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Mensuales\"/>
    </mc:Choice>
  </mc:AlternateContent>
  <bookViews>
    <workbookView xWindow="0" yWindow="0" windowWidth="20490" windowHeight="8940" tabRatio="604" firstSheet="4" activeTab="7"/>
  </bookViews>
  <sheets>
    <sheet name="2017" sheetId="8" r:id="rId1"/>
    <sheet name="2018" sheetId="6" r:id="rId2"/>
    <sheet name="2019" sheetId="5" r:id="rId3"/>
    <sheet name="2020" sheetId="4" r:id="rId4"/>
    <sheet name="2021" sheetId="2" r:id="rId5"/>
    <sheet name="2022" sheetId="7" r:id="rId6"/>
    <sheet name="2023" sheetId="9" r:id="rId7"/>
    <sheet name="2024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f" localSheetId="1">#REF!</definedName>
    <definedName name="____f" localSheetId="2">#REF!</definedName>
    <definedName name="____f" localSheetId="3">#REF!</definedName>
    <definedName name="____f">#REF!</definedName>
    <definedName name="__aaa98" localSheetId="1">'[1]344.13'!#REF!</definedName>
    <definedName name="__aaa98" localSheetId="2">'[1]344.13'!#REF!</definedName>
    <definedName name="__aaa98" localSheetId="3">'[1]344.13'!#REF!</definedName>
    <definedName name="__aaa98">'[1]344.13'!#REF!</definedName>
    <definedName name="__aaa99" localSheetId="1">'[1]344.13'!#REF!</definedName>
    <definedName name="__aaa99" localSheetId="2">'[1]344.13'!#REF!</definedName>
    <definedName name="__aaa99" localSheetId="3">'[1]344.13'!#REF!</definedName>
    <definedName name="__aaa99">'[1]344.13'!#REF!</definedName>
    <definedName name="__dga11" localSheetId="1">#REF!</definedName>
    <definedName name="__dga11" localSheetId="2">#REF!</definedName>
    <definedName name="__dga11" localSheetId="3">#REF!</definedName>
    <definedName name="__dga11">#REF!</definedName>
    <definedName name="__dga12" localSheetId="1">#REF!</definedName>
    <definedName name="__dga12" localSheetId="2">#REF!</definedName>
    <definedName name="__dga12" localSheetId="3">#REF!</definedName>
    <definedName name="__dga12">#REF!</definedName>
    <definedName name="__r" localSheetId="1">'[1]333.02'!#REF!</definedName>
    <definedName name="__r" localSheetId="2">'[1]333.02'!#REF!</definedName>
    <definedName name="__r" localSheetId="3">'[1]333.02'!#REF!</definedName>
    <definedName name="__r">'[1]333.02'!#REF!</definedName>
    <definedName name="__TA1" localSheetId="3">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asd" localSheetId="1">#REF!</definedName>
    <definedName name="asd">#REF!</definedName>
    <definedName name="asd_10" localSheetId="1">#REF!</definedName>
    <definedName name="asd_10">#REF!</definedName>
    <definedName name="asd_11" localSheetId="1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 localSheetId="1">#REF!</definedName>
    <definedName name="ccentral">#REF!</definedName>
    <definedName name="ccentral2" localSheetId="1">#REF!</definedName>
    <definedName name="ccentral2">#REF!</definedName>
    <definedName name="ccuu" localSheetId="1">#REF!</definedName>
    <definedName name="ccuu">#REF!</definedName>
    <definedName name="ccuu_10">#REF!</definedName>
    <definedName name="ccuu_11">#REF!</definedName>
    <definedName name="cerw">'[5]6'!$I$13</definedName>
    <definedName name="cibao" localSheetId="1">#REF!</definedName>
    <definedName name="cibao">#REF!</definedName>
    <definedName name="cibao2" localSheetId="1">#REF!</definedName>
    <definedName name="cibao2">#REF!</definedName>
    <definedName name="coccident" localSheetId="1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 localSheetId="1">#REF!</definedName>
    <definedName name="dga11_10">#REF!</definedName>
    <definedName name="dga11_11" localSheetId="1">#REF!</definedName>
    <definedName name="dga11_11">#REF!</definedName>
    <definedName name="dga12_10" localSheetId="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 localSheetId="1">#REF!</definedName>
    <definedName name="dsd">#REF!</definedName>
    <definedName name="dsd_10" localSheetId="1">#REF!</definedName>
    <definedName name="dsd_10">#REF!</definedName>
    <definedName name="dsd_11" localSheetId="1">#REF!</definedName>
    <definedName name="dsd_1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'[1]333.03'!$D$12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 localSheetId="1">#REF!</definedName>
    <definedName name="fg">#REF!</definedName>
    <definedName name="fg_10" localSheetId="1">#REF!</definedName>
    <definedName name="fg_10">#REF!</definedName>
    <definedName name="fg_11" localSheetId="1">#REF!</definedName>
    <definedName name="fg_11">#REF!</definedName>
    <definedName name="fge">'[5]10'!$F$12</definedName>
    <definedName name="fgf" localSheetId="1">#REF!</definedName>
    <definedName name="fgf">#REF!</definedName>
    <definedName name="fgf_10" localSheetId="1">#REF!</definedName>
    <definedName name="fgf_10">#REF!</definedName>
    <definedName name="fgf_11" localSheetId="1">#REF!</definedName>
    <definedName name="fgf_11">#REF!</definedName>
    <definedName name="fr">#REF!</definedName>
    <definedName name="fr_10">#REF!</definedName>
    <definedName name="fr_11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 localSheetId="1">#REF!</definedName>
    <definedName name="gf">#REF!</definedName>
    <definedName name="gf_10" localSheetId="1">#REF!</definedName>
    <definedName name="gf_10">#REF!</definedName>
    <definedName name="gf_11" localSheetId="1">#REF!</definedName>
    <definedName name="gf_11">#REF!</definedName>
    <definedName name="gfdgdgdgdg" localSheetId="1">'[1]333.10'!#REF!</definedName>
    <definedName name="gfdgdgdgdg">'[1]333.10'!#REF!</definedName>
    <definedName name="gfdgdgdgdg_10" localSheetId="1">'[1]333.10'!#REF!</definedName>
    <definedName name="gfdgdgdgdg_10">'[1]333.10'!#REF!</definedName>
    <definedName name="gfdgdgdgdg_11" localSheetId="1">'[1]333.10'!#REF!</definedName>
    <definedName name="gfdgdgdgdg_11">'[1]333.10'!#REF!</definedName>
    <definedName name="gg" localSheetId="1">#REF!</definedName>
    <definedName name="gg">#REF!</definedName>
    <definedName name="gg_10" localSheetId="1">#REF!</definedName>
    <definedName name="gg_10">#REF!</definedName>
    <definedName name="gg_11" localSheetId="1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H" localSheetId="1">#REF!</definedName>
    <definedName name="HH">#REF!</definedName>
    <definedName name="hh_10" localSheetId="1">#REF!</definedName>
    <definedName name="hh_10">#REF!</definedName>
    <definedName name="hh_11" localSheetId="1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 localSheetId="1">#REF!</definedName>
    <definedName name="jygjyuihjggf">#REF!</definedName>
    <definedName name="jygjyuihjggf_10" localSheetId="1">#REF!</definedName>
    <definedName name="jygjyuihjggf_10">#REF!</definedName>
    <definedName name="jygjyuihjggf_11" localSheetId="1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 localSheetId="1">#REF!</definedName>
    <definedName name="monto337021">#REF!</definedName>
    <definedName name="monto337021_10" localSheetId="1">#REF!</definedName>
    <definedName name="monto337021_10">#REF!</definedName>
    <definedName name="monto337021_11" localSheetId="1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 localSheetId="1">#REF!</definedName>
    <definedName name="n_10" localSheetId="3">#REF!</definedName>
    <definedName name="n_10">#REF!</definedName>
    <definedName name="n_11" localSheetId="1">#REF!</definedName>
    <definedName name="n_11" localSheetId="3">#REF!</definedName>
    <definedName name="n_11">#REF!</definedName>
    <definedName name="nb" localSheetId="1">'[1]333.10'!#REF!</definedName>
    <definedName name="nb" localSheetId="3">'[1]333.10'!#REF!</definedName>
    <definedName name="nb">'[1]333.10'!#REF!</definedName>
    <definedName name="nb_10" localSheetId="1">'[1]333.10'!#REF!</definedName>
    <definedName name="nb_10" localSheetId="3">'[1]333.10'!#REF!</definedName>
    <definedName name="nb_10">'[1]333.10'!#REF!</definedName>
    <definedName name="nb_11" localSheetId="1">'[1]333.10'!#REF!</definedName>
    <definedName name="nb_11" localSheetId="3">'[1]333.10'!#REF!</definedName>
    <definedName name="nb_11">'[1]333.10'!#REF!</definedName>
    <definedName name="nmbnvmvbh">'[3]2.03'!$J$13</definedName>
    <definedName name="nn" localSheetId="1">#REF!</definedName>
    <definedName name="nn">#REF!</definedName>
    <definedName name="nn_10" localSheetId="1">#REF!</definedName>
    <definedName name="nn_10" localSheetId="3">#REF!</definedName>
    <definedName name="nn_10">#REF!</definedName>
    <definedName name="nn_11" localSheetId="1">#REF!</definedName>
    <definedName name="nn_11" localSheetId="3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ablo" localSheetId="1">#REF!</definedName>
    <definedName name="pablo">#REF!</definedName>
    <definedName name="pablo1" localSheetId="1">#REF!</definedName>
    <definedName name="pablo1">#REF!</definedName>
    <definedName name="Pedernales" localSheetId="1">'[1]343-05'!#REF!</definedName>
    <definedName name="Pedernales">'[1]343-05'!#REF!</definedName>
    <definedName name="Pedernales2" localSheetId="1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 localSheetId="1">#REF!</definedName>
    <definedName name="py">#REF!</definedName>
    <definedName name="q" localSheetId="1">#REF!</definedName>
    <definedName name="q">#REF!</definedName>
    <definedName name="q_10" localSheetId="1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 localSheetId="1">#REF!</definedName>
    <definedName name="res">#REF!</definedName>
    <definedName name="res_10" localSheetId="1">#REF!</definedName>
    <definedName name="res_10">#REF!</definedName>
    <definedName name="res_11" localSheetId="1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 localSheetId="1">#REF!</definedName>
    <definedName name="sd">#REF!</definedName>
    <definedName name="sd_10" localSheetId="1">#REF!</definedName>
    <definedName name="sd_10">#REF!</definedName>
    <definedName name="sd_11" localSheetId="1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 localSheetId="1">#REF!</definedName>
    <definedName name="v">#REF!</definedName>
    <definedName name="v_10" localSheetId="1">#REF!</definedName>
    <definedName name="v_10">#REF!</definedName>
    <definedName name="v_11" localSheetId="1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 localSheetId="1">#REF!</definedName>
    <definedName name="VBV">#REF!</definedName>
    <definedName name="VBV_10" localSheetId="1">#REF!</definedName>
    <definedName name="VBV_10">#REF!</definedName>
    <definedName name="VBV_11" localSheetId="1">#REF!</definedName>
    <definedName name="VBV_11">#REF!</definedName>
    <definedName name="vd">'[4]8.03'!$C$9</definedName>
    <definedName name="vfc" localSheetId="1">#REF!</definedName>
    <definedName name="vfc">#REF!</definedName>
    <definedName name="vfc_10" localSheetId="1">#REF!</definedName>
    <definedName name="vfc_10">#REF!</definedName>
    <definedName name="vfc_11" localSheetId="1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 localSheetId="1">#REF!</definedName>
    <definedName name="vv">#REF!</definedName>
    <definedName name="vv_10" localSheetId="1">#REF!</definedName>
    <definedName name="vv_10">#REF!</definedName>
    <definedName name="vv_11" localSheetId="1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 localSheetId="1">#REF!</definedName>
    <definedName name="w">#REF!</definedName>
    <definedName name="w_10" localSheetId="1">#REF!</definedName>
    <definedName name="w_10">#REF!</definedName>
    <definedName name="w_11" localSheetId="1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 localSheetId="1">#REF!</definedName>
    <definedName name="yu">#REF!</definedName>
    <definedName name="yu_10" localSheetId="1">#REF!</definedName>
    <definedName name="yu_10">#REF!</definedName>
    <definedName name="yu_11" localSheetId="1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62913"/>
</workbook>
</file>

<file path=xl/calcChain.xml><?xml version="1.0" encoding="utf-8"?>
<calcChain xmlns="http://schemas.openxmlformats.org/spreadsheetml/2006/main">
  <c r="B7" i="10" l="1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6" i="10"/>
  <c r="D7" i="10" l="1"/>
  <c r="D6" i="10" s="1"/>
  <c r="C7" i="10"/>
  <c r="C6" i="10" l="1"/>
  <c r="B8" i="9" l="1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F6" i="9"/>
  <c r="G6" i="9"/>
  <c r="N6" i="9"/>
  <c r="D7" i="9"/>
  <c r="D6" i="9" s="1"/>
  <c r="E7" i="9"/>
  <c r="E6" i="9" s="1"/>
  <c r="F7" i="9"/>
  <c r="G7" i="9"/>
  <c r="H7" i="9"/>
  <c r="H6" i="9" s="1"/>
  <c r="I7" i="9"/>
  <c r="I6" i="9" s="1"/>
  <c r="J7" i="9"/>
  <c r="J6" i="9" s="1"/>
  <c r="K7" i="9"/>
  <c r="K6" i="9" s="1"/>
  <c r="L7" i="9"/>
  <c r="L6" i="9" s="1"/>
  <c r="M7" i="9"/>
  <c r="M6" i="9" s="1"/>
  <c r="N7" i="9"/>
  <c r="C7" i="9" l="1"/>
  <c r="B7" i="9" l="1"/>
  <c r="C6" i="9"/>
  <c r="B6" i="9" s="1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N7" i="7"/>
  <c r="M7" i="7"/>
  <c r="L7" i="7"/>
  <c r="K7" i="7"/>
  <c r="J7" i="7"/>
  <c r="I7" i="7"/>
  <c r="H7" i="7"/>
  <c r="G7" i="7"/>
  <c r="F7" i="7"/>
  <c r="E7" i="7"/>
  <c r="D7" i="7"/>
  <c r="C7" i="7"/>
  <c r="B7" i="7"/>
  <c r="N6" i="7"/>
  <c r="M6" i="7"/>
  <c r="L6" i="7"/>
  <c r="K6" i="7"/>
  <c r="J6" i="7"/>
  <c r="I6" i="7"/>
  <c r="H6" i="7"/>
  <c r="G6" i="7"/>
  <c r="F6" i="7"/>
  <c r="E6" i="7"/>
  <c r="D6" i="7"/>
  <c r="C6" i="7"/>
  <c r="B6" i="7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N7" i="2"/>
  <c r="M7" i="2"/>
  <c r="L7" i="2"/>
  <c r="K7" i="2"/>
  <c r="J7" i="2"/>
  <c r="I7" i="2"/>
  <c r="H7" i="2"/>
  <c r="G7" i="2"/>
  <c r="F7" i="2"/>
  <c r="E7" i="2"/>
  <c r="D7" i="2"/>
  <c r="C7" i="2"/>
  <c r="B7" i="2"/>
  <c r="N6" i="2"/>
  <c r="M6" i="2"/>
  <c r="L6" i="2"/>
  <c r="K6" i="2"/>
  <c r="J6" i="2"/>
  <c r="I6" i="2"/>
  <c r="H6" i="2"/>
  <c r="G6" i="2"/>
  <c r="F6" i="2"/>
  <c r="E6" i="2"/>
  <c r="D6" i="2"/>
  <c r="C6" i="2"/>
  <c r="B6" i="2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N7" i="4"/>
  <c r="M7" i="4"/>
  <c r="L7" i="4"/>
  <c r="K7" i="4"/>
  <c r="J7" i="4"/>
  <c r="I7" i="4"/>
  <c r="H7" i="4"/>
  <c r="G7" i="4"/>
  <c r="F7" i="4"/>
  <c r="E7" i="4"/>
  <c r="D7" i="4"/>
  <c r="C7" i="4"/>
  <c r="B7" i="4"/>
  <c r="N6" i="4"/>
  <c r="M6" i="4"/>
  <c r="L6" i="4"/>
  <c r="K6" i="4"/>
  <c r="J6" i="4"/>
  <c r="I6" i="4"/>
  <c r="H6" i="4"/>
  <c r="G6" i="4"/>
  <c r="F6" i="4"/>
  <c r="E6" i="4"/>
  <c r="D6" i="4"/>
  <c r="C6" i="4"/>
  <c r="B6" i="4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N7" i="5"/>
  <c r="M7" i="5"/>
  <c r="L7" i="5"/>
  <c r="K7" i="5"/>
  <c r="J7" i="5"/>
  <c r="I7" i="5"/>
  <c r="H7" i="5"/>
  <c r="G7" i="5"/>
  <c r="F7" i="5"/>
  <c r="E7" i="5"/>
  <c r="D7" i="5"/>
  <c r="C7" i="5"/>
  <c r="B7" i="5"/>
  <c r="N6" i="5"/>
  <c r="M6" i="5"/>
  <c r="L6" i="5"/>
  <c r="K6" i="5"/>
  <c r="J6" i="5"/>
  <c r="I6" i="5"/>
  <c r="H6" i="5"/>
  <c r="G6" i="5"/>
  <c r="F6" i="5"/>
  <c r="E6" i="5"/>
  <c r="D6" i="5"/>
  <c r="C6" i="5"/>
  <c r="B6" i="5"/>
  <c r="B88" i="6"/>
  <c r="B87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B85" i="6"/>
  <c r="B84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B82" i="6"/>
  <c r="B81" i="6"/>
  <c r="B80" i="6"/>
  <c r="B79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B75" i="6"/>
  <c r="B74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B68" i="6"/>
  <c r="B67" i="6"/>
  <c r="B66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B64" i="6"/>
  <c r="B63" i="6"/>
  <c r="B62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B60" i="6"/>
  <c r="B59" i="6"/>
  <c r="B58" i="6"/>
  <c r="B57" i="6"/>
  <c r="B56" i="6"/>
  <c r="B55" i="6"/>
  <c r="B54" i="6"/>
  <c r="B53" i="6"/>
  <c r="B52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B50" i="6"/>
  <c r="B49" i="6"/>
  <c r="B48" i="6"/>
  <c r="B47" i="6"/>
  <c r="B46" i="6"/>
  <c r="B45" i="6"/>
  <c r="B44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B42" i="6"/>
  <c r="B41" i="6"/>
  <c r="B40" i="6"/>
  <c r="B39" i="6"/>
  <c r="B38" i="6"/>
  <c r="B37" i="6"/>
  <c r="B36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B34" i="6"/>
  <c r="B33" i="6"/>
  <c r="B32" i="6"/>
  <c r="B31" i="6"/>
  <c r="B30" i="6"/>
  <c r="B29" i="6"/>
  <c r="B28" i="6"/>
  <c r="B27" i="6"/>
  <c r="B26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B24" i="6"/>
  <c r="B23" i="6"/>
  <c r="B22" i="6"/>
  <c r="B21" i="6"/>
  <c r="B20" i="6"/>
  <c r="B19" i="6"/>
  <c r="B18" i="6"/>
  <c r="B17" i="6"/>
  <c r="B16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B14" i="6"/>
  <c r="B13" i="6"/>
  <c r="B12" i="6"/>
  <c r="B11" i="6"/>
  <c r="B10" i="6"/>
  <c r="N9" i="6"/>
  <c r="M9" i="6"/>
  <c r="L9" i="6"/>
  <c r="K9" i="6"/>
  <c r="J9" i="6"/>
  <c r="I9" i="6"/>
  <c r="H9" i="6"/>
  <c r="G9" i="6"/>
  <c r="F9" i="6"/>
  <c r="E9" i="6"/>
  <c r="D9" i="6"/>
  <c r="C9" i="6"/>
  <c r="B9" i="6"/>
  <c r="N7" i="6"/>
  <c r="M7" i="6"/>
  <c r="L7" i="6"/>
  <c r="K7" i="6"/>
  <c r="J7" i="6"/>
  <c r="I7" i="6"/>
  <c r="H7" i="6"/>
  <c r="G7" i="6"/>
  <c r="F7" i="6"/>
  <c r="E7" i="6"/>
  <c r="D7" i="6"/>
  <c r="C7" i="6"/>
  <c r="B7" i="6"/>
  <c r="N6" i="6"/>
  <c r="M6" i="6"/>
  <c r="L6" i="6"/>
  <c r="K6" i="6"/>
  <c r="J6" i="6"/>
  <c r="I6" i="6"/>
  <c r="H6" i="6"/>
  <c r="G6" i="6"/>
  <c r="F6" i="6"/>
  <c r="E6" i="6"/>
  <c r="D6" i="6"/>
  <c r="C6" i="6"/>
  <c r="B6" i="6"/>
  <c r="N95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N93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N91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N88" i="8"/>
  <c r="N87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N85" i="8"/>
  <c r="N84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N82" i="8"/>
  <c r="N81" i="8"/>
  <c r="N80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N76" i="8"/>
  <c r="N75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N73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N69" i="8"/>
  <c r="N68" i="8"/>
  <c r="N67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N65" i="8"/>
  <c r="N64" i="8"/>
  <c r="N63" i="8"/>
  <c r="N62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N60" i="8"/>
  <c r="N59" i="8"/>
  <c r="N58" i="8"/>
  <c r="N57" i="8"/>
  <c r="N56" i="8"/>
  <c r="N55" i="8"/>
  <c r="N54" i="8"/>
  <c r="N53" i="8"/>
  <c r="N52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N50" i="8"/>
  <c r="N49" i="8"/>
  <c r="N48" i="8"/>
  <c r="N47" i="8"/>
  <c r="N46" i="8"/>
  <c r="N45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N43" i="8"/>
  <c r="N42" i="8"/>
  <c r="N41" i="8"/>
  <c r="N40" i="8"/>
  <c r="N39" i="8"/>
  <c r="N38" i="8"/>
  <c r="N37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N35" i="8"/>
  <c r="N34" i="8"/>
  <c r="N33" i="8"/>
  <c r="N32" i="8"/>
  <c r="N31" i="8"/>
  <c r="N30" i="8"/>
  <c r="N29" i="8"/>
  <c r="N28" i="8"/>
  <c r="N27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N25" i="8"/>
  <c r="N24" i="8"/>
  <c r="N23" i="8"/>
  <c r="N22" i="8"/>
  <c r="N21" i="8"/>
  <c r="N20" i="8"/>
  <c r="N19" i="8"/>
  <c r="N18" i="8"/>
  <c r="N17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N15" i="8"/>
  <c r="N14" i="8"/>
  <c r="N13" i="8"/>
  <c r="N12" i="8"/>
  <c r="N11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N8" i="8"/>
  <c r="M8" i="8"/>
  <c r="L8" i="8"/>
  <c r="K8" i="8"/>
  <c r="J8" i="8"/>
  <c r="I8" i="8"/>
  <c r="H8" i="8"/>
  <c r="G8" i="8"/>
  <c r="F8" i="8"/>
  <c r="E8" i="8"/>
  <c r="D8" i="8"/>
  <c r="C8" i="8"/>
  <c r="B8" i="8"/>
  <c r="N7" i="8"/>
  <c r="M7" i="8"/>
  <c r="L7" i="8"/>
  <c r="K7" i="8"/>
  <c r="J7" i="8"/>
  <c r="I7" i="8"/>
  <c r="H7" i="8"/>
  <c r="G7" i="8"/>
  <c r="F7" i="8"/>
  <c r="E7" i="8"/>
  <c r="D7" i="8"/>
  <c r="C7" i="8"/>
  <c r="B7" i="8"/>
</calcChain>
</file>

<file path=xl/sharedStrings.xml><?xml version="1.0" encoding="utf-8"?>
<sst xmlns="http://schemas.openxmlformats.org/spreadsheetml/2006/main" count="861" uniqueCount="193">
  <si>
    <t>Enero</t>
  </si>
  <si>
    <t>Febrero</t>
  </si>
  <si>
    <t>Total</t>
  </si>
  <si>
    <t>Total gastos + aplicaciones financieras</t>
  </si>
  <si>
    <t>Partidas</t>
  </si>
  <si>
    <t xml:space="preserve">Total de gastos </t>
  </si>
  <si>
    <t>Marzo</t>
  </si>
  <si>
    <t>Subvenciones</t>
  </si>
  <si>
    <t>Fuente: Sistema de Información de la Gestión Financiera (SIGEF).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</si>
  <si>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</si>
  <si>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</si>
  <si>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</si>
  <si>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</si>
  <si>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</si>
  <si>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</si>
  <si>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</si>
  <si>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</si>
  <si>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(en RD$)</t>
  </si>
  <si>
    <t>Diciembre</t>
  </si>
  <si>
    <t xml:space="preserve">2.1 Remuneraciones y contribuciones </t>
  </si>
  <si>
    <t xml:space="preserve"> Remuneraciones</t>
  </si>
  <si>
    <t xml:space="preserve"> Sobresueldo</t>
  </si>
  <si>
    <t xml:space="preserve"> Dietas y gastos de representación</t>
  </si>
  <si>
    <t xml:space="preserve"> Gratificaciones y bonificaciones </t>
  </si>
  <si>
    <t xml:space="preserve"> Contribuciones a la seguridad social </t>
  </si>
  <si>
    <t>2.2 Contrataciones de servicios</t>
  </si>
  <si>
    <t xml:space="preserve"> Servicios básicos </t>
  </si>
  <si>
    <t xml:space="preserve"> Públicidad, impresión y encuadernción</t>
  </si>
  <si>
    <t xml:space="preserve"> Viáticos </t>
  </si>
  <si>
    <t xml:space="preserve"> Transporte y almacenaje </t>
  </si>
  <si>
    <t xml:space="preserve"> Alquileres y rentas </t>
  </si>
  <si>
    <t xml:space="preserve"> Seguros</t>
  </si>
  <si>
    <t xml:space="preserve"> </t>
  </si>
  <si>
    <t xml:space="preserve"> Servicios de conservación, reparaciones menores e instalaciones temporales</t>
  </si>
  <si>
    <t xml:space="preserve"> Otros servicios no incluidos en conceptos anteriores</t>
  </si>
  <si>
    <t xml:space="preserve"> Otras contrataciones de servicios</t>
  </si>
  <si>
    <t>2.3 Materiales y suministros</t>
  </si>
  <si>
    <t xml:space="preserve">Alimentos y productos agroforestales </t>
  </si>
  <si>
    <t>Textiles y vestuarios</t>
  </si>
  <si>
    <t>Productos de papel, cartón e impresos</t>
  </si>
  <si>
    <t xml:space="preserve">Productos farmacéuticos </t>
  </si>
  <si>
    <t>Productos de cuero, caucho y plástico</t>
  </si>
  <si>
    <t>Productos de minerales, metálicos y no metálicos</t>
  </si>
  <si>
    <t xml:space="preserve">Combustibles, lubricante, productos químicos y conexos </t>
  </si>
  <si>
    <t>Gastos que se asignarán durante el ejercicios (ART. 32 Y 33 LEY 423-06)</t>
  </si>
  <si>
    <t xml:space="preserve">Producto y útiles varios </t>
  </si>
  <si>
    <t xml:space="preserve">2.4 Transferencias corrientes </t>
  </si>
  <si>
    <t xml:space="preserve">Transferencias corrientes al sector privado </t>
  </si>
  <si>
    <t xml:space="preserve">Transferencias corrientes al gobierno general nacional </t>
  </si>
  <si>
    <t>Transferencias corrientes al sector externo</t>
  </si>
  <si>
    <t>Transferencias corrientes a otras instituciones públicas</t>
  </si>
  <si>
    <t xml:space="preserve">Transferencias corrientes a gobiernos generales locales </t>
  </si>
  <si>
    <t xml:space="preserve">Transferencias corrientes a empresas públicas no financieras </t>
  </si>
  <si>
    <t xml:space="preserve">Transferencias corrientes a instituciones públicas financieras </t>
  </si>
  <si>
    <t>2.5  Transferencias de capital</t>
  </si>
  <si>
    <t>Trnsferencias de capital al sector externo</t>
  </si>
  <si>
    <t>Transferencias de capital al sector privado</t>
  </si>
  <si>
    <t xml:space="preserve">Transferencias de capital al gobierno general nacional </t>
  </si>
  <si>
    <t>Transferencias de capital gobiernos generales locales</t>
  </si>
  <si>
    <t xml:space="preserve">Transferencias de capital empresas públicas no financieras </t>
  </si>
  <si>
    <t xml:space="preserve">Transferencias de capita a  instituciones públicas financieras </t>
  </si>
  <si>
    <t>Transferencias de capital a otras instituciones públicas</t>
  </si>
  <si>
    <t>2.6 Bienes muebles, inmuebles e intangibles</t>
  </si>
  <si>
    <t xml:space="preserve"> Mobiliario y equipo </t>
  </si>
  <si>
    <t xml:space="preserve"> Mobiliario y equipo educacional y recreativo </t>
  </si>
  <si>
    <t xml:space="preserve"> Equipo e instrumental, científico y laboratirio</t>
  </si>
  <si>
    <t xml:space="preserve"> Vehiculos y equipo de transporte, tracción y elevación</t>
  </si>
  <si>
    <t xml:space="preserve"> Maquinarias, otros equipos y herramientas</t>
  </si>
  <si>
    <t xml:space="preserve"> Equipos de defensa y seguridad </t>
  </si>
  <si>
    <t xml:space="preserve"> Activos biólogicos cultivables</t>
  </si>
  <si>
    <t xml:space="preserve"> Bienes intangibles</t>
  </si>
  <si>
    <t xml:space="preserve"> Edificios, estructuras, tierras, terrenos y objetos de valor</t>
  </si>
  <si>
    <t>2.7 Obras</t>
  </si>
  <si>
    <t xml:space="preserve"> Obras en edificaciones</t>
  </si>
  <si>
    <t xml:space="preserve"> Infraestructura </t>
  </si>
  <si>
    <t xml:space="preserve"> Gastos que se asignarán durante el ejercicio para la inversión (ART. 32 Y 33 LEY 423-06)</t>
  </si>
  <si>
    <t xml:space="preserve">2.9 Gastos financieros </t>
  </si>
  <si>
    <t>Interes de la deuda pública interna</t>
  </si>
  <si>
    <t xml:space="preserve">Interes de la deuda pública externa </t>
  </si>
  <si>
    <t xml:space="preserve">Comisiones y otros gastos ganciarios de la deuda pública </t>
  </si>
  <si>
    <t>Aplicaciones financieras</t>
  </si>
  <si>
    <t>4.1 Incremento de activos financieros</t>
  </si>
  <si>
    <t>Incremento de activos financieros no corrientes</t>
  </si>
  <si>
    <t>Compra de acciones y participaciones de capital con fines de liquidez</t>
  </si>
  <si>
    <t>Compra de acciones y participaciones de capital de instituciones públicas financieras</t>
  </si>
  <si>
    <t>Compra de acciones y participaciones de capital de organismos e instituciones internacionales</t>
  </si>
  <si>
    <t>4.2 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</si>
  <si>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</si>
  <si>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</si>
  <si>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</si>
  <si>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</si>
  <si>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cuentas por pagar internas  de corto plazo deuda administrativa</t>
  </si>
  <si>
    <t>Disminución de cuentas por pagar internas de corto plazo sentencias condenatorias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</si>
  <si>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</si>
  <si>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</si>
  <si>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</si>
  <si>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</si>
  <si>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</si>
  <si>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largo plazo</t>
  </si>
  <si>
    <t>Disminución de pasivos no corrientes</t>
  </si>
  <si>
    <t xml:space="preserve">       Disminución de otros pasivos de largo plazo</t>
  </si>
  <si>
    <t>Fuente: Dirección General de Presupuesto, Sistema de Información de la Gestión Financiera (SIGEF)</t>
  </si>
  <si>
    <t xml:space="preserve">           </t>
  </si>
  <si>
    <t>Disminución de préstamos de corto plazo</t>
  </si>
  <si>
    <t>Disminución de préstamos internos de corto plazo</t>
  </si>
  <si>
    <t xml:space="preserve">      Disminución de otros pasivos internos de largo plazo</t>
  </si>
  <si>
    <t xml:space="preserve">        Disminución de otros pasivos contingentes de corto plazo</t>
  </si>
  <si>
    <t>(en millones RD$)</t>
  </si>
  <si>
    <t xml:space="preserve">Transferencias de capita a otras instituciones públicas </t>
  </si>
  <si>
    <t>Transferencias de capital al sector externo</t>
  </si>
  <si>
    <t xml:space="preserve"> Intereses corridos en compra de títulos internos de deuda a largo plazo</t>
  </si>
  <si>
    <t>*Cifras sujetas a rectificación</t>
  </si>
  <si>
    <t>Nota: Transferencias Corrientes incluyen las prestaciones de la seguridad social (sistema propio de la empresa)</t>
  </si>
  <si>
    <r>
      <rPr>
        <b/>
        <sz val="9"/>
        <rFont val="Roboto"/>
      </rPr>
      <t xml:space="preserve"> Cuadro 12.8</t>
    </r>
    <r>
      <rPr>
        <sz val="9"/>
        <rFont val="Roboto"/>
      </rPr>
      <t xml:space="preserve"> REPÚBLICA DOMINICANA: Gastos del Gobierno central, por mes, según clasificación objetal 2020*</t>
    </r>
  </si>
  <si>
    <r>
      <rPr>
        <b/>
        <sz val="9"/>
        <rFont val="Roboto"/>
      </rPr>
      <t>Cuadro 12.8</t>
    </r>
    <r>
      <rPr>
        <sz val="9"/>
        <rFont val="Roboto"/>
      </rPr>
      <t xml:space="preserve"> REPÚBLICA DOMINICANA: Gastos del Gobierno central, por mes, según clasificación objetal 2019*</t>
    </r>
  </si>
  <si>
    <t>Las transferencias de capital incluyen las transferencias otorgadas a la CDEEE, las cuales se encuentran dentro del monto global aprobado en el presupuesto General de Estado del 2016 para el sector eléctrico</t>
  </si>
  <si>
    <t>Los montos negativos en las aplicaciones financieras corresponden a reintegros registrados por devoluciones de fondos, producto de variaciones de tipo de cambio</t>
  </si>
  <si>
    <r>
      <rPr>
        <b/>
        <sz val="9"/>
        <rFont val="Roboto"/>
      </rPr>
      <t>Cuadro 12.8</t>
    </r>
    <r>
      <rPr>
        <sz val="9"/>
        <rFont val="Roboto"/>
      </rPr>
      <t xml:space="preserve"> REPÚBLICA DOMINICANA: Gastos del Gobierno central,por mes, según clasificación objetal, 2018*</t>
    </r>
  </si>
  <si>
    <t xml:space="preserve">                         (en  RD$)</t>
  </si>
  <si>
    <t xml:space="preserve"> Sobre sueldo</t>
  </si>
  <si>
    <t xml:space="preserve"> Publicidad, impresión y encuadernación</t>
  </si>
  <si>
    <t xml:space="preserve">Transferencias corrientes a Empresas Públicas no financieras </t>
  </si>
  <si>
    <t xml:space="preserve">Transferencias corrientes a otras instituciones públicas  </t>
  </si>
  <si>
    <t xml:space="preserve">Transferencias de Capital al Sector Externo </t>
  </si>
  <si>
    <t>Transferencias Capital a Otras Instituciones Públicas</t>
  </si>
  <si>
    <t xml:space="preserve"> Equipo e instrumental, científico y laboratorio</t>
  </si>
  <si>
    <t xml:space="preserve"> Vehículos y equipo de transporte, tracción y elevación</t>
  </si>
  <si>
    <t xml:space="preserve"> Activos biológicos Cultivables </t>
  </si>
  <si>
    <t>Obras en edificaciones</t>
  </si>
  <si>
    <t>Construcciones en bienes concesionados</t>
  </si>
  <si>
    <t>Gastos que se asignarán durante el ejercicio para inversión (ART. 32 Y 33 LEY 423-06)</t>
  </si>
  <si>
    <t>Interés de la deuda pública interna</t>
  </si>
  <si>
    <t xml:space="preserve">Interés de la deuda pública externa </t>
  </si>
  <si>
    <t xml:space="preserve">Comisiones y otros gastos bancarios de la deuda pública </t>
  </si>
  <si>
    <t>4.5 Importes a devengar por descuentos en colocaciones de títulos valores</t>
  </si>
  <si>
    <t xml:space="preserve"> Intereses corridos internos y externos en compra de títulos valores de largo plazo</t>
  </si>
  <si>
    <t>Intereses corridos en compra de títulos internos y externos de deuda a largo plazo</t>
  </si>
  <si>
    <t>4.6 Primas  en Recompra de Títulos y Valores</t>
  </si>
  <si>
    <t>Primas en Recompra de Títulos Valores de Largo Plazo</t>
  </si>
  <si>
    <t>Primas en Recompra de Títulos Valores Internos y Externos de Largo Plazo</t>
  </si>
  <si>
    <t>Primas en Recompra de Títulos Valores Internos de Largo Plazo</t>
  </si>
  <si>
    <t>Notas: Transferencias Corrientes incluyen las prestaciones de la seguridad social (sistema propio de la empresa)</t>
  </si>
  <si>
    <t xml:space="preserve">Compra de acciones y participaciones de capital de organismos e instituciones </t>
  </si>
  <si>
    <t xml:space="preserve"> Intereses corridos en compra de títulos externos de deuda a largo plazo</t>
  </si>
  <si>
    <t>Primas en Recompra de Títulos Valores Externos de Largo Plazo</t>
  </si>
  <si>
    <r>
      <rPr>
        <b/>
        <sz val="9"/>
        <rFont val="Roboto Black"/>
      </rPr>
      <t>Cuadro 12.8</t>
    </r>
    <r>
      <rPr>
        <sz val="9"/>
        <rFont val="Roboto regular"/>
      </rPr>
      <t xml:space="preserve">  REPÚBLICA DOMINICANA: Gastos del Gobierno central, por mes, según  clasificación objetal, 2021*</t>
    </r>
  </si>
  <si>
    <t>Cuadro 12.8</t>
  </si>
  <si>
    <t xml:space="preserve"> REPÚBLICA DOMINICANA: Gastos del Gobierno central, por clasificación objetal, según mes, 2017*</t>
  </si>
  <si>
    <t xml:space="preserve">Poductos farmacéuticos </t>
  </si>
  <si>
    <t xml:space="preserve">Transferencias de capita a instituciones públicas financieras </t>
  </si>
  <si>
    <t xml:space="preserve"> Construcciones en bienes concesinados</t>
  </si>
  <si>
    <t>Disminución de cuentas por pagar de largo plazo</t>
  </si>
  <si>
    <t>Disminución de cuentas por pagar internas de largo plazo</t>
  </si>
  <si>
    <t>Disminución de documentos por pagar de largo plazo</t>
  </si>
  <si>
    <t>Disminución de documentos por pagar internos de largo plazo</t>
  </si>
  <si>
    <t>Disminución de otros pasivos de largo plazo</t>
  </si>
  <si>
    <t>Disminución de otros pasivos internos de largo plazo</t>
  </si>
  <si>
    <t xml:space="preserve">Construcciones en bienes consecionados </t>
  </si>
  <si>
    <t>Gastos que se asignaran durante el ejercicio para Inversión A (ART. 32 Y 33 LEY 423-06)</t>
  </si>
  <si>
    <t xml:space="preserve">    Disminución de otros pasivos de largo plazo</t>
  </si>
  <si>
    <t xml:space="preserve"> Incremento de otros activos financieros no corrientes</t>
  </si>
  <si>
    <t xml:space="preserve">  Prima para garantía de préstamos</t>
  </si>
  <si>
    <t>Compra de acciones y participaciones de capital de empresas privadas internas</t>
  </si>
  <si>
    <t xml:space="preserve">                      (en  RD$)</t>
  </si>
  <si>
    <t xml:space="preserve">                         Total</t>
  </si>
  <si>
    <t>Papel, cartón e impresos</t>
  </si>
  <si>
    <t>Cuero, caucho y plástico</t>
  </si>
  <si>
    <t xml:space="preserve">Transferencias de capital a Instituciones Públicas Financieras </t>
  </si>
  <si>
    <t xml:space="preserve"> Activos biológicos</t>
  </si>
  <si>
    <t>febrero</t>
  </si>
  <si>
    <t>Transferencias Capital a Instituciones Públicas Financieras</t>
  </si>
  <si>
    <t>*: Cifras sujetas a rectificación</t>
  </si>
  <si>
    <r>
      <rPr>
        <b/>
        <sz val="9"/>
        <rFont val="Roboto Black"/>
      </rPr>
      <t>Cuadro 12.8</t>
    </r>
    <r>
      <rPr>
        <sz val="9"/>
        <rFont val="Roboto regular"/>
      </rPr>
      <t xml:space="preserve">  REPÚBLICA DOMINICANA: Gastos del Gobierno central por mes, según  clasificación objetal, 2022*</t>
    </r>
  </si>
  <si>
    <t>marzo</t>
  </si>
  <si>
    <t>abril</t>
  </si>
  <si>
    <t>mayo</t>
  </si>
  <si>
    <t>junio</t>
  </si>
  <si>
    <t>julio</t>
  </si>
  <si>
    <t>Gastos de intereses, recargos multas y sanciones de impuestos y contribuciones</t>
  </si>
  <si>
    <t>Importes a devengar por descuentos en colocaciones de títulos valores</t>
  </si>
  <si>
    <t>agosto</t>
  </si>
  <si>
    <t>septiembre</t>
  </si>
  <si>
    <t>Transferencias de Capital a Otras Instituciones Públicas</t>
  </si>
  <si>
    <t>octubre</t>
  </si>
  <si>
    <t xml:space="preserve">Compra de acciones y participaciones de capital de organismos e instituciones internacionales </t>
  </si>
  <si>
    <t>noviembre</t>
  </si>
  <si>
    <r>
      <rPr>
        <b/>
        <sz val="9"/>
        <rFont val="Roboto Black"/>
      </rPr>
      <t>Cuadro 12.8</t>
    </r>
    <r>
      <rPr>
        <sz val="9"/>
        <rFont val="Roboto regular"/>
      </rPr>
      <t xml:space="preserve">  REPÚBLICA DOMINICANA: Gastos del Gobierno central, por mes, según  clasificación objetal, 2023*</t>
    </r>
  </si>
  <si>
    <t>diciembre</t>
  </si>
  <si>
    <t>Amortización de la porción de corto plazo de la deuda pública</t>
  </si>
  <si>
    <t xml:space="preserve"> Importes a devengar por descuentos en colocaciones de títulos valores</t>
  </si>
  <si>
    <t xml:space="preserve"> Intereses corridos en compra de títulos internos y externos de deuda a largo plazo</t>
  </si>
  <si>
    <t>Intereses corridos en compra de títulos externos de deuda a largo plazo</t>
  </si>
  <si>
    <r>
      <rPr>
        <b/>
        <sz val="9"/>
        <rFont val="Roboto Black"/>
      </rPr>
      <t>Cuadro 12.8</t>
    </r>
    <r>
      <rPr>
        <sz val="9"/>
        <rFont val="Roboto regular"/>
      </rPr>
      <t xml:space="preserve">  REPÚBLICA DOMINICANA: Gastos del Gobierno central, por mes, según  clasificación objetal, enero-febrero,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</si>
</sst>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#,##0.0_);\(#,##0.0\)"/>
    <numFmt numFmtId="189" formatCode="* _(#,##0.0_)\ _P_-;* \(#,##0.0\)\ _P_-;_-* &quot;-&quot;??\ _P_-;_-@_-"/>
    <numFmt numFmtId="190" formatCode="_([$€-2]* #,##0.00_);_([$€-2]* \(#,##0.00\);_([$€-2]* &quot;-&quot;??_)"/>
    <numFmt numFmtId="191" formatCode="_-[$€-2]* #,##0.00_-;\-[$€-2]* #,##0.00_-;_-[$€-2]* &quot;-&quot;??_-"/>
    <numFmt numFmtId="192" formatCode="_-* #,##0.0_-;\-* #,##0.0_-;_-* &quot;-&quot;_-;_-@_-"/>
    <numFmt numFmtId="193" formatCode="_-* #,##0\ _P_t_s_-;\-* #,##0\ _P_t_s_-;_-* &quot;-&quot;\ _P_t_s_-;_-@_-"/>
    <numFmt numFmtId="194" formatCode="_([$€]* #,##0.00_);_([$€]* \(#,##0.00\);_([$€]* &quot;-&quot;??_);_(@_)"/>
    <numFmt numFmtId="195" formatCode="_-* #,##0.0\ _P_-;\-* #,##0.0\ _P_-;_-* &quot;-&quot;??\ _P_-;_-@_-"/>
    <numFmt numFmtId="196" formatCode="#,##0.0;\-#,##0.0;&quot;--&quot;"/>
    <numFmt numFmtId="197" formatCode="mmmm\ d\,\ yyyy"/>
    <numFmt numFmtId="198" formatCode="#.##000"/>
    <numFmt numFmtId="199" formatCode="#,#00"/>
    <numFmt numFmtId="200" formatCode="#,"/>
    <numFmt numFmtId="201" formatCode="_ * #,##0.00_)_P_t_s_ ;_ * \(#,##0.00\)_P_t_s_ ;_ * &quot;-&quot;??_)_P_t_s_ ;_ @_ "/>
    <numFmt numFmtId="202" formatCode="&quot;Cr$&quot;#,##0_);[Red]\(&quot;Cr$&quot;#,##0\)"/>
    <numFmt numFmtId="203" formatCode="&quot;Cr$&quot;#,##0.00_);[Red]\(&quot;Cr$&quot;#,##0.00\)"/>
    <numFmt numFmtId="204" formatCode="\$#,"/>
    <numFmt numFmtId="205" formatCode="&quot;$&quot;#,#00"/>
    <numFmt numFmtId="206" formatCode="&quot;$&quot;#,"/>
    <numFmt numFmtId="207" formatCode="%#,#00"/>
    <numFmt numFmtId="208" formatCode="dd\-mmm\-yy_)"/>
    <numFmt numFmtId="209" formatCode="#.##0,"/>
    <numFmt numFmtId="210" formatCode="#,##0.000000"/>
    <numFmt numFmtId="211" formatCode="mmm\ dd\,\ yyyy"/>
    <numFmt numFmtId="212" formatCode="\$#,##0.00\ ;\(\$#,##0.00\)"/>
    <numFmt numFmtId="213" formatCode="_ * #,##0.00_ ;_ * \-#,##0.00_ ;_ * &quot;-&quot;??_ ;_ @_ "/>
    <numFmt numFmtId="214" formatCode="#,##0.00_ ;\-#,##0.00\ "/>
    <numFmt numFmtId="215" formatCode="_(* #,##0.0,,_);_(* \(#,##0.0,,\);_(* &quot;-&quot;??_);_(@_)"/>
    <numFmt numFmtId="216" formatCode="_(* #,##0.0_);_(* \(#,##0.0\);_(* &quot;-&quot;?_);_(@_)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Courier"/>
      <family val="3"/>
    </font>
    <font>
      <sz val="9"/>
      <name val="Roboto"/>
    </font>
    <font>
      <b/>
      <sz val="9"/>
      <name val="Roboto"/>
    </font>
    <font>
      <sz val="9"/>
      <color indexed="8"/>
      <name val="Roboto"/>
    </font>
    <font>
      <b/>
      <sz val="9"/>
      <color indexed="8"/>
      <name val="Roboto"/>
    </font>
    <font>
      <sz val="8"/>
      <name val="Calibri"/>
      <family val="2"/>
      <scheme val="minor"/>
    </font>
    <font>
      <sz val="9"/>
      <name val="Franklin Gothic Demi"/>
      <family val="2"/>
    </font>
    <font>
      <sz val="9"/>
      <name val="Franklin Gothic Book"/>
      <family val="2"/>
    </font>
    <font>
      <sz val="9"/>
      <color indexed="8"/>
      <name val="Franklin Gothic Book"/>
      <family val="2"/>
    </font>
    <font>
      <sz val="12"/>
      <name val="Arial MT"/>
      <family val="2"/>
    </font>
    <font>
      <sz val="7"/>
      <color theme="1"/>
      <name val="Roboto"/>
    </font>
    <font>
      <sz val="11"/>
      <color theme="1"/>
      <name val="Roboto"/>
    </font>
    <font>
      <b/>
      <sz val="11"/>
      <color theme="1"/>
      <name val="Roboto"/>
    </font>
    <font>
      <sz val="7"/>
      <name val="Roboto"/>
    </font>
    <font>
      <b/>
      <sz val="7"/>
      <color theme="1"/>
      <name val="Roboto"/>
    </font>
    <font>
      <sz val="10"/>
      <name val="Roboto"/>
    </font>
    <font>
      <b/>
      <sz val="10"/>
      <name val="Roboto"/>
    </font>
    <font>
      <b/>
      <sz val="10"/>
      <name val="Roboro"/>
    </font>
    <font>
      <sz val="9"/>
      <name val="Roboto regular"/>
    </font>
    <font>
      <b/>
      <sz val="9"/>
      <name val="Roboto Black"/>
    </font>
    <font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9"/>
      <color indexed="8"/>
      <name val="Roboto Black"/>
    </font>
    <font>
      <b/>
      <sz val="9"/>
      <color theme="1"/>
      <name val="Roboto Black"/>
    </font>
    <font>
      <b/>
      <sz val="11"/>
      <color theme="1"/>
      <name val="Roboto Black"/>
    </font>
    <font>
      <b/>
      <sz val="9"/>
      <name val="Roboto regular"/>
    </font>
    <font>
      <sz val="9"/>
      <color theme="1"/>
      <name val="Roboto regular"/>
    </font>
    <font>
      <sz val="7"/>
      <name val="Franklin Gothic Book"/>
      <family val="2"/>
    </font>
    <font>
      <sz val="9"/>
      <color indexed="8"/>
      <name val="Franklin Gothic Demi"/>
      <family val="2"/>
    </font>
    <font>
      <sz val="7"/>
      <color theme="1"/>
      <name val="Calibri"/>
      <family val="2"/>
      <scheme val="minor"/>
    </font>
    <font>
      <sz val="9"/>
      <color indexed="8"/>
      <name val="Roboto Black"/>
    </font>
    <font>
      <sz val="7"/>
      <name val="Roboto regular"/>
    </font>
    <font>
      <sz val="9"/>
      <color theme="1"/>
      <name val="Roboto Black"/>
    </font>
    <font>
      <b/>
      <sz val="9"/>
      <color theme="1"/>
      <name val="Roboto regular"/>
    </font>
    <font>
      <b/>
      <sz val="9"/>
      <color theme="1"/>
      <name val="Roboto"/>
    </font>
    <font>
      <sz val="9"/>
      <color theme="1"/>
      <name val="Roboto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522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5" fillId="0" borderId="12">
      <protection hidden="1"/>
    </xf>
    <xf numFmtId="0" fontId="23" fillId="34" borderId="0" applyNumberFormat="0" applyBorder="0" applyAlignment="0" applyProtection="0"/>
    <xf numFmtId="189" fontId="53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18" fillId="0" borderId="0"/>
    <xf numFmtId="0" fontId="52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0" fontId="51" fillId="56" borderId="24" applyNumberFormat="0" applyFont="0" applyBorder="0" applyAlignment="0">
      <alignment horizontal="left" wrapText="1"/>
    </xf>
    <xf numFmtId="0" fontId="51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52" fillId="0" borderId="0">
      <alignment vertical="top"/>
    </xf>
    <xf numFmtId="0" fontId="18" fillId="0" borderId="0"/>
    <xf numFmtId="166" fontId="52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0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18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2" fontId="21" fillId="81" borderId="28">
      <alignment horizontal="center" vertical="center"/>
    </xf>
    <xf numFmtId="0" fontId="55" fillId="0" borderId="12">
      <protection hidden="1"/>
    </xf>
    <xf numFmtId="0" fontId="56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191" fontId="18" fillId="0" borderId="0" applyFont="0" applyFill="0" applyBorder="0" applyAlignment="0" applyProtection="0"/>
    <xf numFmtId="192" fontId="18" fillId="0" borderId="0">
      <protection locked="0"/>
    </xf>
    <xf numFmtId="38" fontId="32" fillId="83" borderId="0" applyNumberFormat="0" applyBorder="0" applyAlignment="0" applyProtection="0"/>
    <xf numFmtId="0" fontId="57" fillId="0" borderId="0" applyNumberFormat="0" applyFill="0" applyBorder="0" applyAlignment="0" applyProtection="0"/>
    <xf numFmtId="193" fontId="18" fillId="0" borderId="0">
      <protection locked="0"/>
    </xf>
    <xf numFmtId="193" fontId="18" fillId="0" borderId="0">
      <protection locked="0"/>
    </xf>
    <xf numFmtId="0" fontId="36" fillId="0" borderId="29" applyNumberFormat="0" applyFill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0" applyNumberFormat="0" applyBorder="0" applyAlignment="0" applyProtection="0"/>
    <xf numFmtId="0" fontId="30" fillId="38" borderId="14" applyNumberFormat="0" applyAlignment="0" applyProtection="0"/>
    <xf numFmtId="0" fontId="58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2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4" fillId="0" borderId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1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29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2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9" fillId="0" borderId="0"/>
    <xf numFmtId="0" fontId="63" fillId="73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4" fillId="0" borderId="0"/>
    <xf numFmtId="0" fontId="49" fillId="0" borderId="0"/>
    <xf numFmtId="9" fontId="49" fillId="0" borderId="0" applyFont="0" applyFill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5" fontId="65" fillId="0" borderId="0" applyBorder="0">
      <alignment horizontal="center"/>
    </xf>
    <xf numFmtId="200" fontId="70" fillId="0" borderId="0">
      <protection locked="0"/>
    </xf>
    <xf numFmtId="0" fontId="63" fillId="73" borderId="12" applyNumberFormat="0" applyFont="0" applyBorder="0" applyAlignment="0" applyProtection="0">
      <protection hidden="1"/>
    </xf>
    <xf numFmtId="2" fontId="66" fillId="0" borderId="0">
      <protection locked="0"/>
    </xf>
    <xf numFmtId="2" fontId="67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200" fontId="70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4" fillId="0" borderId="0"/>
    <xf numFmtId="0" fontId="54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6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6" fillId="0" borderId="0">
      <protection locked="0"/>
    </xf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187" fontId="68" fillId="0" borderId="0"/>
    <xf numFmtId="198" fontId="69" fillId="0" borderId="0">
      <protection locked="0"/>
    </xf>
    <xf numFmtId="198" fontId="69" fillId="0" borderId="0">
      <protection locked="0"/>
    </xf>
    <xf numFmtId="198" fontId="67" fillId="0" borderId="0">
      <protection locked="0"/>
    </xf>
    <xf numFmtId="198" fontId="66" fillId="0" borderId="0">
      <protection locked="0"/>
    </xf>
    <xf numFmtId="198" fontId="66" fillId="0" borderId="0">
      <protection locked="0"/>
    </xf>
    <xf numFmtId="198" fontId="66" fillId="0" borderId="0">
      <protection locked="0"/>
    </xf>
    <xf numFmtId="198" fontId="67" fillId="0" borderId="0">
      <protection locked="0"/>
    </xf>
    <xf numFmtId="0" fontId="66" fillId="0" borderId="0">
      <protection locked="0"/>
    </xf>
    <xf numFmtId="199" fontId="66" fillId="0" borderId="0">
      <protection locked="0"/>
    </xf>
    <xf numFmtId="2" fontId="18" fillId="0" borderId="0" applyFill="0" applyBorder="0" applyAlignment="0" applyProtection="0"/>
    <xf numFmtId="199" fontId="66" fillId="0" borderId="0">
      <protection locked="0"/>
    </xf>
    <xf numFmtId="200" fontId="70" fillId="0" borderId="0">
      <protection locked="0"/>
    </xf>
    <xf numFmtId="200" fontId="70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" fillId="0" borderId="0"/>
    <xf numFmtId="0" fontId="18" fillId="0" borderId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4" fontId="66" fillId="0" borderId="0">
      <protection locked="0"/>
    </xf>
    <xf numFmtId="0" fontId="63" fillId="73" borderId="12" applyNumberFormat="0" applyFont="0" applyBorder="0" applyAlignment="0" applyProtection="0">
      <protection hidden="1"/>
    </xf>
    <xf numFmtId="0" fontId="42" fillId="0" borderId="0"/>
    <xf numFmtId="205" fontId="66" fillId="0" borderId="0">
      <protection locked="0"/>
    </xf>
    <xf numFmtId="206" fontId="66" fillId="0" borderId="0">
      <protection locked="0"/>
    </xf>
    <xf numFmtId="0" fontId="75" fillId="0" borderId="0"/>
    <xf numFmtId="0" fontId="64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207" fontId="66" fillId="0" borderId="0">
      <protection locked="0"/>
    </xf>
    <xf numFmtId="198" fontId="66" fillId="0" borderId="0">
      <protection locked="0"/>
    </xf>
    <xf numFmtId="208" fontId="18" fillId="0" borderId="0" applyFont="0" applyFill="0" applyBorder="0" applyAlignment="0" applyProtection="0"/>
    <xf numFmtId="207" fontId="66" fillId="0" borderId="0">
      <protection locked="0"/>
    </xf>
    <xf numFmtId="43" fontId="42" fillId="0" borderId="0" applyFont="0" applyFill="0" applyBorder="0" applyAlignment="0" applyProtection="0"/>
    <xf numFmtId="198" fontId="66" fillId="0" borderId="0">
      <protection locked="0"/>
    </xf>
    <xf numFmtId="209" fontId="66" fillId="0" borderId="0">
      <protection locked="0"/>
    </xf>
    <xf numFmtId="38" fontId="41" fillId="0" borderId="31"/>
    <xf numFmtId="210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1" fontId="18" fillId="0" borderId="0" applyFill="0" applyBorder="0" applyAlignment="0" applyProtection="0">
      <alignment wrapText="1"/>
    </xf>
    <xf numFmtId="0" fontId="18" fillId="0" borderId="0" applyNumberFormat="0"/>
    <xf numFmtId="2" fontId="70" fillId="0" borderId="0">
      <protection locked="0"/>
    </xf>
    <xf numFmtId="2" fontId="70" fillId="0" borderId="0">
      <protection locked="0"/>
    </xf>
    <xf numFmtId="198" fontId="66" fillId="0" borderId="0">
      <protection locked="0"/>
    </xf>
    <xf numFmtId="209" fontId="66" fillId="0" borderId="0">
      <protection locked="0"/>
    </xf>
    <xf numFmtId="4" fontId="18" fillId="0" borderId="0" applyFont="0" applyFill="0" applyBorder="0" applyAlignment="0" applyProtection="0"/>
    <xf numFmtId="0" fontId="76" fillId="0" borderId="0" applyProtection="0"/>
    <xf numFmtId="212" fontId="76" fillId="0" borderId="0" applyProtection="0"/>
    <xf numFmtId="0" fontId="77" fillId="0" borderId="0" applyProtection="0"/>
    <xf numFmtId="0" fontId="78" fillId="0" borderId="0" applyProtection="0"/>
    <xf numFmtId="0" fontId="76" fillId="0" borderId="32" applyProtection="0"/>
    <xf numFmtId="0" fontId="76" fillId="0" borderId="0"/>
    <xf numFmtId="10" fontId="76" fillId="0" borderId="0" applyProtection="0"/>
    <xf numFmtId="0" fontId="76" fillId="0" borderId="0"/>
    <xf numFmtId="2" fontId="76" fillId="0" borderId="0" applyProtection="0"/>
    <xf numFmtId="4" fontId="76" fillId="0" borderId="0" applyProtection="0"/>
    <xf numFmtId="0" fontId="79" fillId="0" borderId="0" applyNumberFormat="0" applyFill="0" applyBorder="0" applyAlignment="0" applyProtection="0">
      <alignment vertical="top"/>
      <protection locked="0"/>
    </xf>
    <xf numFmtId="43" fontId="50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00" fontId="70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70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0" fontId="18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197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2" fontId="18" fillId="0" borderId="0" applyFill="0" applyBorder="0" applyAlignment="0" applyProtection="0"/>
    <xf numFmtId="200" fontId="70" fillId="0" borderId="0">
      <protection locked="0"/>
    </xf>
    <xf numFmtId="200" fontId="70" fillId="0" borderId="0">
      <protection locked="0"/>
    </xf>
    <xf numFmtId="2" fontId="18" fillId="0" borderId="0" applyFill="0" applyBorder="0" applyAlignment="0" applyProtection="0"/>
    <xf numFmtId="200" fontId="70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70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4" fillId="0" borderId="0"/>
    <xf numFmtId="0" fontId="54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4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4" fillId="0" borderId="0"/>
    <xf numFmtId="0" fontId="54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3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4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3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3" fillId="73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2" fillId="0" borderId="0">
      <alignment vertical="top"/>
    </xf>
    <xf numFmtId="0" fontId="18" fillId="0" borderId="0"/>
    <xf numFmtId="166" fontId="52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0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2" fontId="21" fillId="81" borderId="28">
      <alignment horizontal="center" vertical="center"/>
    </xf>
    <xf numFmtId="0" fontId="55" fillId="0" borderId="12">
      <protection hidden="1"/>
    </xf>
    <xf numFmtId="0" fontId="56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7">
      <alignment horizontal="center" textRotation="44"/>
    </xf>
    <xf numFmtId="0" fontId="18" fillId="0" borderId="0"/>
    <xf numFmtId="0" fontId="18" fillId="0" borderId="0"/>
    <xf numFmtId="191" fontId="18" fillId="0" borderId="0" applyFont="0" applyFill="0" applyBorder="0" applyAlignment="0" applyProtection="0"/>
    <xf numFmtId="0" fontId="18" fillId="0" borderId="0"/>
    <xf numFmtId="192" fontId="18" fillId="0" borderId="0">
      <protection locked="0"/>
    </xf>
    <xf numFmtId="38" fontId="32" fillId="83" borderId="0" applyNumberFormat="0" applyBorder="0" applyAlignment="0" applyProtection="0"/>
    <xf numFmtId="0" fontId="57" fillId="0" borderId="0" applyNumberFormat="0" applyFill="0" applyBorder="0" applyAlignment="0" applyProtection="0"/>
    <xf numFmtId="0" fontId="19" fillId="0" borderId="0"/>
    <xf numFmtId="193" fontId="18" fillId="0" borderId="0">
      <protection locked="0"/>
    </xf>
    <xf numFmtId="193" fontId="18" fillId="0" borderId="0">
      <protection locked="0"/>
    </xf>
    <xf numFmtId="0" fontId="36" fillId="0" borderId="29" applyNumberFormat="0" applyFill="0" applyAlignment="0" applyProtection="0"/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0" applyNumberFormat="0" applyBorder="0" applyAlignment="0" applyProtection="0"/>
    <xf numFmtId="0" fontId="58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2" fontId="59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8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4" fillId="0" borderId="0" applyFont="0" applyFill="0" applyBorder="0" applyAlignment="0" applyProtection="0"/>
    <xf numFmtId="193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7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1" fontId="44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1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29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2" fillId="0" borderId="0" applyFont="0" applyFill="0" applyBorder="0" applyAlignment="0" applyProtection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59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4" borderId="30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4" fillId="0" borderId="0" applyFont="0" applyFill="0" applyBorder="0" applyAlignment="0" applyProtection="0"/>
    <xf numFmtId="0" fontId="36" fillId="0" borderId="29" applyNumberFormat="0" applyFill="0" applyAlignment="0" applyProtection="0"/>
    <xf numFmtId="193" fontId="18" fillId="0" borderId="0">
      <protection locked="0"/>
    </xf>
    <xf numFmtId="0" fontId="57" fillId="0" borderId="0" applyNumberFormat="0" applyFill="0" applyBorder="0" applyAlignment="0" applyProtection="0"/>
    <xf numFmtId="192" fontId="18" fillId="0" borderId="0">
      <protection locked="0"/>
    </xf>
    <xf numFmtId="191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2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3" fillId="73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5" fillId="0" borderId="3" applyNumberFormat="0" applyFill="0" applyAlignment="0" applyProtection="0"/>
    <xf numFmtId="0" fontId="64" fillId="0" borderId="0"/>
    <xf numFmtId="170" fontId="4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73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5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5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68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0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29" applyProtection="0"/>
    <xf numFmtId="43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1" borderId="28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9" fillId="0" borderId="0"/>
    <xf numFmtId="0" fontId="1" fillId="0" borderId="0"/>
    <xf numFmtId="0" fontId="63" fillId="73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6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0" fillId="0" borderId="0"/>
    <xf numFmtId="0" fontId="8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0" fillId="0" borderId="0"/>
    <xf numFmtId="0" fontId="8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1" fillId="0" borderId="0"/>
    <xf numFmtId="0" fontId="81" fillId="0" borderId="0"/>
    <xf numFmtId="0" fontId="18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167" fontId="92" fillId="0" borderId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85" fillId="57" borderId="26" xfId="3091" applyFont="1" applyFill="1" applyBorder="1" applyAlignment="1">
      <alignment horizontal="left" vertical="center"/>
    </xf>
    <xf numFmtId="0" fontId="89" fillId="58" borderId="0" xfId="0" applyFont="1" applyFill="1"/>
    <xf numFmtId="0" fontId="0" fillId="58" borderId="0" xfId="0" applyFill="1"/>
    <xf numFmtId="0" fontId="90" fillId="58" borderId="0" xfId="0" applyFont="1" applyFill="1" applyAlignment="1">
      <alignment wrapText="1"/>
    </xf>
    <xf numFmtId="0" fontId="89" fillId="57" borderId="0" xfId="0" applyFont="1" applyFill="1" applyAlignment="1">
      <alignment horizontal="center" vertical="center" wrapText="1"/>
    </xf>
    <xf numFmtId="39" fontId="91" fillId="57" borderId="0" xfId="0" applyNumberFormat="1" applyFont="1" applyFill="1" applyAlignment="1">
      <alignment horizontal="right" vertical="justify" indent="2"/>
    </xf>
    <xf numFmtId="0" fontId="90" fillId="58" borderId="0" xfId="3091" applyFont="1" applyFill="1" applyAlignment="1">
      <alignment horizontal="left" wrapText="1" indent="1"/>
    </xf>
    <xf numFmtId="39" fontId="91" fillId="57" borderId="0" xfId="3091" applyNumberFormat="1" applyFont="1" applyFill="1" applyAlignment="1">
      <alignment horizontal="right" vertical="justify" indent="2"/>
    </xf>
    <xf numFmtId="0" fontId="90" fillId="58" borderId="0" xfId="0" applyFont="1" applyFill="1" applyAlignment="1">
      <alignment horizontal="left" wrapText="1" indent="1"/>
    </xf>
    <xf numFmtId="0" fontId="18" fillId="58" borderId="0" xfId="3091" applyFill="1"/>
    <xf numFmtId="0" fontId="89" fillId="58" borderId="0" xfId="3091" applyFont="1" applyFill="1"/>
    <xf numFmtId="0" fontId="90" fillId="58" borderId="0" xfId="3091" applyFont="1" applyFill="1" applyAlignment="1">
      <alignment wrapText="1"/>
    </xf>
    <xf numFmtId="0" fontId="89" fillId="57" borderId="0" xfId="3091" applyFont="1" applyFill="1" applyAlignment="1">
      <alignment horizontal="center" vertical="center" wrapText="1"/>
    </xf>
    <xf numFmtId="0" fontId="84" fillId="58" borderId="0" xfId="0" applyFont="1" applyFill="1"/>
    <xf numFmtId="0" fontId="84" fillId="58" borderId="0" xfId="0" applyFont="1" applyFill="1" applyAlignment="1">
      <alignment wrapText="1"/>
    </xf>
    <xf numFmtId="0" fontId="84" fillId="57" borderId="0" xfId="0" applyFont="1" applyFill="1" applyAlignment="1">
      <alignment horizontal="center" vertical="center" wrapText="1"/>
    </xf>
    <xf numFmtId="188" fontId="87" fillId="57" borderId="26" xfId="3091" applyNumberFormat="1" applyFont="1" applyFill="1" applyBorder="1" applyAlignment="1">
      <alignment horizontal="center" vertical="justify"/>
    </xf>
    <xf numFmtId="0" fontId="85" fillId="57" borderId="0" xfId="3091" applyFont="1" applyFill="1" applyAlignment="1">
      <alignment horizontal="left" vertical="center"/>
    </xf>
    <xf numFmtId="0" fontId="84" fillId="58" borderId="0" xfId="3091" applyFont="1" applyFill="1" applyAlignment="1">
      <alignment horizontal="left" wrapText="1" indent="1"/>
    </xf>
    <xf numFmtId="39" fontId="86" fillId="57" borderId="0" xfId="3091" applyNumberFormat="1" applyFont="1" applyFill="1" applyAlignment="1">
      <alignment horizontal="right" vertical="justify" indent="2"/>
    </xf>
    <xf numFmtId="0" fontId="85" fillId="58" borderId="0" xfId="3091" applyFont="1" applyFill="1" applyAlignment="1">
      <alignment horizontal="left" wrapText="1" indent="1"/>
    </xf>
    <xf numFmtId="0" fontId="85" fillId="58" borderId="0" xfId="0" applyFont="1" applyFill="1" applyAlignment="1">
      <alignment horizontal="left" wrapText="1" indent="1"/>
    </xf>
    <xf numFmtId="0" fontId="84" fillId="58" borderId="0" xfId="0" applyFont="1" applyFill="1" applyAlignment="1">
      <alignment horizontal="left" wrapText="1" indent="1"/>
    </xf>
    <xf numFmtId="39" fontId="86" fillId="57" borderId="0" xfId="0" applyNumberFormat="1" applyFont="1" applyFill="1" applyAlignment="1">
      <alignment horizontal="right" vertical="justify" indent="2"/>
    </xf>
    <xf numFmtId="0" fontId="85" fillId="57" borderId="0" xfId="3091" applyFont="1" applyFill="1" applyAlignment="1">
      <alignment horizontal="center" vertical="center" wrapText="1"/>
    </xf>
    <xf numFmtId="0" fontId="85" fillId="58" borderId="0" xfId="3091" applyFont="1" applyFill="1" applyAlignment="1">
      <alignment horizontal="left" wrapText="1"/>
    </xf>
    <xf numFmtId="0" fontId="84" fillId="58" borderId="0" xfId="3091" applyFont="1" applyFill="1" applyAlignment="1">
      <alignment horizontal="left" wrapText="1" indent="3"/>
    </xf>
    <xf numFmtId="0" fontId="84" fillId="58" borderId="0" xfId="3091" applyFont="1" applyFill="1" applyAlignment="1">
      <alignment wrapText="1"/>
    </xf>
    <xf numFmtId="188" fontId="87" fillId="57" borderId="0" xfId="3091" applyNumberFormat="1" applyFont="1" applyFill="1" applyAlignment="1">
      <alignment vertical="justify"/>
    </xf>
    <xf numFmtId="188" fontId="86" fillId="57" borderId="0" xfId="3091" applyNumberFormat="1" applyFont="1" applyFill="1" applyAlignment="1">
      <alignment vertical="justify"/>
    </xf>
    <xf numFmtId="188" fontId="86" fillId="57" borderId="33" xfId="3091" applyNumberFormat="1" applyFont="1" applyFill="1" applyBorder="1" applyAlignment="1">
      <alignment vertical="justify"/>
    </xf>
    <xf numFmtId="0" fontId="94" fillId="58" borderId="0" xfId="0" applyFont="1" applyFill="1"/>
    <xf numFmtId="0" fontId="95" fillId="58" borderId="0" xfId="0" applyFont="1" applyFill="1" applyAlignment="1">
      <alignment horizontal="left" vertical="center" wrapText="1"/>
    </xf>
    <xf numFmtId="0" fontId="85" fillId="57" borderId="0" xfId="0" applyFont="1" applyFill="1" applyAlignment="1">
      <alignment horizontal="center" vertical="center" wrapText="1"/>
    </xf>
    <xf numFmtId="0" fontId="95" fillId="58" borderId="0" xfId="0" applyFont="1" applyFill="1"/>
    <xf numFmtId="0" fontId="85" fillId="57" borderId="0" xfId="3091" applyFont="1" applyFill="1" applyAlignment="1">
      <alignment horizontal="left" vertical="center" indent="1"/>
    </xf>
    <xf numFmtId="0" fontId="84" fillId="58" borderId="0" xfId="3091" applyFont="1" applyFill="1" applyAlignment="1">
      <alignment horizontal="left" wrapText="1" indent="2"/>
    </xf>
    <xf numFmtId="0" fontId="85" fillId="58" borderId="0" xfId="3091" applyFont="1" applyFill="1" applyAlignment="1">
      <alignment horizontal="left" wrapText="1" indent="2"/>
    </xf>
    <xf numFmtId="0" fontId="84" fillId="57" borderId="0" xfId="677" applyFont="1" applyFill="1" applyAlignment="1">
      <alignment horizontal="left" vertical="center" wrapText="1" indent="3"/>
    </xf>
    <xf numFmtId="0" fontId="85" fillId="57" borderId="0" xfId="677" applyFont="1" applyFill="1" applyAlignment="1">
      <alignment horizontal="left" vertical="center" wrapText="1" indent="3"/>
    </xf>
    <xf numFmtId="0" fontId="96" fillId="58" borderId="0" xfId="0" applyFont="1" applyFill="1" applyAlignment="1">
      <alignment horizontal="center"/>
    </xf>
    <xf numFmtId="0" fontId="97" fillId="58" borderId="0" xfId="0" applyFont="1" applyFill="1" applyAlignment="1">
      <alignment horizontal="center" wrapText="1"/>
    </xf>
    <xf numFmtId="0" fontId="84" fillId="58" borderId="0" xfId="3091" applyFont="1" applyFill="1" applyAlignment="1">
      <alignment horizontal="left" indent="1"/>
    </xf>
    <xf numFmtId="1" fontId="84" fillId="57" borderId="0" xfId="12520" applyNumberFormat="1" applyFont="1" applyFill="1" applyAlignment="1">
      <alignment horizontal="left" vertical="center" wrapText="1" indent="4"/>
    </xf>
    <xf numFmtId="1" fontId="84" fillId="57" borderId="33" xfId="12520" applyNumberFormat="1" applyFont="1" applyFill="1" applyBorder="1" applyAlignment="1">
      <alignment horizontal="left" vertical="center" wrapText="1" indent="4"/>
    </xf>
    <xf numFmtId="2" fontId="96" fillId="57" borderId="0" xfId="3091" applyNumberFormat="1" applyFont="1" applyFill="1"/>
    <xf numFmtId="0" fontId="98" fillId="58" borderId="0" xfId="3091" applyFont="1" applyFill="1"/>
    <xf numFmtId="2" fontId="96" fillId="57" borderId="0" xfId="0" applyNumberFormat="1" applyFont="1" applyFill="1"/>
    <xf numFmtId="188" fontId="87" fillId="57" borderId="26" xfId="0" applyNumberFormat="1" applyFont="1" applyFill="1" applyBorder="1" applyAlignment="1">
      <alignment horizontal="center" vertical="justify"/>
    </xf>
    <xf numFmtId="1" fontId="84" fillId="57" borderId="33" xfId="12520" applyNumberFormat="1" applyFont="1" applyFill="1" applyBorder="1" applyAlignment="1">
      <alignment vertical="center" wrapText="1"/>
    </xf>
    <xf numFmtId="2" fontId="96" fillId="57" borderId="0" xfId="3091" applyNumberFormat="1" applyFont="1" applyFill="1" applyAlignment="1">
      <alignment horizontal="left"/>
    </xf>
    <xf numFmtId="0" fontId="84" fillId="57" borderId="0" xfId="3091" applyFont="1" applyFill="1" applyAlignment="1">
      <alignment horizontal="center" vertical="center" wrapText="1"/>
    </xf>
    <xf numFmtId="0" fontId="95" fillId="58" borderId="0" xfId="3091" applyFont="1" applyFill="1" applyAlignment="1">
      <alignment horizontal="left" vertical="center" wrapText="1"/>
    </xf>
    <xf numFmtId="0" fontId="99" fillId="58" borderId="0" xfId="3091" applyFont="1" applyFill="1"/>
    <xf numFmtId="0" fontId="99" fillId="58" borderId="0" xfId="3091" applyFont="1" applyFill="1" applyAlignment="1">
      <alignment horizontal="left" vertical="center" wrapText="1"/>
    </xf>
    <xf numFmtId="0" fontId="100" fillId="58" borderId="0" xfId="3091" applyFont="1" applyFill="1"/>
    <xf numFmtId="0" fontId="99" fillId="58" borderId="0" xfId="3091" applyFont="1" applyFill="1" applyAlignment="1"/>
    <xf numFmtId="0" fontId="84" fillId="58" borderId="0" xfId="3091" applyFont="1" applyFill="1"/>
    <xf numFmtId="0" fontId="96" fillId="58" borderId="0" xfId="3091" applyFont="1" applyFill="1" applyAlignment="1">
      <alignment horizontal="center"/>
    </xf>
    <xf numFmtId="0" fontId="97" fillId="58" borderId="0" xfId="3091" applyFont="1" applyFill="1" applyAlignment="1">
      <alignment horizontal="center" wrapText="1"/>
    </xf>
    <xf numFmtId="0" fontId="84" fillId="58" borderId="33" xfId="3091" applyFont="1" applyFill="1" applyBorder="1" applyAlignment="1">
      <alignment horizontal="left" wrapText="1" indent="3"/>
    </xf>
    <xf numFmtId="0" fontId="93" fillId="58" borderId="0" xfId="3091" applyFont="1" applyFill="1"/>
    <xf numFmtId="188" fontId="87" fillId="57" borderId="0" xfId="3091" applyNumberFormat="1" applyFont="1" applyFill="1" applyAlignment="1"/>
    <xf numFmtId="0" fontId="84" fillId="58" borderId="0" xfId="0" applyFont="1" applyFill="1" applyAlignment="1">
      <alignment horizontal="left"/>
    </xf>
    <xf numFmtId="0" fontId="101" fillId="58" borderId="0" xfId="0" applyFont="1" applyFill="1" applyAlignment="1">
      <alignment horizontal="left"/>
    </xf>
    <xf numFmtId="0" fontId="90" fillId="58" borderId="0" xfId="0" applyFont="1" applyFill="1" applyBorder="1" applyAlignment="1">
      <alignment wrapText="1"/>
    </xf>
    <xf numFmtId="0" fontId="101" fillId="58" borderId="0" xfId="0" applyFont="1" applyFill="1"/>
    <xf numFmtId="0" fontId="103" fillId="58" borderId="0" xfId="0" applyFont="1" applyFill="1" applyBorder="1" applyAlignment="1">
      <alignment horizontal="center"/>
    </xf>
    <xf numFmtId="188" fontId="103" fillId="58" borderId="0" xfId="0" applyNumberFormat="1" applyFont="1" applyFill="1" applyBorder="1" applyAlignment="1">
      <alignment horizontal="center"/>
    </xf>
    <xf numFmtId="0" fontId="104" fillId="58" borderId="0" xfId="0" applyFont="1" applyFill="1" applyBorder="1" applyAlignment="1">
      <alignment horizontal="center" wrapText="1"/>
    </xf>
    <xf numFmtId="0" fontId="89" fillId="57" borderId="0" xfId="0" applyFont="1" applyFill="1" applyBorder="1" applyAlignment="1">
      <alignment horizontal="center" vertical="center" wrapText="1"/>
    </xf>
    <xf numFmtId="39" fontId="91" fillId="57" borderId="0" xfId="0" applyNumberFormat="1" applyFont="1" applyFill="1" applyBorder="1" applyAlignment="1" applyProtection="1">
      <alignment horizontal="right" vertical="justify" indent="2"/>
    </xf>
    <xf numFmtId="0" fontId="0" fillId="58" borderId="0" xfId="0" applyFill="1" applyBorder="1"/>
    <xf numFmtId="0" fontId="102" fillId="57" borderId="26" xfId="3091" applyFont="1" applyFill="1" applyBorder="1" applyAlignment="1">
      <alignment horizontal="left" vertical="center"/>
    </xf>
    <xf numFmtId="0" fontId="102" fillId="57" borderId="26" xfId="3091" applyFont="1" applyFill="1" applyBorder="1" applyAlignment="1">
      <alignment horizontal="center" vertical="center"/>
    </xf>
    <xf numFmtId="188" fontId="105" fillId="57" borderId="26" xfId="3091" applyNumberFormat="1" applyFont="1" applyFill="1" applyBorder="1" applyAlignment="1" applyProtection="1">
      <alignment horizontal="center" vertical="justify"/>
    </xf>
    <xf numFmtId="0" fontId="102" fillId="57" borderId="0" xfId="0" applyFont="1" applyFill="1" applyBorder="1" applyAlignment="1">
      <alignment horizontal="center" vertical="center" wrapText="1"/>
    </xf>
    <xf numFmtId="0" fontId="106" fillId="58" borderId="0" xfId="0" applyFont="1" applyFill="1" applyBorder="1"/>
    <xf numFmtId="0" fontId="106" fillId="58" borderId="0" xfId="0" applyFont="1" applyFill="1" applyBorder="1" applyAlignment="1">
      <alignment horizontal="left" vertical="center" wrapText="1"/>
    </xf>
    <xf numFmtId="0" fontId="106" fillId="58" borderId="0" xfId="0" applyFont="1" applyFill="1"/>
    <xf numFmtId="0" fontId="102" fillId="57" borderId="0" xfId="3091" applyFont="1" applyFill="1" applyBorder="1" applyAlignment="1">
      <alignment horizontal="left" vertical="center"/>
    </xf>
    <xf numFmtId="0" fontId="101" fillId="58" borderId="0" xfId="3091" applyFont="1" applyFill="1" applyBorder="1" applyAlignment="1">
      <alignment horizontal="left" wrapText="1" indent="1"/>
    </xf>
    <xf numFmtId="0" fontId="101" fillId="0" borderId="0" xfId="3091" applyFont="1" applyFill="1" applyBorder="1" applyAlignment="1">
      <alignment horizontal="left" wrapText="1" indent="1"/>
    </xf>
    <xf numFmtId="0" fontId="107" fillId="58" borderId="0" xfId="0" applyFont="1" applyFill="1"/>
    <xf numFmtId="0" fontId="102" fillId="57" borderId="0" xfId="3091" applyFont="1" applyFill="1" applyBorder="1" applyAlignment="1">
      <alignment horizontal="left" vertical="center" indent="1"/>
    </xf>
    <xf numFmtId="0" fontId="101" fillId="58" borderId="0" xfId="3091" applyFont="1" applyFill="1" applyBorder="1" applyAlignment="1">
      <alignment horizontal="left" wrapText="1" indent="2"/>
    </xf>
    <xf numFmtId="0" fontId="108" fillId="58" borderId="0" xfId="3091" applyFont="1" applyFill="1" applyBorder="1" applyAlignment="1">
      <alignment horizontal="left" vertical="center" wrapText="1" indent="2"/>
    </xf>
    <xf numFmtId="0" fontId="109" fillId="58" borderId="0" xfId="0" applyFont="1" applyFill="1"/>
    <xf numFmtId="0" fontId="101" fillId="58" borderId="0" xfId="3091" applyFont="1" applyFill="1" applyBorder="1" applyAlignment="1">
      <alignment horizontal="left" wrapText="1" indent="3"/>
    </xf>
    <xf numFmtId="0" fontId="102" fillId="57" borderId="0" xfId="3091" applyFont="1" applyFill="1" applyBorder="1" applyAlignment="1">
      <alignment horizontal="left" vertical="center" wrapText="1" indent="2"/>
    </xf>
    <xf numFmtId="0" fontId="109" fillId="58" borderId="0" xfId="0" applyFont="1" applyFill="1" applyBorder="1"/>
    <xf numFmtId="0" fontId="101" fillId="0" borderId="0" xfId="3091" applyFont="1" applyFill="1" applyBorder="1" applyAlignment="1">
      <alignment horizontal="left" wrapText="1" indent="3"/>
    </xf>
    <xf numFmtId="0" fontId="101" fillId="0" borderId="33" xfId="3091" applyFont="1" applyFill="1" applyBorder="1" applyAlignment="1">
      <alignment horizontal="left" wrapText="1" indent="3"/>
    </xf>
    <xf numFmtId="2" fontId="110" fillId="57" borderId="0" xfId="3091" applyNumberFormat="1" applyFont="1" applyFill="1" applyBorder="1" applyAlignment="1"/>
    <xf numFmtId="0" fontId="18" fillId="58" borderId="0" xfId="3091" applyFill="1" applyBorder="1"/>
    <xf numFmtId="0" fontId="0" fillId="58" borderId="0" xfId="0" applyFill="1" applyBorder="1" applyAlignment="1">
      <alignment horizontal="left"/>
    </xf>
    <xf numFmtId="0" fontId="89" fillId="58" borderId="0" xfId="0" applyFont="1" applyFill="1" applyBorder="1" applyAlignment="1"/>
    <xf numFmtId="0" fontId="89" fillId="57" borderId="26" xfId="0" applyFont="1" applyFill="1" applyBorder="1" applyAlignment="1">
      <alignment horizontal="left" vertical="center"/>
    </xf>
    <xf numFmtId="188" fontId="111" fillId="57" borderId="26" xfId="0" applyNumberFormat="1" applyFont="1" applyFill="1" applyBorder="1" applyAlignment="1" applyProtection="1">
      <alignment horizontal="center" vertical="justify"/>
    </xf>
    <xf numFmtId="188" fontId="111" fillId="58" borderId="26" xfId="0" applyNumberFormat="1" applyFont="1" applyFill="1" applyBorder="1" applyAlignment="1" applyProtection="1">
      <alignment horizontal="center" vertical="justify"/>
    </xf>
    <xf numFmtId="0" fontId="16" fillId="58" borderId="0" xfId="0" applyFont="1" applyFill="1" applyBorder="1" applyAlignment="1">
      <alignment horizontal="left" vertical="center" wrapText="1"/>
    </xf>
    <xf numFmtId="0" fontId="0" fillId="58" borderId="0" xfId="0" applyFill="1" applyBorder="1" applyAlignment="1">
      <alignment horizontal="left" vertical="center" wrapText="1"/>
    </xf>
    <xf numFmtId="0" fontId="89" fillId="57" borderId="0" xfId="0" applyFont="1" applyFill="1" applyBorder="1" applyAlignment="1">
      <alignment horizontal="left" vertical="center"/>
    </xf>
    <xf numFmtId="39" fontId="111" fillId="57" borderId="0" xfId="0" applyNumberFormat="1" applyFont="1" applyFill="1" applyBorder="1" applyAlignment="1" applyProtection="1">
      <alignment horizontal="right" vertical="justify" indent="2"/>
    </xf>
    <xf numFmtId="178" fontId="84" fillId="86" borderId="0" xfId="1481" applyNumberFormat="1" applyFont="1" applyFill="1" applyBorder="1" applyAlignment="1">
      <alignment horizontal="right" vertical="center"/>
    </xf>
    <xf numFmtId="0" fontId="90" fillId="58" borderId="0" xfId="0" applyFont="1" applyFill="1" applyBorder="1" applyAlignment="1">
      <alignment horizontal="left" wrapText="1" indent="1"/>
    </xf>
    <xf numFmtId="0" fontId="90" fillId="58" borderId="0" xfId="0" applyFont="1" applyFill="1" applyBorder="1" applyAlignment="1">
      <alignment horizontal="left" wrapText="1" indent="2"/>
    </xf>
    <xf numFmtId="0" fontId="89" fillId="57" borderId="0" xfId="0" applyFont="1" applyFill="1" applyBorder="1" applyAlignment="1">
      <alignment horizontal="left" vertical="center" indent="1"/>
    </xf>
    <xf numFmtId="214" fontId="111" fillId="57" borderId="0" xfId="0" applyNumberFormat="1" applyFont="1" applyFill="1" applyBorder="1" applyAlignment="1" applyProtection="1">
      <alignment horizontal="right" vertical="justify" indent="2"/>
    </xf>
    <xf numFmtId="0" fontId="90" fillId="58" borderId="34" xfId="0" applyFont="1" applyFill="1" applyBorder="1" applyAlignment="1">
      <alignment horizontal="left" wrapText="1" indent="2"/>
    </xf>
    <xf numFmtId="39" fontId="91" fillId="57" borderId="34" xfId="0" applyNumberFormat="1" applyFont="1" applyFill="1" applyBorder="1" applyAlignment="1" applyProtection="1">
      <alignment horizontal="right" vertical="justify" indent="2"/>
    </xf>
    <xf numFmtId="39" fontId="111" fillId="57" borderId="34" xfId="0" applyNumberFormat="1" applyFont="1" applyFill="1" applyBorder="1" applyAlignment="1" applyProtection="1">
      <alignment horizontal="right" vertical="justify" indent="2"/>
    </xf>
    <xf numFmtId="2" fontId="110" fillId="57" borderId="0" xfId="0" applyNumberFormat="1" applyFont="1" applyFill="1" applyBorder="1" applyAlignment="1"/>
    <xf numFmtId="0" fontId="112" fillId="58" borderId="0" xfId="0" applyFont="1" applyFill="1" applyBorder="1" applyAlignment="1"/>
    <xf numFmtId="188" fontId="87" fillId="57" borderId="26" xfId="3091" applyNumberFormat="1" applyFont="1" applyFill="1" applyBorder="1" applyAlignment="1">
      <alignment horizontal="right" vertical="center" indent="1"/>
    </xf>
    <xf numFmtId="0" fontId="102" fillId="57" borderId="35" xfId="3091" applyFont="1" applyFill="1" applyBorder="1" applyAlignment="1">
      <alignment horizontal="center" vertical="center"/>
    </xf>
    <xf numFmtId="188" fontId="105" fillId="57" borderId="35" xfId="3091" applyNumberFormat="1" applyFont="1" applyFill="1" applyBorder="1" applyAlignment="1" applyProtection="1">
      <alignment horizontal="center" vertical="justify"/>
    </xf>
    <xf numFmtId="215" fontId="106" fillId="58" borderId="35" xfId="12521" applyNumberFormat="1" applyFont="1" applyFill="1" applyBorder="1" applyAlignment="1">
      <alignment horizontal="right" vertical="center"/>
    </xf>
    <xf numFmtId="215" fontId="106" fillId="58" borderId="0" xfId="12521" applyNumberFormat="1" applyFont="1" applyFill="1" applyBorder="1" applyAlignment="1">
      <alignment horizontal="right" vertical="center"/>
    </xf>
    <xf numFmtId="215" fontId="109" fillId="58" borderId="0" xfId="12521" applyNumberFormat="1" applyFont="1" applyFill="1" applyBorder="1" applyAlignment="1">
      <alignment horizontal="right" vertical="center"/>
    </xf>
    <xf numFmtId="2" fontId="114" fillId="57" borderId="0" xfId="3091" applyNumberFormat="1" applyFont="1" applyFill="1" applyBorder="1" applyAlignment="1"/>
    <xf numFmtId="188" fontId="113" fillId="57" borderId="0" xfId="3091" applyNumberFormat="1" applyFont="1" applyFill="1" applyBorder="1" applyAlignment="1" applyProtection="1">
      <alignment horizontal="right" vertical="center"/>
    </xf>
    <xf numFmtId="215" fontId="109" fillId="58" borderId="0" xfId="510" applyNumberFormat="1" applyFont="1" applyFill="1" applyBorder="1" applyAlignment="1">
      <alignment horizontal="center" vertical="center"/>
    </xf>
    <xf numFmtId="215" fontId="115" fillId="58" borderId="0" xfId="12521" applyNumberFormat="1" applyFont="1" applyFill="1" applyBorder="1" applyAlignment="1">
      <alignment vertical="center" wrapText="1"/>
    </xf>
    <xf numFmtId="215" fontId="106" fillId="58" borderId="0" xfId="12521" applyNumberFormat="1" applyFont="1" applyFill="1" applyBorder="1" applyAlignment="1">
      <alignment vertical="center" wrapText="1"/>
    </xf>
    <xf numFmtId="188" fontId="87" fillId="57" borderId="33" xfId="3091" applyNumberFormat="1" applyFont="1" applyFill="1" applyBorder="1" applyAlignment="1">
      <alignment vertical="justify"/>
    </xf>
    <xf numFmtId="215" fontId="106" fillId="58" borderId="33" xfId="12521" applyNumberFormat="1" applyFont="1" applyFill="1" applyBorder="1" applyAlignment="1">
      <alignment vertical="center" wrapText="1"/>
    </xf>
    <xf numFmtId="215" fontId="115" fillId="58" borderId="33" xfId="12521" applyNumberFormat="1" applyFont="1" applyFill="1" applyBorder="1" applyAlignment="1">
      <alignment vertical="center" wrapText="1"/>
    </xf>
    <xf numFmtId="215" fontId="115" fillId="58" borderId="0" xfId="12521" applyNumberFormat="1" applyFont="1" applyFill="1" applyBorder="1" applyAlignment="1">
      <alignment wrapText="1"/>
    </xf>
    <xf numFmtId="215" fontId="106" fillId="58" borderId="0" xfId="12521" applyNumberFormat="1" applyFont="1" applyFill="1" applyBorder="1" applyAlignment="1">
      <alignment horizontal="right"/>
    </xf>
    <xf numFmtId="188" fontId="105" fillId="57" borderId="0" xfId="3091" applyNumberFormat="1" applyFont="1" applyFill="1" applyBorder="1" applyAlignment="1" applyProtection="1">
      <alignment horizontal="right"/>
    </xf>
    <xf numFmtId="215" fontId="106" fillId="58" borderId="35" xfId="12521" applyNumberFormat="1" applyFont="1" applyFill="1" applyBorder="1" applyAlignment="1">
      <alignment horizontal="right"/>
    </xf>
    <xf numFmtId="188" fontId="113" fillId="57" borderId="0" xfId="3091" applyNumberFormat="1" applyFont="1" applyFill="1" applyBorder="1" applyAlignment="1" applyProtection="1">
      <alignment horizontal="right"/>
    </xf>
    <xf numFmtId="215" fontId="109" fillId="58" borderId="0" xfId="510" applyNumberFormat="1" applyFont="1" applyFill="1" applyBorder="1" applyAlignment="1">
      <alignment horizontal="center"/>
    </xf>
    <xf numFmtId="215" fontId="109" fillId="58" borderId="0" xfId="12521" applyNumberFormat="1" applyFont="1" applyFill="1" applyBorder="1" applyAlignment="1">
      <alignment horizontal="right"/>
    </xf>
    <xf numFmtId="215" fontId="106" fillId="58" borderId="0" xfId="12521" applyNumberFormat="1" applyFont="1" applyFill="1" applyBorder="1" applyAlignment="1"/>
    <xf numFmtId="215" fontId="109" fillId="58" borderId="33" xfId="12521" applyNumberFormat="1" applyFont="1" applyFill="1" applyBorder="1" applyAlignment="1">
      <alignment horizontal="right"/>
    </xf>
    <xf numFmtId="215" fontId="116" fillId="58" borderId="0" xfId="510" applyNumberFormat="1" applyFont="1" applyFill="1" applyBorder="1" applyAlignment="1">
      <alignment horizontal="center"/>
    </xf>
    <xf numFmtId="215" fontId="116" fillId="58" borderId="0" xfId="12521" applyNumberFormat="1" applyFont="1" applyFill="1" applyBorder="1" applyAlignment="1">
      <alignment horizontal="right"/>
    </xf>
    <xf numFmtId="215" fontId="106" fillId="58" borderId="0" xfId="12521" applyNumberFormat="1" applyFont="1" applyFill="1" applyBorder="1" applyAlignment="1">
      <alignment wrapText="1"/>
    </xf>
    <xf numFmtId="215" fontId="116" fillId="58" borderId="33" xfId="12521" applyNumberFormat="1" applyFont="1" applyFill="1" applyBorder="1" applyAlignment="1">
      <alignment horizontal="right"/>
    </xf>
    <xf numFmtId="2" fontId="110" fillId="57" borderId="0" xfId="0" applyNumberFormat="1" applyFont="1" applyFill="1" applyBorder="1" applyAlignment="1">
      <alignment horizontal="left"/>
    </xf>
    <xf numFmtId="2" fontId="110" fillId="57" borderId="0" xfId="0" applyNumberFormat="1" applyFont="1" applyFill="1" applyBorder="1" applyAlignment="1">
      <alignment horizontal="left" wrapText="1"/>
    </xf>
    <xf numFmtId="0" fontId="112" fillId="58" borderId="0" xfId="0" applyFont="1" applyFill="1"/>
    <xf numFmtId="215" fontId="117" fillId="58" borderId="35" xfId="12521" applyNumberFormat="1" applyFont="1" applyFill="1" applyBorder="1" applyAlignment="1">
      <alignment horizontal="right" vertical="center"/>
    </xf>
    <xf numFmtId="215" fontId="117" fillId="58" borderId="0" xfId="12521" applyNumberFormat="1" applyFont="1" applyFill="1" applyBorder="1" applyAlignment="1">
      <alignment horizontal="right" vertical="center"/>
    </xf>
    <xf numFmtId="188" fontId="87" fillId="57" borderId="0" xfId="3091" applyNumberFormat="1" applyFont="1" applyFill="1" applyBorder="1" applyAlignment="1" applyProtection="1">
      <alignment horizontal="right" vertical="center"/>
    </xf>
    <xf numFmtId="188" fontId="86" fillId="57" borderId="0" xfId="3091" applyNumberFormat="1" applyFont="1" applyFill="1" applyBorder="1" applyAlignment="1" applyProtection="1">
      <alignment horizontal="right" vertical="center"/>
    </xf>
    <xf numFmtId="215" fontId="117" fillId="58" borderId="0" xfId="510" applyNumberFormat="1" applyFont="1" applyFill="1" applyBorder="1" applyAlignment="1">
      <alignment horizontal="center" vertical="center"/>
    </xf>
    <xf numFmtId="215" fontId="118" fillId="58" borderId="0" xfId="510" applyNumberFormat="1" applyFont="1" applyFill="1" applyBorder="1" applyAlignment="1">
      <alignment horizontal="center" vertical="center"/>
    </xf>
    <xf numFmtId="215" fontId="118" fillId="58" borderId="0" xfId="12521" applyNumberFormat="1" applyFont="1" applyFill="1" applyBorder="1" applyAlignment="1">
      <alignment horizontal="right" vertical="center"/>
    </xf>
    <xf numFmtId="215" fontId="117" fillId="58" borderId="0" xfId="12521" applyNumberFormat="1" applyFont="1" applyFill="1" applyBorder="1" applyAlignment="1">
      <alignment vertical="center" wrapText="1"/>
    </xf>
    <xf numFmtId="215" fontId="118" fillId="58" borderId="0" xfId="12521" applyNumberFormat="1" applyFont="1" applyFill="1" applyBorder="1" applyAlignment="1">
      <alignment vertical="center" wrapText="1"/>
    </xf>
    <xf numFmtId="215" fontId="117" fillId="58" borderId="33" xfId="12521" applyNumberFormat="1" applyFont="1" applyFill="1" applyBorder="1" applyAlignment="1">
      <alignment horizontal="right" vertical="center"/>
    </xf>
    <xf numFmtId="215" fontId="118" fillId="58" borderId="33" xfId="12521" applyNumberFormat="1" applyFont="1" applyFill="1" applyBorder="1" applyAlignment="1">
      <alignment horizontal="right" vertical="center"/>
    </xf>
    <xf numFmtId="0" fontId="85" fillId="57" borderId="26" xfId="3091" applyFont="1" applyFill="1" applyBorder="1" applyAlignment="1">
      <alignment horizontal="center" vertical="center"/>
    </xf>
    <xf numFmtId="188" fontId="87" fillId="57" borderId="26" xfId="3091" applyNumberFormat="1" applyFont="1" applyFill="1" applyBorder="1" applyAlignment="1" applyProtection="1">
      <alignment horizontal="center" vertical="justify"/>
    </xf>
    <xf numFmtId="0" fontId="85" fillId="57" borderId="0" xfId="3091" applyFont="1" applyFill="1" applyBorder="1" applyAlignment="1">
      <alignment horizontal="left" vertical="center"/>
    </xf>
    <xf numFmtId="0" fontId="84" fillId="58" borderId="0" xfId="3091" applyFont="1" applyFill="1" applyBorder="1" applyAlignment="1">
      <alignment horizontal="left" wrapText="1" indent="1"/>
    </xf>
    <xf numFmtId="0" fontId="85" fillId="57" borderId="0" xfId="3091" applyFont="1" applyFill="1" applyBorder="1" applyAlignment="1">
      <alignment horizontal="left" vertical="center" indent="1"/>
    </xf>
    <xf numFmtId="0" fontId="84" fillId="58" borderId="0" xfId="3091" applyFont="1" applyFill="1" applyBorder="1" applyAlignment="1">
      <alignment horizontal="left" wrapText="1" indent="2"/>
    </xf>
    <xf numFmtId="0" fontId="85" fillId="58" borderId="0" xfId="3091" applyFont="1" applyFill="1" applyBorder="1" applyAlignment="1">
      <alignment horizontal="left" vertical="center" wrapText="1" indent="2"/>
    </xf>
    <xf numFmtId="0" fontId="84" fillId="58" borderId="0" xfId="3091" applyFont="1" applyFill="1" applyBorder="1" applyAlignment="1">
      <alignment horizontal="left" wrapText="1" indent="3"/>
    </xf>
    <xf numFmtId="0" fontId="85" fillId="57" borderId="0" xfId="3091" applyFont="1" applyFill="1" applyBorder="1" applyAlignment="1">
      <alignment horizontal="left" vertical="center" wrapText="1" indent="2"/>
    </xf>
    <xf numFmtId="0" fontId="84" fillId="0" borderId="0" xfId="3091" applyFont="1" applyFill="1" applyBorder="1" applyAlignment="1">
      <alignment horizontal="left" wrapText="1" indent="3"/>
    </xf>
    <xf numFmtId="216" fontId="106" fillId="58" borderId="0" xfId="0" applyNumberFormat="1" applyFont="1" applyFill="1" applyBorder="1"/>
    <xf numFmtId="0" fontId="85" fillId="0" borderId="0" xfId="3091" applyFont="1" applyFill="1" applyBorder="1" applyAlignment="1">
      <alignment horizontal="left" vertical="center"/>
    </xf>
    <xf numFmtId="215" fontId="117" fillId="0" borderId="0" xfId="12521" applyNumberFormat="1" applyFont="1" applyFill="1" applyBorder="1" applyAlignment="1">
      <alignment horizontal="right" vertical="center"/>
    </xf>
    <xf numFmtId="216" fontId="106" fillId="0" borderId="0" xfId="0" applyNumberFormat="1" applyFont="1" applyFill="1" applyBorder="1"/>
    <xf numFmtId="0" fontId="106" fillId="0" borderId="0" xfId="0" applyFont="1" applyFill="1" applyBorder="1"/>
    <xf numFmtId="0" fontId="106" fillId="0" borderId="0" xfId="0" applyFont="1" applyFill="1"/>
    <xf numFmtId="0" fontId="84" fillId="0" borderId="0" xfId="3091" applyFont="1" applyFill="1" applyBorder="1" applyAlignment="1">
      <alignment horizontal="left" wrapText="1" indent="1"/>
    </xf>
    <xf numFmtId="215" fontId="118" fillId="0" borderId="0" xfId="1252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215" fontId="117" fillId="0" borderId="0" xfId="12521" applyNumberFormat="1" applyFont="1" applyFill="1" applyBorder="1" applyAlignment="1">
      <alignment vertical="center" wrapText="1"/>
    </xf>
    <xf numFmtId="215" fontId="118" fillId="0" borderId="0" xfId="12521" applyNumberFormat="1" applyFont="1" applyFill="1" applyBorder="1" applyAlignment="1">
      <alignment vertical="center" wrapText="1"/>
    </xf>
    <xf numFmtId="0" fontId="90" fillId="58" borderId="0" xfId="0" applyFont="1" applyFill="1" applyBorder="1" applyAlignment="1"/>
    <xf numFmtId="0" fontId="101" fillId="58" borderId="0" xfId="0" applyFont="1" applyFill="1" applyAlignment="1"/>
    <xf numFmtId="215" fontId="109" fillId="58" borderId="33" xfId="12521" applyNumberFormat="1" applyFont="1" applyFill="1" applyBorder="1" applyAlignment="1">
      <alignment horizontal="right" vertical="center"/>
    </xf>
    <xf numFmtId="0" fontId="101" fillId="58" borderId="33" xfId="3091" applyFont="1" applyFill="1" applyBorder="1" applyAlignment="1">
      <alignment horizontal="left" wrapText="1" indent="3"/>
    </xf>
    <xf numFmtId="0" fontId="101" fillId="58" borderId="0" xfId="0" applyFont="1" applyFill="1" applyBorder="1" applyAlignment="1"/>
    <xf numFmtId="0" fontId="84" fillId="58" borderId="0" xfId="0" applyFont="1" applyFill="1" applyBorder="1"/>
    <xf numFmtId="215" fontId="106" fillId="58" borderId="33" xfId="12521" applyNumberFormat="1" applyFont="1" applyFill="1" applyBorder="1" applyAlignment="1">
      <alignment horizontal="right" vertical="center"/>
    </xf>
    <xf numFmtId="0" fontId="89" fillId="58" borderId="0" xfId="0" applyFont="1" applyFill="1" applyBorder="1" applyAlignment="1">
      <alignment horizontal="center"/>
    </xf>
    <xf numFmtId="0" fontId="90" fillId="58" borderId="0" xfId="0" applyFont="1" applyFill="1" applyBorder="1" applyAlignment="1">
      <alignment horizontal="center" wrapText="1"/>
    </xf>
    <xf numFmtId="0" fontId="84" fillId="58" borderId="0" xfId="3091" applyFont="1" applyFill="1" applyAlignment="1">
      <alignment horizontal="center"/>
    </xf>
    <xf numFmtId="0" fontId="84" fillId="58" borderId="0" xfId="3091" applyFont="1" applyFill="1" applyAlignment="1">
      <alignment horizontal="left" wrapText="1"/>
    </xf>
    <xf numFmtId="0" fontId="84" fillId="58" borderId="0" xfId="0" applyFont="1" applyFill="1" applyAlignment="1">
      <alignment horizontal="center"/>
    </xf>
    <xf numFmtId="0" fontId="84" fillId="58" borderId="0" xfId="0" applyFont="1" applyFill="1" applyAlignment="1">
      <alignment horizontal="left" wrapText="1"/>
    </xf>
    <xf numFmtId="0" fontId="84" fillId="58" borderId="0" xfId="0" applyFont="1" applyFill="1" applyAlignment="1">
      <alignment horizontal="center" wrapText="1"/>
    </xf>
    <xf numFmtId="215" fontId="0" fillId="58" borderId="0" xfId="12521" applyNumberFormat="1" applyFont="1" applyFill="1" applyAlignment="1">
      <alignment horizontal="right" vertical="center"/>
    </xf>
    <xf numFmtId="215" fontId="16" fillId="58" borderId="0" xfId="12521" applyNumberFormat="1" applyFont="1" applyFill="1" applyAlignment="1">
      <alignment horizontal="right" vertical="center"/>
    </xf>
    <xf numFmtId="215" fontId="1" fillId="58" borderId="0" xfId="12521" applyNumberFormat="1" applyFont="1" applyFill="1" applyAlignment="1">
      <alignment horizontal="right" vertical="center"/>
    </xf>
  </cellXfs>
  <cellStyles count="12522">
    <cellStyle name="1 indent" xfId="2"/>
    <cellStyle name="1 indent 2" xfId="965"/>
    <cellStyle name="1 indent 2 2" xfId="3454"/>
    <cellStyle name="1 indent 3" xfId="4055"/>
    <cellStyle name="1 indent 4" xfId="4945"/>
    <cellStyle name="2 indents" xfId="3"/>
    <cellStyle name="2 indents 2" xfId="966"/>
    <cellStyle name="2 indents 2 2" xfId="3455"/>
    <cellStyle name="2 indents 3" xfId="4056"/>
    <cellStyle name="2 indents 4" xfId="4944"/>
    <cellStyle name="20% - Accent1" xfId="4"/>
    <cellStyle name="20% - Accent1 2" xfId="967"/>
    <cellStyle name="20% - Accent1 3" xfId="3456"/>
    <cellStyle name="20% - Accent1 4" xfId="4057"/>
    <cellStyle name="20% - Accent1 5" xfId="4943"/>
    <cellStyle name="20% - Accent2" xfId="5"/>
    <cellStyle name="20% - Accent2 2" xfId="968"/>
    <cellStyle name="20% - Accent2 3" xfId="3457"/>
    <cellStyle name="20% - Accent2 4" xfId="4058"/>
    <cellStyle name="20% - Accent2 5" xfId="4942"/>
    <cellStyle name="20% - Accent3" xfId="6"/>
    <cellStyle name="20% - Accent3 2" xfId="969"/>
    <cellStyle name="20% - Accent3 3" xfId="3458"/>
    <cellStyle name="20% - Accent3 4" xfId="4059"/>
    <cellStyle name="20% - Accent3 5" xfId="4662"/>
    <cellStyle name="20% - Accent4" xfId="7"/>
    <cellStyle name="20% - Accent4 2" xfId="970"/>
    <cellStyle name="20% - Accent4 3" xfId="3459"/>
    <cellStyle name="20% - Accent4 4" xfId="4060"/>
    <cellStyle name="20% - Accent4 5" xfId="4941"/>
    <cellStyle name="20% - Accent5" xfId="8"/>
    <cellStyle name="20% - Accent5 2" xfId="971"/>
    <cellStyle name="20% - Accent5 3" xfId="3460"/>
    <cellStyle name="20% - Accent5 4" xfId="4061"/>
    <cellStyle name="20% - Accent5 5" xfId="4940"/>
    <cellStyle name="20% - Accent6" xfId="9"/>
    <cellStyle name="20% - Accent6 2" xfId="972"/>
    <cellStyle name="20% - Accent6 3" xfId="3461"/>
    <cellStyle name="20% - Accent6 4" xfId="4062"/>
    <cellStyle name="20% - Accent6 5" xfId="4939"/>
    <cellStyle name="20% - Colore 1" xfId="10"/>
    <cellStyle name="20% - Colore 1 10" xfId="974"/>
    <cellStyle name="20% - Colore 1 10 2" xfId="1941"/>
    <cellStyle name="20% - Colore 1 11" xfId="975"/>
    <cellStyle name="20% - Colore 1 11 2" xfId="1942"/>
    <cellStyle name="20% - Colore 1 12" xfId="976"/>
    <cellStyle name="20% - Colore 1 12 2" xfId="1943"/>
    <cellStyle name="20% - Colore 1 13" xfId="1944"/>
    <cellStyle name="20% - Colore 1 14" xfId="3462"/>
    <cellStyle name="20% - Colore 1 15" xfId="4063"/>
    <cellStyle name="20% - Colore 1 16" xfId="4648"/>
    <cellStyle name="20% - Colore 1 2" xfId="973"/>
    <cellStyle name="20% - Colore 1 2 2" xfId="977"/>
    <cellStyle name="20% - Colore 1 2 2 2" xfId="1945"/>
    <cellStyle name="20% - Colore 1 2 3" xfId="1946"/>
    <cellStyle name="20% - Colore 1 3" xfId="978"/>
    <cellStyle name="20% - Colore 1 3 2" xfId="979"/>
    <cellStyle name="20% - Colore 1 3 2 2" xfId="1947"/>
    <cellStyle name="20% - Colore 1 3 3" xfId="1948"/>
    <cellStyle name="20% - Colore 1 4" xfId="980"/>
    <cellStyle name="20% - Colore 1 4 2" xfId="981"/>
    <cellStyle name="20% - Colore 1 4 2 2" xfId="1949"/>
    <cellStyle name="20% - Colore 1 4 3" xfId="1950"/>
    <cellStyle name="20% - Colore 1 5" xfId="982"/>
    <cellStyle name="20% - Colore 1 5 2" xfId="983"/>
    <cellStyle name="20% - Colore 1 5 2 2" xfId="1951"/>
    <cellStyle name="20% - Colore 1 5 3" xfId="1952"/>
    <cellStyle name="20% - Colore 1 6" xfId="984"/>
    <cellStyle name="20% - Colore 1 6 2" xfId="985"/>
    <cellStyle name="20% - Colore 1 6 2 2" xfId="1953"/>
    <cellStyle name="20% - Colore 1 6 3" xfId="1954"/>
    <cellStyle name="20% - Colore 1 7" xfId="986"/>
    <cellStyle name="20% - Colore 1 7 2" xfId="987"/>
    <cellStyle name="20% - Colore 1 7 2 2" xfId="1955"/>
    <cellStyle name="20% - Colore 1 7 3" xfId="1956"/>
    <cellStyle name="20% - Colore 1 8" xfId="988"/>
    <cellStyle name="20% - Colore 1 8 2" xfId="989"/>
    <cellStyle name="20% - Colore 1 8 2 2" xfId="1957"/>
    <cellStyle name="20% - Colore 1 8 3" xfId="1958"/>
    <cellStyle name="20% - Colore 1 9" xfId="990"/>
    <cellStyle name="20% - Colore 1 9 2" xfId="1959"/>
    <cellStyle name="20% - Colore 2" xfId="11"/>
    <cellStyle name="20% - Colore 2 10" xfId="992"/>
    <cellStyle name="20% - Colore 2 10 2" xfId="1960"/>
    <cellStyle name="20% - Colore 2 11" xfId="993"/>
    <cellStyle name="20% - Colore 2 11 2" xfId="1961"/>
    <cellStyle name="20% - Colore 2 12" xfId="994"/>
    <cellStyle name="20% - Colore 2 12 2" xfId="1962"/>
    <cellStyle name="20% - Colore 2 13" xfId="1963"/>
    <cellStyle name="20% - Colore 2 14" xfId="3463"/>
    <cellStyle name="20% - Colore 2 15" xfId="4064"/>
    <cellStyle name="20% - Colore 2 16" xfId="4938"/>
    <cellStyle name="20% - Colore 2 2" xfId="991"/>
    <cellStyle name="20% - Colore 2 2 2" xfId="995"/>
    <cellStyle name="20% - Colore 2 2 2 2" xfId="1964"/>
    <cellStyle name="20% - Colore 2 2 3" xfId="1965"/>
    <cellStyle name="20% - Colore 2 3" xfId="996"/>
    <cellStyle name="20% - Colore 2 3 2" xfId="997"/>
    <cellStyle name="20% - Colore 2 3 2 2" xfId="1966"/>
    <cellStyle name="20% - Colore 2 3 3" xfId="1967"/>
    <cellStyle name="20% - Colore 2 4" xfId="998"/>
    <cellStyle name="20% - Colore 2 4 2" xfId="999"/>
    <cellStyle name="20% - Colore 2 4 2 2" xfId="1968"/>
    <cellStyle name="20% - Colore 2 4 3" xfId="1969"/>
    <cellStyle name="20% - Colore 2 5" xfId="1000"/>
    <cellStyle name="20% - Colore 2 5 2" xfId="1001"/>
    <cellStyle name="20% - Colore 2 5 2 2" xfId="1970"/>
    <cellStyle name="20% - Colore 2 5 3" xfId="1971"/>
    <cellStyle name="20% - Colore 2 6" xfId="1002"/>
    <cellStyle name="20% - Colore 2 6 2" xfId="1003"/>
    <cellStyle name="20% - Colore 2 6 2 2" xfId="1972"/>
    <cellStyle name="20% - Colore 2 6 3" xfId="1973"/>
    <cellStyle name="20% - Colore 2 7" xfId="1004"/>
    <cellStyle name="20% - Colore 2 7 2" xfId="1005"/>
    <cellStyle name="20% - Colore 2 7 2 2" xfId="1974"/>
    <cellStyle name="20% - Colore 2 7 3" xfId="1975"/>
    <cellStyle name="20% - Colore 2 8" xfId="1006"/>
    <cellStyle name="20% - Colore 2 8 2" xfId="1007"/>
    <cellStyle name="20% - Colore 2 8 2 2" xfId="1976"/>
    <cellStyle name="20% - Colore 2 8 3" xfId="1977"/>
    <cellStyle name="20% - Colore 2 9" xfId="1008"/>
    <cellStyle name="20% - Colore 2 9 2" xfId="1978"/>
    <cellStyle name="20% - Colore 3" xfId="12"/>
    <cellStyle name="20% - Colore 3 10" xfId="1010"/>
    <cellStyle name="20% - Colore 3 10 2" xfId="1979"/>
    <cellStyle name="20% - Colore 3 11" xfId="1011"/>
    <cellStyle name="20% - Colore 3 11 2" xfId="1980"/>
    <cellStyle name="20% - Colore 3 12" xfId="1012"/>
    <cellStyle name="20% - Colore 3 12 2" xfId="1981"/>
    <cellStyle name="20% - Colore 3 13" xfId="1982"/>
    <cellStyle name="20% - Colore 3 14" xfId="3464"/>
    <cellStyle name="20% - Colore 3 15" xfId="4065"/>
    <cellStyle name="20% - Colore 3 16" xfId="4612"/>
    <cellStyle name="20% - Colore 3 2" xfId="1009"/>
    <cellStyle name="20% - Colore 3 2 2" xfId="1013"/>
    <cellStyle name="20% - Colore 3 2 2 2" xfId="1983"/>
    <cellStyle name="20% - Colore 3 2 3" xfId="1984"/>
    <cellStyle name="20% - Colore 3 3" xfId="1014"/>
    <cellStyle name="20% - Colore 3 3 2" xfId="1015"/>
    <cellStyle name="20% - Colore 3 3 2 2" xfId="1985"/>
    <cellStyle name="20% - Colore 3 3 3" xfId="1986"/>
    <cellStyle name="20% - Colore 3 4" xfId="1016"/>
    <cellStyle name="20% - Colore 3 4 2" xfId="1017"/>
    <cellStyle name="20% - Colore 3 4 2 2" xfId="1987"/>
    <cellStyle name="20% - Colore 3 4 3" xfId="1988"/>
    <cellStyle name="20% - Colore 3 5" xfId="1018"/>
    <cellStyle name="20% - Colore 3 5 2" xfId="1019"/>
    <cellStyle name="20% - Colore 3 5 2 2" xfId="1989"/>
    <cellStyle name="20% - Colore 3 5 3" xfId="1990"/>
    <cellStyle name="20% - Colore 3 6" xfId="1020"/>
    <cellStyle name="20% - Colore 3 6 2" xfId="1021"/>
    <cellStyle name="20% - Colore 3 6 2 2" xfId="1991"/>
    <cellStyle name="20% - Colore 3 6 3" xfId="1992"/>
    <cellStyle name="20% - Colore 3 7" xfId="1022"/>
    <cellStyle name="20% - Colore 3 7 2" xfId="1023"/>
    <cellStyle name="20% - Colore 3 7 2 2" xfId="1993"/>
    <cellStyle name="20% - Colore 3 7 3" xfId="1994"/>
    <cellStyle name="20% - Colore 3 8" xfId="1024"/>
    <cellStyle name="20% - Colore 3 8 2" xfId="1025"/>
    <cellStyle name="20% - Colore 3 8 2 2" xfId="1995"/>
    <cellStyle name="20% - Colore 3 8 3" xfId="1996"/>
    <cellStyle name="20% - Colore 3 9" xfId="1026"/>
    <cellStyle name="20% - Colore 3 9 2" xfId="1997"/>
    <cellStyle name="20% - Colore 4" xfId="13"/>
    <cellStyle name="20% - Colore 4 10" xfId="1028"/>
    <cellStyle name="20% - Colore 4 10 2" xfId="1998"/>
    <cellStyle name="20% - Colore 4 11" xfId="1029"/>
    <cellStyle name="20% - Colore 4 11 2" xfId="1999"/>
    <cellStyle name="20% - Colore 4 12" xfId="1030"/>
    <cellStyle name="20% - Colore 4 12 2" xfId="2000"/>
    <cellStyle name="20% - Colore 4 13" xfId="2001"/>
    <cellStyle name="20% - Colore 4 14" xfId="3465"/>
    <cellStyle name="20% - Colore 4 15" xfId="4066"/>
    <cellStyle name="20% - Colore 4 16" xfId="4609"/>
    <cellStyle name="20% - Colore 4 2" xfId="1027"/>
    <cellStyle name="20% - Colore 4 2 2" xfId="1031"/>
    <cellStyle name="20% - Colore 4 2 2 2" xfId="2002"/>
    <cellStyle name="20% - Colore 4 2 3" xfId="2003"/>
    <cellStyle name="20% - Colore 4 3" xfId="1032"/>
    <cellStyle name="20% - Colore 4 3 2" xfId="1033"/>
    <cellStyle name="20% - Colore 4 3 2 2" xfId="2004"/>
    <cellStyle name="20% - Colore 4 3 3" xfId="2005"/>
    <cellStyle name="20% - Colore 4 4" xfId="1034"/>
    <cellStyle name="20% - Colore 4 4 2" xfId="1035"/>
    <cellStyle name="20% - Colore 4 4 2 2" xfId="2006"/>
    <cellStyle name="20% - Colore 4 4 3" xfId="2007"/>
    <cellStyle name="20% - Colore 4 5" xfId="1036"/>
    <cellStyle name="20% - Colore 4 5 2" xfId="1037"/>
    <cellStyle name="20% - Colore 4 5 2 2" xfId="2008"/>
    <cellStyle name="20% - Colore 4 5 3" xfId="2009"/>
    <cellStyle name="20% - Colore 4 6" xfId="1038"/>
    <cellStyle name="20% - Colore 4 6 2" xfId="1039"/>
    <cellStyle name="20% - Colore 4 6 2 2" xfId="2010"/>
    <cellStyle name="20% - Colore 4 6 3" xfId="2011"/>
    <cellStyle name="20% - Colore 4 7" xfId="1040"/>
    <cellStyle name="20% - Colore 4 7 2" xfId="1041"/>
    <cellStyle name="20% - Colore 4 7 2 2" xfId="2012"/>
    <cellStyle name="20% - Colore 4 7 3" xfId="2013"/>
    <cellStyle name="20% - Colore 4 8" xfId="1042"/>
    <cellStyle name="20% - Colore 4 8 2" xfId="1043"/>
    <cellStyle name="20% - Colore 4 8 2 2" xfId="2014"/>
    <cellStyle name="20% - Colore 4 8 3" xfId="2015"/>
    <cellStyle name="20% - Colore 4 9" xfId="1044"/>
    <cellStyle name="20% - Colore 4 9 2" xfId="2016"/>
    <cellStyle name="20% - Colore 5" xfId="14"/>
    <cellStyle name="20% - Colore 5 10" xfId="1046"/>
    <cellStyle name="20% - Colore 5 10 2" xfId="2017"/>
    <cellStyle name="20% - Colore 5 11" xfId="1047"/>
    <cellStyle name="20% - Colore 5 11 2" xfId="2018"/>
    <cellStyle name="20% - Colore 5 12" xfId="1048"/>
    <cellStyle name="20% - Colore 5 12 2" xfId="2019"/>
    <cellStyle name="20% - Colore 5 13" xfId="2020"/>
    <cellStyle name="20% - Colore 5 14" xfId="3466"/>
    <cellStyle name="20% - Colore 5 15" xfId="4067"/>
    <cellStyle name="20% - Colore 5 16" xfId="4849"/>
    <cellStyle name="20% - Colore 5 2" xfId="1045"/>
    <cellStyle name="20% - Colore 5 2 2" xfId="1049"/>
    <cellStyle name="20% - Colore 5 2 2 2" xfId="2021"/>
    <cellStyle name="20% - Colore 5 2 3" xfId="2022"/>
    <cellStyle name="20% - Colore 5 3" xfId="1050"/>
    <cellStyle name="20% - Colore 5 3 2" xfId="1051"/>
    <cellStyle name="20% - Colore 5 3 2 2" xfId="2023"/>
    <cellStyle name="20% - Colore 5 3 3" xfId="2024"/>
    <cellStyle name="20% - Colore 5 4" xfId="1052"/>
    <cellStyle name="20% - Colore 5 4 2" xfId="1053"/>
    <cellStyle name="20% - Colore 5 4 2 2" xfId="2025"/>
    <cellStyle name="20% - Colore 5 4 3" xfId="2026"/>
    <cellStyle name="20% - Colore 5 5" xfId="1054"/>
    <cellStyle name="20% - Colore 5 5 2" xfId="1055"/>
    <cellStyle name="20% - Colore 5 5 2 2" xfId="2027"/>
    <cellStyle name="20% - Colore 5 5 3" xfId="2028"/>
    <cellStyle name="20% - Colore 5 6" xfId="1056"/>
    <cellStyle name="20% - Colore 5 6 2" xfId="1057"/>
    <cellStyle name="20% - Colore 5 6 2 2" xfId="2029"/>
    <cellStyle name="20% - Colore 5 6 3" xfId="2030"/>
    <cellStyle name="20% - Colore 5 7" xfId="1058"/>
    <cellStyle name="20% - Colore 5 7 2" xfId="1059"/>
    <cellStyle name="20% - Colore 5 7 2 2" xfId="2031"/>
    <cellStyle name="20% - Colore 5 7 3" xfId="2032"/>
    <cellStyle name="20% - Colore 5 8" xfId="1060"/>
    <cellStyle name="20% - Colore 5 8 2" xfId="1061"/>
    <cellStyle name="20% - Colore 5 8 2 2" xfId="2033"/>
    <cellStyle name="20% - Colore 5 8 3" xfId="2034"/>
    <cellStyle name="20% - Colore 5 9" xfId="1062"/>
    <cellStyle name="20% - Colore 5 9 2" xfId="2035"/>
    <cellStyle name="20% - Colore 6" xfId="15"/>
    <cellStyle name="20% - Colore 6 10" xfId="1064"/>
    <cellStyle name="20% - Colore 6 10 2" xfId="2036"/>
    <cellStyle name="20% - Colore 6 11" xfId="1065"/>
    <cellStyle name="20% - Colore 6 11 2" xfId="2037"/>
    <cellStyle name="20% - Colore 6 12" xfId="1066"/>
    <cellStyle name="20% - Colore 6 12 2" xfId="2038"/>
    <cellStyle name="20% - Colore 6 13" xfId="2039"/>
    <cellStyle name="20% - Colore 6 14" xfId="3467"/>
    <cellStyle name="20% - Colore 6 15" xfId="4068"/>
    <cellStyle name="20% - Colore 6 16" xfId="5374"/>
    <cellStyle name="20% - Colore 6 2" xfId="1063"/>
    <cellStyle name="20% - Colore 6 2 2" xfId="1067"/>
    <cellStyle name="20% - Colore 6 2 2 2" xfId="2040"/>
    <cellStyle name="20% - Colore 6 2 3" xfId="2041"/>
    <cellStyle name="20% - Colore 6 3" xfId="1068"/>
    <cellStyle name="20% - Colore 6 3 2" xfId="1069"/>
    <cellStyle name="20% - Colore 6 3 2 2" xfId="2042"/>
    <cellStyle name="20% - Colore 6 3 3" xfId="2043"/>
    <cellStyle name="20% - Colore 6 4" xfId="1070"/>
    <cellStyle name="20% - Colore 6 4 2" xfId="1071"/>
    <cellStyle name="20% - Colore 6 4 2 2" xfId="2044"/>
    <cellStyle name="20% - Colore 6 4 3" xfId="2045"/>
    <cellStyle name="20% - Colore 6 5" xfId="1072"/>
    <cellStyle name="20% - Colore 6 5 2" xfId="1073"/>
    <cellStyle name="20% - Colore 6 5 2 2" xfId="2046"/>
    <cellStyle name="20% - Colore 6 5 3" xfId="2047"/>
    <cellStyle name="20% - Colore 6 6" xfId="1074"/>
    <cellStyle name="20% - Colore 6 6 2" xfId="1075"/>
    <cellStyle name="20% - Colore 6 6 2 2" xfId="2048"/>
    <cellStyle name="20% - Colore 6 6 3" xfId="2049"/>
    <cellStyle name="20% - Colore 6 7" xfId="1076"/>
    <cellStyle name="20% - Colore 6 7 2" xfId="1077"/>
    <cellStyle name="20% - Colore 6 7 2 2" xfId="2050"/>
    <cellStyle name="20% - Colore 6 7 3" xfId="2051"/>
    <cellStyle name="20% - Colore 6 8" xfId="1078"/>
    <cellStyle name="20% - Colore 6 8 2" xfId="1079"/>
    <cellStyle name="20% - Colore 6 8 2 2" xfId="2052"/>
    <cellStyle name="20% - Colore 6 8 3" xfId="2053"/>
    <cellStyle name="20% - Colore 6 9" xfId="1080"/>
    <cellStyle name="20% - Colore 6 9 2" xfId="2054"/>
    <cellStyle name="20% - Énfasis1 2" xfId="16"/>
    <cellStyle name="20% - Énfasis1 2 10" xfId="3242"/>
    <cellStyle name="20% - Énfasis1 2 10 2" xfId="5361"/>
    <cellStyle name="20% - Énfasis1 2 10 3" xfId="5919"/>
    <cellStyle name="20% - Énfasis1 2 11" xfId="3393"/>
    <cellStyle name="20% - Énfasis1 2 11 2" xfId="5484"/>
    <cellStyle name="20% - Énfasis1 2 11 3" xfId="6034"/>
    <cellStyle name="20% - Énfasis1 2 12" xfId="3930"/>
    <cellStyle name="20% - Énfasis1 2 13" xfId="4070"/>
    <cellStyle name="20% - Énfasis1 2 14" xfId="5174"/>
    <cellStyle name="20% - Énfasis1 2 2" xfId="843"/>
    <cellStyle name="20% - Énfasis1 2 2 2" xfId="1082"/>
    <cellStyle name="20% - Énfasis1 2 2 3" xfId="5607"/>
    <cellStyle name="20% - Énfasis1 2 3" xfId="2978"/>
    <cellStyle name="20% - Énfasis1 2 3 2" xfId="5149"/>
    <cellStyle name="20% - Énfasis1 2 3 3" xfId="5721"/>
    <cellStyle name="20% - Énfasis1 2 4" xfId="2919"/>
    <cellStyle name="20% - Énfasis1 2 4 2" xfId="5095"/>
    <cellStyle name="20% - Énfasis1 2 4 3" xfId="5669"/>
    <cellStyle name="20% - Énfasis1 2 5" xfId="3049"/>
    <cellStyle name="20% - Énfasis1 2 5 2" xfId="5202"/>
    <cellStyle name="20% - Énfasis1 2 5 3" xfId="5768"/>
    <cellStyle name="20% - Énfasis1 2 6" xfId="3093"/>
    <cellStyle name="20% - Énfasis1 2 6 2" xfId="5240"/>
    <cellStyle name="20% - Énfasis1 2 6 3" xfId="5804"/>
    <cellStyle name="20% - Énfasis1 2 7" xfId="3278"/>
    <cellStyle name="20% - Énfasis1 2 7 2" xfId="5389"/>
    <cellStyle name="20% - Énfasis1 2 7 3" xfId="5944"/>
    <cellStyle name="20% - Énfasis1 2 8" xfId="3152"/>
    <cellStyle name="20% - Énfasis1 2 8 2" xfId="5295"/>
    <cellStyle name="20% - Énfasis1 2 8 3" xfId="5858"/>
    <cellStyle name="20% - Énfasis1 2 9" xfId="3220"/>
    <cellStyle name="20% - Énfasis1 2 9 2" xfId="5341"/>
    <cellStyle name="20% - Énfasis1 2 9 3" xfId="5901"/>
    <cellStyle name="20% - Énfasis1 3" xfId="844"/>
    <cellStyle name="20% - Énfasis1 3 10" xfId="3350"/>
    <cellStyle name="20% - Énfasis1 3 10 2" xfId="5449"/>
    <cellStyle name="20% - Énfasis1 3 10 3" xfId="6001"/>
    <cellStyle name="20% - Énfasis1 3 11" xfId="3394"/>
    <cellStyle name="20% - Énfasis1 3 11 2" xfId="5485"/>
    <cellStyle name="20% - Énfasis1 3 11 3" xfId="6035"/>
    <cellStyle name="20% - Énfasis1 3 12" xfId="3931"/>
    <cellStyle name="20% - Énfasis1 3 13" xfId="4071"/>
    <cellStyle name="20% - Énfasis1 3 14" xfId="5181"/>
    <cellStyle name="20% - Énfasis1 3 2" xfId="1083"/>
    <cellStyle name="20% - Énfasis1 3 2 2" xfId="5041"/>
    <cellStyle name="20% - Énfasis1 3 2 3" xfId="5608"/>
    <cellStyle name="20% - Énfasis1 3 3" xfId="3066"/>
    <cellStyle name="20% - Énfasis1 3 3 2" xfId="5215"/>
    <cellStyle name="20% - Énfasis1 3 3 3" xfId="5781"/>
    <cellStyle name="20% - Énfasis1 3 4" xfId="2920"/>
    <cellStyle name="20% - Énfasis1 3 4 2" xfId="5096"/>
    <cellStyle name="20% - Énfasis1 3 4 3" xfId="5670"/>
    <cellStyle name="20% - Énfasis1 3 5" xfId="2948"/>
    <cellStyle name="20% - Énfasis1 3 5 2" xfId="5120"/>
    <cellStyle name="20% - Énfasis1 3 5 3" xfId="5693"/>
    <cellStyle name="20% - Énfasis1 3 6" xfId="3094"/>
    <cellStyle name="20% - Énfasis1 3 6 2" xfId="5241"/>
    <cellStyle name="20% - Énfasis1 3 6 3" xfId="5805"/>
    <cellStyle name="20% - Énfasis1 3 7" xfId="3253"/>
    <cellStyle name="20% - Énfasis1 3 7 2" xfId="5372"/>
    <cellStyle name="20% - Énfasis1 3 7 3" xfId="5930"/>
    <cellStyle name="20% - Énfasis1 3 8" xfId="3153"/>
    <cellStyle name="20% - Énfasis1 3 8 2" xfId="5296"/>
    <cellStyle name="20% - Énfasis1 3 8 3" xfId="5859"/>
    <cellStyle name="20% - Énfasis1 3 9" xfId="3383"/>
    <cellStyle name="20% - Énfasis1 3 9 2" xfId="5477"/>
    <cellStyle name="20% - Énfasis1 3 9 3" xfId="6027"/>
    <cellStyle name="20% - Énfasis1 4" xfId="845"/>
    <cellStyle name="20% - Énfasis1 4 10" xfId="3087"/>
    <cellStyle name="20% - Énfasis1 4 10 2" xfId="5234"/>
    <cellStyle name="20% - Énfasis1 4 10 3" xfId="5799"/>
    <cellStyle name="20% - Énfasis1 4 11" xfId="3395"/>
    <cellStyle name="20% - Énfasis1 4 11 2" xfId="5486"/>
    <cellStyle name="20% - Énfasis1 4 11 3" xfId="6036"/>
    <cellStyle name="20% - Énfasis1 4 12" xfId="3932"/>
    <cellStyle name="20% - Énfasis1 4 13" xfId="4072"/>
    <cellStyle name="20% - Énfasis1 4 14" xfId="5152"/>
    <cellStyle name="20% - Énfasis1 4 2" xfId="1084"/>
    <cellStyle name="20% - Énfasis1 4 2 2" xfId="5043"/>
    <cellStyle name="20% - Énfasis1 4 2 3" xfId="5610"/>
    <cellStyle name="20% - Énfasis1 4 3" xfId="2977"/>
    <cellStyle name="20% - Énfasis1 4 3 2" xfId="5148"/>
    <cellStyle name="20% - Énfasis1 4 3 3" xfId="5720"/>
    <cellStyle name="20% - Énfasis1 4 4" xfId="3073"/>
    <cellStyle name="20% - Énfasis1 4 4 2" xfId="5221"/>
    <cellStyle name="20% - Énfasis1 4 4 3" xfId="5787"/>
    <cellStyle name="20% - Énfasis1 4 5" xfId="3079"/>
    <cellStyle name="20% - Énfasis1 4 5 2" xfId="5227"/>
    <cellStyle name="20% - Énfasis1 4 5 3" xfId="5793"/>
    <cellStyle name="20% - Énfasis1 4 6" xfId="3095"/>
    <cellStyle name="20% - Énfasis1 4 6 2" xfId="5242"/>
    <cellStyle name="20% - Énfasis1 4 6 3" xfId="5806"/>
    <cellStyle name="20% - Énfasis1 4 7" xfId="3270"/>
    <cellStyle name="20% - Énfasis1 4 7 2" xfId="5382"/>
    <cellStyle name="20% - Énfasis1 4 7 3" xfId="5937"/>
    <cellStyle name="20% - Énfasis1 4 8" xfId="3172"/>
    <cellStyle name="20% - Énfasis1 4 8 2" xfId="5307"/>
    <cellStyle name="20% - Énfasis1 4 8 3" xfId="5869"/>
    <cellStyle name="20% - Énfasis1 4 9" xfId="3335"/>
    <cellStyle name="20% - Énfasis1 4 9 2" xfId="5436"/>
    <cellStyle name="20% - Énfasis1 4 9 3" xfId="5990"/>
    <cellStyle name="20% - Énfasis1 5" xfId="1081"/>
    <cellStyle name="20% - Énfasis1 5 2" xfId="3468"/>
    <cellStyle name="20% - Énfasis1 6" xfId="4069"/>
    <cellStyle name="20% - Énfasis1 7" xfId="5086"/>
    <cellStyle name="20% - Énfasis2 2" xfId="17"/>
    <cellStyle name="20% - Énfasis2 2 10" xfId="3192"/>
    <cellStyle name="20% - Énfasis2 2 10 2" xfId="5324"/>
    <cellStyle name="20% - Énfasis2 2 10 3" xfId="5885"/>
    <cellStyle name="20% - Énfasis2 2 11" xfId="3396"/>
    <cellStyle name="20% - Énfasis2 2 11 2" xfId="5487"/>
    <cellStyle name="20% - Énfasis2 2 11 3" xfId="6037"/>
    <cellStyle name="20% - Énfasis2 2 12" xfId="3933"/>
    <cellStyle name="20% - Énfasis2 2 13" xfId="4074"/>
    <cellStyle name="20% - Énfasis2 2 14" xfId="5528"/>
    <cellStyle name="20% - Énfasis2 2 2" xfId="846"/>
    <cellStyle name="20% - Énfasis2 2 2 2" xfId="1086"/>
    <cellStyle name="20% - Énfasis2 2 2 3" xfId="5625"/>
    <cellStyle name="20% - Énfasis2 2 3" xfId="2994"/>
    <cellStyle name="20% - Énfasis2 2 3 2" xfId="5159"/>
    <cellStyle name="20% - Énfasis2 2 3 3" xfId="5729"/>
    <cellStyle name="20% - Énfasis2 2 4" xfId="3072"/>
    <cellStyle name="20% - Énfasis2 2 4 2" xfId="5220"/>
    <cellStyle name="20% - Énfasis2 2 4 3" xfId="5786"/>
    <cellStyle name="20% - Énfasis2 2 5" xfId="3078"/>
    <cellStyle name="20% - Énfasis2 2 5 2" xfId="5226"/>
    <cellStyle name="20% - Énfasis2 2 5 3" xfId="5792"/>
    <cellStyle name="20% - Énfasis2 2 6" xfId="3096"/>
    <cellStyle name="20% - Énfasis2 2 6 2" xfId="5243"/>
    <cellStyle name="20% - Énfasis2 2 6 3" xfId="5807"/>
    <cellStyle name="20% - Énfasis2 2 7" xfId="3252"/>
    <cellStyle name="20% - Énfasis2 2 7 2" xfId="5371"/>
    <cellStyle name="20% - Énfasis2 2 7 3" xfId="5929"/>
    <cellStyle name="20% - Énfasis2 2 8" xfId="3155"/>
    <cellStyle name="20% - Énfasis2 2 8 2" xfId="5298"/>
    <cellStyle name="20% - Énfasis2 2 8 3" xfId="5861"/>
    <cellStyle name="20% - Énfasis2 2 9" xfId="3298"/>
    <cellStyle name="20% - Énfasis2 2 9 2" xfId="5407"/>
    <cellStyle name="20% - Énfasis2 2 9 3" xfId="5961"/>
    <cellStyle name="20% - Énfasis2 3" xfId="847"/>
    <cellStyle name="20% - Énfasis2 3 10" xfId="3319"/>
    <cellStyle name="20% - Énfasis2 3 10 2" xfId="5425"/>
    <cellStyle name="20% - Énfasis2 3 10 3" xfId="5979"/>
    <cellStyle name="20% - Énfasis2 3 11" xfId="3397"/>
    <cellStyle name="20% - Énfasis2 3 11 2" xfId="5488"/>
    <cellStyle name="20% - Énfasis2 3 11 3" xfId="6038"/>
    <cellStyle name="20% - Énfasis2 3 12" xfId="3934"/>
    <cellStyle name="20% - Énfasis2 3 13" xfId="4075"/>
    <cellStyle name="20% - Énfasis2 3 14" xfId="5447"/>
    <cellStyle name="20% - Énfasis2 3 2" xfId="1087"/>
    <cellStyle name="20% - Énfasis2 3 2 2" xfId="5036"/>
    <cellStyle name="20% - Énfasis2 3 2 3" xfId="5604"/>
    <cellStyle name="20% - Énfasis2 3 3" xfId="3065"/>
    <cellStyle name="20% - Énfasis2 3 3 2" xfId="5214"/>
    <cellStyle name="20% - Énfasis2 3 3 3" xfId="5780"/>
    <cellStyle name="20% - Énfasis2 3 4" xfId="3021"/>
    <cellStyle name="20% - Énfasis2 3 4 2" xfId="5182"/>
    <cellStyle name="20% - Énfasis2 3 4 3" xfId="5750"/>
    <cellStyle name="20% - Énfasis2 3 5" xfId="2903"/>
    <cellStyle name="20% - Énfasis2 3 5 2" xfId="5073"/>
    <cellStyle name="20% - Énfasis2 3 5 3" xfId="5642"/>
    <cellStyle name="20% - Énfasis2 3 6" xfId="3097"/>
    <cellStyle name="20% - Énfasis2 3 6 2" xfId="5244"/>
    <cellStyle name="20% - Énfasis2 3 6 3" xfId="5808"/>
    <cellStyle name="20% - Énfasis2 3 7" xfId="3251"/>
    <cellStyle name="20% - Énfasis2 3 7 2" xfId="5370"/>
    <cellStyle name="20% - Énfasis2 3 7 3" xfId="5928"/>
    <cellStyle name="20% - Énfasis2 3 8" xfId="3151"/>
    <cellStyle name="20% - Énfasis2 3 8 2" xfId="5294"/>
    <cellStyle name="20% - Énfasis2 3 8 3" xfId="5857"/>
    <cellStyle name="20% - Énfasis2 3 9" xfId="3216"/>
    <cellStyle name="20% - Énfasis2 3 9 2" xfId="5340"/>
    <cellStyle name="20% - Énfasis2 3 9 3" xfId="5900"/>
    <cellStyle name="20% - Énfasis2 4" xfId="848"/>
    <cellStyle name="20% - Énfasis2 4 10" xfId="3243"/>
    <cellStyle name="20% - Énfasis2 4 10 2" xfId="5362"/>
    <cellStyle name="20% - Énfasis2 4 10 3" xfId="5920"/>
    <cellStyle name="20% - Énfasis2 4 11" xfId="3398"/>
    <cellStyle name="20% - Énfasis2 4 11 2" xfId="5489"/>
    <cellStyle name="20% - Énfasis2 4 11 3" xfId="6039"/>
    <cellStyle name="20% - Énfasis2 4 12" xfId="3935"/>
    <cellStyle name="20% - Énfasis2 4 13" xfId="4076"/>
    <cellStyle name="20% - Énfasis2 4 14" xfId="5323"/>
    <cellStyle name="20% - Énfasis2 4 2" xfId="1088"/>
    <cellStyle name="20% - Énfasis2 4 2 2" xfId="5035"/>
    <cellStyle name="20% - Énfasis2 4 2 3" xfId="5603"/>
    <cellStyle name="20% - Énfasis2 4 3" xfId="2976"/>
    <cellStyle name="20% - Énfasis2 4 3 2" xfId="5146"/>
    <cellStyle name="20% - Énfasis2 4 3 3" xfId="5719"/>
    <cellStyle name="20% - Énfasis2 4 4" xfId="3071"/>
    <cellStyle name="20% - Énfasis2 4 4 2" xfId="5219"/>
    <cellStyle name="20% - Énfasis2 4 4 3" xfId="5785"/>
    <cellStyle name="20% - Énfasis2 4 5" xfId="3077"/>
    <cellStyle name="20% - Énfasis2 4 5 2" xfId="5225"/>
    <cellStyle name="20% - Énfasis2 4 5 3" xfId="5791"/>
    <cellStyle name="20% - Énfasis2 4 6" xfId="3098"/>
    <cellStyle name="20% - Énfasis2 4 6 2" xfId="5245"/>
    <cellStyle name="20% - Énfasis2 4 6 3" xfId="5809"/>
    <cellStyle name="20% - Énfasis2 4 7" xfId="3250"/>
    <cellStyle name="20% - Énfasis2 4 7 2" xfId="5369"/>
    <cellStyle name="20% - Énfasis2 4 7 3" xfId="5927"/>
    <cellStyle name="20% - Énfasis2 4 8" xfId="3173"/>
    <cellStyle name="20% - Énfasis2 4 8 2" xfId="5308"/>
    <cellStyle name="20% - Énfasis2 4 8 3" xfId="5870"/>
    <cellStyle name="20% - Énfasis2 4 9" xfId="3215"/>
    <cellStyle name="20% - Énfasis2 4 9 2" xfId="5339"/>
    <cellStyle name="20% - Énfasis2 4 9 3" xfId="5899"/>
    <cellStyle name="20% - Énfasis2 5" xfId="1085"/>
    <cellStyle name="20% - Énfasis2 5 2" xfId="3469"/>
    <cellStyle name="20% - Énfasis2 6" xfId="4073"/>
    <cellStyle name="20% - Énfasis2 7" xfId="4848"/>
    <cellStyle name="20% - Énfasis3 2" xfId="18"/>
    <cellStyle name="20% - Énfasis3 2 10" xfId="3349"/>
    <cellStyle name="20% - Énfasis3 2 10 2" xfId="5448"/>
    <cellStyle name="20% - Énfasis3 2 10 3" xfId="6000"/>
    <cellStyle name="20% - Énfasis3 2 11" xfId="3399"/>
    <cellStyle name="20% - Énfasis3 2 11 2" xfId="5490"/>
    <cellStyle name="20% - Énfasis3 2 11 3" xfId="6040"/>
    <cellStyle name="20% - Énfasis3 2 12" xfId="3936"/>
    <cellStyle name="20% - Énfasis3 2 13" xfId="4078"/>
    <cellStyle name="20% - Énfasis3 2 14" xfId="4846"/>
    <cellStyle name="20% - Énfasis3 2 2" xfId="849"/>
    <cellStyle name="20% - Énfasis3 2 2 2" xfId="1090"/>
    <cellStyle name="20% - Énfasis3 2 2 3" xfId="5628"/>
    <cellStyle name="20% - Énfasis3 2 3" xfId="2975"/>
    <cellStyle name="20% - Énfasis3 2 3 2" xfId="5145"/>
    <cellStyle name="20% - Énfasis3 2 3 3" xfId="5718"/>
    <cellStyle name="20% - Énfasis3 2 4" xfId="2921"/>
    <cellStyle name="20% - Énfasis3 2 4 2" xfId="5097"/>
    <cellStyle name="20% - Énfasis3 2 4 3" xfId="5671"/>
    <cellStyle name="20% - Énfasis3 2 5" xfId="2902"/>
    <cellStyle name="20% - Énfasis3 2 5 2" xfId="5072"/>
    <cellStyle name="20% - Énfasis3 2 5 3" xfId="5641"/>
    <cellStyle name="20% - Énfasis3 2 6" xfId="3099"/>
    <cellStyle name="20% - Énfasis3 2 6 2" xfId="5246"/>
    <cellStyle name="20% - Énfasis3 2 6 3" xfId="5810"/>
    <cellStyle name="20% - Énfasis3 2 7" xfId="3249"/>
    <cellStyle name="20% - Énfasis3 2 7 2" xfId="5368"/>
    <cellStyle name="20% - Énfasis3 2 7 3" xfId="5926"/>
    <cellStyle name="20% - Énfasis3 2 8" xfId="3174"/>
    <cellStyle name="20% - Énfasis3 2 8 2" xfId="5309"/>
    <cellStyle name="20% - Énfasis3 2 8 3" xfId="5871"/>
    <cellStyle name="20% - Énfasis3 2 9" xfId="3334"/>
    <cellStyle name="20% - Énfasis3 2 9 2" xfId="5435"/>
    <cellStyle name="20% - Énfasis3 2 9 3" xfId="5989"/>
    <cellStyle name="20% - Énfasis3 3" xfId="850"/>
    <cellStyle name="20% - Énfasis3 3 10" xfId="3088"/>
    <cellStyle name="20% - Énfasis3 3 10 2" xfId="5235"/>
    <cellStyle name="20% - Énfasis3 3 10 3" xfId="5800"/>
    <cellStyle name="20% - Énfasis3 3 11" xfId="3400"/>
    <cellStyle name="20% - Énfasis3 3 11 2" xfId="5491"/>
    <cellStyle name="20% - Énfasis3 3 11 3" xfId="6041"/>
    <cellStyle name="20% - Énfasis3 3 12" xfId="3937"/>
    <cellStyle name="20% - Énfasis3 3 13" xfId="4079"/>
    <cellStyle name="20% - Énfasis3 3 14" xfId="4603"/>
    <cellStyle name="20% - Énfasis3 3 2" xfId="1091"/>
    <cellStyle name="20% - Énfasis3 3 2 2" xfId="5044"/>
    <cellStyle name="20% - Énfasis3 3 2 3" xfId="5611"/>
    <cellStyle name="20% - Énfasis3 3 3" xfId="2974"/>
    <cellStyle name="20% - Énfasis3 3 3 2" xfId="5144"/>
    <cellStyle name="20% - Énfasis3 3 3 3" xfId="5717"/>
    <cellStyle name="20% - Énfasis3 3 4" xfId="2915"/>
    <cellStyle name="20% - Énfasis3 3 4 2" xfId="5094"/>
    <cellStyle name="20% - Énfasis3 3 4 3" xfId="5668"/>
    <cellStyle name="20% - Énfasis3 3 5" xfId="2949"/>
    <cellStyle name="20% - Énfasis3 3 5 2" xfId="5121"/>
    <cellStyle name="20% - Énfasis3 3 5 3" xfId="5694"/>
    <cellStyle name="20% - Énfasis3 3 6" xfId="3100"/>
    <cellStyle name="20% - Énfasis3 3 6 2" xfId="5247"/>
    <cellStyle name="20% - Énfasis3 3 6 3" xfId="5811"/>
    <cellStyle name="20% - Énfasis3 3 7" xfId="3276"/>
    <cellStyle name="20% - Énfasis3 3 7 2" xfId="5387"/>
    <cellStyle name="20% - Énfasis3 3 7 3" xfId="5942"/>
    <cellStyle name="20% - Énfasis3 3 8" xfId="3175"/>
    <cellStyle name="20% - Énfasis3 3 8 2" xfId="5310"/>
    <cellStyle name="20% - Énfasis3 3 8 3" xfId="5872"/>
    <cellStyle name="20% - Énfasis3 3 9" xfId="3333"/>
    <cellStyle name="20% - Énfasis3 3 9 2" xfId="5434"/>
    <cellStyle name="20% - Énfasis3 3 9 3" xfId="5988"/>
    <cellStyle name="20% - Énfasis3 4" xfId="851"/>
    <cellStyle name="20% - Énfasis3 4 10" xfId="3131"/>
    <cellStyle name="20% - Énfasis3 4 10 2" xfId="5275"/>
    <cellStyle name="20% - Énfasis3 4 10 3" xfId="5839"/>
    <cellStyle name="20% - Énfasis3 4 11" xfId="3401"/>
    <cellStyle name="20% - Énfasis3 4 11 2" xfId="5492"/>
    <cellStyle name="20% - Énfasis3 4 11 3" xfId="6042"/>
    <cellStyle name="20% - Énfasis3 4 12" xfId="3938"/>
    <cellStyle name="20% - Énfasis3 4 13" xfId="4080"/>
    <cellStyle name="20% - Énfasis3 4 14" xfId="4602"/>
    <cellStyle name="20% - Énfasis3 4 2" xfId="1092"/>
    <cellStyle name="20% - Énfasis3 4 2 2" xfId="5045"/>
    <cellStyle name="20% - Énfasis3 4 2 3" xfId="5612"/>
    <cellStyle name="20% - Énfasis3 4 3" xfId="2973"/>
    <cellStyle name="20% - Énfasis3 4 3 2" xfId="5143"/>
    <cellStyle name="20% - Énfasis3 4 3 3" xfId="5716"/>
    <cellStyle name="20% - Énfasis3 4 4" xfId="3070"/>
    <cellStyle name="20% - Énfasis3 4 4 2" xfId="5218"/>
    <cellStyle name="20% - Énfasis3 4 4 3" xfId="5784"/>
    <cellStyle name="20% - Énfasis3 4 5" xfId="3076"/>
    <cellStyle name="20% - Énfasis3 4 5 2" xfId="5224"/>
    <cellStyle name="20% - Énfasis3 4 5 3" xfId="5790"/>
    <cellStyle name="20% - Énfasis3 4 6" xfId="3101"/>
    <cellStyle name="20% - Énfasis3 4 6 2" xfId="5248"/>
    <cellStyle name="20% - Énfasis3 4 6 3" xfId="5812"/>
    <cellStyle name="20% - Énfasis3 4 7" xfId="3274"/>
    <cellStyle name="20% - Énfasis3 4 7 2" xfId="5385"/>
    <cellStyle name="20% - Énfasis3 4 7 3" xfId="5940"/>
    <cellStyle name="20% - Énfasis3 4 8" xfId="3308"/>
    <cellStyle name="20% - Énfasis3 4 8 2" xfId="5415"/>
    <cellStyle name="20% - Énfasis3 4 8 3" xfId="5969"/>
    <cellStyle name="20% - Énfasis3 4 9" xfId="3214"/>
    <cellStyle name="20% - Énfasis3 4 9 2" xfId="5338"/>
    <cellStyle name="20% - Énfasis3 4 9 3" xfId="5898"/>
    <cellStyle name="20% - Énfasis3 5" xfId="1089"/>
    <cellStyle name="20% - Énfasis3 5 2" xfId="3470"/>
    <cellStyle name="20% - Énfasis3 6" xfId="4077"/>
    <cellStyle name="20% - Énfasis3 7" xfId="4847"/>
    <cellStyle name="20% - Énfasis4 2" xfId="19"/>
    <cellStyle name="20% - Énfasis4 2 10" xfId="3316"/>
    <cellStyle name="20% - Énfasis4 2 10 2" xfId="5422"/>
    <cellStyle name="20% - Énfasis4 2 10 3" xfId="5976"/>
    <cellStyle name="20% - Énfasis4 2 11" xfId="3402"/>
    <cellStyle name="20% - Énfasis4 2 11 2" xfId="5493"/>
    <cellStyle name="20% - Énfasis4 2 11 3" xfId="6043"/>
    <cellStyle name="20% - Énfasis4 2 12" xfId="3939"/>
    <cellStyle name="20% - Énfasis4 2 13" xfId="4082"/>
    <cellStyle name="20% - Énfasis4 2 14" xfId="4937"/>
    <cellStyle name="20% - Énfasis4 2 2" xfId="852"/>
    <cellStyle name="20% - Énfasis4 2 2 2" xfId="1094"/>
    <cellStyle name="20% - Énfasis4 2 2 3" xfId="5613"/>
    <cellStyle name="20% - Énfasis4 2 3" xfId="2997"/>
    <cellStyle name="20% - Énfasis4 2 3 2" xfId="5162"/>
    <cellStyle name="20% - Énfasis4 2 3 3" xfId="5732"/>
    <cellStyle name="20% - Énfasis4 2 4" xfId="2923"/>
    <cellStyle name="20% - Énfasis4 2 4 2" xfId="5098"/>
    <cellStyle name="20% - Énfasis4 2 4 3" xfId="5672"/>
    <cellStyle name="20% - Énfasis4 2 5" xfId="2947"/>
    <cellStyle name="20% - Énfasis4 2 5 2" xfId="5119"/>
    <cellStyle name="20% - Énfasis4 2 5 3" xfId="5692"/>
    <cellStyle name="20% - Énfasis4 2 6" xfId="3102"/>
    <cellStyle name="20% - Énfasis4 2 6 2" xfId="5249"/>
    <cellStyle name="20% - Énfasis4 2 6 3" xfId="5813"/>
    <cellStyle name="20% - Énfasis4 2 7" xfId="3268"/>
    <cellStyle name="20% - Énfasis4 2 7 2" xfId="5380"/>
    <cellStyle name="20% - Énfasis4 2 7 3" xfId="5935"/>
    <cellStyle name="20% - Énfasis4 2 8" xfId="3150"/>
    <cellStyle name="20% - Énfasis4 2 8 2" xfId="5293"/>
    <cellStyle name="20% - Énfasis4 2 8 3" xfId="5856"/>
    <cellStyle name="20% - Énfasis4 2 9" xfId="3117"/>
    <cellStyle name="20% - Énfasis4 2 9 2" xfId="5263"/>
    <cellStyle name="20% - Énfasis4 2 9 3" xfId="5827"/>
    <cellStyle name="20% - Énfasis4 3" xfId="853"/>
    <cellStyle name="20% - Énfasis4 3 10" xfId="3285"/>
    <cellStyle name="20% - Énfasis4 3 10 2" xfId="5394"/>
    <cellStyle name="20% - Énfasis4 3 10 3" xfId="5948"/>
    <cellStyle name="20% - Énfasis4 3 11" xfId="3403"/>
    <cellStyle name="20% - Énfasis4 3 11 2" xfId="5494"/>
    <cellStyle name="20% - Énfasis4 3 11 3" xfId="6044"/>
    <cellStyle name="20% - Énfasis4 3 12" xfId="3940"/>
    <cellStyle name="20% - Énfasis4 3 13" xfId="4083"/>
    <cellStyle name="20% - Énfasis4 3 14" xfId="4936"/>
    <cellStyle name="20% - Énfasis4 3 2" xfId="1095"/>
    <cellStyle name="20% - Énfasis4 3 2 2" xfId="5046"/>
    <cellStyle name="20% - Énfasis4 3 2 3" xfId="5614"/>
    <cellStyle name="20% - Énfasis4 3 3" xfId="2996"/>
    <cellStyle name="20% - Énfasis4 3 3 2" xfId="5161"/>
    <cellStyle name="20% - Énfasis4 3 3 3" xfId="5731"/>
    <cellStyle name="20% - Énfasis4 3 4" xfId="2924"/>
    <cellStyle name="20% - Énfasis4 3 4 2" xfId="5099"/>
    <cellStyle name="20% - Énfasis4 3 4 3" xfId="5673"/>
    <cellStyle name="20% - Énfasis4 3 5" xfId="2901"/>
    <cellStyle name="20% - Énfasis4 3 5 2" xfId="5071"/>
    <cellStyle name="20% - Énfasis4 3 5 3" xfId="5640"/>
    <cellStyle name="20% - Énfasis4 3 6" xfId="3103"/>
    <cellStyle name="20% - Énfasis4 3 6 2" xfId="5250"/>
    <cellStyle name="20% - Énfasis4 3 6 3" xfId="5814"/>
    <cellStyle name="20% - Énfasis4 3 7" xfId="3248"/>
    <cellStyle name="20% - Énfasis4 3 7 2" xfId="5367"/>
    <cellStyle name="20% - Énfasis4 3 7 3" xfId="5925"/>
    <cellStyle name="20% - Énfasis4 3 8" xfId="3176"/>
    <cellStyle name="20% - Énfasis4 3 8 2" xfId="5311"/>
    <cellStyle name="20% - Énfasis4 3 8 3" xfId="5873"/>
    <cellStyle name="20% - Énfasis4 3 9" xfId="3297"/>
    <cellStyle name="20% - Énfasis4 3 9 2" xfId="5406"/>
    <cellStyle name="20% - Énfasis4 3 9 3" xfId="5960"/>
    <cellStyle name="20% - Énfasis4 4" xfId="854"/>
    <cellStyle name="20% - Énfasis4 4 10" xfId="3317"/>
    <cellStyle name="20% - Énfasis4 4 10 2" xfId="5423"/>
    <cellStyle name="20% - Énfasis4 4 10 3" xfId="5977"/>
    <cellStyle name="20% - Énfasis4 4 11" xfId="3404"/>
    <cellStyle name="20% - Énfasis4 4 11 2" xfId="5495"/>
    <cellStyle name="20% - Énfasis4 4 11 3" xfId="6045"/>
    <cellStyle name="20% - Énfasis4 4 12" xfId="3941"/>
    <cellStyle name="20% - Énfasis4 4 13" xfId="4084"/>
    <cellStyle name="20% - Énfasis4 4 14" xfId="4598"/>
    <cellStyle name="20% - Énfasis4 4 2" xfId="1096"/>
    <cellStyle name="20% - Énfasis4 4 2 2" xfId="5047"/>
    <cellStyle name="20% - Énfasis4 4 2 3" xfId="5615"/>
    <cellStyle name="20% - Énfasis4 4 3" xfId="2972"/>
    <cellStyle name="20% - Énfasis4 4 3 2" xfId="5142"/>
    <cellStyle name="20% - Énfasis4 4 3 3" xfId="5715"/>
    <cellStyle name="20% - Énfasis4 4 4" xfId="3024"/>
    <cellStyle name="20% - Énfasis4 4 4 2" xfId="5183"/>
    <cellStyle name="20% - Énfasis4 4 4 3" xfId="5751"/>
    <cellStyle name="20% - Énfasis4 4 5" xfId="3046"/>
    <cellStyle name="20% - Énfasis4 4 5 2" xfId="5201"/>
    <cellStyle name="20% - Énfasis4 4 5 3" xfId="5767"/>
    <cellStyle name="20% - Énfasis4 4 6" xfId="3104"/>
    <cellStyle name="20% - Énfasis4 4 6 2" xfId="5251"/>
    <cellStyle name="20% - Énfasis4 4 6 3" xfId="5815"/>
    <cellStyle name="20% - Énfasis4 4 7" xfId="3247"/>
    <cellStyle name="20% - Énfasis4 4 7 2" xfId="5366"/>
    <cellStyle name="20% - Énfasis4 4 7 3" xfId="5924"/>
    <cellStyle name="20% - Énfasis4 4 8" xfId="3304"/>
    <cellStyle name="20% - Énfasis4 4 8 2" xfId="5412"/>
    <cellStyle name="20% - Énfasis4 4 8 3" xfId="5966"/>
    <cellStyle name="20% - Énfasis4 4 9" xfId="3213"/>
    <cellStyle name="20% - Énfasis4 4 9 2" xfId="5337"/>
    <cellStyle name="20% - Énfasis4 4 9 3" xfId="5897"/>
    <cellStyle name="20% - Énfasis4 5" xfId="1093"/>
    <cellStyle name="20% - Énfasis4 5 2" xfId="3471"/>
    <cellStyle name="20% - Énfasis4 6" xfId="4081"/>
    <cellStyle name="20% - Énfasis4 7" xfId="4601"/>
    <cellStyle name="20% - Énfasis5 2" xfId="20"/>
    <cellStyle name="20% - Énfasis5 2 10" xfId="3193"/>
    <cellStyle name="20% - Énfasis5 2 10 2" xfId="5325"/>
    <cellStyle name="20% - Énfasis5 2 10 3" xfId="5886"/>
    <cellStyle name="20% - Énfasis5 2 11" xfId="3405"/>
    <cellStyle name="20% - Énfasis5 2 11 2" xfId="5496"/>
    <cellStyle name="20% - Énfasis5 2 11 3" xfId="6046"/>
    <cellStyle name="20% - Énfasis5 2 12" xfId="3942"/>
    <cellStyle name="20% - Énfasis5 2 13" xfId="4086"/>
    <cellStyle name="20% - Énfasis5 2 14" xfId="4597"/>
    <cellStyle name="20% - Énfasis5 2 2" xfId="855"/>
    <cellStyle name="20% - Énfasis5 2 2 2" xfId="1098"/>
    <cellStyle name="20% - Énfasis5 2 2 3" xfId="5616"/>
    <cellStyle name="20% - Énfasis5 2 3" xfId="2998"/>
    <cellStyle name="20% - Énfasis5 2 3 2" xfId="5163"/>
    <cellStyle name="20% - Énfasis5 2 3 3" xfId="5733"/>
    <cellStyle name="20% - Énfasis5 2 4" xfId="3025"/>
    <cellStyle name="20% - Énfasis5 2 4 2" xfId="5184"/>
    <cellStyle name="20% - Énfasis5 2 4 3" xfId="5752"/>
    <cellStyle name="20% - Énfasis5 2 5" xfId="3045"/>
    <cellStyle name="20% - Énfasis5 2 5 2" xfId="5200"/>
    <cellStyle name="20% - Énfasis5 2 5 3" xfId="5766"/>
    <cellStyle name="20% - Énfasis5 2 6" xfId="3105"/>
    <cellStyle name="20% - Énfasis5 2 6 2" xfId="5252"/>
    <cellStyle name="20% - Énfasis5 2 6 3" xfId="5816"/>
    <cellStyle name="20% - Énfasis5 2 7" xfId="3272"/>
    <cellStyle name="20% - Énfasis5 2 7 2" xfId="5383"/>
    <cellStyle name="20% - Énfasis5 2 7 3" xfId="5938"/>
    <cellStyle name="20% - Énfasis5 2 8" xfId="3159"/>
    <cellStyle name="20% - Énfasis5 2 8 2" xfId="5302"/>
    <cellStyle name="20% - Énfasis5 2 8 3" xfId="5865"/>
    <cellStyle name="20% - Énfasis5 2 9" xfId="3340"/>
    <cellStyle name="20% - Énfasis5 2 9 2" xfId="5439"/>
    <cellStyle name="20% - Énfasis5 2 9 3" xfId="5992"/>
    <cellStyle name="20% - Énfasis5 3" xfId="856"/>
    <cellStyle name="20% - Énfasis5 3 10" xfId="3351"/>
    <cellStyle name="20% - Énfasis5 3 10 2" xfId="5450"/>
    <cellStyle name="20% - Énfasis5 3 10 3" xfId="6002"/>
    <cellStyle name="20% - Énfasis5 3 11" xfId="3406"/>
    <cellStyle name="20% - Énfasis5 3 11 2" xfId="5497"/>
    <cellStyle name="20% - Énfasis5 3 11 3" xfId="6047"/>
    <cellStyle name="20% - Énfasis5 3 12" xfId="3943"/>
    <cellStyle name="20% - Énfasis5 3 13" xfId="4087"/>
    <cellStyle name="20% - Énfasis5 3 14" xfId="4844"/>
    <cellStyle name="20% - Énfasis5 3 2" xfId="1099"/>
    <cellStyle name="20% - Énfasis5 3 2 2" xfId="5048"/>
    <cellStyle name="20% - Énfasis5 3 2 3" xfId="5617"/>
    <cellStyle name="20% - Énfasis5 3 3" xfId="2971"/>
    <cellStyle name="20% - Énfasis5 3 3 2" xfId="5141"/>
    <cellStyle name="20% - Énfasis5 3 3 3" xfId="5714"/>
    <cellStyle name="20% - Énfasis5 3 4" xfId="2912"/>
    <cellStyle name="20% - Énfasis5 3 4 2" xfId="5091"/>
    <cellStyle name="20% - Énfasis5 3 4 3" xfId="5665"/>
    <cellStyle name="20% - Énfasis5 3 5" xfId="3012"/>
    <cellStyle name="20% - Énfasis5 3 5 2" xfId="5175"/>
    <cellStyle name="20% - Énfasis5 3 5 3" xfId="5744"/>
    <cellStyle name="20% - Énfasis5 3 6" xfId="3106"/>
    <cellStyle name="20% - Énfasis5 3 6 2" xfId="5253"/>
    <cellStyle name="20% - Énfasis5 3 6 3" xfId="5817"/>
    <cellStyle name="20% - Énfasis5 3 7" xfId="3273"/>
    <cellStyle name="20% - Énfasis5 3 7 2" xfId="5384"/>
    <cellStyle name="20% - Énfasis5 3 7 3" xfId="5939"/>
    <cellStyle name="20% - Énfasis5 3 8" xfId="3305"/>
    <cellStyle name="20% - Énfasis5 3 8 2" xfId="5413"/>
    <cellStyle name="20% - Énfasis5 3 8 3" xfId="5967"/>
    <cellStyle name="20% - Énfasis5 3 9" xfId="3332"/>
    <cellStyle name="20% - Énfasis5 3 9 2" xfId="5433"/>
    <cellStyle name="20% - Énfasis5 3 9 3" xfId="5987"/>
    <cellStyle name="20% - Énfasis5 4" xfId="857"/>
    <cellStyle name="20% - Énfasis5 4 10" xfId="3320"/>
    <cellStyle name="20% - Énfasis5 4 10 2" xfId="5426"/>
    <cellStyle name="20% - Énfasis5 4 10 3" xfId="5980"/>
    <cellStyle name="20% - Énfasis5 4 11" xfId="3407"/>
    <cellStyle name="20% - Énfasis5 4 11 2" xfId="5498"/>
    <cellStyle name="20% - Énfasis5 4 11 3" xfId="6048"/>
    <cellStyle name="20% - Énfasis5 4 12" xfId="3944"/>
    <cellStyle name="20% - Énfasis5 4 13" xfId="4088"/>
    <cellStyle name="20% - Énfasis5 4 14" xfId="5150"/>
    <cellStyle name="20% - Énfasis5 4 2" xfId="1100"/>
    <cellStyle name="20% - Énfasis5 4 2 2" xfId="5049"/>
    <cellStyle name="20% - Énfasis5 4 2 3" xfId="5618"/>
    <cellStyle name="20% - Énfasis5 4 3" xfId="2993"/>
    <cellStyle name="20% - Énfasis5 4 3 2" xfId="5158"/>
    <cellStyle name="20% - Énfasis5 4 3 3" xfId="5728"/>
    <cellStyle name="20% - Énfasis5 4 4" xfId="3015"/>
    <cellStyle name="20% - Énfasis5 4 4 2" xfId="5178"/>
    <cellStyle name="20% - Énfasis5 4 4 3" xfId="5747"/>
    <cellStyle name="20% - Énfasis5 4 5" xfId="2952"/>
    <cellStyle name="20% - Énfasis5 4 5 2" xfId="5124"/>
    <cellStyle name="20% - Énfasis5 4 5 3" xfId="5697"/>
    <cellStyle name="20% - Énfasis5 4 6" xfId="3107"/>
    <cellStyle name="20% - Énfasis5 4 6 2" xfId="5254"/>
    <cellStyle name="20% - Énfasis5 4 6 3" xfId="5818"/>
    <cellStyle name="20% - Énfasis5 4 7" xfId="3269"/>
    <cellStyle name="20% - Énfasis5 4 7 2" xfId="5381"/>
    <cellStyle name="20% - Énfasis5 4 7 3" xfId="5936"/>
    <cellStyle name="20% - Énfasis5 4 8" xfId="3177"/>
    <cellStyle name="20% - Énfasis5 4 8 2" xfId="5312"/>
    <cellStyle name="20% - Énfasis5 4 8 3" xfId="5874"/>
    <cellStyle name="20% - Énfasis5 4 9" xfId="3301"/>
    <cellStyle name="20% - Énfasis5 4 9 2" xfId="5409"/>
    <cellStyle name="20% - Énfasis5 4 9 3" xfId="5963"/>
    <cellStyle name="20% - Énfasis5 5" xfId="1097"/>
    <cellStyle name="20% - Énfasis5 5 2" xfId="3472"/>
    <cellStyle name="20% - Énfasis5 6" xfId="4085"/>
    <cellStyle name="20% - Énfasis5 7" xfId="4845"/>
    <cellStyle name="20% - Énfasis6 2" xfId="21"/>
    <cellStyle name="20% - Énfasis6 2 10" xfId="3244"/>
    <cellStyle name="20% - Énfasis6 2 10 2" xfId="5363"/>
    <cellStyle name="20% - Énfasis6 2 10 3" xfId="5921"/>
    <cellStyle name="20% - Énfasis6 2 11" xfId="3408"/>
    <cellStyle name="20% - Énfasis6 2 11 2" xfId="5499"/>
    <cellStyle name="20% - Énfasis6 2 11 3" xfId="6049"/>
    <cellStyle name="20% - Énfasis6 2 12" xfId="3945"/>
    <cellStyle name="20% - Énfasis6 2 13" xfId="4090"/>
    <cellStyle name="20% - Énfasis6 2 14" xfId="5056"/>
    <cellStyle name="20% - Énfasis6 2 2" xfId="858"/>
    <cellStyle name="20% - Énfasis6 2 2 2" xfId="1102"/>
    <cellStyle name="20% - Énfasis6 2 2 3" xfId="5619"/>
    <cellStyle name="20% - Énfasis6 2 3" xfId="2970"/>
    <cellStyle name="20% - Énfasis6 2 3 2" xfId="5140"/>
    <cellStyle name="20% - Énfasis6 2 3 3" xfId="5713"/>
    <cellStyle name="20% - Énfasis6 2 4" xfId="2914"/>
    <cellStyle name="20% - Énfasis6 2 4 2" xfId="5093"/>
    <cellStyle name="20% - Énfasis6 2 4 3" xfId="5667"/>
    <cellStyle name="20% - Énfasis6 2 5" xfId="2950"/>
    <cellStyle name="20% - Énfasis6 2 5 2" xfId="5122"/>
    <cellStyle name="20% - Énfasis6 2 5 3" xfId="5695"/>
    <cellStyle name="20% - Énfasis6 2 6" xfId="3108"/>
    <cellStyle name="20% - Énfasis6 2 6 2" xfId="5255"/>
    <cellStyle name="20% - Énfasis6 2 6 3" xfId="5819"/>
    <cellStyle name="20% - Énfasis6 2 7" xfId="3275"/>
    <cellStyle name="20% - Énfasis6 2 7 2" xfId="5386"/>
    <cellStyle name="20% - Énfasis6 2 7 3" xfId="5941"/>
    <cellStyle name="20% - Énfasis6 2 8" xfId="3178"/>
    <cellStyle name="20% - Énfasis6 2 8 2" xfId="5313"/>
    <cellStyle name="20% - Énfasis6 2 8 3" xfId="5875"/>
    <cellStyle name="20% - Énfasis6 2 9" xfId="3296"/>
    <cellStyle name="20% - Énfasis6 2 9 2" xfId="5405"/>
    <cellStyle name="20% - Énfasis6 2 9 3" xfId="5959"/>
    <cellStyle name="20% - Énfasis6 3" xfId="859"/>
    <cellStyle name="20% - Énfasis6 3 10" xfId="3360"/>
    <cellStyle name="20% - Énfasis6 3 10 2" xfId="5457"/>
    <cellStyle name="20% - Énfasis6 3 10 3" xfId="6008"/>
    <cellStyle name="20% - Énfasis6 3 11" xfId="3409"/>
    <cellStyle name="20% - Énfasis6 3 11 2" xfId="5500"/>
    <cellStyle name="20% - Énfasis6 3 11 3" xfId="6050"/>
    <cellStyle name="20% - Énfasis6 3 12" xfId="3946"/>
    <cellStyle name="20% - Énfasis6 3 13" xfId="4091"/>
    <cellStyle name="20% - Énfasis6 3 14" xfId="5038"/>
    <cellStyle name="20% - Énfasis6 3 2" xfId="1103"/>
    <cellStyle name="20% - Énfasis6 3 2 2" xfId="5050"/>
    <cellStyle name="20% - Énfasis6 3 2 3" xfId="5620"/>
    <cellStyle name="20% - Énfasis6 3 3" xfId="2969"/>
    <cellStyle name="20% - Énfasis6 3 3 2" xfId="5139"/>
    <cellStyle name="20% - Énfasis6 3 3 3" xfId="5712"/>
    <cellStyle name="20% - Énfasis6 3 4" xfId="3014"/>
    <cellStyle name="20% - Énfasis6 3 4 2" xfId="5177"/>
    <cellStyle name="20% - Énfasis6 3 4 3" xfId="5746"/>
    <cellStyle name="20% - Énfasis6 3 5" xfId="3055"/>
    <cellStyle name="20% - Énfasis6 3 5 2" xfId="5205"/>
    <cellStyle name="20% - Énfasis6 3 5 3" xfId="5771"/>
    <cellStyle name="20% - Énfasis6 3 6" xfId="3109"/>
    <cellStyle name="20% - Énfasis6 3 6 2" xfId="5256"/>
    <cellStyle name="20% - Énfasis6 3 6 3" xfId="5820"/>
    <cellStyle name="20% - Énfasis6 3 7" xfId="3246"/>
    <cellStyle name="20% - Énfasis6 3 7 2" xfId="5365"/>
    <cellStyle name="20% - Énfasis6 3 7 3" xfId="5923"/>
    <cellStyle name="20% - Énfasis6 3 8" xfId="3157"/>
    <cellStyle name="20% - Énfasis6 3 8 2" xfId="5300"/>
    <cellStyle name="20% - Énfasis6 3 8 3" xfId="5863"/>
    <cellStyle name="20% - Énfasis6 3 9" xfId="3115"/>
    <cellStyle name="20% - Énfasis6 3 9 2" xfId="5262"/>
    <cellStyle name="20% - Énfasis6 3 9 3" xfId="5826"/>
    <cellStyle name="20% - Énfasis6 4" xfId="860"/>
    <cellStyle name="20% - Énfasis6 4 10" xfId="3282"/>
    <cellStyle name="20% - Énfasis6 4 10 2" xfId="5392"/>
    <cellStyle name="20% - Énfasis6 4 10 3" xfId="5947"/>
    <cellStyle name="20% - Énfasis6 4 11" xfId="3410"/>
    <cellStyle name="20% - Énfasis6 4 11 2" xfId="5501"/>
    <cellStyle name="20% - Énfasis6 4 11 3" xfId="6051"/>
    <cellStyle name="20% - Énfasis6 4 12" xfId="3947"/>
    <cellStyle name="20% - Énfasis6 4 13" xfId="4092"/>
    <cellStyle name="20% - Énfasis6 4 14" xfId="5015"/>
    <cellStyle name="20% - Énfasis6 4 2" xfId="1104"/>
    <cellStyle name="20% - Énfasis6 4 2 2" xfId="5051"/>
    <cellStyle name="20% - Énfasis6 4 2 3" xfId="5621"/>
    <cellStyle name="20% - Énfasis6 4 3" xfId="2999"/>
    <cellStyle name="20% - Énfasis6 4 3 2" xfId="5164"/>
    <cellStyle name="20% - Énfasis6 4 3 3" xfId="5734"/>
    <cellStyle name="20% - Énfasis6 4 4" xfId="3026"/>
    <cellStyle name="20% - Énfasis6 4 4 2" xfId="5185"/>
    <cellStyle name="20% - Énfasis6 4 4 3" xfId="5753"/>
    <cellStyle name="20% - Énfasis6 4 5" xfId="3008"/>
    <cellStyle name="20% - Énfasis6 4 5 2" xfId="5173"/>
    <cellStyle name="20% - Énfasis6 4 5 3" xfId="5743"/>
    <cellStyle name="20% - Énfasis6 4 6" xfId="3110"/>
    <cellStyle name="20% - Énfasis6 4 6 2" xfId="5257"/>
    <cellStyle name="20% - Énfasis6 4 6 3" xfId="5821"/>
    <cellStyle name="20% - Énfasis6 4 7" xfId="3245"/>
    <cellStyle name="20% - Énfasis6 4 7 2" xfId="5364"/>
    <cellStyle name="20% - Énfasis6 4 7 3" xfId="5922"/>
    <cellStyle name="20% - Énfasis6 4 8" xfId="3156"/>
    <cellStyle name="20% - Énfasis6 4 8 2" xfId="5299"/>
    <cellStyle name="20% - Énfasis6 4 8 3" xfId="5862"/>
    <cellStyle name="20% - Énfasis6 4 9" xfId="3212"/>
    <cellStyle name="20% - Énfasis6 4 9 2" xfId="5336"/>
    <cellStyle name="20% - Énfasis6 4 9 3" xfId="5896"/>
    <cellStyle name="20% - Énfasis6 5" xfId="1101"/>
    <cellStyle name="20% - Énfasis6 5 2" xfId="3473"/>
    <cellStyle name="20% - Énfasis6 6" xfId="4089"/>
    <cellStyle name="20% - Énfasis6 7" xfId="5065"/>
    <cellStyle name="3 indents" xfId="22"/>
    <cellStyle name="3 indents 2" xfId="1105"/>
    <cellStyle name="3 indents 2 2" xfId="3474"/>
    <cellStyle name="3 indents 3" xfId="4093"/>
    <cellStyle name="3 indents 4" xfId="4947"/>
    <cellStyle name="4 indents" xfId="23"/>
    <cellStyle name="4 indents 2" xfId="1106"/>
    <cellStyle name="4 indents 2 2" xfId="3475"/>
    <cellStyle name="4 indents 3" xfId="4094"/>
    <cellStyle name="4 indents 4" xfId="4856"/>
    <cellStyle name="40% - Accent1" xfId="24"/>
    <cellStyle name="40% - Accent1 2" xfId="1107"/>
    <cellStyle name="40% - Accent1 3" xfId="3476"/>
    <cellStyle name="40% - Accent1 4" xfId="4095"/>
    <cellStyle name="40% - Accent1 5" xfId="4595"/>
    <cellStyle name="40% - Accent2" xfId="25"/>
    <cellStyle name="40% - Accent2 2" xfId="1108"/>
    <cellStyle name="40% - Accent2 3" xfId="3477"/>
    <cellStyle name="40% - Accent2 4" xfId="4096"/>
    <cellStyle name="40% - Accent2 5" xfId="5527"/>
    <cellStyle name="40% - Accent3" xfId="26"/>
    <cellStyle name="40% - Accent3 2" xfId="1109"/>
    <cellStyle name="40% - Accent3 3" xfId="3478"/>
    <cellStyle name="40% - Accent3 4" xfId="4097"/>
    <cellStyle name="40% - Accent3 5" xfId="5453"/>
    <cellStyle name="40% - Accent4" xfId="27"/>
    <cellStyle name="40% - Accent4 2" xfId="1110"/>
    <cellStyle name="40% - Accent4 3" xfId="3479"/>
    <cellStyle name="40% - Accent4 4" xfId="4098"/>
    <cellStyle name="40% - Accent4 5" xfId="5393"/>
    <cellStyle name="40% - Accent5" xfId="28"/>
    <cellStyle name="40% - Accent5 2" xfId="1111"/>
    <cellStyle name="40% - Accent5 3" xfId="3480"/>
    <cellStyle name="40% - Accent5 4" xfId="4099"/>
    <cellStyle name="40% - Accent5 5" xfId="5437"/>
    <cellStyle name="40% - Accent6" xfId="29"/>
    <cellStyle name="40% - Accent6 2" xfId="1112"/>
    <cellStyle name="40% - Accent6 3" xfId="3481"/>
    <cellStyle name="40% - Accent6 4" xfId="4100"/>
    <cellStyle name="40% - Accent6 5" xfId="5458"/>
    <cellStyle name="40% - Colore 1" xfId="30"/>
    <cellStyle name="40% - Colore 1 10" xfId="1114"/>
    <cellStyle name="40% - Colore 1 10 2" xfId="2055"/>
    <cellStyle name="40% - Colore 1 11" xfId="1115"/>
    <cellStyle name="40% - Colore 1 11 2" xfId="2056"/>
    <cellStyle name="40% - Colore 1 12" xfId="1116"/>
    <cellStyle name="40% - Colore 1 12 2" xfId="2057"/>
    <cellStyle name="40% - Colore 1 13" xfId="2058"/>
    <cellStyle name="40% - Colore 1 14" xfId="3482"/>
    <cellStyle name="40% - Colore 1 15" xfId="4101"/>
    <cellStyle name="40% - Colore 1 16" xfId="5373"/>
    <cellStyle name="40% - Colore 1 2" xfId="1113"/>
    <cellStyle name="40% - Colore 1 2 2" xfId="1117"/>
    <cellStyle name="40% - Colore 1 2 2 2" xfId="2059"/>
    <cellStyle name="40% - Colore 1 2 3" xfId="2060"/>
    <cellStyle name="40% - Colore 1 3" xfId="1118"/>
    <cellStyle name="40% - Colore 1 3 2" xfId="1119"/>
    <cellStyle name="40% - Colore 1 3 2 2" xfId="2061"/>
    <cellStyle name="40% - Colore 1 3 3" xfId="2062"/>
    <cellStyle name="40% - Colore 1 4" xfId="1120"/>
    <cellStyle name="40% - Colore 1 4 2" xfId="1121"/>
    <cellStyle name="40% - Colore 1 4 2 2" xfId="2063"/>
    <cellStyle name="40% - Colore 1 4 3" xfId="2064"/>
    <cellStyle name="40% - Colore 1 5" xfId="1122"/>
    <cellStyle name="40% - Colore 1 5 2" xfId="1123"/>
    <cellStyle name="40% - Colore 1 5 2 2" xfId="2065"/>
    <cellStyle name="40% - Colore 1 5 3" xfId="2066"/>
    <cellStyle name="40% - Colore 1 6" xfId="1124"/>
    <cellStyle name="40% - Colore 1 6 2" xfId="1125"/>
    <cellStyle name="40% - Colore 1 6 2 2" xfId="2067"/>
    <cellStyle name="40% - Colore 1 6 3" xfId="2068"/>
    <cellStyle name="40% - Colore 1 7" xfId="1126"/>
    <cellStyle name="40% - Colore 1 7 2" xfId="1127"/>
    <cellStyle name="40% - Colore 1 7 2 2" xfId="2069"/>
    <cellStyle name="40% - Colore 1 7 3" xfId="2070"/>
    <cellStyle name="40% - Colore 1 8" xfId="1128"/>
    <cellStyle name="40% - Colore 1 8 2" xfId="1129"/>
    <cellStyle name="40% - Colore 1 8 2 2" xfId="2071"/>
    <cellStyle name="40% - Colore 1 8 3" xfId="2072"/>
    <cellStyle name="40% - Colore 1 9" xfId="1130"/>
    <cellStyle name="40% - Colore 1 9 2" xfId="2073"/>
    <cellStyle name="40% - Colore 2" xfId="31"/>
    <cellStyle name="40% - Colore 2 10" xfId="1132"/>
    <cellStyle name="40% - Colore 2 10 2" xfId="2074"/>
    <cellStyle name="40% - Colore 2 11" xfId="1133"/>
    <cellStyle name="40% - Colore 2 11 2" xfId="2075"/>
    <cellStyle name="40% - Colore 2 12" xfId="1134"/>
    <cellStyle name="40% - Colore 2 12 2" xfId="2076"/>
    <cellStyle name="40% - Colore 2 13" xfId="2077"/>
    <cellStyle name="40% - Colore 2 14" xfId="3483"/>
    <cellStyle name="40% - Colore 2 15" xfId="4105"/>
    <cellStyle name="40% - Colore 2 16" xfId="4843"/>
    <cellStyle name="40% - Colore 2 2" xfId="1131"/>
    <cellStyle name="40% - Colore 2 2 2" xfId="1135"/>
    <cellStyle name="40% - Colore 2 2 2 2" xfId="2078"/>
    <cellStyle name="40% - Colore 2 2 3" xfId="2079"/>
    <cellStyle name="40% - Colore 2 3" xfId="1136"/>
    <cellStyle name="40% - Colore 2 3 2" xfId="1137"/>
    <cellStyle name="40% - Colore 2 3 2 2" xfId="2080"/>
    <cellStyle name="40% - Colore 2 3 3" xfId="2081"/>
    <cellStyle name="40% - Colore 2 4" xfId="1138"/>
    <cellStyle name="40% - Colore 2 4 2" xfId="1139"/>
    <cellStyle name="40% - Colore 2 4 2 2" xfId="2082"/>
    <cellStyle name="40% - Colore 2 4 3" xfId="2083"/>
    <cellStyle name="40% - Colore 2 5" xfId="1140"/>
    <cellStyle name="40% - Colore 2 5 2" xfId="1141"/>
    <cellStyle name="40% - Colore 2 5 2 2" xfId="2084"/>
    <cellStyle name="40% - Colore 2 5 3" xfId="2085"/>
    <cellStyle name="40% - Colore 2 6" xfId="1142"/>
    <cellStyle name="40% - Colore 2 6 2" xfId="1143"/>
    <cellStyle name="40% - Colore 2 6 2 2" xfId="2086"/>
    <cellStyle name="40% - Colore 2 6 3" xfId="2087"/>
    <cellStyle name="40% - Colore 2 7" xfId="1144"/>
    <cellStyle name="40% - Colore 2 7 2" xfId="1145"/>
    <cellStyle name="40% - Colore 2 7 2 2" xfId="2088"/>
    <cellStyle name="40% - Colore 2 7 3" xfId="2089"/>
    <cellStyle name="40% - Colore 2 8" xfId="1146"/>
    <cellStyle name="40% - Colore 2 8 2" xfId="1147"/>
    <cellStyle name="40% - Colore 2 8 2 2" xfId="2090"/>
    <cellStyle name="40% - Colore 2 8 3" xfId="2091"/>
    <cellStyle name="40% - Colore 2 9" xfId="1148"/>
    <cellStyle name="40% - Colore 2 9 2" xfId="2092"/>
    <cellStyle name="40% - Colore 3" xfId="32"/>
    <cellStyle name="40% - Colore 3 10" xfId="1150"/>
    <cellStyle name="40% - Colore 3 10 2" xfId="2093"/>
    <cellStyle name="40% - Colore 3 11" xfId="1151"/>
    <cellStyle name="40% - Colore 3 11 2" xfId="2094"/>
    <cellStyle name="40% - Colore 3 12" xfId="1152"/>
    <cellStyle name="40% - Colore 3 12 2" xfId="2095"/>
    <cellStyle name="40% - Colore 3 13" xfId="2096"/>
    <cellStyle name="40% - Colore 3 14" xfId="3484"/>
    <cellStyle name="40% - Colore 3 15" xfId="4106"/>
    <cellStyle name="40% - Colore 3 16" xfId="5147"/>
    <cellStyle name="40% - Colore 3 2" xfId="1149"/>
    <cellStyle name="40% - Colore 3 2 2" xfId="1153"/>
    <cellStyle name="40% - Colore 3 2 2 2" xfId="2097"/>
    <cellStyle name="40% - Colore 3 2 3" xfId="2098"/>
    <cellStyle name="40% - Colore 3 3" xfId="1154"/>
    <cellStyle name="40% - Colore 3 3 2" xfId="1155"/>
    <cellStyle name="40% - Colore 3 3 2 2" xfId="2099"/>
    <cellStyle name="40% - Colore 3 3 3" xfId="2100"/>
    <cellStyle name="40% - Colore 3 4" xfId="1156"/>
    <cellStyle name="40% - Colore 3 4 2" xfId="1157"/>
    <cellStyle name="40% - Colore 3 4 2 2" xfId="2101"/>
    <cellStyle name="40% - Colore 3 4 3" xfId="2102"/>
    <cellStyle name="40% - Colore 3 5" xfId="1158"/>
    <cellStyle name="40% - Colore 3 5 2" xfId="1159"/>
    <cellStyle name="40% - Colore 3 5 2 2" xfId="2103"/>
    <cellStyle name="40% - Colore 3 5 3" xfId="2104"/>
    <cellStyle name="40% - Colore 3 6" xfId="1160"/>
    <cellStyle name="40% - Colore 3 6 2" xfId="1161"/>
    <cellStyle name="40% - Colore 3 6 2 2" xfId="2105"/>
    <cellStyle name="40% - Colore 3 6 3" xfId="2106"/>
    <cellStyle name="40% - Colore 3 7" xfId="1162"/>
    <cellStyle name="40% - Colore 3 7 2" xfId="1163"/>
    <cellStyle name="40% - Colore 3 7 2 2" xfId="2107"/>
    <cellStyle name="40% - Colore 3 7 3" xfId="2108"/>
    <cellStyle name="40% - Colore 3 8" xfId="1164"/>
    <cellStyle name="40% - Colore 3 8 2" xfId="1165"/>
    <cellStyle name="40% - Colore 3 8 2 2" xfId="2109"/>
    <cellStyle name="40% - Colore 3 8 3" xfId="2110"/>
    <cellStyle name="40% - Colore 3 9" xfId="1166"/>
    <cellStyle name="40% - Colore 3 9 2" xfId="2111"/>
    <cellStyle name="40% - Colore 4" xfId="33"/>
    <cellStyle name="40% - Colore 4 10" xfId="1168"/>
    <cellStyle name="40% - Colore 4 10 2" xfId="2112"/>
    <cellStyle name="40% - Colore 4 11" xfId="1169"/>
    <cellStyle name="40% - Colore 4 11 2" xfId="2113"/>
    <cellStyle name="40% - Colore 4 12" xfId="1170"/>
    <cellStyle name="40% - Colore 4 12 2" xfId="2114"/>
    <cellStyle name="40% - Colore 4 13" xfId="2115"/>
    <cellStyle name="40% - Colore 4 14" xfId="3485"/>
    <cellStyle name="40% - Colore 4 15" xfId="4107"/>
    <cellStyle name="40% - Colore 4 16" xfId="4842"/>
    <cellStyle name="40% - Colore 4 2" xfId="1167"/>
    <cellStyle name="40% - Colore 4 2 2" xfId="1171"/>
    <cellStyle name="40% - Colore 4 2 2 2" xfId="2116"/>
    <cellStyle name="40% - Colore 4 2 3" xfId="2117"/>
    <cellStyle name="40% - Colore 4 3" xfId="1172"/>
    <cellStyle name="40% - Colore 4 3 2" xfId="1173"/>
    <cellStyle name="40% - Colore 4 3 2 2" xfId="2118"/>
    <cellStyle name="40% - Colore 4 3 3" xfId="2119"/>
    <cellStyle name="40% - Colore 4 4" xfId="1174"/>
    <cellStyle name="40% - Colore 4 4 2" xfId="1175"/>
    <cellStyle name="40% - Colore 4 4 2 2" xfId="2120"/>
    <cellStyle name="40% - Colore 4 4 3" xfId="2121"/>
    <cellStyle name="40% - Colore 4 5" xfId="1176"/>
    <cellStyle name="40% - Colore 4 5 2" xfId="1177"/>
    <cellStyle name="40% - Colore 4 5 2 2" xfId="2122"/>
    <cellStyle name="40% - Colore 4 5 3" xfId="2123"/>
    <cellStyle name="40% - Colore 4 6" xfId="1178"/>
    <cellStyle name="40% - Colore 4 6 2" xfId="1179"/>
    <cellStyle name="40% - Colore 4 6 2 2" xfId="2124"/>
    <cellStyle name="40% - Colore 4 6 3" xfId="2125"/>
    <cellStyle name="40% - Colore 4 7" xfId="1180"/>
    <cellStyle name="40% - Colore 4 7 2" xfId="1181"/>
    <cellStyle name="40% - Colore 4 7 2 2" xfId="2126"/>
    <cellStyle name="40% - Colore 4 7 3" xfId="2127"/>
    <cellStyle name="40% - Colore 4 8" xfId="1182"/>
    <cellStyle name="40% - Colore 4 8 2" xfId="1183"/>
    <cellStyle name="40% - Colore 4 8 2 2" xfId="2128"/>
    <cellStyle name="40% - Colore 4 8 3" xfId="2129"/>
    <cellStyle name="40% - Colore 4 9" xfId="1184"/>
    <cellStyle name="40% - Colore 4 9 2" xfId="2130"/>
    <cellStyle name="40% - Colore 5" xfId="34"/>
    <cellStyle name="40% - Colore 5 10" xfId="1186"/>
    <cellStyle name="40% - Colore 5 10 2" xfId="2131"/>
    <cellStyle name="40% - Colore 5 11" xfId="1187"/>
    <cellStyle name="40% - Colore 5 11 2" xfId="2132"/>
    <cellStyle name="40% - Colore 5 12" xfId="1188"/>
    <cellStyle name="40% - Colore 5 12 2" xfId="2133"/>
    <cellStyle name="40% - Colore 5 13" xfId="2134"/>
    <cellStyle name="40% - Colore 5 14" xfId="3486"/>
    <cellStyle name="40% - Colore 5 15" xfId="4108"/>
    <cellStyle name="40% - Colore 5 16" xfId="4581"/>
    <cellStyle name="40% - Colore 5 2" xfId="1185"/>
    <cellStyle name="40% - Colore 5 2 2" xfId="1189"/>
    <cellStyle name="40% - Colore 5 2 2 2" xfId="2135"/>
    <cellStyle name="40% - Colore 5 2 3" xfId="2136"/>
    <cellStyle name="40% - Colore 5 3" xfId="1190"/>
    <cellStyle name="40% - Colore 5 3 2" xfId="1191"/>
    <cellStyle name="40% - Colore 5 3 2 2" xfId="2137"/>
    <cellStyle name="40% - Colore 5 3 3" xfId="2138"/>
    <cellStyle name="40% - Colore 5 4" xfId="1192"/>
    <cellStyle name="40% - Colore 5 4 2" xfId="1193"/>
    <cellStyle name="40% - Colore 5 4 2 2" xfId="2139"/>
    <cellStyle name="40% - Colore 5 4 3" xfId="2140"/>
    <cellStyle name="40% - Colore 5 5" xfId="1194"/>
    <cellStyle name="40% - Colore 5 5 2" xfId="1195"/>
    <cellStyle name="40% - Colore 5 5 2 2" xfId="2141"/>
    <cellStyle name="40% - Colore 5 5 3" xfId="2142"/>
    <cellStyle name="40% - Colore 5 6" xfId="1196"/>
    <cellStyle name="40% - Colore 5 6 2" xfId="1197"/>
    <cellStyle name="40% - Colore 5 6 2 2" xfId="2143"/>
    <cellStyle name="40% - Colore 5 6 3" xfId="2144"/>
    <cellStyle name="40% - Colore 5 7" xfId="1198"/>
    <cellStyle name="40% - Colore 5 7 2" xfId="1199"/>
    <cellStyle name="40% - Colore 5 7 2 2" xfId="2145"/>
    <cellStyle name="40% - Colore 5 7 3" xfId="2146"/>
    <cellStyle name="40% - Colore 5 8" xfId="1200"/>
    <cellStyle name="40% - Colore 5 8 2" xfId="1201"/>
    <cellStyle name="40% - Colore 5 8 2 2" xfId="2147"/>
    <cellStyle name="40% - Colore 5 8 3" xfId="2148"/>
    <cellStyle name="40% - Colore 5 9" xfId="1202"/>
    <cellStyle name="40% - Colore 5 9 2" xfId="2149"/>
    <cellStyle name="40% - Colore 6" xfId="35"/>
    <cellStyle name="40% - Colore 6 10" xfId="1204"/>
    <cellStyle name="40% - Colore 6 10 2" xfId="2150"/>
    <cellStyle name="40% - Colore 6 11" xfId="1205"/>
    <cellStyle name="40% - Colore 6 11 2" xfId="2151"/>
    <cellStyle name="40% - Colore 6 12" xfId="1206"/>
    <cellStyle name="40% - Colore 6 12 2" xfId="2152"/>
    <cellStyle name="40% - Colore 6 13" xfId="2153"/>
    <cellStyle name="40% - Colore 6 14" xfId="3487"/>
    <cellStyle name="40% - Colore 6 15" xfId="4110"/>
    <cellStyle name="40% - Colore 6 16" xfId="4578"/>
    <cellStyle name="40% - Colore 6 2" xfId="1203"/>
    <cellStyle name="40% - Colore 6 2 2" xfId="1207"/>
    <cellStyle name="40% - Colore 6 2 2 2" xfId="2154"/>
    <cellStyle name="40% - Colore 6 2 3" xfId="2155"/>
    <cellStyle name="40% - Colore 6 3" xfId="1208"/>
    <cellStyle name="40% - Colore 6 3 2" xfId="1209"/>
    <cellStyle name="40% - Colore 6 3 2 2" xfId="2156"/>
    <cellStyle name="40% - Colore 6 3 3" xfId="2157"/>
    <cellStyle name="40% - Colore 6 4" xfId="1210"/>
    <cellStyle name="40% - Colore 6 4 2" xfId="1211"/>
    <cellStyle name="40% - Colore 6 4 2 2" xfId="2158"/>
    <cellStyle name="40% - Colore 6 4 3" xfId="2159"/>
    <cellStyle name="40% - Colore 6 5" xfId="1212"/>
    <cellStyle name="40% - Colore 6 5 2" xfId="1213"/>
    <cellStyle name="40% - Colore 6 5 2 2" xfId="2160"/>
    <cellStyle name="40% - Colore 6 5 3" xfId="2161"/>
    <cellStyle name="40% - Colore 6 6" xfId="1214"/>
    <cellStyle name="40% - Colore 6 6 2" xfId="1215"/>
    <cellStyle name="40% - Colore 6 6 2 2" xfId="2162"/>
    <cellStyle name="40% - Colore 6 6 3" xfId="2163"/>
    <cellStyle name="40% - Colore 6 7" xfId="1216"/>
    <cellStyle name="40% - Colore 6 7 2" xfId="1217"/>
    <cellStyle name="40% - Colore 6 7 2 2" xfId="2164"/>
    <cellStyle name="40% - Colore 6 7 3" xfId="2165"/>
    <cellStyle name="40% - Colore 6 8" xfId="1218"/>
    <cellStyle name="40% - Colore 6 8 2" xfId="1219"/>
    <cellStyle name="40% - Colore 6 8 2 2" xfId="2166"/>
    <cellStyle name="40% - Colore 6 8 3" xfId="2167"/>
    <cellStyle name="40% - Colore 6 9" xfId="1220"/>
    <cellStyle name="40% - Colore 6 9 2" xfId="2168"/>
    <cellStyle name="40% - Énfasis1 2" xfId="36"/>
    <cellStyle name="40% - Énfasis1 2 10" xfId="3162"/>
    <cellStyle name="40% - Énfasis1 2 10 2" xfId="5305"/>
    <cellStyle name="40% - Énfasis1 2 10 3" xfId="5867"/>
    <cellStyle name="40% - Énfasis1 2 11" xfId="3411"/>
    <cellStyle name="40% - Énfasis1 2 11 2" xfId="5502"/>
    <cellStyle name="40% - Énfasis1 2 11 3" xfId="6052"/>
    <cellStyle name="40% - Énfasis1 2 12" xfId="3948"/>
    <cellStyle name="40% - Énfasis1 2 13" xfId="4112"/>
    <cellStyle name="40% - Énfasis1 2 14" xfId="4573"/>
    <cellStyle name="40% - Énfasis1 2 2" xfId="861"/>
    <cellStyle name="40% - Énfasis1 2 2 2" xfId="1222"/>
    <cellStyle name="40% - Énfasis1 2 2 3" xfId="5643"/>
    <cellStyle name="40% - Énfasis1 2 3" xfId="2967"/>
    <cellStyle name="40% - Énfasis1 2 3 2" xfId="5138"/>
    <cellStyle name="40% - Énfasis1 2 3 3" xfId="5711"/>
    <cellStyle name="40% - Énfasis1 2 4" xfId="2925"/>
    <cellStyle name="40% - Énfasis1 2 4 2" xfId="5100"/>
    <cellStyle name="40% - Énfasis1 2 4 3" xfId="5674"/>
    <cellStyle name="40% - Énfasis1 2 5" xfId="2900"/>
    <cellStyle name="40% - Énfasis1 2 5 2" xfId="5070"/>
    <cellStyle name="40% - Énfasis1 2 5 3" xfId="5639"/>
    <cellStyle name="40% - Énfasis1 2 6" xfId="3121"/>
    <cellStyle name="40% - Énfasis1 2 6 2" xfId="5266"/>
    <cellStyle name="40% - Énfasis1 2 6 3" xfId="5830"/>
    <cellStyle name="40% - Énfasis1 2 7" xfId="3238"/>
    <cellStyle name="40% - Énfasis1 2 7 2" xfId="5358"/>
    <cellStyle name="40% - Énfasis1 2 7 3" xfId="5917"/>
    <cellStyle name="40% - Énfasis1 2 8" xfId="3181"/>
    <cellStyle name="40% - Énfasis1 2 8 2" xfId="5316"/>
    <cellStyle name="40% - Énfasis1 2 8 3" xfId="5878"/>
    <cellStyle name="40% - Énfasis1 2 9" xfId="3382"/>
    <cellStyle name="40% - Énfasis1 2 9 2" xfId="5476"/>
    <cellStyle name="40% - Énfasis1 2 9 3" xfId="6026"/>
    <cellStyle name="40% - Énfasis1 3" xfId="862"/>
    <cellStyle name="40% - Énfasis1 3 10" xfId="3089"/>
    <cellStyle name="40% - Énfasis1 3 10 2" xfId="5236"/>
    <cellStyle name="40% - Énfasis1 3 10 3" xfId="5801"/>
    <cellStyle name="40% - Énfasis1 3 11" xfId="3412"/>
    <cellStyle name="40% - Énfasis1 3 11 2" xfId="5503"/>
    <cellStyle name="40% - Énfasis1 3 11 3" xfId="6053"/>
    <cellStyle name="40% - Énfasis1 3 12" xfId="3949"/>
    <cellStyle name="40% - Énfasis1 3 13" xfId="4113"/>
    <cellStyle name="40% - Énfasis1 3 14" xfId="4841"/>
    <cellStyle name="40% - Énfasis1 3 2" xfId="1223"/>
    <cellStyle name="40% - Énfasis1 3 2 2" xfId="5074"/>
    <cellStyle name="40% - Énfasis1 3 2 3" xfId="5644"/>
    <cellStyle name="40% - Énfasis1 3 3" xfId="3062"/>
    <cellStyle name="40% - Énfasis1 3 3 2" xfId="5212"/>
    <cellStyle name="40% - Énfasis1 3 3 3" xfId="5778"/>
    <cellStyle name="40% - Énfasis1 3 4" xfId="2891"/>
    <cellStyle name="40% - Énfasis1 3 4 2" xfId="5064"/>
    <cellStyle name="40% - Énfasis1 3 4 3" xfId="5634"/>
    <cellStyle name="40% - Énfasis1 3 5" xfId="2910"/>
    <cellStyle name="40% - Énfasis1 3 5 2" xfId="5089"/>
    <cellStyle name="40% - Énfasis1 3 5 3" xfId="5663"/>
    <cellStyle name="40% - Énfasis1 3 6" xfId="3122"/>
    <cellStyle name="40% - Énfasis1 3 6 2" xfId="5267"/>
    <cellStyle name="40% - Énfasis1 3 6 3" xfId="5831"/>
    <cellStyle name="40% - Énfasis1 3 7" xfId="3347"/>
    <cellStyle name="40% - Énfasis1 3 7 2" xfId="5446"/>
    <cellStyle name="40% - Énfasis1 3 7 3" xfId="5999"/>
    <cellStyle name="40% - Énfasis1 3 8" xfId="3369"/>
    <cellStyle name="40% - Énfasis1 3 8 2" xfId="5466"/>
    <cellStyle name="40% - Énfasis1 3 8 3" xfId="6016"/>
    <cellStyle name="40% - Énfasis1 3 9" xfId="3331"/>
    <cellStyle name="40% - Énfasis1 3 9 2" xfId="5432"/>
    <cellStyle name="40% - Énfasis1 3 9 3" xfId="5986"/>
    <cellStyle name="40% - Énfasis1 4" xfId="863"/>
    <cellStyle name="40% - Énfasis1 4 10" xfId="3118"/>
    <cellStyle name="40% - Énfasis1 4 10 2" xfId="5264"/>
    <cellStyle name="40% - Énfasis1 4 10 3" xfId="5828"/>
    <cellStyle name="40% - Énfasis1 4 11" xfId="3413"/>
    <cellStyle name="40% - Énfasis1 4 11 2" xfId="5504"/>
    <cellStyle name="40% - Énfasis1 4 11 3" xfId="6054"/>
    <cellStyle name="40% - Énfasis1 4 12" xfId="3950"/>
    <cellStyle name="40% - Énfasis1 4 13" xfId="4114"/>
    <cellStyle name="40% - Énfasis1 4 14" xfId="4571"/>
    <cellStyle name="40% - Énfasis1 4 2" xfId="1224"/>
    <cellStyle name="40% - Énfasis1 4 2 2" xfId="5075"/>
    <cellStyle name="40% - Énfasis1 4 2 3" xfId="5645"/>
    <cellStyle name="40% - Énfasis1 4 3" xfId="2966"/>
    <cellStyle name="40% - Énfasis1 4 3 2" xfId="5137"/>
    <cellStyle name="40% - Énfasis1 4 3 3" xfId="5710"/>
    <cellStyle name="40% - Énfasis1 4 4" xfId="3027"/>
    <cellStyle name="40% - Énfasis1 4 4 2" xfId="5186"/>
    <cellStyle name="40% - Énfasis1 4 4 3" xfId="5754"/>
    <cellStyle name="40% - Énfasis1 4 5" xfId="2899"/>
    <cellStyle name="40% - Énfasis1 4 5 2" xfId="5069"/>
    <cellStyle name="40% - Énfasis1 4 5 3" xfId="5638"/>
    <cellStyle name="40% - Énfasis1 4 6" xfId="3123"/>
    <cellStyle name="40% - Énfasis1 4 6 2" xfId="5268"/>
    <cellStyle name="40% - Énfasis1 4 6 3" xfId="5832"/>
    <cellStyle name="40% - Énfasis1 4 7" xfId="3237"/>
    <cellStyle name="40% - Énfasis1 4 7 2" xfId="5357"/>
    <cellStyle name="40% - Énfasis1 4 7 3" xfId="5916"/>
    <cellStyle name="40% - Énfasis1 4 8" xfId="3309"/>
    <cellStyle name="40% - Énfasis1 4 8 2" xfId="5416"/>
    <cellStyle name="40% - Énfasis1 4 8 3" xfId="5970"/>
    <cellStyle name="40% - Énfasis1 4 9" xfId="3381"/>
    <cellStyle name="40% - Énfasis1 4 9 2" xfId="5475"/>
    <cellStyle name="40% - Énfasis1 4 9 3" xfId="6025"/>
    <cellStyle name="40% - Énfasis1 5" xfId="1221"/>
    <cellStyle name="40% - Énfasis1 5 2" xfId="3488"/>
    <cellStyle name="40% - Énfasis1 6" xfId="4111"/>
    <cellStyle name="40% - Énfasis1 7" xfId="4653"/>
    <cellStyle name="40% - Énfasis2 2" xfId="37"/>
    <cellStyle name="40% - Énfasis2 2 10" xfId="3141"/>
    <cellStyle name="40% - Énfasis2 2 10 2" xfId="5285"/>
    <cellStyle name="40% - Énfasis2 2 10 3" xfId="5849"/>
    <cellStyle name="40% - Énfasis2 2 11" xfId="3414"/>
    <cellStyle name="40% - Énfasis2 2 11 2" xfId="5505"/>
    <cellStyle name="40% - Énfasis2 2 11 3" xfId="6055"/>
    <cellStyle name="40% - Énfasis2 2 12" xfId="3951"/>
    <cellStyle name="40% - Énfasis2 2 13" xfId="4116"/>
    <cellStyle name="40% - Énfasis2 2 14" xfId="5040"/>
    <cellStyle name="40% - Énfasis2 2 2" xfId="864"/>
    <cellStyle name="40% - Énfasis2 2 2 2" xfId="1226"/>
    <cellStyle name="40% - Énfasis2 2 2 3" xfId="5646"/>
    <cellStyle name="40% - Énfasis2 2 3" xfId="2965"/>
    <cellStyle name="40% - Énfasis2 2 3 2" xfId="5136"/>
    <cellStyle name="40% - Énfasis2 2 3 3" xfId="5709"/>
    <cellStyle name="40% - Énfasis2 2 4" xfId="2890"/>
    <cellStyle name="40% - Énfasis2 2 4 2" xfId="5063"/>
    <cellStyle name="40% - Énfasis2 2 4 3" xfId="5633"/>
    <cellStyle name="40% - Énfasis2 2 5" xfId="2990"/>
    <cellStyle name="40% - Énfasis2 2 5 2" xfId="5155"/>
    <cellStyle name="40% - Énfasis2 2 5 3" xfId="5725"/>
    <cellStyle name="40% - Énfasis2 2 6" xfId="3125"/>
    <cellStyle name="40% - Énfasis2 2 6 2" xfId="5269"/>
    <cellStyle name="40% - Énfasis2 2 6 3" xfId="5833"/>
    <cellStyle name="40% - Énfasis2 2 7" xfId="3236"/>
    <cellStyle name="40% - Énfasis2 2 7 2" xfId="5356"/>
    <cellStyle name="40% - Énfasis2 2 7 3" xfId="5915"/>
    <cellStyle name="40% - Énfasis2 2 8" xfId="3310"/>
    <cellStyle name="40% - Énfasis2 2 8 2" xfId="5417"/>
    <cellStyle name="40% - Énfasis2 2 8 3" xfId="5971"/>
    <cellStyle name="40% - Énfasis2 2 9" xfId="3380"/>
    <cellStyle name="40% - Énfasis2 2 9 2" xfId="5474"/>
    <cellStyle name="40% - Énfasis2 2 9 3" xfId="6024"/>
    <cellStyle name="40% - Énfasis2 3" xfId="865"/>
    <cellStyle name="40% - Énfasis2 3 10" xfId="3286"/>
    <cellStyle name="40% - Énfasis2 3 10 2" xfId="5395"/>
    <cellStyle name="40% - Énfasis2 3 10 3" xfId="5949"/>
    <cellStyle name="40% - Énfasis2 3 11" xfId="3415"/>
    <cellStyle name="40% - Énfasis2 3 11 2" xfId="5506"/>
    <cellStyle name="40% - Énfasis2 3 11 3" xfId="6056"/>
    <cellStyle name="40% - Énfasis2 3 12" xfId="3952"/>
    <cellStyle name="40% - Énfasis2 3 13" xfId="4117"/>
    <cellStyle name="40% - Énfasis2 3 14" xfId="5018"/>
    <cellStyle name="40% - Énfasis2 3 2" xfId="1227"/>
    <cellStyle name="40% - Énfasis2 3 2 2" xfId="5076"/>
    <cellStyle name="40% - Énfasis2 3 2 3" xfId="5647"/>
    <cellStyle name="40% - Énfasis2 3 3" xfId="3061"/>
    <cellStyle name="40% - Énfasis2 3 3 2" xfId="5211"/>
    <cellStyle name="40% - Énfasis2 3 3 3" xfId="5777"/>
    <cellStyle name="40% - Énfasis2 3 4" xfId="3028"/>
    <cellStyle name="40% - Énfasis2 3 4 2" xfId="5187"/>
    <cellStyle name="40% - Énfasis2 3 4 3" xfId="5755"/>
    <cellStyle name="40% - Énfasis2 3 5" xfId="2946"/>
    <cellStyle name="40% - Énfasis2 3 5 2" xfId="5118"/>
    <cellStyle name="40% - Énfasis2 3 5 3" xfId="5691"/>
    <cellStyle name="40% - Énfasis2 3 6" xfId="3126"/>
    <cellStyle name="40% - Énfasis2 3 6 2" xfId="5270"/>
    <cellStyle name="40% - Énfasis2 3 6 3" xfId="5834"/>
    <cellStyle name="40% - Énfasis2 3 7" xfId="3346"/>
    <cellStyle name="40% - Énfasis2 3 7 2" xfId="5445"/>
    <cellStyle name="40% - Énfasis2 3 7 3" xfId="5998"/>
    <cellStyle name="40% - Énfasis2 3 8" xfId="3311"/>
    <cellStyle name="40% - Énfasis2 3 8 2" xfId="5418"/>
    <cellStyle name="40% - Énfasis2 3 8 3" xfId="5972"/>
    <cellStyle name="40% - Énfasis2 3 9" xfId="3114"/>
    <cellStyle name="40% - Énfasis2 3 9 2" xfId="5261"/>
    <cellStyle name="40% - Énfasis2 3 9 3" xfId="5825"/>
    <cellStyle name="40% - Énfasis2 4" xfId="866"/>
    <cellStyle name="40% - Énfasis2 4 10" xfId="3142"/>
    <cellStyle name="40% - Énfasis2 4 10 2" xfId="5286"/>
    <cellStyle name="40% - Énfasis2 4 10 3" xfId="5850"/>
    <cellStyle name="40% - Énfasis2 4 11" xfId="3416"/>
    <cellStyle name="40% - Énfasis2 4 11 2" xfId="5507"/>
    <cellStyle name="40% - Énfasis2 4 11 3" xfId="6057"/>
    <cellStyle name="40% - Énfasis2 4 12" xfId="3953"/>
    <cellStyle name="40% - Énfasis2 4 13" xfId="4118"/>
    <cellStyle name="40% - Énfasis2 4 14" xfId="4990"/>
    <cellStyle name="40% - Énfasis2 4 2" xfId="1228"/>
    <cellStyle name="40% - Énfasis2 4 2 2" xfId="5077"/>
    <cellStyle name="40% - Énfasis2 4 2 3" xfId="5648"/>
    <cellStyle name="40% - Énfasis2 4 3" xfId="2964"/>
    <cellStyle name="40% - Énfasis2 4 3 2" xfId="5135"/>
    <cellStyle name="40% - Énfasis2 4 3 3" xfId="5708"/>
    <cellStyle name="40% - Énfasis2 4 4" xfId="3001"/>
    <cellStyle name="40% - Énfasis2 4 4 2" xfId="5166"/>
    <cellStyle name="40% - Énfasis2 4 4 3" xfId="5736"/>
    <cellStyle name="40% - Énfasis2 4 5" xfId="3013"/>
    <cellStyle name="40% - Énfasis2 4 5 2" xfId="5176"/>
    <cellStyle name="40% - Énfasis2 4 5 3" xfId="5745"/>
    <cellStyle name="40% - Énfasis2 4 6" xfId="3127"/>
    <cellStyle name="40% - Énfasis2 4 6 2" xfId="5271"/>
    <cellStyle name="40% - Énfasis2 4 6 3" xfId="5835"/>
    <cellStyle name="40% - Énfasis2 4 7" xfId="3235"/>
    <cellStyle name="40% - Énfasis2 4 7 2" xfId="5355"/>
    <cellStyle name="40% - Énfasis2 4 7 3" xfId="5914"/>
    <cellStyle name="40% - Énfasis2 4 8" xfId="3368"/>
    <cellStyle name="40% - Énfasis2 4 8 2" xfId="5465"/>
    <cellStyle name="40% - Énfasis2 4 8 3" xfId="6015"/>
    <cellStyle name="40% - Énfasis2 4 9" xfId="3379"/>
    <cellStyle name="40% - Énfasis2 4 9 2" xfId="5473"/>
    <cellStyle name="40% - Énfasis2 4 9 3" xfId="6023"/>
    <cellStyle name="40% - Énfasis2 5" xfId="1225"/>
    <cellStyle name="40% - Énfasis2 5 2" xfId="3489"/>
    <cellStyle name="40% - Énfasis2 6" xfId="4115"/>
    <cellStyle name="40% - Énfasis2 7" xfId="5058"/>
    <cellStyle name="40% - Énfasis3 2" xfId="38"/>
    <cellStyle name="40% - Énfasis3 2 10" xfId="3163"/>
    <cellStyle name="40% - Énfasis3 2 10 2" xfId="5306"/>
    <cellStyle name="40% - Énfasis3 2 10 3" xfId="5868"/>
    <cellStyle name="40% - Énfasis3 2 11" xfId="3417"/>
    <cellStyle name="40% - Énfasis3 2 11 2" xfId="5508"/>
    <cellStyle name="40% - Énfasis3 2 11 3" xfId="6058"/>
    <cellStyle name="40% - Énfasis3 2 12" xfId="3954"/>
    <cellStyle name="40% - Énfasis3 2 13" xfId="4120"/>
    <cellStyle name="40% - Énfasis3 2 14" xfId="4840"/>
    <cellStyle name="40% - Énfasis3 2 2" xfId="867"/>
    <cellStyle name="40% - Énfasis3 2 2 2" xfId="1230"/>
    <cellStyle name="40% - Énfasis3 2 2 3" xfId="5649"/>
    <cellStyle name="40% - Énfasis3 2 3" xfId="2962"/>
    <cellStyle name="40% - Énfasis3 2 3 2" xfId="5133"/>
    <cellStyle name="40% - Énfasis3 2 3 3" xfId="5706"/>
    <cellStyle name="40% - Énfasis3 2 4" xfId="2889"/>
    <cellStyle name="40% - Énfasis3 2 4 2" xfId="5062"/>
    <cellStyle name="40% - Énfasis3 2 4 3" xfId="5632"/>
    <cellStyle name="40% - Énfasis3 2 5" xfId="2989"/>
    <cellStyle name="40% - Énfasis3 2 5 2" xfId="5154"/>
    <cellStyle name="40% - Énfasis3 2 5 3" xfId="5724"/>
    <cellStyle name="40% - Énfasis3 2 6" xfId="3128"/>
    <cellStyle name="40% - Énfasis3 2 6 2" xfId="5272"/>
    <cellStyle name="40% - Énfasis3 2 6 3" xfId="5836"/>
    <cellStyle name="40% - Énfasis3 2 7" xfId="3234"/>
    <cellStyle name="40% - Énfasis3 2 7 2" xfId="5354"/>
    <cellStyle name="40% - Énfasis3 2 7 3" xfId="5913"/>
    <cellStyle name="40% - Énfasis3 2 8" xfId="3367"/>
    <cellStyle name="40% - Énfasis3 2 8 2" xfId="5464"/>
    <cellStyle name="40% - Énfasis3 2 8 3" xfId="6014"/>
    <cellStyle name="40% - Énfasis3 2 9" xfId="3113"/>
    <cellStyle name="40% - Énfasis3 2 9 2" xfId="5260"/>
    <cellStyle name="40% - Énfasis3 2 9 3" xfId="5824"/>
    <cellStyle name="40% - Énfasis3 3" xfId="868"/>
    <cellStyle name="40% - Énfasis3 3 10" xfId="3196"/>
    <cellStyle name="40% - Énfasis3 3 10 2" xfId="5326"/>
    <cellStyle name="40% - Énfasis3 3 10 3" xfId="5887"/>
    <cellStyle name="40% - Énfasis3 3 11" xfId="3418"/>
    <cellStyle name="40% - Énfasis3 3 11 2" xfId="5509"/>
    <cellStyle name="40% - Énfasis3 3 11 3" xfId="6059"/>
    <cellStyle name="40% - Énfasis3 3 12" xfId="3955"/>
    <cellStyle name="40% - Énfasis3 3 13" xfId="4121"/>
    <cellStyle name="40% - Énfasis3 3 14" xfId="4569"/>
    <cellStyle name="40% - Énfasis3 3 2" xfId="1231"/>
    <cellStyle name="40% - Énfasis3 3 2 2" xfId="5078"/>
    <cellStyle name="40% - Énfasis3 3 2 3" xfId="5650"/>
    <cellStyle name="40% - Énfasis3 3 3" xfId="2961"/>
    <cellStyle name="40% - Énfasis3 3 3 2" xfId="5132"/>
    <cellStyle name="40% - Énfasis3 3 3 3" xfId="5705"/>
    <cellStyle name="40% - Énfasis3 3 4" xfId="2926"/>
    <cellStyle name="40% - Énfasis3 3 4 2" xfId="5101"/>
    <cellStyle name="40% - Énfasis3 3 4 3" xfId="5675"/>
    <cellStyle name="40% - Énfasis3 3 5" xfId="3007"/>
    <cellStyle name="40% - Énfasis3 3 5 2" xfId="5172"/>
    <cellStyle name="40% - Énfasis3 3 5 3" xfId="5742"/>
    <cellStyle name="40% - Énfasis3 3 6" xfId="3129"/>
    <cellStyle name="40% - Énfasis3 3 6 2" xfId="5273"/>
    <cellStyle name="40% - Énfasis3 3 6 3" xfId="5837"/>
    <cellStyle name="40% - Énfasis3 3 7" xfId="3345"/>
    <cellStyle name="40% - Énfasis3 3 7 2" xfId="5444"/>
    <cellStyle name="40% - Énfasis3 3 7 3" xfId="5997"/>
    <cellStyle name="40% - Énfasis3 3 8" xfId="3182"/>
    <cellStyle name="40% - Énfasis3 3 8 2" xfId="5317"/>
    <cellStyle name="40% - Énfasis3 3 8 3" xfId="5879"/>
    <cellStyle name="40% - Énfasis3 3 9" xfId="3295"/>
    <cellStyle name="40% - Énfasis3 3 9 2" xfId="5404"/>
    <cellStyle name="40% - Énfasis3 3 9 3" xfId="5958"/>
    <cellStyle name="40% - Énfasis3 4" xfId="869"/>
    <cellStyle name="40% - Énfasis3 4 10" xfId="3197"/>
    <cellStyle name="40% - Énfasis3 4 10 2" xfId="5327"/>
    <cellStyle name="40% - Énfasis3 4 10 3" xfId="5888"/>
    <cellStyle name="40% - Énfasis3 4 11" xfId="3419"/>
    <cellStyle name="40% - Énfasis3 4 11 2" xfId="5510"/>
    <cellStyle name="40% - Énfasis3 4 11 3" xfId="6060"/>
    <cellStyle name="40% - Énfasis3 4 12" xfId="3956"/>
    <cellStyle name="40% - Énfasis3 4 13" xfId="4122"/>
    <cellStyle name="40% - Énfasis3 4 14" xfId="4839"/>
    <cellStyle name="40% - Énfasis3 4 2" xfId="1232"/>
    <cellStyle name="40% - Énfasis3 4 2 2" xfId="5079"/>
    <cellStyle name="40% - Énfasis3 4 2 3" xfId="5651"/>
    <cellStyle name="40% - Énfasis3 4 3" xfId="2960"/>
    <cellStyle name="40% - Énfasis3 4 3 2" xfId="5131"/>
    <cellStyle name="40% - Énfasis3 4 3 3" xfId="5704"/>
    <cellStyle name="40% - Énfasis3 4 4" xfId="3002"/>
    <cellStyle name="40% - Énfasis3 4 4 2" xfId="5167"/>
    <cellStyle name="40% - Énfasis3 4 4 3" xfId="5737"/>
    <cellStyle name="40% - Énfasis3 4 5" xfId="2909"/>
    <cellStyle name="40% - Énfasis3 4 5 2" xfId="5088"/>
    <cellStyle name="40% - Énfasis3 4 5 3" xfId="5662"/>
    <cellStyle name="40% - Énfasis3 4 6" xfId="3130"/>
    <cellStyle name="40% - Énfasis3 4 6 2" xfId="5274"/>
    <cellStyle name="40% - Énfasis3 4 6 3" xfId="5838"/>
    <cellStyle name="40% - Énfasis3 4 7" xfId="3233"/>
    <cellStyle name="40% - Énfasis3 4 7 2" xfId="5353"/>
    <cellStyle name="40% - Énfasis3 4 7 3" xfId="5912"/>
    <cellStyle name="40% - Énfasis3 4 8" xfId="3366"/>
    <cellStyle name="40% - Énfasis3 4 8 2" xfId="5463"/>
    <cellStyle name="40% - Énfasis3 4 8 3" xfId="6013"/>
    <cellStyle name="40% - Énfasis3 4 9" xfId="3294"/>
    <cellStyle name="40% - Énfasis3 4 9 2" xfId="5403"/>
    <cellStyle name="40% - Énfasis3 4 9 3" xfId="5957"/>
    <cellStyle name="40% - Énfasis3 5" xfId="1229"/>
    <cellStyle name="40% - Énfasis3 5 2" xfId="3490"/>
    <cellStyle name="40% - Énfasis3 6" xfId="4119"/>
    <cellStyle name="40% - Énfasis3 7" xfId="4929"/>
    <cellStyle name="40% - Énfasis4 2" xfId="39"/>
    <cellStyle name="40% - Énfasis4 2 10" xfId="3143"/>
    <cellStyle name="40% - Énfasis4 2 10 2" xfId="5287"/>
    <cellStyle name="40% - Énfasis4 2 10 3" xfId="5851"/>
    <cellStyle name="40% - Énfasis4 2 11" xfId="3420"/>
    <cellStyle name="40% - Énfasis4 2 11 2" xfId="5511"/>
    <cellStyle name="40% - Énfasis4 2 11 3" xfId="6061"/>
    <cellStyle name="40% - Énfasis4 2 12" xfId="3957"/>
    <cellStyle name="40% - Énfasis4 2 13" xfId="4124"/>
    <cellStyle name="40% - Énfasis4 2 14" xfId="5360"/>
    <cellStyle name="40% - Énfasis4 2 2" xfId="870"/>
    <cellStyle name="40% - Énfasis4 2 2 2" xfId="1234"/>
    <cellStyle name="40% - Énfasis4 2 2 3" xfId="5652"/>
    <cellStyle name="40% - Énfasis4 2 3" xfId="2959"/>
    <cellStyle name="40% - Énfasis4 2 3 2" xfId="5130"/>
    <cellStyle name="40% - Énfasis4 2 3 3" xfId="5703"/>
    <cellStyle name="40% - Énfasis4 2 4" xfId="3029"/>
    <cellStyle name="40% - Énfasis4 2 4 2" xfId="5188"/>
    <cellStyle name="40% - Énfasis4 2 4 3" xfId="5756"/>
    <cellStyle name="40% - Énfasis4 2 5" xfId="3044"/>
    <cellStyle name="40% - Énfasis4 2 5 2" xfId="5199"/>
    <cellStyle name="40% - Énfasis4 2 5 3" xfId="5765"/>
    <cellStyle name="40% - Énfasis4 2 6" xfId="3132"/>
    <cellStyle name="40% - Énfasis4 2 6 2" xfId="5276"/>
    <cellStyle name="40% - Énfasis4 2 6 3" xfId="5840"/>
    <cellStyle name="40% - Énfasis4 2 7" xfId="3232"/>
    <cellStyle name="40% - Énfasis4 2 7 2" xfId="5352"/>
    <cellStyle name="40% - Énfasis4 2 7 3" xfId="5911"/>
    <cellStyle name="40% - Énfasis4 2 8" xfId="3365"/>
    <cellStyle name="40% - Énfasis4 2 8 2" xfId="5462"/>
    <cellStyle name="40% - Énfasis4 2 8 3" xfId="6012"/>
    <cellStyle name="40% - Énfasis4 2 9" xfId="3378"/>
    <cellStyle name="40% - Énfasis4 2 9 2" xfId="5472"/>
    <cellStyle name="40% - Énfasis4 2 9 3" xfId="6022"/>
    <cellStyle name="40% - Énfasis4 3" xfId="871"/>
    <cellStyle name="40% - Énfasis4 3 10" xfId="3223"/>
    <cellStyle name="40% - Énfasis4 3 10 2" xfId="5344"/>
    <cellStyle name="40% - Énfasis4 3 10 3" xfId="5904"/>
    <cellStyle name="40% - Énfasis4 3 11" xfId="3421"/>
    <cellStyle name="40% - Énfasis4 3 11 2" xfId="5512"/>
    <cellStyle name="40% - Énfasis4 3 11 3" xfId="6062"/>
    <cellStyle name="40% - Énfasis4 3 12" xfId="3958"/>
    <cellStyle name="40% - Énfasis4 3 13" xfId="4125"/>
    <cellStyle name="40% - Énfasis4 3 14" xfId="5304"/>
    <cellStyle name="40% - Énfasis4 3 2" xfId="1235"/>
    <cellStyle name="40% - Énfasis4 3 2 2" xfId="5080"/>
    <cellStyle name="40% - Énfasis4 3 2 3" xfId="5653"/>
    <cellStyle name="40% - Énfasis4 3 3" xfId="2958"/>
    <cellStyle name="40% - Énfasis4 3 3 2" xfId="5129"/>
    <cellStyle name="40% - Énfasis4 3 3 3" xfId="5702"/>
    <cellStyle name="40% - Énfasis4 3 4" xfId="2928"/>
    <cellStyle name="40% - Énfasis4 3 4 2" xfId="5103"/>
    <cellStyle name="40% - Énfasis4 3 4 3" xfId="5677"/>
    <cellStyle name="40% - Énfasis4 3 5" xfId="2898"/>
    <cellStyle name="40% - Énfasis4 3 5 2" xfId="5068"/>
    <cellStyle name="40% - Énfasis4 3 5 3" xfId="5637"/>
    <cellStyle name="40% - Énfasis4 3 6" xfId="3133"/>
    <cellStyle name="40% - Énfasis4 3 6 2" xfId="5277"/>
    <cellStyle name="40% - Énfasis4 3 6 3" xfId="5841"/>
    <cellStyle name="40% - Énfasis4 3 7" xfId="3358"/>
    <cellStyle name="40% - Énfasis4 3 7 2" xfId="5455"/>
    <cellStyle name="40% - Énfasis4 3 7 3" xfId="6006"/>
    <cellStyle name="40% - Énfasis4 3 8" xfId="3312"/>
    <cellStyle name="40% - Énfasis4 3 8 2" xfId="5419"/>
    <cellStyle name="40% - Énfasis4 3 8 3" xfId="5973"/>
    <cellStyle name="40% - Énfasis4 3 9" xfId="3210"/>
    <cellStyle name="40% - Énfasis4 3 9 2" xfId="5334"/>
    <cellStyle name="40% - Énfasis4 3 9 3" xfId="5894"/>
    <cellStyle name="40% - Énfasis4 4" xfId="872"/>
    <cellStyle name="40% - Énfasis4 4 10" xfId="3322"/>
    <cellStyle name="40% - Énfasis4 4 10 2" xfId="5428"/>
    <cellStyle name="40% - Énfasis4 4 10 3" xfId="5982"/>
    <cellStyle name="40% - Énfasis4 4 11" xfId="3422"/>
    <cellStyle name="40% - Énfasis4 4 11 2" xfId="5513"/>
    <cellStyle name="40% - Énfasis4 4 11 3" xfId="6063"/>
    <cellStyle name="40% - Énfasis4 4 12" xfId="3959"/>
    <cellStyle name="40% - Énfasis4 4 13" xfId="4126"/>
    <cellStyle name="40% - Énfasis4 4 14" xfId="5377"/>
    <cellStyle name="40% - Énfasis4 4 2" xfId="1236"/>
    <cellStyle name="40% - Énfasis4 4 2 2" xfId="5081"/>
    <cellStyle name="40% - Énfasis4 4 2 3" xfId="5654"/>
    <cellStyle name="40% - Énfasis4 4 3" xfId="2957"/>
    <cellStyle name="40% - Énfasis4 4 3 2" xfId="5128"/>
    <cellStyle name="40% - Énfasis4 4 3 3" xfId="5701"/>
    <cellStyle name="40% - Énfasis4 4 4" xfId="3030"/>
    <cellStyle name="40% - Énfasis4 4 4 2" xfId="5189"/>
    <cellStyle name="40% - Énfasis4 4 4 3" xfId="5757"/>
    <cellStyle name="40% - Énfasis4 4 5" xfId="2897"/>
    <cellStyle name="40% - Énfasis4 4 5 2" xfId="5067"/>
    <cellStyle name="40% - Énfasis4 4 5 3" xfId="5636"/>
    <cellStyle name="40% - Énfasis4 4 6" xfId="3134"/>
    <cellStyle name="40% - Énfasis4 4 6 2" xfId="5278"/>
    <cellStyle name="40% - Énfasis4 4 6 3" xfId="5842"/>
    <cellStyle name="40% - Énfasis4 4 7" xfId="3344"/>
    <cellStyle name="40% - Énfasis4 4 7 2" xfId="5443"/>
    <cellStyle name="40% - Énfasis4 4 7 3" xfId="5996"/>
    <cellStyle name="40% - Énfasis4 4 8" xfId="3364"/>
    <cellStyle name="40% - Énfasis4 4 8 2" xfId="5461"/>
    <cellStyle name="40% - Énfasis4 4 8 3" xfId="6011"/>
    <cellStyle name="40% - Énfasis4 4 9" xfId="3112"/>
    <cellStyle name="40% - Énfasis4 4 9 2" xfId="5259"/>
    <cellStyle name="40% - Énfasis4 4 9 3" xfId="5823"/>
    <cellStyle name="40% - Énfasis4 5" xfId="1233"/>
    <cellStyle name="40% - Énfasis4 5 2" xfId="3491"/>
    <cellStyle name="40% - Énfasis4 6" xfId="4123"/>
    <cellStyle name="40% - Énfasis4 7" xfId="4567"/>
    <cellStyle name="40% - Énfasis5 2" xfId="40"/>
    <cellStyle name="40% - Énfasis5 2 10" xfId="3287"/>
    <cellStyle name="40% - Énfasis5 2 10 2" xfId="5396"/>
    <cellStyle name="40% - Énfasis5 2 10 3" xfId="5950"/>
    <cellStyle name="40% - Énfasis5 2 11" xfId="3423"/>
    <cellStyle name="40% - Énfasis5 2 11 2" xfId="5514"/>
    <cellStyle name="40% - Énfasis5 2 11 3" xfId="6064"/>
    <cellStyle name="40% - Énfasis5 2 12" xfId="3960"/>
    <cellStyle name="40% - Énfasis5 2 13" xfId="4128"/>
    <cellStyle name="40% - Énfasis5 2 14" xfId="4656"/>
    <cellStyle name="40% - Énfasis5 2 2" xfId="873"/>
    <cellStyle name="40% - Énfasis5 2 2 2" xfId="1238"/>
    <cellStyle name="40% - Énfasis5 2 2 3" xfId="5655"/>
    <cellStyle name="40% - Énfasis5 2 3" xfId="3060"/>
    <cellStyle name="40% - Énfasis5 2 3 2" xfId="5210"/>
    <cellStyle name="40% - Énfasis5 2 3 3" xfId="5776"/>
    <cellStyle name="40% - Énfasis5 2 4" xfId="2888"/>
    <cellStyle name="40% - Énfasis5 2 4 2" xfId="5061"/>
    <cellStyle name="40% - Énfasis5 2 4 3" xfId="5631"/>
    <cellStyle name="40% - Énfasis5 2 5" xfId="2988"/>
    <cellStyle name="40% - Énfasis5 2 5 2" xfId="5153"/>
    <cellStyle name="40% - Énfasis5 2 5 3" xfId="5723"/>
    <cellStyle name="40% - Énfasis5 2 6" xfId="3135"/>
    <cellStyle name="40% - Énfasis5 2 6 2" xfId="5279"/>
    <cellStyle name="40% - Énfasis5 2 6 3" xfId="5843"/>
    <cellStyle name="40% - Énfasis5 2 7" xfId="3343"/>
    <cellStyle name="40% - Énfasis5 2 7 2" xfId="5442"/>
    <cellStyle name="40% - Énfasis5 2 7 3" xfId="5995"/>
    <cellStyle name="40% - Énfasis5 2 8" xfId="3183"/>
    <cellStyle name="40% - Énfasis5 2 8 2" xfId="5318"/>
    <cellStyle name="40% - Énfasis5 2 8 3" xfId="5880"/>
    <cellStyle name="40% - Énfasis5 2 9" xfId="3209"/>
    <cellStyle name="40% - Énfasis5 2 9 2" xfId="5333"/>
    <cellStyle name="40% - Énfasis5 2 9 3" xfId="5893"/>
    <cellStyle name="40% - Énfasis5 3" xfId="874"/>
    <cellStyle name="40% - Énfasis5 3 10" xfId="3341"/>
    <cellStyle name="40% - Énfasis5 3 10 2" xfId="5440"/>
    <cellStyle name="40% - Énfasis5 3 10 3" xfId="5993"/>
    <cellStyle name="40% - Énfasis5 3 11" xfId="3424"/>
    <cellStyle name="40% - Énfasis5 3 11 2" xfId="5515"/>
    <cellStyle name="40% - Énfasis5 3 11 3" xfId="6065"/>
    <cellStyle name="40% - Énfasis5 3 12" xfId="3961"/>
    <cellStyle name="40% - Énfasis5 3 13" xfId="4129"/>
    <cellStyle name="40% - Énfasis5 3 14" xfId="4566"/>
    <cellStyle name="40% - Énfasis5 3 2" xfId="1239"/>
    <cellStyle name="40% - Énfasis5 3 2 2" xfId="5082"/>
    <cellStyle name="40% - Énfasis5 3 2 3" xfId="5656"/>
    <cellStyle name="40% - Énfasis5 3 3" xfId="2956"/>
    <cellStyle name="40% - Énfasis5 3 3 2" xfId="5127"/>
    <cellStyle name="40% - Énfasis5 3 3 3" xfId="5700"/>
    <cellStyle name="40% - Énfasis5 3 4" xfId="2929"/>
    <cellStyle name="40% - Énfasis5 3 4 2" xfId="5104"/>
    <cellStyle name="40% - Énfasis5 3 4 3" xfId="5678"/>
    <cellStyle name="40% - Énfasis5 3 5" xfId="3043"/>
    <cellStyle name="40% - Énfasis5 3 5 2" xfId="5198"/>
    <cellStyle name="40% - Énfasis5 3 5 3" xfId="5764"/>
    <cellStyle name="40% - Énfasis5 3 6" xfId="3136"/>
    <cellStyle name="40% - Énfasis5 3 6 2" xfId="5280"/>
    <cellStyle name="40% - Énfasis5 3 6 3" xfId="5844"/>
    <cellStyle name="40% - Énfasis5 3 7" xfId="3231"/>
    <cellStyle name="40% - Énfasis5 3 7 2" xfId="5351"/>
    <cellStyle name="40% - Énfasis5 3 7 3" xfId="5910"/>
    <cellStyle name="40% - Énfasis5 3 8" xfId="3313"/>
    <cellStyle name="40% - Énfasis5 3 8 2" xfId="5420"/>
    <cellStyle name="40% - Énfasis5 3 8 3" xfId="5974"/>
    <cellStyle name="40% - Énfasis5 3 9" xfId="3377"/>
    <cellStyle name="40% - Énfasis5 3 9 2" xfId="5471"/>
    <cellStyle name="40% - Énfasis5 3 9 3" xfId="6021"/>
    <cellStyle name="40% - Énfasis5 4" xfId="875"/>
    <cellStyle name="40% - Énfasis5 4 10" xfId="3144"/>
    <cellStyle name="40% - Énfasis5 4 10 2" xfId="5288"/>
    <cellStyle name="40% - Énfasis5 4 10 3" xfId="5852"/>
    <cellStyle name="40% - Énfasis5 4 11" xfId="3425"/>
    <cellStyle name="40% - Énfasis5 4 11 2" xfId="5516"/>
    <cellStyle name="40% - Énfasis5 4 11 3" xfId="6066"/>
    <cellStyle name="40% - Énfasis5 4 12" xfId="3962"/>
    <cellStyle name="40% - Énfasis5 4 13" xfId="4130"/>
    <cellStyle name="40% - Énfasis5 4 14" xfId="4838"/>
    <cellStyle name="40% - Énfasis5 4 2" xfId="1240"/>
    <cellStyle name="40% - Énfasis5 4 2 2" xfId="5083"/>
    <cellStyle name="40% - Énfasis5 4 2 3" xfId="5657"/>
    <cellStyle name="40% - Énfasis5 4 3" xfId="3059"/>
    <cellStyle name="40% - Énfasis5 4 3 2" xfId="5209"/>
    <cellStyle name="40% - Énfasis5 4 3 3" xfId="5775"/>
    <cellStyle name="40% - Énfasis5 4 4" xfId="2930"/>
    <cellStyle name="40% - Énfasis5 4 4 2" xfId="5105"/>
    <cellStyle name="40% - Énfasis5 4 4 3" xfId="5679"/>
    <cellStyle name="40% - Énfasis5 4 5" xfId="3006"/>
    <cellStyle name="40% - Énfasis5 4 5 2" xfId="5171"/>
    <cellStyle name="40% - Énfasis5 4 5 3" xfId="5741"/>
    <cellStyle name="40% - Énfasis5 4 6" xfId="3137"/>
    <cellStyle name="40% - Énfasis5 4 6 2" xfId="5281"/>
    <cellStyle name="40% - Énfasis5 4 6 3" xfId="5845"/>
    <cellStyle name="40% - Énfasis5 4 7" xfId="3230"/>
    <cellStyle name="40% - Énfasis5 4 7 2" xfId="5350"/>
    <cellStyle name="40% - Énfasis5 4 7 3" xfId="5909"/>
    <cellStyle name="40% - Énfasis5 4 8" xfId="3373"/>
    <cellStyle name="40% - Énfasis5 4 8 2" xfId="5469"/>
    <cellStyle name="40% - Énfasis5 4 8 3" xfId="6019"/>
    <cellStyle name="40% - Énfasis5 4 9" xfId="3208"/>
    <cellStyle name="40% - Énfasis5 4 9 2" xfId="5332"/>
    <cellStyle name="40% - Énfasis5 4 9 3" xfId="5892"/>
    <cellStyle name="40% - Énfasis5 5" xfId="1237"/>
    <cellStyle name="40% - Énfasis5 5 2" xfId="3492"/>
    <cellStyle name="40% - Énfasis5 6" xfId="4127"/>
    <cellStyle name="40% - Énfasis5 7" xfId="5232"/>
    <cellStyle name="40% - Énfasis6 2" xfId="41"/>
    <cellStyle name="40% - Énfasis6 2 10" xfId="3352"/>
    <cellStyle name="40% - Énfasis6 2 10 2" xfId="5451"/>
    <cellStyle name="40% - Énfasis6 2 10 3" xfId="6003"/>
    <cellStyle name="40% - Énfasis6 2 11" xfId="3426"/>
    <cellStyle name="40% - Énfasis6 2 11 2" xfId="5517"/>
    <cellStyle name="40% - Énfasis6 2 11 3" xfId="6067"/>
    <cellStyle name="40% - Énfasis6 2 12" xfId="3963"/>
    <cellStyle name="40% - Énfasis6 2 13" xfId="4132"/>
    <cellStyle name="40% - Énfasis6 2 14" xfId="4565"/>
    <cellStyle name="40% - Énfasis6 2 2" xfId="876"/>
    <cellStyle name="40% - Énfasis6 2 2 2" xfId="1242"/>
    <cellStyle name="40% - Énfasis6 2 2 3" xfId="5658"/>
    <cellStyle name="40% - Énfasis6 2 3" xfId="3058"/>
    <cellStyle name="40% - Énfasis6 2 3 2" xfId="5208"/>
    <cellStyle name="40% - Énfasis6 2 3 3" xfId="5774"/>
    <cellStyle name="40% - Énfasis6 2 4" xfId="3031"/>
    <cellStyle name="40% - Énfasis6 2 4 2" xfId="5190"/>
    <cellStyle name="40% - Énfasis6 2 4 3" xfId="5758"/>
    <cellStyle name="40% - Énfasis6 2 5" xfId="2944"/>
    <cellStyle name="40% - Énfasis6 2 5 2" xfId="5116"/>
    <cellStyle name="40% - Énfasis6 2 5 3" xfId="5689"/>
    <cellStyle name="40% - Énfasis6 2 6" xfId="3138"/>
    <cellStyle name="40% - Énfasis6 2 6 2" xfId="5282"/>
    <cellStyle name="40% - Énfasis6 2 6 3" xfId="5846"/>
    <cellStyle name="40% - Énfasis6 2 7" xfId="3229"/>
    <cellStyle name="40% - Énfasis6 2 7 2" xfId="5349"/>
    <cellStyle name="40% - Énfasis6 2 7 3" xfId="5908"/>
    <cellStyle name="40% - Énfasis6 2 8" xfId="3363"/>
    <cellStyle name="40% - Énfasis6 2 8 2" xfId="5460"/>
    <cellStyle name="40% - Énfasis6 2 8 3" xfId="6010"/>
    <cellStyle name="40% - Énfasis6 2 9" xfId="3293"/>
    <cellStyle name="40% - Énfasis6 2 9 2" xfId="5402"/>
    <cellStyle name="40% - Énfasis6 2 9 3" xfId="5956"/>
    <cellStyle name="40% - Énfasis6 3" xfId="877"/>
    <cellStyle name="40% - Énfasis6 3 10" xfId="3224"/>
    <cellStyle name="40% - Énfasis6 3 10 2" xfId="5345"/>
    <cellStyle name="40% - Énfasis6 3 10 3" xfId="5905"/>
    <cellStyle name="40% - Énfasis6 3 11" xfId="3427"/>
    <cellStyle name="40% - Énfasis6 3 11 2" xfId="5518"/>
    <cellStyle name="40% - Énfasis6 3 11 3" xfId="6068"/>
    <cellStyle name="40% - Énfasis6 3 12" xfId="3964"/>
    <cellStyle name="40% - Énfasis6 3 13" xfId="4133"/>
    <cellStyle name="40% - Énfasis6 3 14" xfId="4836"/>
    <cellStyle name="40% - Énfasis6 3 2" xfId="1243"/>
    <cellStyle name="40% - Énfasis6 3 2 2" xfId="5084"/>
    <cellStyle name="40% - Énfasis6 3 2 3" xfId="5659"/>
    <cellStyle name="40% - Énfasis6 3 3" xfId="2955"/>
    <cellStyle name="40% - Énfasis6 3 3 2" xfId="5126"/>
    <cellStyle name="40% - Énfasis6 3 3 3" xfId="5699"/>
    <cellStyle name="40% - Énfasis6 3 4" xfId="2887"/>
    <cellStyle name="40% - Énfasis6 3 4 2" xfId="5060"/>
    <cellStyle name="40% - Énfasis6 3 4 3" xfId="5630"/>
    <cellStyle name="40% - Énfasis6 3 5" xfId="2908"/>
    <cellStyle name="40% - Énfasis6 3 5 2" xfId="5087"/>
    <cellStyle name="40% - Énfasis6 3 5 3" xfId="5661"/>
    <cellStyle name="40% - Énfasis6 3 6" xfId="3139"/>
    <cellStyle name="40% - Énfasis6 3 6 2" xfId="5283"/>
    <cellStyle name="40% - Énfasis6 3 6 3" xfId="5847"/>
    <cellStyle name="40% - Énfasis6 3 7" xfId="3228"/>
    <cellStyle name="40% - Énfasis6 3 7 2" xfId="5348"/>
    <cellStyle name="40% - Énfasis6 3 7 3" xfId="5907"/>
    <cellStyle name="40% - Énfasis6 3 8" xfId="3085"/>
    <cellStyle name="40% - Énfasis6 3 8 2" xfId="5233"/>
    <cellStyle name="40% - Énfasis6 3 8 3" xfId="5798"/>
    <cellStyle name="40% - Énfasis6 3 9" xfId="3264"/>
    <cellStyle name="40% - Énfasis6 3 9 2" xfId="5376"/>
    <cellStyle name="40% - Énfasis6 3 9 3" xfId="5932"/>
    <cellStyle name="40% - Énfasis6 4" xfId="878"/>
    <cellStyle name="40% - Énfasis6 4 10" xfId="3090"/>
    <cellStyle name="40% - Énfasis6 4 10 2" xfId="5237"/>
    <cellStyle name="40% - Énfasis6 4 10 3" xfId="5802"/>
    <cellStyle name="40% - Énfasis6 4 11" xfId="3428"/>
    <cellStyle name="40% - Énfasis6 4 11 2" xfId="5519"/>
    <cellStyle name="40% - Énfasis6 4 11 3" xfId="6069"/>
    <cellStyle name="40% - Énfasis6 4 12" xfId="3965"/>
    <cellStyle name="40% - Énfasis6 4 13" xfId="4134"/>
    <cellStyle name="40% - Énfasis6 4 14" xfId="4835"/>
    <cellStyle name="40% - Énfasis6 4 2" xfId="1244"/>
    <cellStyle name="40% - Énfasis6 4 2 2" xfId="5085"/>
    <cellStyle name="40% - Énfasis6 4 2 3" xfId="5660"/>
    <cellStyle name="40% - Énfasis6 4 3" xfId="3057"/>
    <cellStyle name="40% - Énfasis6 4 3 2" xfId="5207"/>
    <cellStyle name="40% - Énfasis6 4 3 3" xfId="5773"/>
    <cellStyle name="40% - Énfasis6 4 4" xfId="2931"/>
    <cellStyle name="40% - Énfasis6 4 4 2" xfId="5106"/>
    <cellStyle name="40% - Énfasis6 4 4 3" xfId="5680"/>
    <cellStyle name="40% - Énfasis6 4 5" xfId="3042"/>
    <cellStyle name="40% - Énfasis6 4 5 2" xfId="5197"/>
    <cellStyle name="40% - Énfasis6 4 5 3" xfId="5763"/>
    <cellStyle name="40% - Énfasis6 4 6" xfId="3140"/>
    <cellStyle name="40% - Énfasis6 4 6 2" xfId="5284"/>
    <cellStyle name="40% - Énfasis6 4 6 3" xfId="5848"/>
    <cellStyle name="40% - Énfasis6 4 7" xfId="3342"/>
    <cellStyle name="40% - Énfasis6 4 7 2" xfId="5441"/>
    <cellStyle name="40% - Énfasis6 4 7 3" xfId="5994"/>
    <cellStyle name="40% - Énfasis6 4 8" xfId="3314"/>
    <cellStyle name="40% - Énfasis6 4 8 2" xfId="5421"/>
    <cellStyle name="40% - Énfasis6 4 8 3" xfId="5975"/>
    <cellStyle name="40% - Énfasis6 4 9" xfId="3292"/>
    <cellStyle name="40% - Énfasis6 4 9 2" xfId="5401"/>
    <cellStyle name="40% - Énfasis6 4 9 3" xfId="5955"/>
    <cellStyle name="40% - Énfasis6 5" xfId="1241"/>
    <cellStyle name="40% - Énfasis6 5 2" xfId="3493"/>
    <cellStyle name="40% - Énfasis6 6" xfId="4131"/>
    <cellStyle name="40% - Énfasis6 7" xfId="4837"/>
    <cellStyle name="5 indents" xfId="42"/>
    <cellStyle name="5 indents 2" xfId="1245"/>
    <cellStyle name="5 indents 2 2" xfId="3494"/>
    <cellStyle name="5 indents 3" xfId="4135"/>
    <cellStyle name="5 indents 4" xfId="4563"/>
    <cellStyle name="60% - Accent1" xfId="43"/>
    <cellStyle name="60% - Accent1 2" xfId="1246"/>
    <cellStyle name="60% - Accent1 2 2" xfId="3495"/>
    <cellStyle name="60% - Accent1 3" xfId="4136"/>
    <cellStyle name="60% - Accent1 4" xfId="4834"/>
    <cellStyle name="60% - Accent2" xfId="44"/>
    <cellStyle name="60% - Accent2 2" xfId="1247"/>
    <cellStyle name="60% - Accent2 2 2" xfId="3496"/>
    <cellStyle name="60% - Accent2 3" xfId="4137"/>
    <cellStyle name="60% - Accent2 4" xfId="4833"/>
    <cellStyle name="60% - Accent3" xfId="45"/>
    <cellStyle name="60% - Accent3 2" xfId="1248"/>
    <cellStyle name="60% - Accent3 2 2" xfId="3497"/>
    <cellStyle name="60% - Accent3 3" xfId="4138"/>
    <cellStyle name="60% - Accent3 4" xfId="4561"/>
    <cellStyle name="60% - Accent4" xfId="46"/>
    <cellStyle name="60% - Accent4 2" xfId="1249"/>
    <cellStyle name="60% - Accent4 2 2" xfId="3498"/>
    <cellStyle name="60% - Accent4 3" xfId="4139"/>
    <cellStyle name="60% - Accent4 4" xfId="4832"/>
    <cellStyle name="60% - Accent5" xfId="47"/>
    <cellStyle name="60% - Accent5 2" xfId="1250"/>
    <cellStyle name="60% - Accent5 2 2" xfId="3499"/>
    <cellStyle name="60% - Accent5 3" xfId="4140"/>
    <cellStyle name="60% - Accent5 4" xfId="4831"/>
    <cellStyle name="60% - Accent6" xfId="48"/>
    <cellStyle name="60% - Accent6 2" xfId="1251"/>
    <cellStyle name="60% - Accent6 2 2" xfId="3500"/>
    <cellStyle name="60% - Accent6 3" xfId="4141"/>
    <cellStyle name="60% - Accent6 4" xfId="4559"/>
    <cellStyle name="60% - Colore 1" xfId="49"/>
    <cellStyle name="60% - Colore 1 2" xfId="1252"/>
    <cellStyle name="60% - Colore 1 2 2" xfId="3501"/>
    <cellStyle name="60% - Colore 1 3" xfId="4142"/>
    <cellStyle name="60% - Colore 1 4" xfId="4830"/>
    <cellStyle name="60% - Colore 2" xfId="50"/>
    <cellStyle name="60% - Colore 2 2" xfId="1253"/>
    <cellStyle name="60% - Colore 2 2 2" xfId="3502"/>
    <cellStyle name="60% - Colore 2 3" xfId="4143"/>
    <cellStyle name="60% - Colore 2 4" xfId="4829"/>
    <cellStyle name="60% - Colore 3" xfId="51"/>
    <cellStyle name="60% - Colore 3 2" xfId="1254"/>
    <cellStyle name="60% - Colore 3 2 2" xfId="3503"/>
    <cellStyle name="60% - Colore 3 3" xfId="4144"/>
    <cellStyle name="60% - Colore 3 4" xfId="4557"/>
    <cellStyle name="60% - Colore 4" xfId="52"/>
    <cellStyle name="60% - Colore 4 2" xfId="1255"/>
    <cellStyle name="60% - Colore 4 2 2" xfId="3504"/>
    <cellStyle name="60% - Colore 4 3" xfId="4145"/>
    <cellStyle name="60% - Colore 4 4" xfId="4828"/>
    <cellStyle name="60% - Colore 5" xfId="53"/>
    <cellStyle name="60% - Colore 5 2" xfId="1256"/>
    <cellStyle name="60% - Colore 5 2 2" xfId="3505"/>
    <cellStyle name="60% - Colore 5 3" xfId="4146"/>
    <cellStyle name="60% - Colore 5 4" xfId="4827"/>
    <cellStyle name="60% - Colore 6" xfId="54"/>
    <cellStyle name="60% - Colore 6 2" xfId="1257"/>
    <cellStyle name="60% - Colore 6 2 2" xfId="3506"/>
    <cellStyle name="60% - Colore 6 3" xfId="4147"/>
    <cellStyle name="60% - Colore 6 4" xfId="4555"/>
    <cellStyle name="60% - Énfasis1 2" xfId="55"/>
    <cellStyle name="60% - Énfasis1 2 2" xfId="879"/>
    <cellStyle name="60% - Énfasis1 2 2 2" xfId="1259"/>
    <cellStyle name="60% - Énfasis1 2 2 2 2" xfId="3966"/>
    <cellStyle name="60% - Énfasis1 2 3" xfId="4149"/>
    <cellStyle name="60% - Énfasis1 2 4" xfId="4825"/>
    <cellStyle name="60% - Énfasis1 3" xfId="880"/>
    <cellStyle name="60% - Énfasis1 3 2" xfId="1260"/>
    <cellStyle name="60% - Énfasis1 3 2 2" xfId="3967"/>
    <cellStyle name="60% - Énfasis1 3 3" xfId="4150"/>
    <cellStyle name="60% - Énfasis1 3 4" xfId="4553"/>
    <cellStyle name="60% - Énfasis1 4" xfId="881"/>
    <cellStyle name="60% - Énfasis1 4 2" xfId="1261"/>
    <cellStyle name="60% - Énfasis1 4 2 2" xfId="3968"/>
    <cellStyle name="60% - Énfasis1 4 3" xfId="4151"/>
    <cellStyle name="60% - Énfasis1 4 4" xfId="4824"/>
    <cellStyle name="60% - Énfasis1 5" xfId="1258"/>
    <cellStyle name="60% - Énfasis1 5 2" xfId="3507"/>
    <cellStyle name="60% - Énfasis1 6" xfId="4148"/>
    <cellStyle name="60% - Énfasis1 7" xfId="4826"/>
    <cellStyle name="60% - Énfasis2 2" xfId="56"/>
    <cellStyle name="60% - Énfasis2 2 2" xfId="882"/>
    <cellStyle name="60% - Énfasis2 2 2 2" xfId="1263"/>
    <cellStyle name="60% - Énfasis2 2 2 2 2" xfId="3969"/>
    <cellStyle name="60% - Énfasis2 2 3" xfId="4153"/>
    <cellStyle name="60% - Énfasis2 2 4" xfId="4821"/>
    <cellStyle name="60% - Énfasis2 3" xfId="883"/>
    <cellStyle name="60% - Énfasis2 3 2" xfId="1264"/>
    <cellStyle name="60% - Énfasis2 3 2 2" xfId="3970"/>
    <cellStyle name="60% - Énfasis2 3 3" xfId="4154"/>
    <cellStyle name="60% - Énfasis2 3 4" xfId="4820"/>
    <cellStyle name="60% - Énfasis2 4" xfId="884"/>
    <cellStyle name="60% - Énfasis2 4 2" xfId="1265"/>
    <cellStyle name="60% - Énfasis2 4 2 2" xfId="3971"/>
    <cellStyle name="60% - Énfasis2 4 3" xfId="4155"/>
    <cellStyle name="60% - Énfasis2 4 4" xfId="4819"/>
    <cellStyle name="60% - Énfasis2 5" xfId="1262"/>
    <cellStyle name="60% - Énfasis2 5 2" xfId="3508"/>
    <cellStyle name="60% - Énfasis2 6" xfId="4152"/>
    <cellStyle name="60% - Énfasis2 7" xfId="4822"/>
    <cellStyle name="60% - Énfasis3 2" xfId="57"/>
    <cellStyle name="60% - Énfasis3 2 2" xfId="885"/>
    <cellStyle name="60% - Énfasis3 2 2 2" xfId="1267"/>
    <cellStyle name="60% - Énfasis3 2 2 2 2" xfId="3972"/>
    <cellStyle name="60% - Énfasis3 2 3" xfId="4157"/>
    <cellStyle name="60% - Énfasis3 2 4" xfId="4543"/>
    <cellStyle name="60% - Énfasis3 3" xfId="886"/>
    <cellStyle name="60% - Énfasis3 3 2" xfId="1268"/>
    <cellStyle name="60% - Énfasis3 3 2 2" xfId="3973"/>
    <cellStyle name="60% - Énfasis3 3 3" xfId="4158"/>
    <cellStyle name="60% - Énfasis3 3 4" xfId="4542"/>
    <cellStyle name="60% - Énfasis3 4" xfId="887"/>
    <cellStyle name="60% - Énfasis3 4 2" xfId="1269"/>
    <cellStyle name="60% - Énfasis3 4 2 2" xfId="3974"/>
    <cellStyle name="60% - Énfasis3 4 3" xfId="4159"/>
    <cellStyle name="60% - Énfasis3 4 4" xfId="4818"/>
    <cellStyle name="60% - Énfasis3 5" xfId="1266"/>
    <cellStyle name="60% - Énfasis3 5 2" xfId="3509"/>
    <cellStyle name="60% - Énfasis3 6" xfId="4156"/>
    <cellStyle name="60% - Énfasis3 7" xfId="4544"/>
    <cellStyle name="60% - Énfasis4 2" xfId="58"/>
    <cellStyle name="60% - Énfasis4 2 2" xfId="888"/>
    <cellStyle name="60% - Énfasis4 2 2 2" xfId="1271"/>
    <cellStyle name="60% - Énfasis4 2 2 2 2" xfId="3975"/>
    <cellStyle name="60% - Énfasis4 2 3" xfId="4161"/>
    <cellStyle name="60% - Énfasis4 2 4" xfId="4540"/>
    <cellStyle name="60% - Énfasis4 3" xfId="889"/>
    <cellStyle name="60% - Énfasis4 3 2" xfId="1272"/>
    <cellStyle name="60% - Énfasis4 3 2 2" xfId="3976"/>
    <cellStyle name="60% - Énfasis4 3 3" xfId="4162"/>
    <cellStyle name="60% - Énfasis4 3 4" xfId="4539"/>
    <cellStyle name="60% - Énfasis4 4" xfId="890"/>
    <cellStyle name="60% - Énfasis4 4 2" xfId="1273"/>
    <cellStyle name="60% - Énfasis4 4 2 2" xfId="3977"/>
    <cellStyle name="60% - Énfasis4 4 3" xfId="4163"/>
    <cellStyle name="60% - Énfasis4 4 4" xfId="4538"/>
    <cellStyle name="60% - Énfasis4 5" xfId="1270"/>
    <cellStyle name="60% - Énfasis4 5 2" xfId="3510"/>
    <cellStyle name="60% - Énfasis4 6" xfId="4160"/>
    <cellStyle name="60% - Énfasis4 7" xfId="4541"/>
    <cellStyle name="60% - Énfasis5 2" xfId="59"/>
    <cellStyle name="60% - Énfasis5 2 2" xfId="891"/>
    <cellStyle name="60% - Énfasis5 2 2 2" xfId="1275"/>
    <cellStyle name="60% - Énfasis5 2 2 2 2" xfId="3978"/>
    <cellStyle name="60% - Énfasis5 2 3" xfId="4165"/>
    <cellStyle name="60% - Énfasis5 2 4" xfId="4537"/>
    <cellStyle name="60% - Énfasis5 3" xfId="892"/>
    <cellStyle name="60% - Énfasis5 3 2" xfId="1276"/>
    <cellStyle name="60% - Énfasis5 3 2 2" xfId="3979"/>
    <cellStyle name="60% - Énfasis5 3 3" xfId="4166"/>
    <cellStyle name="60% - Énfasis5 3 4" xfId="4816"/>
    <cellStyle name="60% - Énfasis5 4" xfId="893"/>
    <cellStyle name="60% - Énfasis5 4 2" xfId="1277"/>
    <cellStyle name="60% - Énfasis5 4 2 2" xfId="3980"/>
    <cellStyle name="60% - Énfasis5 4 3" xfId="4167"/>
    <cellStyle name="60% - Énfasis5 4 4" xfId="4536"/>
    <cellStyle name="60% - Énfasis5 5" xfId="1274"/>
    <cellStyle name="60% - Énfasis5 5 2" xfId="3511"/>
    <cellStyle name="60% - Énfasis5 6" xfId="4164"/>
    <cellStyle name="60% - Énfasis5 7" xfId="4817"/>
    <cellStyle name="60% - Énfasis6 2" xfId="60"/>
    <cellStyle name="60% - Énfasis6 2 2" xfId="894"/>
    <cellStyle name="60% - Énfasis6 2 2 2" xfId="1279"/>
    <cellStyle name="60% - Énfasis6 2 2 2 2" xfId="3981"/>
    <cellStyle name="60% - Énfasis6 2 3" xfId="4169"/>
    <cellStyle name="60% - Énfasis6 2 4" xfId="4535"/>
    <cellStyle name="60% - Énfasis6 3" xfId="895"/>
    <cellStyle name="60% - Énfasis6 3 2" xfId="1280"/>
    <cellStyle name="60% - Énfasis6 3 2 2" xfId="3982"/>
    <cellStyle name="60% - Énfasis6 3 3" xfId="4170"/>
    <cellStyle name="60% - Énfasis6 3 4" xfId="4814"/>
    <cellStyle name="60% - Énfasis6 4" xfId="896"/>
    <cellStyle name="60% - Énfasis6 4 2" xfId="1281"/>
    <cellStyle name="60% - Énfasis6 4 2 2" xfId="3983"/>
    <cellStyle name="60% - Énfasis6 4 3" xfId="4171"/>
    <cellStyle name="60% - Énfasis6 4 4" xfId="4534"/>
    <cellStyle name="60% - Énfasis6 5" xfId="1278"/>
    <cellStyle name="60% - Énfasis6 5 2" xfId="3512"/>
    <cellStyle name="60% - Énfasis6 6" xfId="4168"/>
    <cellStyle name="60% - Énfasis6 7" xfId="4815"/>
    <cellStyle name="Accent1" xfId="61"/>
    <cellStyle name="Accent1 2" xfId="1282"/>
    <cellStyle name="Accent1 2 2" xfId="3513"/>
    <cellStyle name="Accent1 3" xfId="4172"/>
    <cellStyle name="Accent1 4" xfId="4813"/>
    <cellStyle name="Accent2" xfId="62"/>
    <cellStyle name="Accent2 2" xfId="1283"/>
    <cellStyle name="Accent2 2 2" xfId="3514"/>
    <cellStyle name="Accent2 3" xfId="4173"/>
    <cellStyle name="Accent2 4" xfId="4533"/>
    <cellStyle name="Accent3" xfId="63"/>
    <cellStyle name="Accent3 2" xfId="1284"/>
    <cellStyle name="Accent3 2 2" xfId="3515"/>
    <cellStyle name="Accent3 3" xfId="4174"/>
    <cellStyle name="Accent3 4" xfId="4532"/>
    <cellStyle name="Accent4" xfId="64"/>
    <cellStyle name="Accent4 2" xfId="1285"/>
    <cellStyle name="Accent4 2 2" xfId="3516"/>
    <cellStyle name="Accent4 3" xfId="4175"/>
    <cellStyle name="Accent4 4" xfId="4531"/>
    <cellStyle name="Accent5" xfId="65"/>
    <cellStyle name="Accent5 2" xfId="1286"/>
    <cellStyle name="Accent5 2 2" xfId="3517"/>
    <cellStyle name="Accent5 3" xfId="4176"/>
    <cellStyle name="Accent5 4" xfId="4927"/>
    <cellStyle name="Accent6" xfId="66"/>
    <cellStyle name="Accent6 2" xfId="1287"/>
    <cellStyle name="Accent6 2 2" xfId="3518"/>
    <cellStyle name="Accent6 3" xfId="4177"/>
    <cellStyle name="Accent6 4" xfId="5029"/>
    <cellStyle name="Actual Date" xfId="67"/>
    <cellStyle name="Actual Date 2" xfId="1288"/>
    <cellStyle name="Actual Date 2 2" xfId="3519"/>
    <cellStyle name="Actual Date 3" xfId="4178"/>
    <cellStyle name="Actual Date 4" xfId="5008"/>
    <cellStyle name="adolfo" xfId="2516"/>
    <cellStyle name="Array" xfId="68"/>
    <cellStyle name="Array 10" xfId="6081"/>
    <cellStyle name="Array 11" xfId="6082"/>
    <cellStyle name="Array 12" xfId="6083"/>
    <cellStyle name="Array 13" xfId="6084"/>
    <cellStyle name="Array 14" xfId="6085"/>
    <cellStyle name="Array 15" xfId="6086"/>
    <cellStyle name="Array 16" xfId="6087"/>
    <cellStyle name="Array 17" xfId="6088"/>
    <cellStyle name="Array 18" xfId="6089"/>
    <cellStyle name="Array 19" xfId="6090"/>
    <cellStyle name="Array 2" xfId="1289"/>
    <cellStyle name="Array 2 2" xfId="3520"/>
    <cellStyle name="Array 20" xfId="6091"/>
    <cellStyle name="Array 21" xfId="6092"/>
    <cellStyle name="Array 22" xfId="6093"/>
    <cellStyle name="Array 23" xfId="6094"/>
    <cellStyle name="Array 24" xfId="6095"/>
    <cellStyle name="Array 25" xfId="6096"/>
    <cellStyle name="Array 26" xfId="6097"/>
    <cellStyle name="Array 27" xfId="6098"/>
    <cellStyle name="Array 28" xfId="6099"/>
    <cellStyle name="Array 29" xfId="6100"/>
    <cellStyle name="Array 3" xfId="4179"/>
    <cellStyle name="Array 30" xfId="6101"/>
    <cellStyle name="Array 31" xfId="6102"/>
    <cellStyle name="Array 32" xfId="6103"/>
    <cellStyle name="Array 33" xfId="6104"/>
    <cellStyle name="Array 34" xfId="6105"/>
    <cellStyle name="Array 35" xfId="6106"/>
    <cellStyle name="Array 36" xfId="6107"/>
    <cellStyle name="Array 37" xfId="6108"/>
    <cellStyle name="Array 38" xfId="6109"/>
    <cellStyle name="Array 39" xfId="6110"/>
    <cellStyle name="Array 4" xfId="4925"/>
    <cellStyle name="Array 40" xfId="6111"/>
    <cellStyle name="Array 41" xfId="6112"/>
    <cellStyle name="Array 42" xfId="6113"/>
    <cellStyle name="Array 43" xfId="6114"/>
    <cellStyle name="Array 44" xfId="6115"/>
    <cellStyle name="Array 45" xfId="6116"/>
    <cellStyle name="Array 46" xfId="6117"/>
    <cellStyle name="Array 47" xfId="6118"/>
    <cellStyle name="Array 48" xfId="6119"/>
    <cellStyle name="Array 49" xfId="6120"/>
    <cellStyle name="Array 5" xfId="6121"/>
    <cellStyle name="Array 50" xfId="6122"/>
    <cellStyle name="Array 51" xfId="6123"/>
    <cellStyle name="Array 52" xfId="6124"/>
    <cellStyle name="Array 53" xfId="6125"/>
    <cellStyle name="Array 54" xfId="6126"/>
    <cellStyle name="Array 55" xfId="6127"/>
    <cellStyle name="Array 56" xfId="6128"/>
    <cellStyle name="Array 57" xfId="6129"/>
    <cellStyle name="Array 58" xfId="6130"/>
    <cellStyle name="Array 59" xfId="6131"/>
    <cellStyle name="Array 6" xfId="6132"/>
    <cellStyle name="Array 60" xfId="6133"/>
    <cellStyle name="Array 61" xfId="6134"/>
    <cellStyle name="Array 62" xfId="6135"/>
    <cellStyle name="Array 63" xfId="6136"/>
    <cellStyle name="Array 64" xfId="6137"/>
    <cellStyle name="Array 65" xfId="6138"/>
    <cellStyle name="Array 66" xfId="6139"/>
    <cellStyle name="Array 7" xfId="6140"/>
    <cellStyle name="Array 8" xfId="6141"/>
    <cellStyle name="Array 9" xfId="6142"/>
    <cellStyle name="Array Enter" xfId="69"/>
    <cellStyle name="Array Enter 10" xfId="4988"/>
    <cellStyle name="Array Enter 11" xfId="6143"/>
    <cellStyle name="Array Enter 12" xfId="6144"/>
    <cellStyle name="Array Enter 13" xfId="6145"/>
    <cellStyle name="Array Enter 14" xfId="6146"/>
    <cellStyle name="Array Enter 15" xfId="6147"/>
    <cellStyle name="Array Enter 16" xfId="6148"/>
    <cellStyle name="Array Enter 17" xfId="6149"/>
    <cellStyle name="Array Enter 18" xfId="6150"/>
    <cellStyle name="Array Enter 19" xfId="6151"/>
    <cellStyle name="Array Enter 2" xfId="1290"/>
    <cellStyle name="Array Enter 2 2" xfId="2498"/>
    <cellStyle name="Array Enter 2 2 2" xfId="3359"/>
    <cellStyle name="Array Enter 2 2 3" xfId="5456"/>
    <cellStyle name="Array Enter 2 2 4" xfId="6007"/>
    <cellStyle name="Array Enter 2 3" xfId="3374"/>
    <cellStyle name="Array Enter 2 4" xfId="3385"/>
    <cellStyle name="Array Enter 2 5" xfId="3388"/>
    <cellStyle name="Array Enter 2 6" xfId="3391"/>
    <cellStyle name="Array Enter 2 7" xfId="3452"/>
    <cellStyle name="Array Enter 2 8" xfId="4852"/>
    <cellStyle name="Array Enter 2 9" xfId="5538"/>
    <cellStyle name="Array Enter 20" xfId="6152"/>
    <cellStyle name="Array Enter 21" xfId="6153"/>
    <cellStyle name="Array Enter 22" xfId="6154"/>
    <cellStyle name="Array Enter 23" xfId="6155"/>
    <cellStyle name="Array Enter 24" xfId="6156"/>
    <cellStyle name="Array Enter 25" xfId="6157"/>
    <cellStyle name="Array Enter 26" xfId="6158"/>
    <cellStyle name="Array Enter 27" xfId="6159"/>
    <cellStyle name="Array Enter 28" xfId="6160"/>
    <cellStyle name="Array Enter 29" xfId="6161"/>
    <cellStyle name="Array Enter 3" xfId="2518"/>
    <cellStyle name="Array Enter 30" xfId="6162"/>
    <cellStyle name="Array Enter 31" xfId="6163"/>
    <cellStyle name="Array Enter 32" xfId="6164"/>
    <cellStyle name="Array Enter 33" xfId="6165"/>
    <cellStyle name="Array Enter 34" xfId="6166"/>
    <cellStyle name="Array Enter 35" xfId="6167"/>
    <cellStyle name="Array Enter 36" xfId="6168"/>
    <cellStyle name="Array Enter 37" xfId="6169"/>
    <cellStyle name="Array Enter 38" xfId="6170"/>
    <cellStyle name="Array Enter 39" xfId="6171"/>
    <cellStyle name="Array Enter 4" xfId="2638"/>
    <cellStyle name="Array Enter 40" xfId="6172"/>
    <cellStyle name="Array Enter 41" xfId="6173"/>
    <cellStyle name="Array Enter 42" xfId="6174"/>
    <cellStyle name="Array Enter 43" xfId="6175"/>
    <cellStyle name="Array Enter 44" xfId="6176"/>
    <cellStyle name="Array Enter 45" xfId="6177"/>
    <cellStyle name="Array Enter 46" xfId="6178"/>
    <cellStyle name="Array Enter 47" xfId="6179"/>
    <cellStyle name="Array Enter 48" xfId="6180"/>
    <cellStyle name="Array Enter 49" xfId="6181"/>
    <cellStyle name="Array Enter 5" xfId="2812"/>
    <cellStyle name="Array Enter 50" xfId="6182"/>
    <cellStyle name="Array Enter 51" xfId="6183"/>
    <cellStyle name="Array Enter 52" xfId="6184"/>
    <cellStyle name="Array Enter 53" xfId="6185"/>
    <cellStyle name="Array Enter 54" xfId="6186"/>
    <cellStyle name="Array Enter 55" xfId="6187"/>
    <cellStyle name="Array Enter 56" xfId="6188"/>
    <cellStyle name="Array Enter 57" xfId="6189"/>
    <cellStyle name="Array Enter 58" xfId="6190"/>
    <cellStyle name="Array Enter 59" xfId="6191"/>
    <cellStyle name="Array Enter 6" xfId="2849"/>
    <cellStyle name="Array Enter 60" xfId="6192"/>
    <cellStyle name="Array Enter 61" xfId="6193"/>
    <cellStyle name="Array Enter 62" xfId="6194"/>
    <cellStyle name="Array Enter 63" xfId="6195"/>
    <cellStyle name="Array Enter 64" xfId="6196"/>
    <cellStyle name="Array Enter 65" xfId="6197"/>
    <cellStyle name="Array Enter 66" xfId="6198"/>
    <cellStyle name="Array Enter 67" xfId="6199"/>
    <cellStyle name="Array Enter 68" xfId="6200"/>
    <cellStyle name="Array Enter 69" xfId="6201"/>
    <cellStyle name="Array Enter 7" xfId="2872"/>
    <cellStyle name="Array Enter 70" xfId="6202"/>
    <cellStyle name="Array Enter 71" xfId="6203"/>
    <cellStyle name="Array Enter 72" xfId="6204"/>
    <cellStyle name="Array Enter 8" xfId="3521"/>
    <cellStyle name="Array Enter 9" xfId="4180"/>
    <cellStyle name="Array_3.22-10" xfId="70"/>
    <cellStyle name="Bad" xfId="71"/>
    <cellStyle name="Bad 2" xfId="1291"/>
    <cellStyle name="Bad 2 2" xfId="3522"/>
    <cellStyle name="Bad 3" xfId="4181"/>
    <cellStyle name="Bad 4" xfId="4916"/>
    <cellStyle name="base paren" xfId="72"/>
    <cellStyle name="Buena 2" xfId="73"/>
    <cellStyle name="Buena 2 2" xfId="897"/>
    <cellStyle name="Buena 2 2 2" xfId="1292"/>
    <cellStyle name="Buena 2 2 2 2" xfId="3984"/>
    <cellStyle name="Buena 2 3" xfId="4182"/>
    <cellStyle name="Buena 2 4" xfId="5007"/>
    <cellStyle name="Buena 3" xfId="898"/>
    <cellStyle name="Buena 3 2" xfId="1293"/>
    <cellStyle name="Buena 3 2 2" xfId="3985"/>
    <cellStyle name="Buena 3 3" xfId="4183"/>
    <cellStyle name="Buena 3 4" xfId="4922"/>
    <cellStyle name="Buena 4" xfId="899"/>
    <cellStyle name="Buena 4 2" xfId="1294"/>
    <cellStyle name="Buena 4 2 2" xfId="3986"/>
    <cellStyle name="Buena 4 3" xfId="4184"/>
    <cellStyle name="Buena 4 4" xfId="4987"/>
    <cellStyle name="Buena 5" xfId="3523"/>
    <cellStyle name="Cabe‡alho 1" xfId="2519"/>
    <cellStyle name="Cabe‡alho 2" xfId="2520"/>
    <cellStyle name="Cabecera 1" xfId="2521"/>
    <cellStyle name="Cabecera 2" xfId="2522"/>
    <cellStyle name="Calcolo" xfId="74"/>
    <cellStyle name="Calcolo 2" xfId="1295"/>
    <cellStyle name="Calcolo 2 2" xfId="3524"/>
    <cellStyle name="Calcolo 3" xfId="4185"/>
    <cellStyle name="Calcolo 4" xfId="4926"/>
    <cellStyle name="Calculation" xfId="75"/>
    <cellStyle name="Calculation 2" xfId="1296"/>
    <cellStyle name="Calculation 2 2" xfId="3525"/>
    <cellStyle name="Calculation 3" xfId="4186"/>
    <cellStyle name="Calculation 4" xfId="4851"/>
    <cellStyle name="Cálculo 2" xfId="76"/>
    <cellStyle name="Cálculo 2 2" xfId="900"/>
    <cellStyle name="Cálculo 2 2 2" xfId="1298"/>
    <cellStyle name="Cálculo 2 2 2 2" xfId="3987"/>
    <cellStyle name="Cálculo 2 3" xfId="4188"/>
    <cellStyle name="Cálculo 2 4" xfId="5027"/>
    <cellStyle name="Cálculo 3" xfId="901"/>
    <cellStyle name="Cálculo 3 2" xfId="1299"/>
    <cellStyle name="Cálculo 3 2 2" xfId="3988"/>
    <cellStyle name="Cálculo 3 3" xfId="4189"/>
    <cellStyle name="Cálculo 3 4" xfId="5005"/>
    <cellStyle name="Cálculo 4" xfId="902"/>
    <cellStyle name="Cálculo 4 2" xfId="1300"/>
    <cellStyle name="Cálculo 4 2 2" xfId="3989"/>
    <cellStyle name="Cálculo 4 3" xfId="4190"/>
    <cellStyle name="Cálculo 4 4" xfId="4909"/>
    <cellStyle name="Cálculo 5" xfId="1297"/>
    <cellStyle name="Cálculo 5 2" xfId="3526"/>
    <cellStyle name="Cálculo 6" xfId="4187"/>
    <cellStyle name="Cálculo 7" xfId="4812"/>
    <cellStyle name="Celda de comprobación 2" xfId="77"/>
    <cellStyle name="Celda de comprobación 2 2" xfId="903"/>
    <cellStyle name="Celda de comprobación 2 2 2" xfId="1301"/>
    <cellStyle name="Celda de comprobación 2 2 2 2" xfId="3990"/>
    <cellStyle name="Celda de comprobación 2 3" xfId="4191"/>
    <cellStyle name="Celda de comprobación 2 4" xfId="4985"/>
    <cellStyle name="Celda de comprobación 3" xfId="904"/>
    <cellStyle name="Celda de comprobación 3 2" xfId="1302"/>
    <cellStyle name="Celda de comprobación 3 2 2" xfId="3991"/>
    <cellStyle name="Celda de comprobación 3 3" xfId="4192"/>
    <cellStyle name="Celda de comprobación 3 4" xfId="5028"/>
    <cellStyle name="Celda de comprobación 4" xfId="905"/>
    <cellStyle name="Celda de comprobación 4 2" xfId="1303"/>
    <cellStyle name="Celda de comprobación 4 2 2" xfId="3992"/>
    <cellStyle name="Celda de comprobación 4 3" xfId="4193"/>
    <cellStyle name="Celda de comprobación 4 4" xfId="5006"/>
    <cellStyle name="Celda de comprobación 5" xfId="3527"/>
    <cellStyle name="Celda vinculada 2" xfId="78"/>
    <cellStyle name="Celda vinculada 2 2" xfId="1304"/>
    <cellStyle name="Celda vinculada 2 2 2" xfId="3993"/>
    <cellStyle name="Celda vinculada 2 3" xfId="4194"/>
    <cellStyle name="Celda vinculada 2 4" xfId="4859"/>
    <cellStyle name="Celda vinculada 3" xfId="906"/>
    <cellStyle name="Celda vinculada 3 2" xfId="1305"/>
    <cellStyle name="Celda vinculada 3 2 2" xfId="3994"/>
    <cellStyle name="Celda vinculada 3 3" xfId="4195"/>
    <cellStyle name="Celda vinculada 3 4" xfId="4986"/>
    <cellStyle name="Celda vinculada 4" xfId="907"/>
    <cellStyle name="Celda vinculada 4 2" xfId="1306"/>
    <cellStyle name="Celda vinculada 4 2 2" xfId="3995"/>
    <cellStyle name="Celda vinculada 4 3" xfId="4196"/>
    <cellStyle name="Celda vinculada 4 4" xfId="4810"/>
    <cellStyle name="Celda vinculada 5" xfId="3528"/>
    <cellStyle name="Cella collegata" xfId="79"/>
    <cellStyle name="Cella da controllare" xfId="80"/>
    <cellStyle name="Cella da controllare 2" xfId="1307"/>
    <cellStyle name="Cella da controllare 2 2" xfId="3529"/>
    <cellStyle name="Cella da controllare 3" xfId="4197"/>
    <cellStyle name="Cella da controllare 4" xfId="5004"/>
    <cellStyle name="Check Cell" xfId="81"/>
    <cellStyle name="Check Cell 2" xfId="1935"/>
    <cellStyle name="Check Cell 2 2" xfId="3530"/>
    <cellStyle name="Check Cell 3" xfId="4657"/>
    <cellStyle name="Check Cell 4" xfId="4675"/>
    <cellStyle name="Colore 1" xfId="82"/>
    <cellStyle name="Colore 1 2" xfId="1308"/>
    <cellStyle name="Colore 1 2 2" xfId="3531"/>
    <cellStyle name="Colore 1 3" xfId="4198"/>
    <cellStyle name="Colore 1 4" xfId="4906"/>
    <cellStyle name="Colore 2" xfId="83"/>
    <cellStyle name="Colore 2 2" xfId="1309"/>
    <cellStyle name="Colore 2 2 2" xfId="3532"/>
    <cellStyle name="Colore 2 3" xfId="4199"/>
    <cellStyle name="Colore 2 4" xfId="4984"/>
    <cellStyle name="Colore 3" xfId="84"/>
    <cellStyle name="Colore 3 2" xfId="1310"/>
    <cellStyle name="Colore 3 2 2" xfId="3533"/>
    <cellStyle name="Colore 3 3" xfId="4200"/>
    <cellStyle name="Colore 3 4" xfId="4921"/>
    <cellStyle name="Colore 4" xfId="85"/>
    <cellStyle name="Colore 4 2" xfId="1311"/>
    <cellStyle name="Colore 4 2 2" xfId="3534"/>
    <cellStyle name="Colore 4 3" xfId="4201"/>
    <cellStyle name="Colore 4 4" xfId="4529"/>
    <cellStyle name="Colore 5" xfId="86"/>
    <cellStyle name="Colore 5 2" xfId="1312"/>
    <cellStyle name="Colore 5 2 2" xfId="3535"/>
    <cellStyle name="Colore 5 3" xfId="4202"/>
    <cellStyle name="Colore 5 4" xfId="4809"/>
    <cellStyle name="Colore 6" xfId="87"/>
    <cellStyle name="Colore 6 2" xfId="1313"/>
    <cellStyle name="Colore 6 2 2" xfId="3536"/>
    <cellStyle name="Colore 6 3" xfId="4203"/>
    <cellStyle name="Colore 6 4" xfId="5025"/>
    <cellStyle name="Comma [0] 2" xfId="88"/>
    <cellStyle name="Comma [0] 2 2" xfId="1314"/>
    <cellStyle name="Comma [0] 2 3" xfId="4204"/>
    <cellStyle name="Comma [0] 2 4" xfId="5001"/>
    <cellStyle name="Comma [0]_Boletin Enero-Diciembre 2006 (último)" xfId="1315"/>
    <cellStyle name="Comma 10" xfId="89"/>
    <cellStyle name="Comma 10 10" xfId="2524"/>
    <cellStyle name="Comma 10 11" xfId="3537"/>
    <cellStyle name="Comma 10 12" xfId="4205"/>
    <cellStyle name="Comma 10 13" xfId="4981"/>
    <cellStyle name="Comma 10 2" xfId="90"/>
    <cellStyle name="Comma 10 2 2" xfId="2169"/>
    <cellStyle name="Comma 10 2 2 2" xfId="2525"/>
    <cellStyle name="Comma 10 2 2 3" xfId="4866"/>
    <cellStyle name="Comma 10 2 2 4" xfId="5546"/>
    <cellStyle name="Comma 10 2 3" xfId="2603"/>
    <cellStyle name="Comma 10 2 4" xfId="2807"/>
    <cellStyle name="Comma 10 2 5" xfId="2845"/>
    <cellStyle name="Comma 10 2 6" xfId="2870"/>
    <cellStyle name="Comma 10 2 7" xfId="3538"/>
    <cellStyle name="Comma 10 2 8" xfId="4671"/>
    <cellStyle name="Comma 10 2 9" xfId="4109"/>
    <cellStyle name="Comma 10 3" xfId="836"/>
    <cellStyle name="Comma 10 3 2" xfId="2526"/>
    <cellStyle name="Comma 10 3 2 2" xfId="3925"/>
    <cellStyle name="Comma 10 3 3" xfId="4867"/>
    <cellStyle name="Comma 10 3 4" xfId="5547"/>
    <cellStyle name="Comma 10 4" xfId="841"/>
    <cellStyle name="Comma 10 4 2" xfId="2527"/>
    <cellStyle name="Comma 10 4 2 2" xfId="3928"/>
    <cellStyle name="Comma 10 4 3" xfId="4868"/>
    <cellStyle name="Comma 10 4 4" xfId="5548"/>
    <cellStyle name="Comma 10 5" xfId="1316"/>
    <cellStyle name="Comma 10 5 2" xfId="2528"/>
    <cellStyle name="Comma 10 5 3" xfId="4869"/>
    <cellStyle name="Comma 10 5 4" xfId="5549"/>
    <cellStyle name="Comma 10 6" xfId="2529"/>
    <cellStyle name="Comma 10 7" xfId="2530"/>
    <cellStyle name="Comma 10 8" xfId="2531"/>
    <cellStyle name="Comma 10 9" xfId="2532"/>
    <cellStyle name="Comma 10_Anuario de Estadisticas Economicas 2010_Sector Servicios 2" xfId="91"/>
    <cellStyle name="Comma 11" xfId="92"/>
    <cellStyle name="Comma 11 2" xfId="1317"/>
    <cellStyle name="Comma 11 2 2" xfId="2534"/>
    <cellStyle name="Comma 11 2 3" xfId="2510"/>
    <cellStyle name="Comma 11 2 4" xfId="2798"/>
    <cellStyle name="Comma 11 2 5" xfId="2837"/>
    <cellStyle name="Comma 11 2 6" xfId="2869"/>
    <cellStyle name="Comma 11 3" xfId="3539"/>
    <cellStyle name="Comma 11 4" xfId="4206"/>
    <cellStyle name="Comma 11 5" xfId="4919"/>
    <cellStyle name="Comma 12" xfId="93"/>
    <cellStyle name="Comma 12 2" xfId="1318"/>
    <cellStyle name="Comma 12 3" xfId="3540"/>
    <cellStyle name="Comma 12 4" xfId="4207"/>
    <cellStyle name="Comma 12 5" xfId="4918"/>
    <cellStyle name="Comma 13" xfId="94"/>
    <cellStyle name="Comma 13 2" xfId="1319"/>
    <cellStyle name="Comma 13 3" xfId="3541"/>
    <cellStyle name="Comma 13 4" xfId="4208"/>
    <cellStyle name="Comma 13 5" xfId="4917"/>
    <cellStyle name="Comma 14" xfId="95"/>
    <cellStyle name="Comma 14 2" xfId="1320"/>
    <cellStyle name="Comma 14 3" xfId="3542"/>
    <cellStyle name="Comma 14 4" xfId="4209"/>
    <cellStyle name="Comma 14 5" xfId="4808"/>
    <cellStyle name="Comma 15" xfId="96"/>
    <cellStyle name="Comma 15 2" xfId="97"/>
    <cellStyle name="Comma 15 2 2" xfId="2170"/>
    <cellStyle name="Comma 15 2 2 2" xfId="3544"/>
    <cellStyle name="Comma 15 2 3" xfId="4672"/>
    <cellStyle name="Comma 15 2 4" xfId="4670"/>
    <cellStyle name="Comma 15 3" xfId="840"/>
    <cellStyle name="Comma 15 3 2" xfId="3543"/>
    <cellStyle name="Comma 15 3 2 2" xfId="3927"/>
    <cellStyle name="Comma 15 4" xfId="1321"/>
    <cellStyle name="Comma 15 5" xfId="4210"/>
    <cellStyle name="Comma 15 6" xfId="4807"/>
    <cellStyle name="Comma 15_Anuario de Estadisticas Economicas 2010_Sector Servicios 2" xfId="98"/>
    <cellStyle name="Comma 16" xfId="99"/>
    <cellStyle name="Comma 16 2" xfId="1322"/>
    <cellStyle name="Comma 16 3" xfId="4211"/>
    <cellStyle name="Comma 16 4" xfId="4526"/>
    <cellStyle name="Comma 17" xfId="100"/>
    <cellStyle name="Comma 17 2" xfId="1323"/>
    <cellStyle name="Comma 17 3" xfId="4212"/>
    <cellStyle name="Comma 17 4" xfId="4806"/>
    <cellStyle name="Comma 18" xfId="101"/>
    <cellStyle name="Comma 18 2" xfId="1324"/>
    <cellStyle name="Comma 18 3" xfId="4213"/>
    <cellStyle name="Comma 18 4" xfId="4525"/>
    <cellStyle name="Comma 19" xfId="102"/>
    <cellStyle name="Comma 19 2" xfId="1325"/>
    <cellStyle name="Comma 19 3" xfId="4214"/>
    <cellStyle name="Comma 19 4" xfId="4524"/>
    <cellStyle name="Comma 2" xfId="103"/>
    <cellStyle name="Comma 2 10" xfId="2542"/>
    <cellStyle name="Comma 2 11" xfId="2543"/>
    <cellStyle name="Comma 2 12" xfId="2544"/>
    <cellStyle name="Comma 2 13" xfId="2545"/>
    <cellStyle name="Comma 2 14" xfId="2546"/>
    <cellStyle name="Comma 2 15" xfId="2547"/>
    <cellStyle name="Comma 2 16" xfId="2548"/>
    <cellStyle name="Comma 2 17" xfId="2549"/>
    <cellStyle name="Comma 2 18" xfId="3545"/>
    <cellStyle name="Comma 2 19" xfId="4215"/>
    <cellStyle name="Comma 2 2" xfId="104"/>
    <cellStyle name="Comma 2 2 10" xfId="2550"/>
    <cellStyle name="Comma 2 2 10 2" xfId="4875"/>
    <cellStyle name="Comma 2 2 10 3" xfId="5550"/>
    <cellStyle name="Comma 2 2 11" xfId="2514"/>
    <cellStyle name="Comma 2 2 11 2" xfId="4863"/>
    <cellStyle name="Comma 2 2 11 3" xfId="5545"/>
    <cellStyle name="Comma 2 2 12" xfId="2778"/>
    <cellStyle name="Comma 2 2 12 2" xfId="4982"/>
    <cellStyle name="Comma 2 2 12 3" xfId="5578"/>
    <cellStyle name="Comma 2 2 13" xfId="2631"/>
    <cellStyle name="Comma 2 2 13 2" xfId="4904"/>
    <cellStyle name="Comma 2 2 13 3" xfId="5557"/>
    <cellStyle name="Comma 2 2 14" xfId="2809"/>
    <cellStyle name="Comma 2 2 14 2" xfId="5002"/>
    <cellStyle name="Comma 2 2 14 3" xfId="5586"/>
    <cellStyle name="Comma 2 2 15" xfId="3546"/>
    <cellStyle name="Comma 2 2 16" xfId="4216"/>
    <cellStyle name="Comma 2 2 17" xfId="4523"/>
    <cellStyle name="Comma 2 2 18" xfId="6205"/>
    <cellStyle name="Comma 2 2 19" xfId="6206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2"/>
    <cellStyle name="Comma 2 2 2 2 2 2 2 2 2 2 2 4" xfId="4221"/>
    <cellStyle name="Comma 2 2 2 2 2 2 2 2 2 2 2 5" xfId="4801"/>
    <cellStyle name="Comma 2 2 2 2 2 2 2 2 2 3" xfId="115"/>
    <cellStyle name="Comma 2 2 2 2 2 2 2 2 2 4" xfId="1331"/>
    <cellStyle name="Comma 2 2 2 2 2 2 2 2 2 5" xfId="4220"/>
    <cellStyle name="Comma 2 2 2 2 2 2 2 2 2 6" xfId="4802"/>
    <cellStyle name="Comma 2 2 2 2 2 2 2 2 3" xfId="116"/>
    <cellStyle name="Comma 2 2 2 2 2 2 2 2 3 2" xfId="117"/>
    <cellStyle name="Comma 2 2 2 2 2 2 2 2 3 3" xfId="1333"/>
    <cellStyle name="Comma 2 2 2 2 2 2 2 2 3 4" xfId="4222"/>
    <cellStyle name="Comma 2 2 2 2 2 2 2 2 3 5" xfId="4521"/>
    <cellStyle name="Comma 2 2 2 2 2 2 2 3" xfId="118"/>
    <cellStyle name="Comma 2 2 2 2 2 2 2 3 2" xfId="119"/>
    <cellStyle name="Comma 2 2 2 2 2 2 2 3 2 2" xfId="120"/>
    <cellStyle name="Comma 2 2 2 2 2 2 2 3 2 3" xfId="1334"/>
    <cellStyle name="Comma 2 2 2 2 2 2 2 3 2 4" xfId="4223"/>
    <cellStyle name="Comma 2 2 2 2 2 2 2 3 2 5" xfId="4800"/>
    <cellStyle name="Comma 2 2 2 2 2 2 2 4" xfId="121"/>
    <cellStyle name="Comma 2 2 2 2 2 2 2 5" xfId="1330"/>
    <cellStyle name="Comma 2 2 2 2 2 2 2 6" xfId="4219"/>
    <cellStyle name="Comma 2 2 2 2 2 2 2 7" xfId="4803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6"/>
    <cellStyle name="Comma 2 2 2 2 2 2 3 2 2 4" xfId="4225"/>
    <cellStyle name="Comma 2 2 2 2 2 2 3 2 2 5" xfId="4519"/>
    <cellStyle name="Comma 2 2 2 2 2 2 3 3" xfId="126"/>
    <cellStyle name="Comma 2 2 2 2 2 2 3 4" xfId="1335"/>
    <cellStyle name="Comma 2 2 2 2 2 2 3 5" xfId="4224"/>
    <cellStyle name="Comma 2 2 2 2 2 2 3 6" xfId="4520"/>
    <cellStyle name="Comma 2 2 2 2 2 2 4" xfId="127"/>
    <cellStyle name="Comma 2 2 2 2 2 2 4 2" xfId="128"/>
    <cellStyle name="Comma 2 2 2 2 2 2 4 3" xfId="1337"/>
    <cellStyle name="Comma 2 2 2 2 2 2 4 4" xfId="4226"/>
    <cellStyle name="Comma 2 2 2 2 2 2 4 5" xfId="4518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39"/>
    <cellStyle name="Comma 2 2 2 2 2 3 2 2 2 4" xfId="4228"/>
    <cellStyle name="Comma 2 2 2 2 2 3 2 2 2 5" xfId="4516"/>
    <cellStyle name="Comma 2 2 2 2 2 3 2 3" xfId="134"/>
    <cellStyle name="Comma 2 2 2 2 2 3 2 4" xfId="1338"/>
    <cellStyle name="Comma 2 2 2 2 2 3 2 5" xfId="4227"/>
    <cellStyle name="Comma 2 2 2 2 2 3 2 6" xfId="4517"/>
    <cellStyle name="Comma 2 2 2 2 2 3 3" xfId="135"/>
    <cellStyle name="Comma 2 2 2 2 2 3 3 2" xfId="136"/>
    <cellStyle name="Comma 2 2 2 2 2 3 3 3" xfId="1340"/>
    <cellStyle name="Comma 2 2 2 2 2 3 3 4" xfId="4229"/>
    <cellStyle name="Comma 2 2 2 2 2 3 3 5" xfId="4799"/>
    <cellStyle name="Comma 2 2 2 2 2 4" xfId="137"/>
    <cellStyle name="Comma 2 2 2 2 2 4 2" xfId="138"/>
    <cellStyle name="Comma 2 2 2 2 2 4 2 2" xfId="139"/>
    <cellStyle name="Comma 2 2 2 2 2 4 2 3" xfId="1341"/>
    <cellStyle name="Comma 2 2 2 2 2 4 2 4" xfId="4230"/>
    <cellStyle name="Comma 2 2 2 2 2 4 2 5" xfId="4798"/>
    <cellStyle name="Comma 2 2 2 2 2 5" xfId="140"/>
    <cellStyle name="Comma 2 2 2 2 2 6" xfId="1329"/>
    <cellStyle name="Comma 2 2 2 2 2 7" xfId="4218"/>
    <cellStyle name="Comma 2 2 2 2 2 8" xfId="4522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4"/>
    <cellStyle name="Comma 2 2 2 2 3 2 2 2 2 4" xfId="4233"/>
    <cellStyle name="Comma 2 2 2 2 3 2 2 2 2 5" xfId="4512"/>
    <cellStyle name="Comma 2 2 2 2 3 2 2 3" xfId="147"/>
    <cellStyle name="Comma 2 2 2 2 3 2 2 4" xfId="1343"/>
    <cellStyle name="Comma 2 2 2 2 3 2 2 5" xfId="4232"/>
    <cellStyle name="Comma 2 2 2 2 3 2 2 6" xfId="4513"/>
    <cellStyle name="Comma 2 2 2 2 3 2 3" xfId="148"/>
    <cellStyle name="Comma 2 2 2 2 3 2 3 2" xfId="149"/>
    <cellStyle name="Comma 2 2 2 2 3 2 3 3" xfId="1345"/>
    <cellStyle name="Comma 2 2 2 2 3 2 3 4" xfId="4234"/>
    <cellStyle name="Comma 2 2 2 2 3 2 3 5" xfId="4796"/>
    <cellStyle name="Comma 2 2 2 2 3 3" xfId="150"/>
    <cellStyle name="Comma 2 2 2 2 3 3 2" xfId="151"/>
    <cellStyle name="Comma 2 2 2 2 3 3 2 2" xfId="152"/>
    <cellStyle name="Comma 2 2 2 2 3 3 2 3" xfId="1346"/>
    <cellStyle name="Comma 2 2 2 2 3 3 2 4" xfId="4235"/>
    <cellStyle name="Comma 2 2 2 2 3 3 2 5" xfId="4511"/>
    <cellStyle name="Comma 2 2 2 2 3 4" xfId="153"/>
    <cellStyle name="Comma 2 2 2 2 3 5" xfId="1342"/>
    <cellStyle name="Comma 2 2 2 2 3 6" xfId="4231"/>
    <cellStyle name="Comma 2 2 2 2 3 7" xfId="4797"/>
    <cellStyle name="Comma 2 2 2 2 4" xfId="154"/>
    <cellStyle name="Comma 2 2 2 2 4 2" xfId="155"/>
    <cellStyle name="Comma 2 2 2 2 4 2 2" xfId="156"/>
    <cellStyle name="Comma 2 2 2 2 4 2 2 2" xfId="157"/>
    <cellStyle name="Comma 2 2 2 2 4 2 2 3" xfId="1348"/>
    <cellStyle name="Comma 2 2 2 2 4 2 2 4" xfId="4237"/>
    <cellStyle name="Comma 2 2 2 2 4 2 2 5" xfId="4794"/>
    <cellStyle name="Comma 2 2 2 2 4 3" xfId="158"/>
    <cellStyle name="Comma 2 2 2 2 4 4" xfId="1347"/>
    <cellStyle name="Comma 2 2 2 2 4 5" xfId="4236"/>
    <cellStyle name="Comma 2 2 2 2 4 6" xfId="4795"/>
    <cellStyle name="Comma 2 2 2 2 5" xfId="159"/>
    <cellStyle name="Comma 2 2 2 2 5 2" xfId="160"/>
    <cellStyle name="Comma 2 2 2 2 5 3" xfId="1349"/>
    <cellStyle name="Comma 2 2 2 2 5 4" xfId="4238"/>
    <cellStyle name="Comma 2 2 2 2 5 5" xfId="4793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2"/>
    <cellStyle name="Comma 2 2 2 3 2 2 2 2 2 4" xfId="4241"/>
    <cellStyle name="Comma 2 2 2 3 2 2 2 2 2 5" xfId="4791"/>
    <cellStyle name="Comma 2 2 2 3 2 2 2 3" xfId="168"/>
    <cellStyle name="Comma 2 2 2 3 2 2 2 4" xfId="1351"/>
    <cellStyle name="Comma 2 2 2 3 2 2 2 5" xfId="4240"/>
    <cellStyle name="Comma 2 2 2 3 2 2 2 6" xfId="4792"/>
    <cellStyle name="Comma 2 2 2 3 2 2 3" xfId="169"/>
    <cellStyle name="Comma 2 2 2 3 2 2 3 2" xfId="170"/>
    <cellStyle name="Comma 2 2 2 3 2 2 3 3" xfId="1353"/>
    <cellStyle name="Comma 2 2 2 3 2 2 3 4" xfId="4242"/>
    <cellStyle name="Comma 2 2 2 3 2 2 3 5" xfId="4503"/>
    <cellStyle name="Comma 2 2 2 3 2 3" xfId="171"/>
    <cellStyle name="Comma 2 2 2 3 2 3 2" xfId="172"/>
    <cellStyle name="Comma 2 2 2 3 2 3 2 2" xfId="173"/>
    <cellStyle name="Comma 2 2 2 3 2 3 2 3" xfId="1354"/>
    <cellStyle name="Comma 2 2 2 3 2 3 2 4" xfId="4243"/>
    <cellStyle name="Comma 2 2 2 3 2 3 2 5" xfId="4499"/>
    <cellStyle name="Comma 2 2 2 3 2 4" xfId="174"/>
    <cellStyle name="Comma 2 2 2 3 2 5" xfId="1350"/>
    <cellStyle name="Comma 2 2 2 3 2 6" xfId="4239"/>
    <cellStyle name="Comma 2 2 2 3 2 7" xfId="4507"/>
    <cellStyle name="Comma 2 2 2 3 3" xfId="175"/>
    <cellStyle name="Comma 2 2 2 3 3 2" xfId="176"/>
    <cellStyle name="Comma 2 2 2 3 3 2 2" xfId="177"/>
    <cellStyle name="Comma 2 2 2 3 3 2 2 2" xfId="178"/>
    <cellStyle name="Comma 2 2 2 3 3 2 2 3" xfId="1356"/>
    <cellStyle name="Comma 2 2 2 3 3 2 2 4" xfId="4245"/>
    <cellStyle name="Comma 2 2 2 3 3 2 2 5" xfId="4789"/>
    <cellStyle name="Comma 2 2 2 3 3 3" xfId="179"/>
    <cellStyle name="Comma 2 2 2 3 3 4" xfId="1355"/>
    <cellStyle name="Comma 2 2 2 3 3 5" xfId="4244"/>
    <cellStyle name="Comma 2 2 2 3 3 6" xfId="4790"/>
    <cellStyle name="Comma 2 2 2 3 4" xfId="180"/>
    <cellStyle name="Comma 2 2 2 3 4 2" xfId="181"/>
    <cellStyle name="Comma 2 2 2 3 4 3" xfId="1357"/>
    <cellStyle name="Comma 2 2 2 3 4 4" xfId="4246"/>
    <cellStyle name="Comma 2 2 2 3 4 5" xfId="4498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59"/>
    <cellStyle name="Comma 2 2 2 4 2 2 2 4" xfId="4248"/>
    <cellStyle name="Comma 2 2 2 4 2 2 2 5" xfId="4787"/>
    <cellStyle name="Comma 2 2 2 4 2 3" xfId="187"/>
    <cellStyle name="Comma 2 2 2 4 2 4" xfId="1358"/>
    <cellStyle name="Comma 2 2 2 4 2 5" xfId="4247"/>
    <cellStyle name="Comma 2 2 2 4 2 6" xfId="4788"/>
    <cellStyle name="Comma 2 2 2 4 3" xfId="188"/>
    <cellStyle name="Comma 2 2 2 4 3 2" xfId="189"/>
    <cellStyle name="Comma 2 2 2 4 3 3" xfId="1360"/>
    <cellStyle name="Comma 2 2 2 4 3 4" xfId="4249"/>
    <cellStyle name="Comma 2 2 2 4 3 5" xfId="5289"/>
    <cellStyle name="Comma 2 2 2 5" xfId="190"/>
    <cellStyle name="Comma 2 2 2 5 2" xfId="191"/>
    <cellStyle name="Comma 2 2 2 5 2 2" xfId="192"/>
    <cellStyle name="Comma 2 2 2 5 2 3" xfId="1361"/>
    <cellStyle name="Comma 2 2 2 5 2 4" xfId="4250"/>
    <cellStyle name="Comma 2 2 2 5 2 5" xfId="5346"/>
    <cellStyle name="Comma 2 2 2 6" xfId="193"/>
    <cellStyle name="Comma 2 2 2 7" xfId="1328"/>
    <cellStyle name="Comma 2 2 2 8" xfId="4217"/>
    <cellStyle name="Comma 2 2 2 9" xfId="4804"/>
    <cellStyle name="Comma 2 2 20" xfId="6207"/>
    <cellStyle name="Comma 2 2 21" xfId="6208"/>
    <cellStyle name="Comma 2 2 22" xfId="6209"/>
    <cellStyle name="Comma 2 2 23" xfId="6210"/>
    <cellStyle name="Comma 2 2 24" xfId="6211"/>
    <cellStyle name="Comma 2 2 25" xfId="6212"/>
    <cellStyle name="Comma 2 2 26" xfId="6213"/>
    <cellStyle name="Comma 2 2 27" xfId="6214"/>
    <cellStyle name="Comma 2 2 28" xfId="6215"/>
    <cellStyle name="Comma 2 2 29" xfId="621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5"/>
    <cellStyle name="Comma 2 2 3 2 2 2 2 2 2 4" xfId="4254"/>
    <cellStyle name="Comma 2 2 3 2 2 2 2 2 2 5" xfId="4495"/>
    <cellStyle name="Comma 2 2 3 2 2 2 2 3" xfId="202"/>
    <cellStyle name="Comma 2 2 3 2 2 2 2 4" xfId="1364"/>
    <cellStyle name="Comma 2 2 3 2 2 2 2 5" xfId="4253"/>
    <cellStyle name="Comma 2 2 3 2 2 2 2 6" xfId="4496"/>
    <cellStyle name="Comma 2 2 3 2 2 2 3" xfId="203"/>
    <cellStyle name="Comma 2 2 3 2 2 2 3 2" xfId="204"/>
    <cellStyle name="Comma 2 2 3 2 2 2 3 3" xfId="1366"/>
    <cellStyle name="Comma 2 2 3 2 2 2 3 4" xfId="4255"/>
    <cellStyle name="Comma 2 2 3 2 2 2 3 5" xfId="4786"/>
    <cellStyle name="Comma 2 2 3 2 2 3" xfId="205"/>
    <cellStyle name="Comma 2 2 3 2 2 3 2" xfId="206"/>
    <cellStyle name="Comma 2 2 3 2 2 3 2 2" xfId="207"/>
    <cellStyle name="Comma 2 2 3 2 2 3 2 3" xfId="1367"/>
    <cellStyle name="Comma 2 2 3 2 2 3 2 4" xfId="4256"/>
    <cellStyle name="Comma 2 2 3 2 2 3 2 5" xfId="4785"/>
    <cellStyle name="Comma 2 2 3 2 2 4" xfId="208"/>
    <cellStyle name="Comma 2 2 3 2 2 5" xfId="1363"/>
    <cellStyle name="Comma 2 2 3 2 2 6" xfId="4252"/>
    <cellStyle name="Comma 2 2 3 2 2 7" xfId="5524"/>
    <cellStyle name="Comma 2 2 3 2 3" xfId="209"/>
    <cellStyle name="Comma 2 2 3 2 3 2" xfId="210"/>
    <cellStyle name="Comma 2 2 3 2 3 2 2" xfId="211"/>
    <cellStyle name="Comma 2 2 3 2 3 2 2 2" xfId="212"/>
    <cellStyle name="Comma 2 2 3 2 3 2 2 3" xfId="1369"/>
    <cellStyle name="Comma 2 2 3 2 3 2 2 4" xfId="4258"/>
    <cellStyle name="Comma 2 2 3 2 3 2 2 5" xfId="4783"/>
    <cellStyle name="Comma 2 2 3 2 3 3" xfId="213"/>
    <cellStyle name="Comma 2 2 3 2 3 4" xfId="1368"/>
    <cellStyle name="Comma 2 2 3 2 3 5" xfId="4257"/>
    <cellStyle name="Comma 2 2 3 2 3 6" xfId="4784"/>
    <cellStyle name="Comma 2 2 3 2 4" xfId="214"/>
    <cellStyle name="Comma 2 2 3 2 4 2" xfId="215"/>
    <cellStyle name="Comma 2 2 3 2 4 3" xfId="1370"/>
    <cellStyle name="Comma 2 2 3 2 4 4" xfId="4259"/>
    <cellStyle name="Comma 2 2 3 2 4 5" xfId="4488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2"/>
    <cellStyle name="Comma 2 2 3 3 2 2 2 4" xfId="4261"/>
    <cellStyle name="Comma 2 2 3 3 2 2 2 5" xfId="4781"/>
    <cellStyle name="Comma 2 2 3 3 2 3" xfId="221"/>
    <cellStyle name="Comma 2 2 3 3 2 4" xfId="1371"/>
    <cellStyle name="Comma 2 2 3 3 2 5" xfId="4260"/>
    <cellStyle name="Comma 2 2 3 3 2 6" xfId="4782"/>
    <cellStyle name="Comma 2 2 3 3 3" xfId="222"/>
    <cellStyle name="Comma 2 2 3 3 3 2" xfId="223"/>
    <cellStyle name="Comma 2 2 3 3 3 3" xfId="1373"/>
    <cellStyle name="Comma 2 2 3 3 3 4" xfId="4262"/>
    <cellStyle name="Comma 2 2 3 3 3 5" xfId="4487"/>
    <cellStyle name="Comma 2 2 3 4" xfId="224"/>
    <cellStyle name="Comma 2 2 3 4 2" xfId="225"/>
    <cellStyle name="Comma 2 2 3 4 2 2" xfId="226"/>
    <cellStyle name="Comma 2 2 3 4 2 3" xfId="1374"/>
    <cellStyle name="Comma 2 2 3 4 2 4" xfId="4263"/>
    <cellStyle name="Comma 2 2 3 4 2 5" xfId="4780"/>
    <cellStyle name="Comma 2 2 3 5" xfId="227"/>
    <cellStyle name="Comma 2 2 3 6" xfId="1362"/>
    <cellStyle name="Comma 2 2 3 7" xfId="4251"/>
    <cellStyle name="Comma 2 2 3 8" xfId="5191"/>
    <cellStyle name="Comma 2 2 30" xfId="6217"/>
    <cellStyle name="Comma 2 2 31" xfId="6218"/>
    <cellStyle name="Comma 2 2 32" xfId="6219"/>
    <cellStyle name="Comma 2 2 33" xfId="6220"/>
    <cellStyle name="Comma 2 2 34" xfId="6221"/>
    <cellStyle name="Comma 2 2 35" xfId="6222"/>
    <cellStyle name="Comma 2 2 36" xfId="6223"/>
    <cellStyle name="Comma 2 2 37" xfId="6224"/>
    <cellStyle name="Comma 2 2 38" xfId="6225"/>
    <cellStyle name="Comma 2 2 39" xfId="6226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7"/>
    <cellStyle name="Comma 2 2 4 2 2 2 2 4" xfId="4266"/>
    <cellStyle name="Comma 2 2 4 2 2 2 2 5" xfId="4778"/>
    <cellStyle name="Comma 2 2 4 2 2 3" xfId="234"/>
    <cellStyle name="Comma 2 2 4 2 2 4" xfId="1376"/>
    <cellStyle name="Comma 2 2 4 2 2 5" xfId="4265"/>
    <cellStyle name="Comma 2 2 4 2 2 6" xfId="4485"/>
    <cellStyle name="Comma 2 2 4 2 3" xfId="235"/>
    <cellStyle name="Comma 2 2 4 2 3 2" xfId="236"/>
    <cellStyle name="Comma 2 2 4 2 3 3" xfId="1378"/>
    <cellStyle name="Comma 2 2 4 2 3 4" xfId="4267"/>
    <cellStyle name="Comma 2 2 4 2 3 5" xfId="4484"/>
    <cellStyle name="Comma 2 2 4 3" xfId="237"/>
    <cellStyle name="Comma 2 2 4 3 2" xfId="238"/>
    <cellStyle name="Comma 2 2 4 3 2 2" xfId="239"/>
    <cellStyle name="Comma 2 2 4 3 2 3" xfId="1379"/>
    <cellStyle name="Comma 2 2 4 3 2 4" xfId="4268"/>
    <cellStyle name="Comma 2 2 4 3 2 5" xfId="4483"/>
    <cellStyle name="Comma 2 2 4 4" xfId="240"/>
    <cellStyle name="Comma 2 2 4 5" xfId="1375"/>
    <cellStyle name="Comma 2 2 4 6" xfId="4264"/>
    <cellStyle name="Comma 2 2 4 7" xfId="4779"/>
    <cellStyle name="Comma 2 2 40" xfId="6227"/>
    <cellStyle name="Comma 2 2 41" xfId="6228"/>
    <cellStyle name="Comma 2 2 42" xfId="6229"/>
    <cellStyle name="Comma 2 2 43" xfId="6230"/>
    <cellStyle name="Comma 2 2 44" xfId="6231"/>
    <cellStyle name="Comma 2 2 45" xfId="6232"/>
    <cellStyle name="Comma 2 2 46" xfId="6233"/>
    <cellStyle name="Comma 2 2 47" xfId="6234"/>
    <cellStyle name="Comma 2 2 48" xfId="6235"/>
    <cellStyle name="Comma 2 2 49" xfId="6236"/>
    <cellStyle name="Comma 2 2 5" xfId="241"/>
    <cellStyle name="Comma 2 2 5 2" xfId="242"/>
    <cellStyle name="Comma 2 2 5 2 2" xfId="243"/>
    <cellStyle name="Comma 2 2 5 2 2 2" xfId="244"/>
    <cellStyle name="Comma 2 2 5 2 2 3" xfId="1381"/>
    <cellStyle name="Comma 2 2 5 2 2 4" xfId="4270"/>
    <cellStyle name="Comma 2 2 5 2 2 5" xfId="4482"/>
    <cellStyle name="Comma 2 2 5 3" xfId="245"/>
    <cellStyle name="Comma 2 2 5 4" xfId="1380"/>
    <cellStyle name="Comma 2 2 5 5" xfId="4269"/>
    <cellStyle name="Comma 2 2 5 6" xfId="4777"/>
    <cellStyle name="Comma 2 2 50" xfId="6237"/>
    <cellStyle name="Comma 2 2 51" xfId="6238"/>
    <cellStyle name="Comma 2 2 52" xfId="6239"/>
    <cellStyle name="Comma 2 2 53" xfId="6240"/>
    <cellStyle name="Comma 2 2 54" xfId="6241"/>
    <cellStyle name="Comma 2 2 55" xfId="6242"/>
    <cellStyle name="Comma 2 2 56" xfId="6243"/>
    <cellStyle name="Comma 2 2 57" xfId="6244"/>
    <cellStyle name="Comma 2 2 58" xfId="6245"/>
    <cellStyle name="Comma 2 2 59" xfId="6246"/>
    <cellStyle name="Comma 2 2 6" xfId="246"/>
    <cellStyle name="Comma 2 2 6 2" xfId="247"/>
    <cellStyle name="Comma 2 2 6 3" xfId="1382"/>
    <cellStyle name="Comma 2 2 6 4" xfId="4271"/>
    <cellStyle name="Comma 2 2 6 5" xfId="4481"/>
    <cellStyle name="Comma 2 2 60" xfId="6247"/>
    <cellStyle name="Comma 2 2 61" xfId="6248"/>
    <cellStyle name="Comma 2 2 62" xfId="6249"/>
    <cellStyle name="Comma 2 2 63" xfId="6250"/>
    <cellStyle name="Comma 2 2 64" xfId="6251"/>
    <cellStyle name="Comma 2 2 65" xfId="6252"/>
    <cellStyle name="Comma 2 2 66" xfId="6253"/>
    <cellStyle name="Comma 2 2 67" xfId="6254"/>
    <cellStyle name="Comma 2 2 68" xfId="6255"/>
    <cellStyle name="Comma 2 2 69" xfId="6256"/>
    <cellStyle name="Comma 2 2 7" xfId="248"/>
    <cellStyle name="Comma 2 2 7 2" xfId="1383"/>
    <cellStyle name="Comma 2 2 7 3" xfId="4273"/>
    <cellStyle name="Comma 2 2 7 4" xfId="4776"/>
    <cellStyle name="Comma 2 2 70" xfId="6257"/>
    <cellStyle name="Comma 2 2 71" xfId="6258"/>
    <cellStyle name="Comma 2 2 72" xfId="6259"/>
    <cellStyle name="Comma 2 2 73" xfId="6260"/>
    <cellStyle name="Comma 2 2 74" xfId="6261"/>
    <cellStyle name="Comma 2 2 75" xfId="6262"/>
    <cellStyle name="Comma 2 2 76" xfId="6263"/>
    <cellStyle name="Comma 2 2 77" xfId="6264"/>
    <cellStyle name="Comma 2 2 78" xfId="6265"/>
    <cellStyle name="Comma 2 2 79" xfId="6266"/>
    <cellStyle name="Comma 2 2 8" xfId="1327"/>
    <cellStyle name="Comma 2 2 9" xfId="2501"/>
    <cellStyle name="Comma 2 20" xfId="4805"/>
    <cellStyle name="Comma 2 21" xfId="6267"/>
    <cellStyle name="Comma 2 22" xfId="6268"/>
    <cellStyle name="Comma 2 23" xfId="6269"/>
    <cellStyle name="Comma 2 24" xfId="6270"/>
    <cellStyle name="Comma 2 25" xfId="6271"/>
    <cellStyle name="Comma 2 26" xfId="6272"/>
    <cellStyle name="Comma 2 27" xfId="6273"/>
    <cellStyle name="Comma 2 28" xfId="6274"/>
    <cellStyle name="Comma 2 29" xfId="6275"/>
    <cellStyle name="Comma 2 3" xfId="249"/>
    <cellStyle name="Comma 2 3 10" xfId="6276"/>
    <cellStyle name="Comma 2 3 11" xfId="6277"/>
    <cellStyle name="Comma 2 3 12" xfId="6278"/>
    <cellStyle name="Comma 2 3 13" xfId="6279"/>
    <cellStyle name="Comma 2 3 14" xfId="6280"/>
    <cellStyle name="Comma 2 3 15" xfId="6281"/>
    <cellStyle name="Comma 2 3 16" xfId="6282"/>
    <cellStyle name="Comma 2 3 17" xfId="6283"/>
    <cellStyle name="Comma 2 3 18" xfId="6284"/>
    <cellStyle name="Comma 2 3 19" xfId="6285"/>
    <cellStyle name="Comma 2 3 2" xfId="2551"/>
    <cellStyle name="Comma 2 3 20" xfId="6286"/>
    <cellStyle name="Comma 2 3 21" xfId="6287"/>
    <cellStyle name="Comma 2 3 22" xfId="6288"/>
    <cellStyle name="Comma 2 3 23" xfId="6289"/>
    <cellStyle name="Comma 2 3 24" xfId="6290"/>
    <cellStyle name="Comma 2 3 25" xfId="6291"/>
    <cellStyle name="Comma 2 3 26" xfId="6292"/>
    <cellStyle name="Comma 2 3 27" xfId="6293"/>
    <cellStyle name="Comma 2 3 28" xfId="6294"/>
    <cellStyle name="Comma 2 3 29" xfId="6295"/>
    <cellStyle name="Comma 2 3 3" xfId="2711"/>
    <cellStyle name="Comma 2 3 30" xfId="6296"/>
    <cellStyle name="Comma 2 3 31" xfId="6297"/>
    <cellStyle name="Comma 2 3 32" xfId="6298"/>
    <cellStyle name="Comma 2 3 33" xfId="6299"/>
    <cellStyle name="Comma 2 3 34" xfId="6300"/>
    <cellStyle name="Comma 2 3 35" xfId="6301"/>
    <cellStyle name="Comma 2 3 36" xfId="6302"/>
    <cellStyle name="Comma 2 3 37" xfId="6303"/>
    <cellStyle name="Comma 2 3 38" xfId="6304"/>
    <cellStyle name="Comma 2 3 39" xfId="6305"/>
    <cellStyle name="Comma 2 3 4" xfId="2772"/>
    <cellStyle name="Comma 2 3 40" xfId="6306"/>
    <cellStyle name="Comma 2 3 41" xfId="6307"/>
    <cellStyle name="Comma 2 3 42" xfId="6308"/>
    <cellStyle name="Comma 2 3 43" xfId="6309"/>
    <cellStyle name="Comma 2 3 44" xfId="6310"/>
    <cellStyle name="Comma 2 3 45" xfId="6311"/>
    <cellStyle name="Comma 2 3 46" xfId="6312"/>
    <cellStyle name="Comma 2 3 47" xfId="6313"/>
    <cellStyle name="Comma 2 3 48" xfId="6314"/>
    <cellStyle name="Comma 2 3 49" xfId="6315"/>
    <cellStyle name="Comma 2 3 5" xfId="2568"/>
    <cellStyle name="Comma 2 3 50" xfId="6316"/>
    <cellStyle name="Comma 2 3 51" xfId="6317"/>
    <cellStyle name="Comma 2 3 52" xfId="6318"/>
    <cellStyle name="Comma 2 3 53" xfId="6319"/>
    <cellStyle name="Comma 2 3 54" xfId="6320"/>
    <cellStyle name="Comma 2 3 55" xfId="6321"/>
    <cellStyle name="Comma 2 3 56" xfId="6322"/>
    <cellStyle name="Comma 2 3 57" xfId="6323"/>
    <cellStyle name="Comma 2 3 58" xfId="6324"/>
    <cellStyle name="Comma 2 3 59" xfId="6325"/>
    <cellStyle name="Comma 2 3 6" xfId="2802"/>
    <cellStyle name="Comma 2 3 60" xfId="6326"/>
    <cellStyle name="Comma 2 3 61" xfId="6327"/>
    <cellStyle name="Comma 2 3 62" xfId="6328"/>
    <cellStyle name="Comma 2 3 63" xfId="6329"/>
    <cellStyle name="Comma 2 3 64" xfId="6330"/>
    <cellStyle name="Comma 2 3 65" xfId="6331"/>
    <cellStyle name="Comma 2 3 66" xfId="6332"/>
    <cellStyle name="Comma 2 3 67" xfId="6333"/>
    <cellStyle name="Comma 2 3 68" xfId="6334"/>
    <cellStyle name="Comma 2 3 7" xfId="6335"/>
    <cellStyle name="Comma 2 3 8" xfId="6336"/>
    <cellStyle name="Comma 2 3 9" xfId="6337"/>
    <cellStyle name="Comma 2 30" xfId="6338"/>
    <cellStyle name="Comma 2 31" xfId="6339"/>
    <cellStyle name="Comma 2 32" xfId="6340"/>
    <cellStyle name="Comma 2 33" xfId="6341"/>
    <cellStyle name="Comma 2 34" xfId="6342"/>
    <cellStyle name="Comma 2 35" xfId="6343"/>
    <cellStyle name="Comma 2 36" xfId="6344"/>
    <cellStyle name="Comma 2 36 2" xfId="6345"/>
    <cellStyle name="Comma 2 37" xfId="6346"/>
    <cellStyle name="Comma 2 38" xfId="6347"/>
    <cellStyle name="Comma 2 39" xfId="6348"/>
    <cellStyle name="Comma 2 4" xfId="250"/>
    <cellStyle name="Comma 2 4 10" xfId="2821"/>
    <cellStyle name="Comma 2 4 11" xfId="2857"/>
    <cellStyle name="Comma 2 4 12" xfId="4274"/>
    <cellStyle name="Comma 2 4 13" xfId="4480"/>
    <cellStyle name="Comma 2 4 2" xfId="251"/>
    <cellStyle name="Comma 2 4 2 2" xfId="1385"/>
    <cellStyle name="Comma 2 4 2 3" xfId="4275"/>
    <cellStyle name="Comma 2 4 2 4" xfId="4479"/>
    <cellStyle name="Comma 2 4 3" xfId="252"/>
    <cellStyle name="Comma 2 4 3 2" xfId="1386"/>
    <cellStyle name="Comma 2 4 3 3" xfId="4276"/>
    <cellStyle name="Comma 2 4 3 4" xfId="4775"/>
    <cellStyle name="Comma 2 4 4" xfId="253"/>
    <cellStyle name="Comma 2 4 4 2" xfId="1387"/>
    <cellStyle name="Comma 2 4 4 3" xfId="4277"/>
    <cellStyle name="Comma 2 4 4 4" xfId="4774"/>
    <cellStyle name="Comma 2 4 5" xfId="254"/>
    <cellStyle name="Comma 2 4 5 2" xfId="1388"/>
    <cellStyle name="Comma 2 4 5 3" xfId="4278"/>
    <cellStyle name="Comma 2 4 5 4" xfId="4478"/>
    <cellStyle name="Comma 2 4 6" xfId="1384"/>
    <cellStyle name="Comma 2 4 7" xfId="2552"/>
    <cellStyle name="Comma 2 4 8" xfId="2712"/>
    <cellStyle name="Comma 2 4 9" xfId="2675"/>
    <cellStyle name="Comma 2 40" xfId="6349"/>
    <cellStyle name="Comma 2 41" xfId="6350"/>
    <cellStyle name="Comma 2 42" xfId="6351"/>
    <cellStyle name="Comma 2 43" xfId="6352"/>
    <cellStyle name="Comma 2 44" xfId="6353"/>
    <cellStyle name="Comma 2 45" xfId="6354"/>
    <cellStyle name="Comma 2 46" xfId="6355"/>
    <cellStyle name="Comma 2 47" xfId="6356"/>
    <cellStyle name="Comma 2 48" xfId="6357"/>
    <cellStyle name="Comma 2 49" xfId="6358"/>
    <cellStyle name="Comma 2 5" xfId="255"/>
    <cellStyle name="Comma 2 5 2" xfId="1389"/>
    <cellStyle name="Comma 2 5 2 2" xfId="2554"/>
    <cellStyle name="Comma 2 5 2 3" xfId="2714"/>
    <cellStyle name="Comma 2 5 2 4" xfId="2767"/>
    <cellStyle name="Comma 2 5 2 5" xfId="2540"/>
    <cellStyle name="Comma 2 5 2 6" xfId="2796"/>
    <cellStyle name="Comma 2 5 3" xfId="2553"/>
    <cellStyle name="Comma 2 5 4" xfId="2713"/>
    <cellStyle name="Comma 2 5 5" xfId="2768"/>
    <cellStyle name="Comma 2 5 6" xfId="2541"/>
    <cellStyle name="Comma 2 5 7" xfId="2797"/>
    <cellStyle name="Comma 2 5 8" xfId="4279"/>
    <cellStyle name="Comma 2 5 9" xfId="4477"/>
    <cellStyle name="Comma 2 50" xfId="6359"/>
    <cellStyle name="Comma 2 51" xfId="6360"/>
    <cellStyle name="Comma 2 52" xfId="6361"/>
    <cellStyle name="Comma 2 53" xfId="6362"/>
    <cellStyle name="Comma 2 54" xfId="6363"/>
    <cellStyle name="Comma 2 55" xfId="6364"/>
    <cellStyle name="Comma 2 56" xfId="6365"/>
    <cellStyle name="Comma 2 57" xfId="6366"/>
    <cellStyle name="Comma 2 58" xfId="6367"/>
    <cellStyle name="Comma 2 59" xfId="6368"/>
    <cellStyle name="Comma 2 6" xfId="256"/>
    <cellStyle name="Comma 2 6 2" xfId="1390"/>
    <cellStyle name="Comma 2 6 3" xfId="2555"/>
    <cellStyle name="Comma 2 6 4" xfId="2715"/>
    <cellStyle name="Comma 2 6 5" xfId="2766"/>
    <cellStyle name="Comma 2 6 6" xfId="2539"/>
    <cellStyle name="Comma 2 6 7" xfId="2795"/>
    <cellStyle name="Comma 2 6 8" xfId="4280"/>
    <cellStyle name="Comma 2 6 9" xfId="4773"/>
    <cellStyle name="Comma 2 60" xfId="6369"/>
    <cellStyle name="Comma 2 61" xfId="6370"/>
    <cellStyle name="Comma 2 62" xfId="6371"/>
    <cellStyle name="Comma 2 63" xfId="6372"/>
    <cellStyle name="Comma 2 64" xfId="6373"/>
    <cellStyle name="Comma 2 65" xfId="6374"/>
    <cellStyle name="Comma 2 66" xfId="6375"/>
    <cellStyle name="Comma 2 67" xfId="6376"/>
    <cellStyle name="Comma 2 68" xfId="6377"/>
    <cellStyle name="Comma 2 69" xfId="6378"/>
    <cellStyle name="Comma 2 7" xfId="257"/>
    <cellStyle name="Comma 2 7 2" xfId="1391"/>
    <cellStyle name="Comma 2 7 3" xfId="2556"/>
    <cellStyle name="Comma 2 7 4" xfId="2716"/>
    <cellStyle name="Comma 2 7 5" xfId="2765"/>
    <cellStyle name="Comma 2 7 6" xfId="2538"/>
    <cellStyle name="Comma 2 7 7" xfId="2830"/>
    <cellStyle name="Comma 2 7 8" xfId="4281"/>
    <cellStyle name="Comma 2 7 9" xfId="4772"/>
    <cellStyle name="Comma 2 70" xfId="6379"/>
    <cellStyle name="Comma 2 71" xfId="6380"/>
    <cellStyle name="Comma 2 72" xfId="6381"/>
    <cellStyle name="Comma 2 73" xfId="6382"/>
    <cellStyle name="Comma 2 74" xfId="6383"/>
    <cellStyle name="Comma 2 75" xfId="6384"/>
    <cellStyle name="Comma 2 76" xfId="6385"/>
    <cellStyle name="Comma 2 77" xfId="6386"/>
    <cellStyle name="Comma 2 78" xfId="6387"/>
    <cellStyle name="Comma 2 79" xfId="6388"/>
    <cellStyle name="Comma 2 8" xfId="1326"/>
    <cellStyle name="Comma 2 8 2" xfId="2557"/>
    <cellStyle name="Comma 2 8 3" xfId="2717"/>
    <cellStyle name="Comma 2 8 4" xfId="2764"/>
    <cellStyle name="Comma 2 8 5" xfId="2537"/>
    <cellStyle name="Comma 2 8 6" xfId="2825"/>
    <cellStyle name="Comma 2 80" xfId="6389"/>
    <cellStyle name="Comma 2 81" xfId="6390"/>
    <cellStyle name="Comma 2 82" xfId="6391"/>
    <cellStyle name="Comma 2 83" xfId="6392"/>
    <cellStyle name="Comma 2 84" xfId="6393"/>
    <cellStyle name="Comma 2 9" xfId="2500"/>
    <cellStyle name="Comma 2 9 2" xfId="2558"/>
    <cellStyle name="Comma 2 9 3" xfId="2718"/>
    <cellStyle name="Comma 2 9 4" xfId="2763"/>
    <cellStyle name="Comma 2 9 5" xfId="2536"/>
    <cellStyle name="Comma 2 9 6" xfId="2681"/>
    <cellStyle name="Comma 2_15.3" xfId="258"/>
    <cellStyle name="Comma 20" xfId="259"/>
    <cellStyle name="Comma 20 2" xfId="1392"/>
    <cellStyle name="Comma 20 3" xfId="4282"/>
    <cellStyle name="Comma 20 4" xfId="4475"/>
    <cellStyle name="Comma 21" xfId="260"/>
    <cellStyle name="Comma 21 2" xfId="1393"/>
    <cellStyle name="Comma 21 3" xfId="4283"/>
    <cellStyle name="Comma 21 4" xfId="4771"/>
    <cellStyle name="Comma 22" xfId="261"/>
    <cellStyle name="Comma 22 2" xfId="262"/>
    <cellStyle name="Comma 22 2 2" xfId="1394"/>
    <cellStyle name="Comma 22 2 3" xfId="4285"/>
    <cellStyle name="Comma 22 2 4" xfId="4770"/>
    <cellStyle name="Comma 22 3" xfId="2561"/>
    <cellStyle name="Comma 22 4" xfId="2720"/>
    <cellStyle name="Comma 22 5" xfId="2761"/>
    <cellStyle name="Comma 22 6" xfId="2674"/>
    <cellStyle name="Comma 22 7" xfId="2820"/>
    <cellStyle name="Comma 23" xfId="263"/>
    <cellStyle name="Comma 23 2" xfId="2562"/>
    <cellStyle name="Comma 23 3" xfId="2721"/>
    <cellStyle name="Comma 23 4" xfId="2760"/>
    <cellStyle name="Comma 23 5" xfId="2533"/>
    <cellStyle name="Comma 23 6" xfId="2793"/>
    <cellStyle name="Comma 24" xfId="264"/>
    <cellStyle name="Comma 24 2" xfId="265"/>
    <cellStyle name="Comma 24 2 2" xfId="1395"/>
    <cellStyle name="Comma 24 2 3" xfId="4287"/>
    <cellStyle name="Comma 24 2 4" xfId="4474"/>
    <cellStyle name="Comma 24 3" xfId="2563"/>
    <cellStyle name="Comma 24 4" xfId="2722"/>
    <cellStyle name="Comma 24 5" xfId="2759"/>
    <cellStyle name="Comma 24 6" xfId="2523"/>
    <cellStyle name="Comma 24 7" xfId="2788"/>
    <cellStyle name="Comma 25" xfId="266"/>
    <cellStyle name="Comma 25 2" xfId="2564"/>
    <cellStyle name="Comma 25 3" xfId="2723"/>
    <cellStyle name="Comma 25 4" xfId="2758"/>
    <cellStyle name="Comma 25 5" xfId="2511"/>
    <cellStyle name="Comma 25 6" xfId="2786"/>
    <cellStyle name="Comma 26" xfId="267"/>
    <cellStyle name="Comma 26 2" xfId="268"/>
    <cellStyle name="Comma 26 2 2" xfId="1397"/>
    <cellStyle name="Comma 26 2 3" xfId="4289"/>
    <cellStyle name="Comma 26 2 4" xfId="4768"/>
    <cellStyle name="Comma 26 3" xfId="1396"/>
    <cellStyle name="Comma 26 4" xfId="4288"/>
    <cellStyle name="Comma 26 5" xfId="4769"/>
    <cellStyle name="Comma 27" xfId="2566"/>
    <cellStyle name="Comma 28" xfId="2567"/>
    <cellStyle name="Comma 29" xfId="269"/>
    <cellStyle name="Comma 29 2" xfId="1398"/>
    <cellStyle name="Comma 29 3" xfId="2512"/>
    <cellStyle name="Comma 29 3 2" xfId="4861"/>
    <cellStyle name="Comma 29 3 3" xfId="5543"/>
    <cellStyle name="Comma 29 4" xfId="2507"/>
    <cellStyle name="Comma 29 4 2" xfId="4858"/>
    <cellStyle name="Comma 29 4 3" xfId="5542"/>
    <cellStyle name="Comma 29 5" xfId="2819"/>
    <cellStyle name="Comma 29 5 2" xfId="5011"/>
    <cellStyle name="Comma 29 5 3" xfId="5590"/>
    <cellStyle name="Comma 29 6" xfId="2856"/>
    <cellStyle name="Comma 29 6 2" xfId="5032"/>
    <cellStyle name="Comma 29 6 3" xfId="5602"/>
    <cellStyle name="Comma 29 7" xfId="2874"/>
    <cellStyle name="Comma 29 7 2" xfId="5054"/>
    <cellStyle name="Comma 29 7 3" xfId="5624"/>
    <cellStyle name="Comma 29 8" xfId="4290"/>
    <cellStyle name="Comma 29 9" xfId="4472"/>
    <cellStyle name="Comma 3" xfId="270"/>
    <cellStyle name="Comma 3 10" xfId="2670"/>
    <cellStyle name="Comma 3 10 2" xfId="4932"/>
    <cellStyle name="Comma 3 10 3" xfId="5569"/>
    <cellStyle name="Comma 3 11" xfId="2818"/>
    <cellStyle name="Comma 3 11 2" xfId="5010"/>
    <cellStyle name="Comma 3 11 3" xfId="5589"/>
    <cellStyle name="Comma 3 12" xfId="2855"/>
    <cellStyle name="Comma 3 12 2" xfId="5031"/>
    <cellStyle name="Comma 3 12 3" xfId="5601"/>
    <cellStyle name="Comma 3 13" xfId="2873"/>
    <cellStyle name="Comma 3 13 2" xfId="5053"/>
    <cellStyle name="Comma 3 13 3" xfId="5623"/>
    <cellStyle name="Comma 3 14" xfId="4291"/>
    <cellStyle name="Comma 3 15" xfId="4471"/>
    <cellStyle name="Comma 3 16" xfId="6394"/>
    <cellStyle name="Comma 3 17" xfId="6395"/>
    <cellStyle name="Comma 3 18" xfId="6396"/>
    <cellStyle name="Comma 3 19" xfId="6397"/>
    <cellStyle name="Comma 3 2" xfId="271"/>
    <cellStyle name="Comma 3 2 10" xfId="6398"/>
    <cellStyle name="Comma 3 2 11" xfId="6399"/>
    <cellStyle name="Comma 3 2 12" xfId="6400"/>
    <cellStyle name="Comma 3 2 13" xfId="6401"/>
    <cellStyle name="Comma 3 2 14" xfId="6402"/>
    <cellStyle name="Comma 3 2 15" xfId="6403"/>
    <cellStyle name="Comma 3 2 16" xfId="6404"/>
    <cellStyle name="Comma 3 2 17" xfId="6405"/>
    <cellStyle name="Comma 3 2 18" xfId="6406"/>
    <cellStyle name="Comma 3 2 19" xfId="6407"/>
    <cellStyle name="Comma 3 2 2" xfId="1400"/>
    <cellStyle name="Comma 3 2 20" xfId="6408"/>
    <cellStyle name="Comma 3 2 21" xfId="6409"/>
    <cellStyle name="Comma 3 2 22" xfId="6410"/>
    <cellStyle name="Comma 3 2 23" xfId="6411"/>
    <cellStyle name="Comma 3 2 24" xfId="6412"/>
    <cellStyle name="Comma 3 2 25" xfId="6413"/>
    <cellStyle name="Comma 3 2 26" xfId="6414"/>
    <cellStyle name="Comma 3 2 27" xfId="6415"/>
    <cellStyle name="Comma 3 2 28" xfId="6416"/>
    <cellStyle name="Comma 3 2 29" xfId="6417"/>
    <cellStyle name="Comma 3 2 3" xfId="2709"/>
    <cellStyle name="Comma 3 2 3 2" xfId="4948"/>
    <cellStyle name="Comma 3 2 3 3" xfId="5572"/>
    <cellStyle name="Comma 3 2 30" xfId="6418"/>
    <cellStyle name="Comma 3 2 31" xfId="6419"/>
    <cellStyle name="Comma 3 2 32" xfId="6420"/>
    <cellStyle name="Comma 3 2 33" xfId="6421"/>
    <cellStyle name="Comma 3 2 34" xfId="6422"/>
    <cellStyle name="Comma 3 2 35" xfId="6423"/>
    <cellStyle name="Comma 3 2 36" xfId="6424"/>
    <cellStyle name="Comma 3 2 37" xfId="6425"/>
    <cellStyle name="Comma 3 2 38" xfId="6426"/>
    <cellStyle name="Comma 3 2 39" xfId="6427"/>
    <cellStyle name="Comma 3 2 4" xfId="2828"/>
    <cellStyle name="Comma 3 2 4 2" xfId="5016"/>
    <cellStyle name="Comma 3 2 4 3" xfId="5593"/>
    <cellStyle name="Comma 3 2 40" xfId="6428"/>
    <cellStyle name="Comma 3 2 41" xfId="6429"/>
    <cellStyle name="Comma 3 2 42" xfId="6430"/>
    <cellStyle name="Comma 3 2 43" xfId="6431"/>
    <cellStyle name="Comma 3 2 44" xfId="6432"/>
    <cellStyle name="Comma 3 2 45" xfId="6433"/>
    <cellStyle name="Comma 3 2 46" xfId="6434"/>
    <cellStyle name="Comma 3 2 47" xfId="6435"/>
    <cellStyle name="Comma 3 2 48" xfId="6436"/>
    <cellStyle name="Comma 3 2 49" xfId="6437"/>
    <cellStyle name="Comma 3 2 5" xfId="2861"/>
    <cellStyle name="Comma 3 2 5 2" xfId="5039"/>
    <cellStyle name="Comma 3 2 5 3" xfId="5606"/>
    <cellStyle name="Comma 3 2 50" xfId="6438"/>
    <cellStyle name="Comma 3 2 51" xfId="6439"/>
    <cellStyle name="Comma 3 2 52" xfId="6440"/>
    <cellStyle name="Comma 3 2 53" xfId="6441"/>
    <cellStyle name="Comma 3 2 54" xfId="6442"/>
    <cellStyle name="Comma 3 2 55" xfId="6443"/>
    <cellStyle name="Comma 3 2 56" xfId="6444"/>
    <cellStyle name="Comma 3 2 57" xfId="6445"/>
    <cellStyle name="Comma 3 2 58" xfId="6446"/>
    <cellStyle name="Comma 3 2 59" xfId="6447"/>
    <cellStyle name="Comma 3 2 6" xfId="2879"/>
    <cellStyle name="Comma 3 2 6 2" xfId="5057"/>
    <cellStyle name="Comma 3 2 6 3" xfId="5627"/>
    <cellStyle name="Comma 3 2 60" xfId="6448"/>
    <cellStyle name="Comma 3 2 61" xfId="6449"/>
    <cellStyle name="Comma 3 2 62" xfId="6450"/>
    <cellStyle name="Comma 3 2 63" xfId="6451"/>
    <cellStyle name="Comma 3 2 64" xfId="6452"/>
    <cellStyle name="Comma 3 2 65" xfId="6453"/>
    <cellStyle name="Comma 3 2 66" xfId="6454"/>
    <cellStyle name="Comma 3 2 67" xfId="6455"/>
    <cellStyle name="Comma 3 2 68" xfId="6456"/>
    <cellStyle name="Comma 3 2 69" xfId="6457"/>
    <cellStyle name="Comma 3 2 7" xfId="2894"/>
    <cellStyle name="Comma 3 2 7 2" xfId="5066"/>
    <cellStyle name="Comma 3 2 7 3" xfId="5635"/>
    <cellStyle name="Comma 3 2 70" xfId="6458"/>
    <cellStyle name="Comma 3 2 71" xfId="6459"/>
    <cellStyle name="Comma 3 2 8" xfId="4292"/>
    <cellStyle name="Comma 3 2 9" xfId="4767"/>
    <cellStyle name="Comma 3 20" xfId="6460"/>
    <cellStyle name="Comma 3 21" xfId="6461"/>
    <cellStyle name="Comma 3 22" xfId="6462"/>
    <cellStyle name="Comma 3 23" xfId="6463"/>
    <cellStyle name="Comma 3 24" xfId="6464"/>
    <cellStyle name="Comma 3 25" xfId="6465"/>
    <cellStyle name="Comma 3 26" xfId="6466"/>
    <cellStyle name="Comma 3 27" xfId="6467"/>
    <cellStyle name="Comma 3 28" xfId="6468"/>
    <cellStyle name="Comma 3 29" xfId="6469"/>
    <cellStyle name="Comma 3 3" xfId="272"/>
    <cellStyle name="Comma 3 3 10" xfId="6470"/>
    <cellStyle name="Comma 3 3 11" xfId="6471"/>
    <cellStyle name="Comma 3 3 12" xfId="6472"/>
    <cellStyle name="Comma 3 3 13" xfId="6473"/>
    <cellStyle name="Comma 3 3 14" xfId="6474"/>
    <cellStyle name="Comma 3 3 15" xfId="6475"/>
    <cellStyle name="Comma 3 3 16" xfId="6476"/>
    <cellStyle name="Comma 3 3 17" xfId="6477"/>
    <cellStyle name="Comma 3 3 18" xfId="6478"/>
    <cellStyle name="Comma 3 3 19" xfId="6479"/>
    <cellStyle name="Comma 3 3 2" xfId="1401"/>
    <cellStyle name="Comma 3 3 20" xfId="6480"/>
    <cellStyle name="Comma 3 3 21" xfId="6481"/>
    <cellStyle name="Comma 3 3 22" xfId="6482"/>
    <cellStyle name="Comma 3 3 23" xfId="6483"/>
    <cellStyle name="Comma 3 3 24" xfId="6484"/>
    <cellStyle name="Comma 3 3 25" xfId="6485"/>
    <cellStyle name="Comma 3 3 26" xfId="6486"/>
    <cellStyle name="Comma 3 3 27" xfId="6487"/>
    <cellStyle name="Comma 3 3 28" xfId="6488"/>
    <cellStyle name="Comma 3 3 29" xfId="6489"/>
    <cellStyle name="Comma 3 3 3" xfId="4293"/>
    <cellStyle name="Comma 3 3 30" xfId="6490"/>
    <cellStyle name="Comma 3 3 31" xfId="6491"/>
    <cellStyle name="Comma 3 3 32" xfId="6492"/>
    <cellStyle name="Comma 3 3 33" xfId="6493"/>
    <cellStyle name="Comma 3 3 34" xfId="6494"/>
    <cellStyle name="Comma 3 3 35" xfId="6495"/>
    <cellStyle name="Comma 3 3 36" xfId="6496"/>
    <cellStyle name="Comma 3 3 37" xfId="6497"/>
    <cellStyle name="Comma 3 3 38" xfId="6498"/>
    <cellStyle name="Comma 3 3 39" xfId="6499"/>
    <cellStyle name="Comma 3 3 4" xfId="4766"/>
    <cellStyle name="Comma 3 3 40" xfId="6500"/>
    <cellStyle name="Comma 3 3 41" xfId="6501"/>
    <cellStyle name="Comma 3 3 42" xfId="6502"/>
    <cellStyle name="Comma 3 3 43" xfId="6503"/>
    <cellStyle name="Comma 3 3 44" xfId="6504"/>
    <cellStyle name="Comma 3 3 45" xfId="6505"/>
    <cellStyle name="Comma 3 3 46" xfId="6506"/>
    <cellStyle name="Comma 3 3 47" xfId="6507"/>
    <cellStyle name="Comma 3 3 48" xfId="6508"/>
    <cellStyle name="Comma 3 3 49" xfId="6509"/>
    <cellStyle name="Comma 3 3 5" xfId="6510"/>
    <cellStyle name="Comma 3 3 50" xfId="6511"/>
    <cellStyle name="Comma 3 3 51" xfId="6512"/>
    <cellStyle name="Comma 3 3 52" xfId="6513"/>
    <cellStyle name="Comma 3 3 53" xfId="6514"/>
    <cellStyle name="Comma 3 3 54" xfId="6515"/>
    <cellStyle name="Comma 3 3 55" xfId="6516"/>
    <cellStyle name="Comma 3 3 56" xfId="6517"/>
    <cellStyle name="Comma 3 3 57" xfId="6518"/>
    <cellStyle name="Comma 3 3 58" xfId="6519"/>
    <cellStyle name="Comma 3 3 59" xfId="6520"/>
    <cellStyle name="Comma 3 3 6" xfId="6521"/>
    <cellStyle name="Comma 3 3 60" xfId="6522"/>
    <cellStyle name="Comma 3 3 61" xfId="6523"/>
    <cellStyle name="Comma 3 3 62" xfId="6524"/>
    <cellStyle name="Comma 3 3 63" xfId="6525"/>
    <cellStyle name="Comma 3 3 64" xfId="6526"/>
    <cellStyle name="Comma 3 3 65" xfId="6527"/>
    <cellStyle name="Comma 3 3 66" xfId="6528"/>
    <cellStyle name="Comma 3 3 7" xfId="6529"/>
    <cellStyle name="Comma 3 3 8" xfId="6530"/>
    <cellStyle name="Comma 3 3 9" xfId="6531"/>
    <cellStyle name="Comma 3 30" xfId="6532"/>
    <cellStyle name="Comma 3 31" xfId="6533"/>
    <cellStyle name="Comma 3 32" xfId="6534"/>
    <cellStyle name="Comma 3 33" xfId="6535"/>
    <cellStyle name="Comma 3 34" xfId="6536"/>
    <cellStyle name="Comma 3 35" xfId="6537"/>
    <cellStyle name="Comma 3 36" xfId="6538"/>
    <cellStyle name="Comma 3 37" xfId="6539"/>
    <cellStyle name="Comma 3 38" xfId="6540"/>
    <cellStyle name="Comma 3 39" xfId="6541"/>
    <cellStyle name="Comma 3 4" xfId="273"/>
    <cellStyle name="Comma 3 4 2" xfId="1402"/>
    <cellStyle name="Comma 3 4 3" xfId="4294"/>
    <cellStyle name="Comma 3 4 4" xfId="4470"/>
    <cellStyle name="Comma 3 40" xfId="6542"/>
    <cellStyle name="Comma 3 41" xfId="6543"/>
    <cellStyle name="Comma 3 42" xfId="6544"/>
    <cellStyle name="Comma 3 43" xfId="6545"/>
    <cellStyle name="Comma 3 44" xfId="6546"/>
    <cellStyle name="Comma 3 45" xfId="6547"/>
    <cellStyle name="Comma 3 46" xfId="6548"/>
    <cellStyle name="Comma 3 47" xfId="6549"/>
    <cellStyle name="Comma 3 48" xfId="6550"/>
    <cellStyle name="Comma 3 49" xfId="6551"/>
    <cellStyle name="Comma 3 5" xfId="274"/>
    <cellStyle name="Comma 3 5 2" xfId="1403"/>
    <cellStyle name="Comma 3 5 3" xfId="4295"/>
    <cellStyle name="Comma 3 5 4" xfId="4469"/>
    <cellStyle name="Comma 3 50" xfId="6552"/>
    <cellStyle name="Comma 3 51" xfId="6553"/>
    <cellStyle name="Comma 3 52" xfId="6554"/>
    <cellStyle name="Comma 3 53" xfId="6555"/>
    <cellStyle name="Comma 3 54" xfId="6556"/>
    <cellStyle name="Comma 3 55" xfId="6557"/>
    <cellStyle name="Comma 3 56" xfId="6558"/>
    <cellStyle name="Comma 3 57" xfId="6559"/>
    <cellStyle name="Comma 3 58" xfId="6560"/>
    <cellStyle name="Comma 3 59" xfId="6561"/>
    <cellStyle name="Comma 3 6" xfId="275"/>
    <cellStyle name="Comma 3 6 2" xfId="1404"/>
    <cellStyle name="Comma 3 6 3" xfId="4296"/>
    <cellStyle name="Comma 3 6 4" xfId="4765"/>
    <cellStyle name="Comma 3 60" xfId="6562"/>
    <cellStyle name="Comma 3 61" xfId="6563"/>
    <cellStyle name="Comma 3 62" xfId="6564"/>
    <cellStyle name="Comma 3 63" xfId="6565"/>
    <cellStyle name="Comma 3 64" xfId="6566"/>
    <cellStyle name="Comma 3 65" xfId="6567"/>
    <cellStyle name="Comma 3 66" xfId="6568"/>
    <cellStyle name="Comma 3 67" xfId="6569"/>
    <cellStyle name="Comma 3 68" xfId="6570"/>
    <cellStyle name="Comma 3 69" xfId="6571"/>
    <cellStyle name="Comma 3 7" xfId="1399"/>
    <cellStyle name="Comma 3 7 2" xfId="2171"/>
    <cellStyle name="Comma 3 7 3" xfId="4682"/>
    <cellStyle name="Comma 3 7 4" xfId="4669"/>
    <cellStyle name="Comma 3 70" xfId="6572"/>
    <cellStyle name="Comma 3 71" xfId="6573"/>
    <cellStyle name="Comma 3 72" xfId="6574"/>
    <cellStyle name="Comma 3 73" xfId="6575"/>
    <cellStyle name="Comma 3 74" xfId="6576"/>
    <cellStyle name="Comma 3 75" xfId="6577"/>
    <cellStyle name="Comma 3 76" xfId="6578"/>
    <cellStyle name="Comma 3 77" xfId="6579"/>
    <cellStyle name="Comma 3 78" xfId="6580"/>
    <cellStyle name="Comma 3 79" xfId="6581"/>
    <cellStyle name="Comma 3 8" xfId="2172"/>
    <cellStyle name="Comma 3 9" xfId="2513"/>
    <cellStyle name="Comma 3 9 2" xfId="4862"/>
    <cellStyle name="Comma 3 9 3" xfId="5544"/>
    <cellStyle name="Comma 30" xfId="2706"/>
    <cellStyle name="Comma 4" xfId="276"/>
    <cellStyle name="Comma 4 10" xfId="2569"/>
    <cellStyle name="Comma 4 11" xfId="2570"/>
    <cellStyle name="Comma 4 12" xfId="2571"/>
    <cellStyle name="Comma 4 13" xfId="4297"/>
    <cellStyle name="Comma 4 14" xfId="4764"/>
    <cellStyle name="Comma 4 15" xfId="6582"/>
    <cellStyle name="Comma 4 16" xfId="6583"/>
    <cellStyle name="Comma 4 17" xfId="6584"/>
    <cellStyle name="Comma 4 18" xfId="6585"/>
    <cellStyle name="Comma 4 19" xfId="6586"/>
    <cellStyle name="Comma 4 2" xfId="1405"/>
    <cellStyle name="Comma 4 20" xfId="6587"/>
    <cellStyle name="Comma 4 21" xfId="6588"/>
    <cellStyle name="Comma 4 22" xfId="6589"/>
    <cellStyle name="Comma 4 23" xfId="6590"/>
    <cellStyle name="Comma 4 24" xfId="6591"/>
    <cellStyle name="Comma 4 25" xfId="6592"/>
    <cellStyle name="Comma 4 26" xfId="6593"/>
    <cellStyle name="Comma 4 27" xfId="6594"/>
    <cellStyle name="Comma 4 28" xfId="6595"/>
    <cellStyle name="Comma 4 29" xfId="6596"/>
    <cellStyle name="Comma 4 3" xfId="2573"/>
    <cellStyle name="Comma 4 30" xfId="6597"/>
    <cellStyle name="Comma 4 31" xfId="6598"/>
    <cellStyle name="Comma 4 32" xfId="6599"/>
    <cellStyle name="Comma 4 33" xfId="6600"/>
    <cellStyle name="Comma 4 34" xfId="6601"/>
    <cellStyle name="Comma 4 35" xfId="6602"/>
    <cellStyle name="Comma 4 36" xfId="6603"/>
    <cellStyle name="Comma 4 37" xfId="6604"/>
    <cellStyle name="Comma 4 38" xfId="6605"/>
    <cellStyle name="Comma 4 39" xfId="6606"/>
    <cellStyle name="Comma 4 4" xfId="2574"/>
    <cellStyle name="Comma 4 40" xfId="6607"/>
    <cellStyle name="Comma 4 41" xfId="6608"/>
    <cellStyle name="Comma 4 42" xfId="6609"/>
    <cellStyle name="Comma 4 43" xfId="6610"/>
    <cellStyle name="Comma 4 44" xfId="6611"/>
    <cellStyle name="Comma 4 45" xfId="6612"/>
    <cellStyle name="Comma 4 46" xfId="6613"/>
    <cellStyle name="Comma 4 47" xfId="6614"/>
    <cellStyle name="Comma 4 48" xfId="6615"/>
    <cellStyle name="Comma 4 49" xfId="6616"/>
    <cellStyle name="Comma 4 5" xfId="2575"/>
    <cellStyle name="Comma 4 50" xfId="6617"/>
    <cellStyle name="Comma 4 51" xfId="6618"/>
    <cellStyle name="Comma 4 52" xfId="6619"/>
    <cellStyle name="Comma 4 53" xfId="6620"/>
    <cellStyle name="Comma 4 54" xfId="6621"/>
    <cellStyle name="Comma 4 55" xfId="6622"/>
    <cellStyle name="Comma 4 56" xfId="6623"/>
    <cellStyle name="Comma 4 57" xfId="6624"/>
    <cellStyle name="Comma 4 58" xfId="6625"/>
    <cellStyle name="Comma 4 59" xfId="6626"/>
    <cellStyle name="Comma 4 6" xfId="2576"/>
    <cellStyle name="Comma 4 60" xfId="6627"/>
    <cellStyle name="Comma 4 61" xfId="6628"/>
    <cellStyle name="Comma 4 62" xfId="6629"/>
    <cellStyle name="Comma 4 63" xfId="6630"/>
    <cellStyle name="Comma 4 64" xfId="6631"/>
    <cellStyle name="Comma 4 65" xfId="6632"/>
    <cellStyle name="Comma 4 66" xfId="6633"/>
    <cellStyle name="Comma 4 67" xfId="6634"/>
    <cellStyle name="Comma 4 68" xfId="6635"/>
    <cellStyle name="Comma 4 69" xfId="6636"/>
    <cellStyle name="Comma 4 7" xfId="2577"/>
    <cellStyle name="Comma 4 70" xfId="6637"/>
    <cellStyle name="Comma 4 71" xfId="6638"/>
    <cellStyle name="Comma 4 72" xfId="6639"/>
    <cellStyle name="Comma 4 73" xfId="6640"/>
    <cellStyle name="Comma 4 74" xfId="6641"/>
    <cellStyle name="Comma 4 75" xfId="6642"/>
    <cellStyle name="Comma 4 76" xfId="6643"/>
    <cellStyle name="Comma 4 8" xfId="2578"/>
    <cellStyle name="Comma 4 9" xfId="2579"/>
    <cellStyle name="Comma 5" xfId="277"/>
    <cellStyle name="Comma 5 10" xfId="2581"/>
    <cellStyle name="Comma 5 11" xfId="2582"/>
    <cellStyle name="Comma 5 12" xfId="2583"/>
    <cellStyle name="Comma 5 13" xfId="4298"/>
    <cellStyle name="Comma 5 14" xfId="4468"/>
    <cellStyle name="Comma 5 15" xfId="6644"/>
    <cellStyle name="Comma 5 16" xfId="6645"/>
    <cellStyle name="Comma 5 17" xfId="6646"/>
    <cellStyle name="Comma 5 18" xfId="6647"/>
    <cellStyle name="Comma 5 19" xfId="6648"/>
    <cellStyle name="Comma 5 2" xfId="1406"/>
    <cellStyle name="Comma 5 2 2" xfId="2584"/>
    <cellStyle name="Comma 5 2 3" xfId="2735"/>
    <cellStyle name="Comma 5 2 4" xfId="2746"/>
    <cellStyle name="Comma 5 2 5" xfId="2732"/>
    <cellStyle name="Comma 5 2 6" xfId="2750"/>
    <cellStyle name="Comma 5 20" xfId="6649"/>
    <cellStyle name="Comma 5 21" xfId="6650"/>
    <cellStyle name="Comma 5 22" xfId="6651"/>
    <cellStyle name="Comma 5 23" xfId="6652"/>
    <cellStyle name="Comma 5 24" xfId="6653"/>
    <cellStyle name="Comma 5 25" xfId="6654"/>
    <cellStyle name="Comma 5 26" xfId="6655"/>
    <cellStyle name="Comma 5 27" xfId="6656"/>
    <cellStyle name="Comma 5 28" xfId="6657"/>
    <cellStyle name="Comma 5 29" xfId="6658"/>
    <cellStyle name="Comma 5 3" xfId="2585"/>
    <cellStyle name="Comma 5 30" xfId="6659"/>
    <cellStyle name="Comma 5 31" xfId="6660"/>
    <cellStyle name="Comma 5 32" xfId="6661"/>
    <cellStyle name="Comma 5 33" xfId="6662"/>
    <cellStyle name="Comma 5 34" xfId="6663"/>
    <cellStyle name="Comma 5 35" xfId="6664"/>
    <cellStyle name="Comma 5 36" xfId="6665"/>
    <cellStyle name="Comma 5 37" xfId="6666"/>
    <cellStyle name="Comma 5 38" xfId="6667"/>
    <cellStyle name="Comma 5 39" xfId="6668"/>
    <cellStyle name="Comma 5 4" xfId="2586"/>
    <cellStyle name="Comma 5 40" xfId="6669"/>
    <cellStyle name="Comma 5 41" xfId="6670"/>
    <cellStyle name="Comma 5 42" xfId="6671"/>
    <cellStyle name="Comma 5 43" xfId="6672"/>
    <cellStyle name="Comma 5 44" xfId="6673"/>
    <cellStyle name="Comma 5 45" xfId="6674"/>
    <cellStyle name="Comma 5 46" xfId="6675"/>
    <cellStyle name="Comma 5 47" xfId="6676"/>
    <cellStyle name="Comma 5 48" xfId="6677"/>
    <cellStyle name="Comma 5 49" xfId="6678"/>
    <cellStyle name="Comma 5 5" xfId="2587"/>
    <cellStyle name="Comma 5 50" xfId="6679"/>
    <cellStyle name="Comma 5 51" xfId="6680"/>
    <cellStyle name="Comma 5 52" xfId="6681"/>
    <cellStyle name="Comma 5 53" xfId="6682"/>
    <cellStyle name="Comma 5 54" xfId="6683"/>
    <cellStyle name="Comma 5 55" xfId="6684"/>
    <cellStyle name="Comma 5 56" xfId="6685"/>
    <cellStyle name="Comma 5 57" xfId="6686"/>
    <cellStyle name="Comma 5 58" xfId="6687"/>
    <cellStyle name="Comma 5 59" xfId="6688"/>
    <cellStyle name="Comma 5 6" xfId="2588"/>
    <cellStyle name="Comma 5 60" xfId="6689"/>
    <cellStyle name="Comma 5 61" xfId="6690"/>
    <cellStyle name="Comma 5 62" xfId="6691"/>
    <cellStyle name="Comma 5 63" xfId="6692"/>
    <cellStyle name="Comma 5 64" xfId="6693"/>
    <cellStyle name="Comma 5 65" xfId="6694"/>
    <cellStyle name="Comma 5 66" xfId="6695"/>
    <cellStyle name="Comma 5 67" xfId="6696"/>
    <cellStyle name="Comma 5 68" xfId="6697"/>
    <cellStyle name="Comma 5 69" xfId="6698"/>
    <cellStyle name="Comma 5 7" xfId="2589"/>
    <cellStyle name="Comma 5 70" xfId="6699"/>
    <cellStyle name="Comma 5 71" xfId="6700"/>
    <cellStyle name="Comma 5 72" xfId="6701"/>
    <cellStyle name="Comma 5 73" xfId="6702"/>
    <cellStyle name="Comma 5 74" xfId="6703"/>
    <cellStyle name="Comma 5 75" xfId="6704"/>
    <cellStyle name="Comma 5 76" xfId="6705"/>
    <cellStyle name="Comma 5 8" xfId="2590"/>
    <cellStyle name="Comma 5 9" xfId="2591"/>
    <cellStyle name="Comma 6" xfId="278"/>
    <cellStyle name="Comma 6 10" xfId="2593"/>
    <cellStyle name="Comma 6 11" xfId="4299"/>
    <cellStyle name="Comma 6 12" xfId="4467"/>
    <cellStyle name="Comma 6 13" xfId="6706"/>
    <cellStyle name="Comma 6 14" xfId="6707"/>
    <cellStyle name="Comma 6 15" xfId="6708"/>
    <cellStyle name="Comma 6 16" xfId="6709"/>
    <cellStyle name="Comma 6 17" xfId="6710"/>
    <cellStyle name="Comma 6 18" xfId="6711"/>
    <cellStyle name="Comma 6 19" xfId="6712"/>
    <cellStyle name="Comma 6 2" xfId="1407"/>
    <cellStyle name="Comma 6 2 2" xfId="2594"/>
    <cellStyle name="Comma 6 2 3" xfId="2739"/>
    <cellStyle name="Comma 6 2 4" xfId="2740"/>
    <cellStyle name="Comma 6 2 5" xfId="2738"/>
    <cellStyle name="Comma 6 2 6" xfId="2741"/>
    <cellStyle name="Comma 6 20" xfId="6713"/>
    <cellStyle name="Comma 6 21" xfId="6714"/>
    <cellStyle name="Comma 6 22" xfId="6715"/>
    <cellStyle name="Comma 6 23" xfId="6716"/>
    <cellStyle name="Comma 6 24" xfId="6717"/>
    <cellStyle name="Comma 6 25" xfId="6718"/>
    <cellStyle name="Comma 6 26" xfId="6719"/>
    <cellStyle name="Comma 6 27" xfId="6720"/>
    <cellStyle name="Comma 6 28" xfId="6721"/>
    <cellStyle name="Comma 6 29" xfId="6722"/>
    <cellStyle name="Comma 6 3" xfId="2595"/>
    <cellStyle name="Comma 6 30" xfId="6723"/>
    <cellStyle name="Comma 6 31" xfId="6724"/>
    <cellStyle name="Comma 6 32" xfId="6725"/>
    <cellStyle name="Comma 6 33" xfId="6726"/>
    <cellStyle name="Comma 6 34" xfId="6727"/>
    <cellStyle name="Comma 6 35" xfId="6728"/>
    <cellStyle name="Comma 6 36" xfId="6729"/>
    <cellStyle name="Comma 6 37" xfId="6730"/>
    <cellStyle name="Comma 6 38" xfId="6731"/>
    <cellStyle name="Comma 6 39" xfId="6732"/>
    <cellStyle name="Comma 6 4" xfId="2596"/>
    <cellStyle name="Comma 6 40" xfId="6733"/>
    <cellStyle name="Comma 6 41" xfId="6734"/>
    <cellStyle name="Comma 6 42" xfId="6735"/>
    <cellStyle name="Comma 6 43" xfId="6736"/>
    <cellStyle name="Comma 6 44" xfId="6737"/>
    <cellStyle name="Comma 6 45" xfId="6738"/>
    <cellStyle name="Comma 6 46" xfId="6739"/>
    <cellStyle name="Comma 6 47" xfId="6740"/>
    <cellStyle name="Comma 6 48" xfId="6741"/>
    <cellStyle name="Comma 6 49" xfId="6742"/>
    <cellStyle name="Comma 6 5" xfId="2597"/>
    <cellStyle name="Comma 6 50" xfId="6743"/>
    <cellStyle name="Comma 6 51" xfId="6744"/>
    <cellStyle name="Comma 6 52" xfId="6745"/>
    <cellStyle name="Comma 6 53" xfId="6746"/>
    <cellStyle name="Comma 6 54" xfId="6747"/>
    <cellStyle name="Comma 6 55" xfId="6748"/>
    <cellStyle name="Comma 6 56" xfId="6749"/>
    <cellStyle name="Comma 6 57" xfId="6750"/>
    <cellStyle name="Comma 6 58" xfId="6751"/>
    <cellStyle name="Comma 6 59" xfId="6752"/>
    <cellStyle name="Comma 6 6" xfId="2598"/>
    <cellStyle name="Comma 6 60" xfId="6753"/>
    <cellStyle name="Comma 6 61" xfId="6754"/>
    <cellStyle name="Comma 6 62" xfId="6755"/>
    <cellStyle name="Comma 6 63" xfId="6756"/>
    <cellStyle name="Comma 6 64" xfId="6757"/>
    <cellStyle name="Comma 6 65" xfId="6758"/>
    <cellStyle name="Comma 6 66" xfId="6759"/>
    <cellStyle name="Comma 6 67" xfId="6760"/>
    <cellStyle name="Comma 6 68" xfId="6761"/>
    <cellStyle name="Comma 6 69" xfId="6762"/>
    <cellStyle name="Comma 6 7" xfId="2599"/>
    <cellStyle name="Comma 6 70" xfId="6763"/>
    <cellStyle name="Comma 6 71" xfId="6764"/>
    <cellStyle name="Comma 6 72" xfId="6765"/>
    <cellStyle name="Comma 6 73" xfId="6766"/>
    <cellStyle name="Comma 6 74" xfId="6767"/>
    <cellStyle name="Comma 6 8" xfId="2600"/>
    <cellStyle name="Comma 6 9" xfId="2601"/>
    <cellStyle name="Comma 7" xfId="279"/>
    <cellStyle name="Comma 7 10" xfId="6768"/>
    <cellStyle name="Comma 7 11" xfId="6769"/>
    <cellStyle name="Comma 7 12" xfId="6770"/>
    <cellStyle name="Comma 7 13" xfId="6771"/>
    <cellStyle name="Comma 7 14" xfId="6772"/>
    <cellStyle name="Comma 7 15" xfId="6773"/>
    <cellStyle name="Comma 7 16" xfId="6774"/>
    <cellStyle name="Comma 7 17" xfId="6775"/>
    <cellStyle name="Comma 7 18" xfId="6776"/>
    <cellStyle name="Comma 7 19" xfId="6777"/>
    <cellStyle name="Comma 7 2" xfId="1408"/>
    <cellStyle name="Comma 7 20" xfId="6778"/>
    <cellStyle name="Comma 7 21" xfId="6779"/>
    <cellStyle name="Comma 7 22" xfId="6780"/>
    <cellStyle name="Comma 7 23" xfId="6781"/>
    <cellStyle name="Comma 7 24" xfId="6782"/>
    <cellStyle name="Comma 7 25" xfId="6783"/>
    <cellStyle name="Comma 7 26" xfId="6784"/>
    <cellStyle name="Comma 7 27" xfId="6785"/>
    <cellStyle name="Comma 7 28" xfId="6786"/>
    <cellStyle name="Comma 7 29" xfId="6787"/>
    <cellStyle name="Comma 7 3" xfId="4300"/>
    <cellStyle name="Comma 7 30" xfId="6788"/>
    <cellStyle name="Comma 7 31" xfId="6789"/>
    <cellStyle name="Comma 7 32" xfId="6790"/>
    <cellStyle name="Comma 7 33" xfId="6791"/>
    <cellStyle name="Comma 7 34" xfId="6792"/>
    <cellStyle name="Comma 7 35" xfId="6793"/>
    <cellStyle name="Comma 7 36" xfId="6794"/>
    <cellStyle name="Comma 7 37" xfId="6795"/>
    <cellStyle name="Comma 7 38" xfId="6796"/>
    <cellStyle name="Comma 7 39" xfId="6797"/>
    <cellStyle name="Comma 7 4" xfId="4763"/>
    <cellStyle name="Comma 7 40" xfId="6798"/>
    <cellStyle name="Comma 7 41" xfId="6799"/>
    <cellStyle name="Comma 7 42" xfId="6800"/>
    <cellStyle name="Comma 7 43" xfId="6801"/>
    <cellStyle name="Comma 7 44" xfId="6802"/>
    <cellStyle name="Comma 7 45" xfId="6803"/>
    <cellStyle name="Comma 7 46" xfId="6804"/>
    <cellStyle name="Comma 7 47" xfId="6805"/>
    <cellStyle name="Comma 7 48" xfId="6806"/>
    <cellStyle name="Comma 7 49" xfId="6807"/>
    <cellStyle name="Comma 7 5" xfId="6808"/>
    <cellStyle name="Comma 7 50" xfId="6809"/>
    <cellStyle name="Comma 7 51" xfId="6810"/>
    <cellStyle name="Comma 7 52" xfId="6811"/>
    <cellStyle name="Comma 7 53" xfId="6812"/>
    <cellStyle name="Comma 7 54" xfId="6813"/>
    <cellStyle name="Comma 7 55" xfId="6814"/>
    <cellStyle name="Comma 7 56" xfId="6815"/>
    <cellStyle name="Comma 7 57" xfId="6816"/>
    <cellStyle name="Comma 7 58" xfId="6817"/>
    <cellStyle name="Comma 7 59" xfId="6818"/>
    <cellStyle name="Comma 7 6" xfId="6819"/>
    <cellStyle name="Comma 7 60" xfId="6820"/>
    <cellStyle name="Comma 7 61" xfId="6821"/>
    <cellStyle name="Comma 7 62" xfId="6822"/>
    <cellStyle name="Comma 7 63" xfId="6823"/>
    <cellStyle name="Comma 7 64" xfId="6824"/>
    <cellStyle name="Comma 7 65" xfId="6825"/>
    <cellStyle name="Comma 7 66" xfId="6826"/>
    <cellStyle name="Comma 7 7" xfId="6827"/>
    <cellStyle name="Comma 7 8" xfId="6828"/>
    <cellStyle name="Comma 7 9" xfId="6829"/>
    <cellStyle name="Comma 8" xfId="280"/>
    <cellStyle name="Comma 8 10" xfId="6830"/>
    <cellStyle name="Comma 8 11" xfId="6831"/>
    <cellStyle name="Comma 8 12" xfId="6832"/>
    <cellStyle name="Comma 8 13" xfId="6833"/>
    <cellStyle name="Comma 8 14" xfId="6834"/>
    <cellStyle name="Comma 8 15" xfId="6835"/>
    <cellStyle name="Comma 8 16" xfId="6836"/>
    <cellStyle name="Comma 8 17" xfId="6837"/>
    <cellStyle name="Comma 8 18" xfId="6838"/>
    <cellStyle name="Comma 8 19" xfId="6839"/>
    <cellStyle name="Comma 8 2" xfId="1409"/>
    <cellStyle name="Comma 8 2 2" xfId="2604"/>
    <cellStyle name="Comma 8 2 3" xfId="2742"/>
    <cellStyle name="Comma 8 2 4" xfId="2736"/>
    <cellStyle name="Comma 8 2 5" xfId="2745"/>
    <cellStyle name="Comma 8 2 6" xfId="2733"/>
    <cellStyle name="Comma 8 20" xfId="6840"/>
    <cellStyle name="Comma 8 21" xfId="6841"/>
    <cellStyle name="Comma 8 22" xfId="6842"/>
    <cellStyle name="Comma 8 23" xfId="6843"/>
    <cellStyle name="Comma 8 24" xfId="6844"/>
    <cellStyle name="Comma 8 25" xfId="6845"/>
    <cellStyle name="Comma 8 26" xfId="6846"/>
    <cellStyle name="Comma 8 27" xfId="6847"/>
    <cellStyle name="Comma 8 28" xfId="6848"/>
    <cellStyle name="Comma 8 29" xfId="6849"/>
    <cellStyle name="Comma 8 3" xfId="3547"/>
    <cellStyle name="Comma 8 30" xfId="6850"/>
    <cellStyle name="Comma 8 31" xfId="6851"/>
    <cellStyle name="Comma 8 32" xfId="6852"/>
    <cellStyle name="Comma 8 33" xfId="6853"/>
    <cellStyle name="Comma 8 34" xfId="6854"/>
    <cellStyle name="Comma 8 35" xfId="6855"/>
    <cellStyle name="Comma 8 36" xfId="6856"/>
    <cellStyle name="Comma 8 37" xfId="6857"/>
    <cellStyle name="Comma 8 38" xfId="6858"/>
    <cellStyle name="Comma 8 39" xfId="6859"/>
    <cellStyle name="Comma 8 4" xfId="4301"/>
    <cellStyle name="Comma 8 40" xfId="6860"/>
    <cellStyle name="Comma 8 41" xfId="6861"/>
    <cellStyle name="Comma 8 42" xfId="6862"/>
    <cellStyle name="Comma 8 43" xfId="6863"/>
    <cellStyle name="Comma 8 44" xfId="6864"/>
    <cellStyle name="Comma 8 45" xfId="6865"/>
    <cellStyle name="Comma 8 46" xfId="6866"/>
    <cellStyle name="Comma 8 47" xfId="6867"/>
    <cellStyle name="Comma 8 48" xfId="6868"/>
    <cellStyle name="Comma 8 49" xfId="6869"/>
    <cellStyle name="Comma 8 5" xfId="4762"/>
    <cellStyle name="Comma 8 50" xfId="6870"/>
    <cellStyle name="Comma 8 51" xfId="6871"/>
    <cellStyle name="Comma 8 52" xfId="6872"/>
    <cellStyle name="Comma 8 53" xfId="6873"/>
    <cellStyle name="Comma 8 54" xfId="6874"/>
    <cellStyle name="Comma 8 55" xfId="6875"/>
    <cellStyle name="Comma 8 56" xfId="6876"/>
    <cellStyle name="Comma 8 57" xfId="6877"/>
    <cellStyle name="Comma 8 58" xfId="6878"/>
    <cellStyle name="Comma 8 59" xfId="6879"/>
    <cellStyle name="Comma 8 6" xfId="6880"/>
    <cellStyle name="Comma 8 60" xfId="6881"/>
    <cellStyle name="Comma 8 61" xfId="6882"/>
    <cellStyle name="Comma 8 62" xfId="6883"/>
    <cellStyle name="Comma 8 63" xfId="6884"/>
    <cellStyle name="Comma 8 64" xfId="6885"/>
    <cellStyle name="Comma 8 65" xfId="6886"/>
    <cellStyle name="Comma 8 66" xfId="6887"/>
    <cellStyle name="Comma 8 67" xfId="6888"/>
    <cellStyle name="Comma 8 7" xfId="6889"/>
    <cellStyle name="Comma 8 8" xfId="6890"/>
    <cellStyle name="Comma 8 9" xfId="6891"/>
    <cellStyle name="Comma 8_Estadísticas de Fondos de Pensión mensual" xfId="281"/>
    <cellStyle name="Comma 9" xfId="282"/>
    <cellStyle name="Comma 9 10" xfId="6892"/>
    <cellStyle name="Comma 9 11" xfId="6893"/>
    <cellStyle name="Comma 9 12" xfId="6894"/>
    <cellStyle name="Comma 9 13" xfId="6895"/>
    <cellStyle name="Comma 9 14" xfId="6896"/>
    <cellStyle name="Comma 9 15" xfId="6897"/>
    <cellStyle name="Comma 9 16" xfId="6898"/>
    <cellStyle name="Comma 9 17" xfId="6899"/>
    <cellStyle name="Comma 9 18" xfId="6900"/>
    <cellStyle name="Comma 9 19" xfId="6901"/>
    <cellStyle name="Comma 9 2" xfId="1410"/>
    <cellStyle name="Comma 9 2 2" xfId="2606"/>
    <cellStyle name="Comma 9 2 3" xfId="2744"/>
    <cellStyle name="Comma 9 2 4" xfId="2734"/>
    <cellStyle name="Comma 9 2 5" xfId="2747"/>
    <cellStyle name="Comma 9 2 6" xfId="2731"/>
    <cellStyle name="Comma 9 20" xfId="6902"/>
    <cellStyle name="Comma 9 21" xfId="6903"/>
    <cellStyle name="Comma 9 22" xfId="6904"/>
    <cellStyle name="Comma 9 23" xfId="6905"/>
    <cellStyle name="Comma 9 24" xfId="6906"/>
    <cellStyle name="Comma 9 25" xfId="6907"/>
    <cellStyle name="Comma 9 26" xfId="6908"/>
    <cellStyle name="Comma 9 27" xfId="6909"/>
    <cellStyle name="Comma 9 28" xfId="6910"/>
    <cellStyle name="Comma 9 29" xfId="6911"/>
    <cellStyle name="Comma 9 3" xfId="4302"/>
    <cellStyle name="Comma 9 30" xfId="6912"/>
    <cellStyle name="Comma 9 31" xfId="6913"/>
    <cellStyle name="Comma 9 32" xfId="6914"/>
    <cellStyle name="Comma 9 33" xfId="6915"/>
    <cellStyle name="Comma 9 34" xfId="6916"/>
    <cellStyle name="Comma 9 35" xfId="6917"/>
    <cellStyle name="Comma 9 36" xfId="6918"/>
    <cellStyle name="Comma 9 37" xfId="6919"/>
    <cellStyle name="Comma 9 38" xfId="6920"/>
    <cellStyle name="Comma 9 39" xfId="6921"/>
    <cellStyle name="Comma 9 4" xfId="4466"/>
    <cellStyle name="Comma 9 40" xfId="6922"/>
    <cellStyle name="Comma 9 41" xfId="6923"/>
    <cellStyle name="Comma 9 42" xfId="6924"/>
    <cellStyle name="Comma 9 43" xfId="6925"/>
    <cellStyle name="Comma 9 44" xfId="6926"/>
    <cellStyle name="Comma 9 45" xfId="6927"/>
    <cellStyle name="Comma 9 46" xfId="6928"/>
    <cellStyle name="Comma 9 47" xfId="6929"/>
    <cellStyle name="Comma 9 48" xfId="6930"/>
    <cellStyle name="Comma 9 49" xfId="6931"/>
    <cellStyle name="Comma 9 5" xfId="6932"/>
    <cellStyle name="Comma 9 50" xfId="6933"/>
    <cellStyle name="Comma 9 51" xfId="6934"/>
    <cellStyle name="Comma 9 52" xfId="6935"/>
    <cellStyle name="Comma 9 53" xfId="6936"/>
    <cellStyle name="Comma 9 54" xfId="6937"/>
    <cellStyle name="Comma 9 55" xfId="6938"/>
    <cellStyle name="Comma 9 56" xfId="6939"/>
    <cellStyle name="Comma 9 57" xfId="6940"/>
    <cellStyle name="Comma 9 58" xfId="6941"/>
    <cellStyle name="Comma 9 59" xfId="6942"/>
    <cellStyle name="Comma 9 6" xfId="6943"/>
    <cellStyle name="Comma 9 60" xfId="6944"/>
    <cellStyle name="Comma 9 61" xfId="6945"/>
    <cellStyle name="Comma 9 62" xfId="6946"/>
    <cellStyle name="Comma 9 63" xfId="6947"/>
    <cellStyle name="Comma 9 64" xfId="6948"/>
    <cellStyle name="Comma 9 65" xfId="6949"/>
    <cellStyle name="Comma 9 66" xfId="6950"/>
    <cellStyle name="Comma 9 7" xfId="6951"/>
    <cellStyle name="Comma 9 8" xfId="6952"/>
    <cellStyle name="Comma 9 9" xfId="6953"/>
    <cellStyle name="Comma[mine]" xfId="2607"/>
    <cellStyle name="Comma_231-03" xfId="1411"/>
    <cellStyle name="Comma0" xfId="2608"/>
    <cellStyle name="Currency 2" xfId="283"/>
    <cellStyle name="Currency 2 2" xfId="1412"/>
    <cellStyle name="Currency 2 3" xfId="4303"/>
    <cellStyle name="Currency 2 4" xfId="4465"/>
    <cellStyle name="Currency0" xfId="2609"/>
    <cellStyle name="Data" xfId="2610"/>
    <cellStyle name="Date" xfId="284"/>
    <cellStyle name="Date 2" xfId="1413"/>
    <cellStyle name="Date 2 2" xfId="2611"/>
    <cellStyle name="Date 2 3" xfId="4897"/>
    <cellStyle name="Date 2 4" xfId="5555"/>
    <cellStyle name="Date 3" xfId="2748"/>
    <cellStyle name="Date 4" xfId="2730"/>
    <cellStyle name="Date 5" xfId="2751"/>
    <cellStyle name="Date 6" xfId="2728"/>
    <cellStyle name="Date 7" xfId="3548"/>
    <cellStyle name="Date 8" xfId="4304"/>
    <cellStyle name="Date 9" xfId="4464"/>
    <cellStyle name="Encabezado 4 2" xfId="285"/>
    <cellStyle name="Encabezado 4 2 2" xfId="1414"/>
    <cellStyle name="Encabezado 4 2 2 2" xfId="3996"/>
    <cellStyle name="Encabezado 4 2 3" xfId="4305"/>
    <cellStyle name="Encabezado 4 2 4" xfId="4761"/>
    <cellStyle name="Encabezado 4 3" xfId="908"/>
    <cellStyle name="Encabezado 4 3 2" xfId="1415"/>
    <cellStyle name="Encabezado 4 3 2 2" xfId="3997"/>
    <cellStyle name="Encabezado 4 3 3" xfId="4306"/>
    <cellStyle name="Encabezado 4 3 4" xfId="4760"/>
    <cellStyle name="Encabezado 4 4" xfId="909"/>
    <cellStyle name="Encabezado 4 4 2" xfId="1416"/>
    <cellStyle name="Encabezado 4 4 2 2" xfId="3998"/>
    <cellStyle name="Encabezado 4 4 3" xfId="4307"/>
    <cellStyle name="Encabezado 4 4 4" xfId="4463"/>
    <cellStyle name="Encabezado 4 5" xfId="3549"/>
    <cellStyle name="Énfasis1 2" xfId="286"/>
    <cellStyle name="Énfasis1 2 2" xfId="910"/>
    <cellStyle name="Énfasis1 2 2 2" xfId="1418"/>
    <cellStyle name="Énfasis1 2 2 2 2" xfId="3999"/>
    <cellStyle name="Énfasis1 2 3" xfId="4309"/>
    <cellStyle name="Énfasis1 2 4" xfId="4759"/>
    <cellStyle name="Énfasis1 3" xfId="911"/>
    <cellStyle name="Énfasis1 3 2" xfId="1419"/>
    <cellStyle name="Énfasis1 3 2 2" xfId="4000"/>
    <cellStyle name="Énfasis1 3 3" xfId="4310"/>
    <cellStyle name="Énfasis1 3 4" xfId="4758"/>
    <cellStyle name="Énfasis1 4" xfId="912"/>
    <cellStyle name="Énfasis1 4 2" xfId="1420"/>
    <cellStyle name="Énfasis1 4 2 2" xfId="4001"/>
    <cellStyle name="Énfasis1 4 3" xfId="4311"/>
    <cellStyle name="Énfasis1 4 4" xfId="4461"/>
    <cellStyle name="Énfasis1 5" xfId="1417"/>
    <cellStyle name="Énfasis1 5 2" xfId="3550"/>
    <cellStyle name="Énfasis1 6" xfId="4308"/>
    <cellStyle name="Énfasis1 7" xfId="4462"/>
    <cellStyle name="Énfasis2 2" xfId="287"/>
    <cellStyle name="Énfasis2 2 2" xfId="913"/>
    <cellStyle name="Énfasis2 2 2 2" xfId="1422"/>
    <cellStyle name="Énfasis2 2 2 2 2" xfId="4002"/>
    <cellStyle name="Énfasis2 2 3" xfId="4313"/>
    <cellStyle name="Énfasis2 2 4" xfId="4757"/>
    <cellStyle name="Énfasis2 3" xfId="914"/>
    <cellStyle name="Énfasis2 3 2" xfId="1423"/>
    <cellStyle name="Énfasis2 3 2 2" xfId="4003"/>
    <cellStyle name="Énfasis2 3 3" xfId="4314"/>
    <cellStyle name="Énfasis2 3 4" xfId="4756"/>
    <cellStyle name="Énfasis2 4" xfId="915"/>
    <cellStyle name="Énfasis2 4 2" xfId="1424"/>
    <cellStyle name="Énfasis2 4 2 2" xfId="4004"/>
    <cellStyle name="Énfasis2 4 3" xfId="4315"/>
    <cellStyle name="Énfasis2 4 4" xfId="4755"/>
    <cellStyle name="Énfasis2 5" xfId="1421"/>
    <cellStyle name="Énfasis2 5 2" xfId="3551"/>
    <cellStyle name="Énfasis2 6" xfId="4312"/>
    <cellStyle name="Énfasis2 7" xfId="4460"/>
    <cellStyle name="Énfasis3 2" xfId="288"/>
    <cellStyle name="Énfasis3 2 2" xfId="916"/>
    <cellStyle name="Énfasis3 2 2 2" xfId="1426"/>
    <cellStyle name="Énfasis3 2 2 2 2" xfId="4005"/>
    <cellStyle name="Énfasis3 2 3" xfId="4317"/>
    <cellStyle name="Énfasis3 2 4" xfId="4754"/>
    <cellStyle name="Énfasis3 3" xfId="917"/>
    <cellStyle name="Énfasis3 3 2" xfId="1427"/>
    <cellStyle name="Énfasis3 3 2 2" xfId="4006"/>
    <cellStyle name="Énfasis3 3 3" xfId="4318"/>
    <cellStyle name="Énfasis3 3 4" xfId="4457"/>
    <cellStyle name="Énfasis3 4" xfId="918"/>
    <cellStyle name="Énfasis3 4 2" xfId="1428"/>
    <cellStyle name="Énfasis3 4 2 2" xfId="4007"/>
    <cellStyle name="Énfasis3 4 3" xfId="4319"/>
    <cellStyle name="Énfasis3 4 4" xfId="4753"/>
    <cellStyle name="Énfasis3 5" xfId="1425"/>
    <cellStyle name="Énfasis3 5 2" xfId="3552"/>
    <cellStyle name="Énfasis3 6" xfId="4316"/>
    <cellStyle name="Énfasis3 7" xfId="4458"/>
    <cellStyle name="Énfasis4 2" xfId="289"/>
    <cellStyle name="Énfasis4 2 2" xfId="919"/>
    <cellStyle name="Énfasis4 2 2 2" xfId="1430"/>
    <cellStyle name="Énfasis4 2 2 2 2" xfId="4008"/>
    <cellStyle name="Énfasis4 2 3" xfId="4321"/>
    <cellStyle name="Énfasis4 2 4" xfId="4752"/>
    <cellStyle name="Énfasis4 3" xfId="920"/>
    <cellStyle name="Énfasis4 3 2" xfId="1431"/>
    <cellStyle name="Énfasis4 3 2 2" xfId="4009"/>
    <cellStyle name="Énfasis4 3 3" xfId="4322"/>
    <cellStyle name="Énfasis4 3 4" xfId="4455"/>
    <cellStyle name="Énfasis4 4" xfId="921"/>
    <cellStyle name="Énfasis4 4 2" xfId="1432"/>
    <cellStyle name="Énfasis4 4 2 2" xfId="4010"/>
    <cellStyle name="Énfasis4 4 3" xfId="4323"/>
    <cellStyle name="Énfasis4 4 4" xfId="4453"/>
    <cellStyle name="Énfasis4 5" xfId="1429"/>
    <cellStyle name="Énfasis4 5 2" xfId="3553"/>
    <cellStyle name="Énfasis4 6" xfId="4320"/>
    <cellStyle name="Énfasis4 7" xfId="4456"/>
    <cellStyle name="Énfasis5 2" xfId="290"/>
    <cellStyle name="Énfasis5 2 2" xfId="922"/>
    <cellStyle name="Énfasis5 2 2 2" xfId="1434"/>
    <cellStyle name="Énfasis5 2 2 2 2" xfId="4011"/>
    <cellStyle name="Énfasis5 2 3" xfId="4325"/>
    <cellStyle name="Énfasis5 2 4" xfId="4750"/>
    <cellStyle name="Énfasis5 3" xfId="923"/>
    <cellStyle name="Énfasis5 3 2" xfId="1435"/>
    <cellStyle name="Énfasis5 3 2 2" xfId="4012"/>
    <cellStyle name="Énfasis5 3 3" xfId="4326"/>
    <cellStyle name="Énfasis5 3 4" xfId="4452"/>
    <cellStyle name="Énfasis5 4" xfId="924"/>
    <cellStyle name="Énfasis5 4 2" xfId="1436"/>
    <cellStyle name="Énfasis5 4 2 2" xfId="4013"/>
    <cellStyle name="Énfasis5 4 3" xfId="4327"/>
    <cellStyle name="Énfasis5 4 4" xfId="4451"/>
    <cellStyle name="Énfasis5 5" xfId="1433"/>
    <cellStyle name="Énfasis5 5 2" xfId="3554"/>
    <cellStyle name="Énfasis5 6" xfId="4324"/>
    <cellStyle name="Énfasis5 7" xfId="4751"/>
    <cellStyle name="Énfasis6 2" xfId="291"/>
    <cellStyle name="Énfasis6 2 2" xfId="925"/>
    <cellStyle name="Énfasis6 2 2 2" xfId="1438"/>
    <cellStyle name="Énfasis6 2 2 2 2" xfId="4014"/>
    <cellStyle name="Énfasis6 2 3" xfId="4329"/>
    <cellStyle name="Énfasis6 2 4" xfId="4748"/>
    <cellStyle name="Énfasis6 3" xfId="926"/>
    <cellStyle name="Énfasis6 3 2" xfId="1439"/>
    <cellStyle name="Énfasis6 3 2 2" xfId="4015"/>
    <cellStyle name="Énfasis6 3 3" xfId="4330"/>
    <cellStyle name="Énfasis6 3 4" xfId="4450"/>
    <cellStyle name="Énfasis6 4" xfId="927"/>
    <cellStyle name="Énfasis6 4 2" xfId="1440"/>
    <cellStyle name="Énfasis6 4 2 2" xfId="4016"/>
    <cellStyle name="Énfasis6 4 3" xfId="4331"/>
    <cellStyle name="Énfasis6 4 4" xfId="4449"/>
    <cellStyle name="Énfasis6 5" xfId="1437"/>
    <cellStyle name="Énfasis6 5 2" xfId="3555"/>
    <cellStyle name="Énfasis6 6" xfId="4328"/>
    <cellStyle name="Énfasis6 7" xfId="4749"/>
    <cellStyle name="Entrada 2" xfId="292"/>
    <cellStyle name="Entrada 2 2" xfId="928"/>
    <cellStyle name="Entrada 2 2 2" xfId="1441"/>
    <cellStyle name="Entrada 2 2 2 2" xfId="4017"/>
    <cellStyle name="Entrada 2 3" xfId="4332"/>
    <cellStyle name="Entrada 2 4" xfId="4747"/>
    <cellStyle name="Entrada 3" xfId="929"/>
    <cellStyle name="Entrada 3 2" xfId="1442"/>
    <cellStyle name="Entrada 3 2 2" xfId="4018"/>
    <cellStyle name="Entrada 3 3" xfId="4333"/>
    <cellStyle name="Entrada 3 4" xfId="4746"/>
    <cellStyle name="Entrada 4" xfId="930"/>
    <cellStyle name="Entrada 4 2" xfId="1443"/>
    <cellStyle name="Entrada 4 2 2" xfId="4019"/>
    <cellStyle name="Entrada 4 3" xfId="4334"/>
    <cellStyle name="Entrada 4 4" xfId="4448"/>
    <cellStyle name="Entrada 5" xfId="3556"/>
    <cellStyle name="Estilo 1" xfId="293"/>
    <cellStyle name="Estilo 1 10" xfId="1445"/>
    <cellStyle name="Estilo 1 10 2" xfId="2173"/>
    <cellStyle name="Estilo 1 11" xfId="1446"/>
    <cellStyle name="Estilo 1 11 2" xfId="2174"/>
    <cellStyle name="Estilo 1 12" xfId="1447"/>
    <cellStyle name="Estilo 1 12 2" xfId="2175"/>
    <cellStyle name="Estilo 1 13" xfId="2176"/>
    <cellStyle name="Estilo 1 14" xfId="3557"/>
    <cellStyle name="Estilo 1 15" xfId="4335"/>
    <cellStyle name="Estilo 1 16" xfId="4447"/>
    <cellStyle name="Estilo 1 2" xfId="1444"/>
    <cellStyle name="Estilo 1 2 2" xfId="1448"/>
    <cellStyle name="Estilo 1 2 2 2" xfId="2177"/>
    <cellStyle name="Estilo 1 2 3" xfId="2178"/>
    <cellStyle name="Estilo 1 3" xfId="1449"/>
    <cellStyle name="Estilo 1 3 2" xfId="1450"/>
    <cellStyle name="Estilo 1 3 2 2" xfId="2179"/>
    <cellStyle name="Estilo 1 3 3" xfId="2180"/>
    <cellStyle name="Estilo 1 4" xfId="1451"/>
    <cellStyle name="Estilo 1 4 2" xfId="1452"/>
    <cellStyle name="Estilo 1 4 2 2" xfId="2181"/>
    <cellStyle name="Estilo 1 4 3" xfId="2182"/>
    <cellStyle name="Estilo 1 5" xfId="1453"/>
    <cellStyle name="Estilo 1 5 2" xfId="1454"/>
    <cellStyle name="Estilo 1 5 2 2" xfId="2183"/>
    <cellStyle name="Estilo 1 5 3" xfId="2184"/>
    <cellStyle name="Estilo 1 6" xfId="1455"/>
    <cellStyle name="Estilo 1 6 2" xfId="1456"/>
    <cellStyle name="Estilo 1 6 2 2" xfId="2185"/>
    <cellStyle name="Estilo 1 6 3" xfId="2186"/>
    <cellStyle name="Estilo 1 7" xfId="1457"/>
    <cellStyle name="Estilo 1 7 2" xfId="1458"/>
    <cellStyle name="Estilo 1 7 2 2" xfId="2187"/>
    <cellStyle name="Estilo 1 7 3" xfId="2188"/>
    <cellStyle name="Estilo 1 8" xfId="1459"/>
    <cellStyle name="Estilo 1 8 2" xfId="1460"/>
    <cellStyle name="Estilo 1 8 2 2" xfId="2189"/>
    <cellStyle name="Estilo 1 8 3" xfId="2190"/>
    <cellStyle name="Estilo 1 9" xfId="1461"/>
    <cellStyle name="Estilo 1 9 2" xfId="2191"/>
    <cellStyle name="Euro" xfId="294"/>
    <cellStyle name="Euro 10" xfId="3558"/>
    <cellStyle name="Euro 11" xfId="4338"/>
    <cellStyle name="Euro 12" xfId="4745"/>
    <cellStyle name="Euro 13" xfId="6954"/>
    <cellStyle name="Euro 14" xfId="6955"/>
    <cellStyle name="Euro 15" xfId="6956"/>
    <cellStyle name="Euro 16" xfId="6957"/>
    <cellStyle name="Euro 17" xfId="6958"/>
    <cellStyle name="Euro 18" xfId="6959"/>
    <cellStyle name="Euro 19" xfId="6960"/>
    <cellStyle name="Euro 2" xfId="931"/>
    <cellStyle name="Euro 2 2" xfId="2192"/>
    <cellStyle name="Euro 2 2 2" xfId="2612"/>
    <cellStyle name="Euro 2 2 3" xfId="4898"/>
    <cellStyle name="Euro 2 2 4" xfId="5556"/>
    <cellStyle name="Euro 2 3" xfId="2749"/>
    <cellStyle name="Euro 2 4" xfId="2729"/>
    <cellStyle name="Euro 2 5" xfId="2752"/>
    <cellStyle name="Euro 2 6" xfId="2727"/>
    <cellStyle name="Euro 2 7" xfId="4020"/>
    <cellStyle name="Euro 2 8" xfId="4688"/>
    <cellStyle name="Euro 2 9" xfId="4668"/>
    <cellStyle name="Euro 20" xfId="6961"/>
    <cellStyle name="Euro 21" xfId="6962"/>
    <cellStyle name="Euro 22" xfId="6963"/>
    <cellStyle name="Euro 23" xfId="6964"/>
    <cellStyle name="Euro 24" xfId="6965"/>
    <cellStyle name="Euro 25" xfId="6966"/>
    <cellStyle name="Euro 26" xfId="6967"/>
    <cellStyle name="Euro 27" xfId="6968"/>
    <cellStyle name="Euro 28" xfId="6969"/>
    <cellStyle name="Euro 29" xfId="6970"/>
    <cellStyle name="Euro 3" xfId="1462"/>
    <cellStyle name="Euro 3 2" xfId="2193"/>
    <cellStyle name="Euro 3 3" xfId="4689"/>
    <cellStyle name="Euro 3 4" xfId="4667"/>
    <cellStyle name="Euro 30" xfId="6971"/>
    <cellStyle name="Euro 31" xfId="6972"/>
    <cellStyle name="Euro 32" xfId="6973"/>
    <cellStyle name="Euro 33" xfId="6974"/>
    <cellStyle name="Euro 34" xfId="6975"/>
    <cellStyle name="Euro 35" xfId="6976"/>
    <cellStyle name="Euro 36" xfId="6977"/>
    <cellStyle name="Euro 37" xfId="6978"/>
    <cellStyle name="Euro 38" xfId="6979"/>
    <cellStyle name="Euro 39" xfId="6980"/>
    <cellStyle name="Euro 4" xfId="2194"/>
    <cellStyle name="Euro 40" xfId="6981"/>
    <cellStyle name="Euro 41" xfId="6982"/>
    <cellStyle name="Euro 42" xfId="6983"/>
    <cellStyle name="Euro 43" xfId="6984"/>
    <cellStyle name="Euro 44" xfId="6985"/>
    <cellStyle name="Euro 45" xfId="6986"/>
    <cellStyle name="Euro 46" xfId="6987"/>
    <cellStyle name="Euro 47" xfId="6988"/>
    <cellStyle name="Euro 48" xfId="6989"/>
    <cellStyle name="Euro 49" xfId="6990"/>
    <cellStyle name="Euro 5" xfId="2508"/>
    <cellStyle name="Euro 50" xfId="6991"/>
    <cellStyle name="Euro 51" xfId="6992"/>
    <cellStyle name="Euro 52" xfId="6993"/>
    <cellStyle name="Euro 53" xfId="6994"/>
    <cellStyle name="Euro 54" xfId="6995"/>
    <cellStyle name="Euro 55" xfId="6996"/>
    <cellStyle name="Euro 56" xfId="6997"/>
    <cellStyle name="Euro 57" xfId="6998"/>
    <cellStyle name="Euro 58" xfId="6999"/>
    <cellStyle name="Euro 59" xfId="7000"/>
    <cellStyle name="Euro 6" xfId="2676"/>
    <cellStyle name="Euro 60" xfId="7001"/>
    <cellStyle name="Euro 61" xfId="7002"/>
    <cellStyle name="Euro 62" xfId="7003"/>
    <cellStyle name="Euro 63" xfId="7004"/>
    <cellStyle name="Euro 64" xfId="7005"/>
    <cellStyle name="Euro 65" xfId="7006"/>
    <cellStyle name="Euro 66" xfId="7007"/>
    <cellStyle name="Euro 67" xfId="7008"/>
    <cellStyle name="Euro 68" xfId="7009"/>
    <cellStyle name="Euro 69" xfId="7010"/>
    <cellStyle name="Euro 7" xfId="2822"/>
    <cellStyle name="Euro 70" xfId="7011"/>
    <cellStyle name="Euro 71" xfId="7012"/>
    <cellStyle name="Euro 72" xfId="7013"/>
    <cellStyle name="Euro 73" xfId="7014"/>
    <cellStyle name="Euro 74" xfId="7015"/>
    <cellStyle name="Euro 75" xfId="7016"/>
    <cellStyle name="Euro 76" xfId="7017"/>
    <cellStyle name="Euro 77" xfId="7018"/>
    <cellStyle name="Euro 8" xfId="2858"/>
    <cellStyle name="Euro 9" xfId="2875"/>
    <cellStyle name="Excel.Chart" xfId="2613"/>
    <cellStyle name="Explanatory Text" xfId="295"/>
    <cellStyle name="F2" xfId="2614"/>
    <cellStyle name="F3" xfId="2615"/>
    <cellStyle name="F4" xfId="2616"/>
    <cellStyle name="F5" xfId="2617"/>
    <cellStyle name="F6" xfId="2618"/>
    <cellStyle name="F7" xfId="2619"/>
    <cellStyle name="F8" xfId="2620"/>
    <cellStyle name="Fecha" xfId="2621"/>
    <cellStyle name="Fijo" xfId="2622"/>
    <cellStyle name="Fixed" xfId="296"/>
    <cellStyle name="Fixed 10" xfId="4744"/>
    <cellStyle name="Fixed 2" xfId="1463"/>
    <cellStyle name="Fixed 3" xfId="2623"/>
    <cellStyle name="Fixed 4" xfId="2753"/>
    <cellStyle name="Fixed 5" xfId="2726"/>
    <cellStyle name="Fixed 6" xfId="2756"/>
    <cellStyle name="Fixed 7" xfId="2515"/>
    <cellStyle name="Fixed 8" xfId="3559"/>
    <cellStyle name="Fixed 9" xfId="4340"/>
    <cellStyle name="Fixo" xfId="2624"/>
    <cellStyle name="Good" xfId="297"/>
    <cellStyle name="Good 2" xfId="1936"/>
    <cellStyle name="Good 2 2" xfId="3560"/>
    <cellStyle name="Good 3" xfId="4658"/>
    <cellStyle name="Good 4" xfId="4674"/>
    <cellStyle name="Grey" xfId="298"/>
    <cellStyle name="Grey 2" xfId="1464"/>
    <cellStyle name="Grey 2 2" xfId="3561"/>
    <cellStyle name="Grey 3" xfId="4341"/>
    <cellStyle name="Grey 4" xfId="4445"/>
    <cellStyle name="HEADER" xfId="299"/>
    <cellStyle name="HEADER 2" xfId="1465"/>
    <cellStyle name="HEADER 2 2" xfId="3562"/>
    <cellStyle name="HEADER 3" xfId="4342"/>
    <cellStyle name="HEADER 4" xfId="4743"/>
    <cellStyle name="Heading 1" xfId="300"/>
    <cellStyle name="Heading 2" xfId="301"/>
    <cellStyle name="Heading 3" xfId="302"/>
    <cellStyle name="Heading 4" xfId="303"/>
    <cellStyle name="Heading1" xfId="304"/>
    <cellStyle name="Heading1 10" xfId="4443"/>
    <cellStyle name="Heading1 2" xfId="1466"/>
    <cellStyle name="Heading1 3" xfId="2625"/>
    <cellStyle name="Heading1 4" xfId="2754"/>
    <cellStyle name="Heading1 5" xfId="2724"/>
    <cellStyle name="Heading1 6" xfId="2757"/>
    <cellStyle name="Heading1 7" xfId="2517"/>
    <cellStyle name="Heading1 8" xfId="3563"/>
    <cellStyle name="Heading1 9" xfId="4344"/>
    <cellStyle name="Heading2" xfId="305"/>
    <cellStyle name="Heading2 10" xfId="4742"/>
    <cellStyle name="Heading2 2" xfId="1467"/>
    <cellStyle name="Heading2 3" xfId="2626"/>
    <cellStyle name="Heading2 4" xfId="2755"/>
    <cellStyle name="Heading2 5" xfId="2719"/>
    <cellStyle name="Heading2 6" xfId="2762"/>
    <cellStyle name="Heading2 7" xfId="2535"/>
    <cellStyle name="Heading2 8" xfId="3564"/>
    <cellStyle name="Heading2 9" xfId="4345"/>
    <cellStyle name="HIGHLIGHT" xfId="306"/>
    <cellStyle name="HIGHLIGHT 2" xfId="1468"/>
    <cellStyle name="HIGHLIGHT 2 2" xfId="3565"/>
    <cellStyle name="HIGHLIGHT 3" xfId="4346"/>
    <cellStyle name="HIGHLIGHT 4" xfId="4741"/>
    <cellStyle name="Hipervínculo" xfId="2705"/>
    <cellStyle name="Hipervínculo 2" xfId="7019"/>
    <cellStyle name="Hipervínculo 2 10" xfId="7020"/>
    <cellStyle name="Hipervínculo 2 11" xfId="7021"/>
    <cellStyle name="Hipervínculo 2 12" xfId="7022"/>
    <cellStyle name="Hipervínculo 2 13" xfId="7023"/>
    <cellStyle name="Hipervínculo 2 14" xfId="7024"/>
    <cellStyle name="Hipervínculo 2 15" xfId="7025"/>
    <cellStyle name="Hipervínculo 2 16" xfId="7026"/>
    <cellStyle name="Hipervínculo 2 17" xfId="7027"/>
    <cellStyle name="Hipervínculo 2 18" xfId="7028"/>
    <cellStyle name="Hipervínculo 2 19" xfId="7029"/>
    <cellStyle name="Hipervínculo 2 2" xfId="7030"/>
    <cellStyle name="Hipervínculo 2 20" xfId="7031"/>
    <cellStyle name="Hipervínculo 2 21" xfId="7032"/>
    <cellStyle name="Hipervínculo 2 22" xfId="7033"/>
    <cellStyle name="Hipervínculo 2 23" xfId="7034"/>
    <cellStyle name="Hipervínculo 2 24" xfId="7035"/>
    <cellStyle name="Hipervínculo 2 25" xfId="7036"/>
    <cellStyle name="Hipervínculo 2 26" xfId="7037"/>
    <cellStyle name="Hipervínculo 2 27" xfId="7038"/>
    <cellStyle name="Hipervínculo 2 28" xfId="7039"/>
    <cellStyle name="Hipervínculo 2 29" xfId="7040"/>
    <cellStyle name="Hipervínculo 2 3" xfId="7041"/>
    <cellStyle name="Hipervínculo 2 30" xfId="7042"/>
    <cellStyle name="Hipervínculo 2 31" xfId="7043"/>
    <cellStyle name="Hipervínculo 2 32" xfId="7044"/>
    <cellStyle name="Hipervínculo 2 33" xfId="7045"/>
    <cellStyle name="Hipervínculo 2 34" xfId="7046"/>
    <cellStyle name="Hipervínculo 2 35" xfId="7047"/>
    <cellStyle name="Hipervínculo 2 36" xfId="7048"/>
    <cellStyle name="Hipervínculo 2 37" xfId="7049"/>
    <cellStyle name="Hipervínculo 2 38" xfId="7050"/>
    <cellStyle name="Hipervínculo 2 39" xfId="7051"/>
    <cellStyle name="Hipervínculo 2 4" xfId="7052"/>
    <cellStyle name="Hipervínculo 2 40" xfId="7053"/>
    <cellStyle name="Hipervínculo 2 41" xfId="7054"/>
    <cellStyle name="Hipervínculo 2 42" xfId="7055"/>
    <cellStyle name="Hipervínculo 2 43" xfId="7056"/>
    <cellStyle name="Hipervínculo 2 44" xfId="7057"/>
    <cellStyle name="Hipervínculo 2 45" xfId="7058"/>
    <cellStyle name="Hipervínculo 2 46" xfId="7059"/>
    <cellStyle name="Hipervínculo 2 47" xfId="7060"/>
    <cellStyle name="Hipervínculo 2 48" xfId="7061"/>
    <cellStyle name="Hipervínculo 2 49" xfId="7062"/>
    <cellStyle name="Hipervínculo 2 5" xfId="7063"/>
    <cellStyle name="Hipervínculo 2 50" xfId="7064"/>
    <cellStyle name="Hipervínculo 2 51" xfId="7065"/>
    <cellStyle name="Hipervínculo 2 52" xfId="7066"/>
    <cellStyle name="Hipervínculo 2 53" xfId="7067"/>
    <cellStyle name="Hipervínculo 2 54" xfId="7068"/>
    <cellStyle name="Hipervínculo 2 55" xfId="7069"/>
    <cellStyle name="Hipervínculo 2 56" xfId="7070"/>
    <cellStyle name="Hipervínculo 2 57" xfId="7071"/>
    <cellStyle name="Hipervínculo 2 58" xfId="7072"/>
    <cellStyle name="Hipervínculo 2 59" xfId="7073"/>
    <cellStyle name="Hipervínculo 2 6" xfId="7074"/>
    <cellStyle name="Hipervínculo 2 60" xfId="7075"/>
    <cellStyle name="Hipervínculo 2 61" xfId="7076"/>
    <cellStyle name="Hipervínculo 2 62" xfId="7077"/>
    <cellStyle name="Hipervínculo 2 7" xfId="7078"/>
    <cellStyle name="Hipervínculo 2 8" xfId="7079"/>
    <cellStyle name="Hipervínculo 2 9" xfId="7080"/>
    <cellStyle name="Hipervínculo visitado" xfId="2627"/>
    <cellStyle name="Hipervínculo_10-01-03 2003 2003 NUEVOS RON -NUEVOS INTERESES" xfId="2628"/>
    <cellStyle name="Hyperlink 2" xfId="2629"/>
    <cellStyle name="Hyperlink seguido_NFGC_SPE_1995_2003" xfId="2630"/>
    <cellStyle name="Hyperlink_Emisiones de bonos 2006-2007 rev (Agosto-07)" xfId="1469"/>
    <cellStyle name="imf-one decimal" xfId="307"/>
    <cellStyle name="imf-one decimal 2" xfId="1470"/>
    <cellStyle name="imf-one decimal 2 2" xfId="3566"/>
    <cellStyle name="imf-one decimal 3" xfId="4347"/>
    <cellStyle name="imf-one decimal 4" xfId="4442"/>
    <cellStyle name="imf-zero decimal" xfId="308"/>
    <cellStyle name="imf-zero decimal 2" xfId="1471"/>
    <cellStyle name="imf-zero decimal 2 2" xfId="3567"/>
    <cellStyle name="imf-zero decimal 3" xfId="4348"/>
    <cellStyle name="imf-zero decimal 4" xfId="4740"/>
    <cellStyle name="Incorrecto 2" xfId="309"/>
    <cellStyle name="Incorrecto 2 2" xfId="932"/>
    <cellStyle name="Incorrecto 2 2 2" xfId="1473"/>
    <cellStyle name="Incorrecto 2 2 2 2" xfId="4021"/>
    <cellStyle name="Incorrecto 2 3" xfId="4350"/>
    <cellStyle name="Incorrecto 2 4" xfId="4441"/>
    <cellStyle name="Incorrecto 3" xfId="933"/>
    <cellStyle name="Incorrecto 3 2" xfId="1474"/>
    <cellStyle name="Incorrecto 3 2 2" xfId="4022"/>
    <cellStyle name="Incorrecto 3 3" xfId="4351"/>
    <cellStyle name="Incorrecto 3 4" xfId="4440"/>
    <cellStyle name="Incorrecto 4" xfId="934"/>
    <cellStyle name="Incorrecto 4 2" xfId="1475"/>
    <cellStyle name="Incorrecto 4 2 2" xfId="4023"/>
    <cellStyle name="Incorrecto 4 3" xfId="4352"/>
    <cellStyle name="Incorrecto 4 4" xfId="4738"/>
    <cellStyle name="Incorrecto 5" xfId="1472"/>
    <cellStyle name="Incorrecto 5 2" xfId="3568"/>
    <cellStyle name="Incorrecto 6" xfId="4349"/>
    <cellStyle name="Incorrecto 7" xfId="4739"/>
    <cellStyle name="Input" xfId="310"/>
    <cellStyle name="Input [yellow]" xfId="311"/>
    <cellStyle name="Input [yellow] 2" xfId="1476"/>
    <cellStyle name="Input [yellow] 2 2" xfId="3570"/>
    <cellStyle name="Input [yellow] 3" xfId="4353"/>
    <cellStyle name="Input [yellow] 4" xfId="4737"/>
    <cellStyle name="Input 2" xfId="1937"/>
    <cellStyle name="Input 2 2" xfId="3569"/>
    <cellStyle name="Input 3" xfId="4660"/>
    <cellStyle name="Input 4" xfId="5033"/>
    <cellStyle name="Input_Sheet5" xfId="1477"/>
    <cellStyle name="Linked Cell" xfId="312"/>
    <cellStyle name="MacroCode" xfId="313"/>
    <cellStyle name="MacroCode 10" xfId="7081"/>
    <cellStyle name="MacroCode 11" xfId="7082"/>
    <cellStyle name="MacroCode 12" xfId="7083"/>
    <cellStyle name="MacroCode 13" xfId="7084"/>
    <cellStyle name="MacroCode 14" xfId="7085"/>
    <cellStyle name="MacroCode 15" xfId="7086"/>
    <cellStyle name="MacroCode 16" xfId="7087"/>
    <cellStyle name="MacroCode 17" xfId="7088"/>
    <cellStyle name="MacroCode 18" xfId="7089"/>
    <cellStyle name="MacroCode 19" xfId="7090"/>
    <cellStyle name="MacroCode 2" xfId="1478"/>
    <cellStyle name="MacroCode 2 2" xfId="3571"/>
    <cellStyle name="MacroCode 20" xfId="7091"/>
    <cellStyle name="MacroCode 21" xfId="7092"/>
    <cellStyle name="MacroCode 22" xfId="7093"/>
    <cellStyle name="MacroCode 23" xfId="7094"/>
    <cellStyle name="MacroCode 24" xfId="7095"/>
    <cellStyle name="MacroCode 25" xfId="7096"/>
    <cellStyle name="MacroCode 26" xfId="7097"/>
    <cellStyle name="MacroCode 27" xfId="7098"/>
    <cellStyle name="MacroCode 28" xfId="7099"/>
    <cellStyle name="MacroCode 29" xfId="7100"/>
    <cellStyle name="MacroCode 3" xfId="4354"/>
    <cellStyle name="MacroCode 30" xfId="7101"/>
    <cellStyle name="MacroCode 31" xfId="7102"/>
    <cellStyle name="MacroCode 32" xfId="7103"/>
    <cellStyle name="MacroCode 33" xfId="7104"/>
    <cellStyle name="MacroCode 34" xfId="7105"/>
    <cellStyle name="MacroCode 35" xfId="7106"/>
    <cellStyle name="MacroCode 36" xfId="7107"/>
    <cellStyle name="MacroCode 37" xfId="7108"/>
    <cellStyle name="MacroCode 38" xfId="7109"/>
    <cellStyle name="MacroCode 39" xfId="7110"/>
    <cellStyle name="MacroCode 4" xfId="4439"/>
    <cellStyle name="MacroCode 40" xfId="7111"/>
    <cellStyle name="MacroCode 41" xfId="7112"/>
    <cellStyle name="MacroCode 42" xfId="7113"/>
    <cellStyle name="MacroCode 43" xfId="7114"/>
    <cellStyle name="MacroCode 44" xfId="7115"/>
    <cellStyle name="MacroCode 45" xfId="7116"/>
    <cellStyle name="MacroCode 46" xfId="7117"/>
    <cellStyle name="MacroCode 47" xfId="7118"/>
    <cellStyle name="MacroCode 48" xfId="7119"/>
    <cellStyle name="MacroCode 49" xfId="7120"/>
    <cellStyle name="MacroCode 5" xfId="7121"/>
    <cellStyle name="MacroCode 50" xfId="7122"/>
    <cellStyle name="MacroCode 51" xfId="7123"/>
    <cellStyle name="MacroCode 52" xfId="7124"/>
    <cellStyle name="MacroCode 53" xfId="7125"/>
    <cellStyle name="MacroCode 54" xfId="7126"/>
    <cellStyle name="MacroCode 55" xfId="7127"/>
    <cellStyle name="MacroCode 56" xfId="7128"/>
    <cellStyle name="MacroCode 57" xfId="7129"/>
    <cellStyle name="MacroCode 58" xfId="7130"/>
    <cellStyle name="MacroCode 59" xfId="7131"/>
    <cellStyle name="MacroCode 6" xfId="7132"/>
    <cellStyle name="MacroCode 60" xfId="7133"/>
    <cellStyle name="MacroCode 61" xfId="7134"/>
    <cellStyle name="MacroCode 62" xfId="7135"/>
    <cellStyle name="MacroCode 63" xfId="7136"/>
    <cellStyle name="MacroCode 64" xfId="7137"/>
    <cellStyle name="MacroCode 65" xfId="7138"/>
    <cellStyle name="MacroCode 66" xfId="7139"/>
    <cellStyle name="MacroCode 7" xfId="7140"/>
    <cellStyle name="MacroCode 8" xfId="7141"/>
    <cellStyle name="MacroCode 9" xfId="7142"/>
    <cellStyle name="Millareɳ_INFORME.xls Gráfico 20" xfId="2632"/>
    <cellStyle name="Millares" xfId="12521" builtinId="3"/>
    <cellStyle name="Millares [0] 2" xfId="314"/>
    <cellStyle name="Millares [0] 2 2" xfId="1479"/>
    <cellStyle name="Millares [0] 2 3" xfId="4356"/>
    <cellStyle name="Millares [0] 2 4" xfId="4736"/>
    <cellStyle name="Millares 10" xfId="315"/>
    <cellStyle name="Millares 10 10" xfId="316"/>
    <cellStyle name="Millares 10 10 2" xfId="3573"/>
    <cellStyle name="Millares 10 11" xfId="317"/>
    <cellStyle name="Millares 10 11 2" xfId="3574"/>
    <cellStyle name="Millares 10 12" xfId="318"/>
    <cellStyle name="Millares 10 12 2" xfId="3575"/>
    <cellStyle name="Millares 10 13" xfId="319"/>
    <cellStyle name="Millares 10 13 2" xfId="3576"/>
    <cellStyle name="Millares 10 14" xfId="320"/>
    <cellStyle name="Millares 10 14 2" xfId="3577"/>
    <cellStyle name="Millares 10 15" xfId="321"/>
    <cellStyle name="Millares 10 15 2" xfId="3578"/>
    <cellStyle name="Millares 10 16" xfId="322"/>
    <cellStyle name="Millares 10 16 2" xfId="3579"/>
    <cellStyle name="Millares 10 17" xfId="323"/>
    <cellStyle name="Millares 10 17 2" xfId="3580"/>
    <cellStyle name="Millares 10 18" xfId="324"/>
    <cellStyle name="Millares 10 18 2" xfId="3581"/>
    <cellStyle name="Millares 10 19" xfId="325"/>
    <cellStyle name="Millares 10 19 2" xfId="3582"/>
    <cellStyle name="Millares 10 2" xfId="326"/>
    <cellStyle name="Millares 10 2 10" xfId="7143"/>
    <cellStyle name="Millares 10 2 11" xfId="7144"/>
    <cellStyle name="Millares 10 2 12" xfId="7145"/>
    <cellStyle name="Millares 10 2 13" xfId="7146"/>
    <cellStyle name="Millares 10 2 14" xfId="7147"/>
    <cellStyle name="Millares 10 2 15" xfId="7148"/>
    <cellStyle name="Millares 10 2 16" xfId="7149"/>
    <cellStyle name="Millares 10 2 17" xfId="7150"/>
    <cellStyle name="Millares 10 2 18" xfId="7151"/>
    <cellStyle name="Millares 10 2 19" xfId="7152"/>
    <cellStyle name="Millares 10 2 2" xfId="3583"/>
    <cellStyle name="Millares 10 2 2 10" xfId="7153"/>
    <cellStyle name="Millares 10 2 2 11" xfId="7154"/>
    <cellStyle name="Millares 10 2 2 12" xfId="7155"/>
    <cellStyle name="Millares 10 2 2 13" xfId="7156"/>
    <cellStyle name="Millares 10 2 2 14" xfId="7157"/>
    <cellStyle name="Millares 10 2 2 15" xfId="7158"/>
    <cellStyle name="Millares 10 2 2 16" xfId="7159"/>
    <cellStyle name="Millares 10 2 2 17" xfId="7160"/>
    <cellStyle name="Millares 10 2 2 18" xfId="7161"/>
    <cellStyle name="Millares 10 2 2 19" xfId="7162"/>
    <cellStyle name="Millares 10 2 2 2" xfId="7163"/>
    <cellStyle name="Millares 10 2 2 20" xfId="7164"/>
    <cellStyle name="Millares 10 2 2 21" xfId="7165"/>
    <cellStyle name="Millares 10 2 2 22" xfId="7166"/>
    <cellStyle name="Millares 10 2 2 23" xfId="7167"/>
    <cellStyle name="Millares 10 2 2 24" xfId="7168"/>
    <cellStyle name="Millares 10 2 2 25" xfId="7169"/>
    <cellStyle name="Millares 10 2 2 26" xfId="7170"/>
    <cellStyle name="Millares 10 2 2 27" xfId="7171"/>
    <cellStyle name="Millares 10 2 2 28" xfId="7172"/>
    <cellStyle name="Millares 10 2 2 29" xfId="7173"/>
    <cellStyle name="Millares 10 2 2 3" xfId="7174"/>
    <cellStyle name="Millares 10 2 2 30" xfId="7175"/>
    <cellStyle name="Millares 10 2 2 31" xfId="7176"/>
    <cellStyle name="Millares 10 2 2 32" xfId="7177"/>
    <cellStyle name="Millares 10 2 2 33" xfId="7178"/>
    <cellStyle name="Millares 10 2 2 34" xfId="7179"/>
    <cellStyle name="Millares 10 2 2 35" xfId="7180"/>
    <cellStyle name="Millares 10 2 2 36" xfId="7181"/>
    <cellStyle name="Millares 10 2 2 37" xfId="7182"/>
    <cellStyle name="Millares 10 2 2 38" xfId="7183"/>
    <cellStyle name="Millares 10 2 2 39" xfId="7184"/>
    <cellStyle name="Millares 10 2 2 4" xfId="7185"/>
    <cellStyle name="Millares 10 2 2 40" xfId="7186"/>
    <cellStyle name="Millares 10 2 2 41" xfId="7187"/>
    <cellStyle name="Millares 10 2 2 42" xfId="7188"/>
    <cellStyle name="Millares 10 2 2 43" xfId="7189"/>
    <cellStyle name="Millares 10 2 2 44" xfId="7190"/>
    <cellStyle name="Millares 10 2 2 45" xfId="7191"/>
    <cellStyle name="Millares 10 2 2 46" xfId="7192"/>
    <cellStyle name="Millares 10 2 2 47" xfId="7193"/>
    <cellStyle name="Millares 10 2 2 48" xfId="7194"/>
    <cellStyle name="Millares 10 2 2 49" xfId="7195"/>
    <cellStyle name="Millares 10 2 2 5" xfId="7196"/>
    <cellStyle name="Millares 10 2 2 50" xfId="7197"/>
    <cellStyle name="Millares 10 2 2 51" xfId="7198"/>
    <cellStyle name="Millares 10 2 2 52" xfId="7199"/>
    <cellStyle name="Millares 10 2 2 53" xfId="7200"/>
    <cellStyle name="Millares 10 2 2 54" xfId="7201"/>
    <cellStyle name="Millares 10 2 2 55" xfId="7202"/>
    <cellStyle name="Millares 10 2 2 56" xfId="7203"/>
    <cellStyle name="Millares 10 2 2 57" xfId="7204"/>
    <cellStyle name="Millares 10 2 2 58" xfId="7205"/>
    <cellStyle name="Millares 10 2 2 59" xfId="7206"/>
    <cellStyle name="Millares 10 2 2 6" xfId="7207"/>
    <cellStyle name="Millares 10 2 2 60" xfId="7208"/>
    <cellStyle name="Millares 10 2 2 61" xfId="7209"/>
    <cellStyle name="Millares 10 2 2 62" xfId="7210"/>
    <cellStyle name="Millares 10 2 2 63" xfId="7211"/>
    <cellStyle name="Millares 10 2 2 7" xfId="7212"/>
    <cellStyle name="Millares 10 2 2 8" xfId="7213"/>
    <cellStyle name="Millares 10 2 2 9" xfId="7214"/>
    <cellStyle name="Millares 10 2 20" xfId="7215"/>
    <cellStyle name="Millares 10 2 21" xfId="7216"/>
    <cellStyle name="Millares 10 2 22" xfId="7217"/>
    <cellStyle name="Millares 10 2 23" xfId="7218"/>
    <cellStyle name="Millares 10 2 24" xfId="7219"/>
    <cellStyle name="Millares 10 2 25" xfId="7220"/>
    <cellStyle name="Millares 10 2 26" xfId="7221"/>
    <cellStyle name="Millares 10 2 27" xfId="7222"/>
    <cellStyle name="Millares 10 2 28" xfId="7223"/>
    <cellStyle name="Millares 10 2 29" xfId="7224"/>
    <cellStyle name="Millares 10 2 3" xfId="7225"/>
    <cellStyle name="Millares 10 2 30" xfId="7226"/>
    <cellStyle name="Millares 10 2 31" xfId="7227"/>
    <cellStyle name="Millares 10 2 32" xfId="7228"/>
    <cellStyle name="Millares 10 2 33" xfId="7229"/>
    <cellStyle name="Millares 10 2 34" xfId="7230"/>
    <cellStyle name="Millares 10 2 35" xfId="7231"/>
    <cellStyle name="Millares 10 2 36" xfId="7232"/>
    <cellStyle name="Millares 10 2 37" xfId="7233"/>
    <cellStyle name="Millares 10 2 38" xfId="7234"/>
    <cellStyle name="Millares 10 2 39" xfId="7235"/>
    <cellStyle name="Millares 10 2 4" xfId="7236"/>
    <cellStyle name="Millares 10 2 40" xfId="7237"/>
    <cellStyle name="Millares 10 2 41" xfId="7238"/>
    <cellStyle name="Millares 10 2 42" xfId="7239"/>
    <cellStyle name="Millares 10 2 43" xfId="7240"/>
    <cellStyle name="Millares 10 2 44" xfId="7241"/>
    <cellStyle name="Millares 10 2 45" xfId="7242"/>
    <cellStyle name="Millares 10 2 46" xfId="7243"/>
    <cellStyle name="Millares 10 2 47" xfId="7244"/>
    <cellStyle name="Millares 10 2 48" xfId="7245"/>
    <cellStyle name="Millares 10 2 49" xfId="7246"/>
    <cellStyle name="Millares 10 2 5" xfId="7247"/>
    <cellStyle name="Millares 10 2 50" xfId="7248"/>
    <cellStyle name="Millares 10 2 51" xfId="7249"/>
    <cellStyle name="Millares 10 2 52" xfId="7250"/>
    <cellStyle name="Millares 10 2 53" xfId="7251"/>
    <cellStyle name="Millares 10 2 54" xfId="7252"/>
    <cellStyle name="Millares 10 2 55" xfId="7253"/>
    <cellStyle name="Millares 10 2 56" xfId="7254"/>
    <cellStyle name="Millares 10 2 57" xfId="7255"/>
    <cellStyle name="Millares 10 2 58" xfId="7256"/>
    <cellStyle name="Millares 10 2 59" xfId="7257"/>
    <cellStyle name="Millares 10 2 6" xfId="7258"/>
    <cellStyle name="Millares 10 2 60" xfId="7259"/>
    <cellStyle name="Millares 10 2 61" xfId="7260"/>
    <cellStyle name="Millares 10 2 62" xfId="7261"/>
    <cellStyle name="Millares 10 2 63" xfId="7262"/>
    <cellStyle name="Millares 10 2 64" xfId="7263"/>
    <cellStyle name="Millares 10 2 7" xfId="7264"/>
    <cellStyle name="Millares 10 2 8" xfId="7265"/>
    <cellStyle name="Millares 10 2 9" xfId="7266"/>
    <cellStyle name="Millares 10 20" xfId="3572"/>
    <cellStyle name="Millares 10 21" xfId="7267"/>
    <cellStyle name="Millares 10 22" xfId="7268"/>
    <cellStyle name="Millares 10 23" xfId="7269"/>
    <cellStyle name="Millares 10 24" xfId="7270"/>
    <cellStyle name="Millares 10 25" xfId="7271"/>
    <cellStyle name="Millares 10 26" xfId="7272"/>
    <cellStyle name="Millares 10 27" xfId="7273"/>
    <cellStyle name="Millares 10 28" xfId="7274"/>
    <cellStyle name="Millares 10 29" xfId="7275"/>
    <cellStyle name="Millares 10 3" xfId="327"/>
    <cellStyle name="Millares 10 3 10" xfId="7276"/>
    <cellStyle name="Millares 10 3 11" xfId="7277"/>
    <cellStyle name="Millares 10 3 12" xfId="7278"/>
    <cellStyle name="Millares 10 3 13" xfId="7279"/>
    <cellStyle name="Millares 10 3 14" xfId="7280"/>
    <cellStyle name="Millares 10 3 15" xfId="7281"/>
    <cellStyle name="Millares 10 3 16" xfId="7282"/>
    <cellStyle name="Millares 10 3 17" xfId="7283"/>
    <cellStyle name="Millares 10 3 18" xfId="7284"/>
    <cellStyle name="Millares 10 3 19" xfId="7285"/>
    <cellStyle name="Millares 10 3 2" xfId="3584"/>
    <cellStyle name="Millares 10 3 20" xfId="7286"/>
    <cellStyle name="Millares 10 3 21" xfId="7287"/>
    <cellStyle name="Millares 10 3 22" xfId="7288"/>
    <cellStyle name="Millares 10 3 23" xfId="7289"/>
    <cellStyle name="Millares 10 3 24" xfId="7290"/>
    <cellStyle name="Millares 10 3 25" xfId="7291"/>
    <cellStyle name="Millares 10 3 26" xfId="7292"/>
    <cellStyle name="Millares 10 3 27" xfId="7293"/>
    <cellStyle name="Millares 10 3 28" xfId="7294"/>
    <cellStyle name="Millares 10 3 29" xfId="7295"/>
    <cellStyle name="Millares 10 3 3" xfId="7296"/>
    <cellStyle name="Millares 10 3 30" xfId="7297"/>
    <cellStyle name="Millares 10 3 31" xfId="7298"/>
    <cellStyle name="Millares 10 3 32" xfId="7299"/>
    <cellStyle name="Millares 10 3 33" xfId="7300"/>
    <cellStyle name="Millares 10 3 34" xfId="7301"/>
    <cellStyle name="Millares 10 3 35" xfId="7302"/>
    <cellStyle name="Millares 10 3 36" xfId="7303"/>
    <cellStyle name="Millares 10 3 37" xfId="7304"/>
    <cellStyle name="Millares 10 3 38" xfId="7305"/>
    <cellStyle name="Millares 10 3 39" xfId="7306"/>
    <cellStyle name="Millares 10 3 4" xfId="7307"/>
    <cellStyle name="Millares 10 3 40" xfId="7308"/>
    <cellStyle name="Millares 10 3 41" xfId="7309"/>
    <cellStyle name="Millares 10 3 42" xfId="7310"/>
    <cellStyle name="Millares 10 3 43" xfId="7311"/>
    <cellStyle name="Millares 10 3 44" xfId="7312"/>
    <cellStyle name="Millares 10 3 45" xfId="7313"/>
    <cellStyle name="Millares 10 3 46" xfId="7314"/>
    <cellStyle name="Millares 10 3 47" xfId="7315"/>
    <cellStyle name="Millares 10 3 48" xfId="7316"/>
    <cellStyle name="Millares 10 3 49" xfId="7317"/>
    <cellStyle name="Millares 10 3 5" xfId="7318"/>
    <cellStyle name="Millares 10 3 50" xfId="7319"/>
    <cellStyle name="Millares 10 3 51" xfId="7320"/>
    <cellStyle name="Millares 10 3 52" xfId="7321"/>
    <cellStyle name="Millares 10 3 53" xfId="7322"/>
    <cellStyle name="Millares 10 3 54" xfId="7323"/>
    <cellStyle name="Millares 10 3 55" xfId="7324"/>
    <cellStyle name="Millares 10 3 56" xfId="7325"/>
    <cellStyle name="Millares 10 3 57" xfId="7326"/>
    <cellStyle name="Millares 10 3 58" xfId="7327"/>
    <cellStyle name="Millares 10 3 59" xfId="7328"/>
    <cellStyle name="Millares 10 3 6" xfId="7329"/>
    <cellStyle name="Millares 10 3 60" xfId="7330"/>
    <cellStyle name="Millares 10 3 61" xfId="7331"/>
    <cellStyle name="Millares 10 3 62" xfId="7332"/>
    <cellStyle name="Millares 10 3 63" xfId="7333"/>
    <cellStyle name="Millares 10 3 64" xfId="7334"/>
    <cellStyle name="Millares 10 3 7" xfId="7335"/>
    <cellStyle name="Millares 10 3 8" xfId="7336"/>
    <cellStyle name="Millares 10 3 9" xfId="7337"/>
    <cellStyle name="Millares 10 30" xfId="7338"/>
    <cellStyle name="Millares 10 31" xfId="7339"/>
    <cellStyle name="Millares 10 32" xfId="7340"/>
    <cellStyle name="Millares 10 33" xfId="7341"/>
    <cellStyle name="Millares 10 34" xfId="7342"/>
    <cellStyle name="Millares 10 35" xfId="7343"/>
    <cellStyle name="Millares 10 36" xfId="7344"/>
    <cellStyle name="Millares 10 37" xfId="7345"/>
    <cellStyle name="Millares 10 38" xfId="7346"/>
    <cellStyle name="Millares 10 39" xfId="7347"/>
    <cellStyle name="Millares 10 4" xfId="328"/>
    <cellStyle name="Millares 10 4 10" xfId="7348"/>
    <cellStyle name="Millares 10 4 11" xfId="7349"/>
    <cellStyle name="Millares 10 4 12" xfId="7350"/>
    <cellStyle name="Millares 10 4 13" xfId="7351"/>
    <cellStyle name="Millares 10 4 14" xfId="7352"/>
    <cellStyle name="Millares 10 4 15" xfId="7353"/>
    <cellStyle name="Millares 10 4 16" xfId="7354"/>
    <cellStyle name="Millares 10 4 17" xfId="7355"/>
    <cellStyle name="Millares 10 4 18" xfId="7356"/>
    <cellStyle name="Millares 10 4 19" xfId="7357"/>
    <cellStyle name="Millares 10 4 2" xfId="3585"/>
    <cellStyle name="Millares 10 4 20" xfId="7358"/>
    <cellStyle name="Millares 10 4 21" xfId="7359"/>
    <cellStyle name="Millares 10 4 22" xfId="7360"/>
    <cellStyle name="Millares 10 4 23" xfId="7361"/>
    <cellStyle name="Millares 10 4 24" xfId="7362"/>
    <cellStyle name="Millares 10 4 25" xfId="7363"/>
    <cellStyle name="Millares 10 4 26" xfId="7364"/>
    <cellStyle name="Millares 10 4 27" xfId="7365"/>
    <cellStyle name="Millares 10 4 28" xfId="7366"/>
    <cellStyle name="Millares 10 4 29" xfId="7367"/>
    <cellStyle name="Millares 10 4 3" xfId="7368"/>
    <cellStyle name="Millares 10 4 30" xfId="7369"/>
    <cellStyle name="Millares 10 4 31" xfId="7370"/>
    <cellStyle name="Millares 10 4 32" xfId="7371"/>
    <cellStyle name="Millares 10 4 33" xfId="7372"/>
    <cellStyle name="Millares 10 4 34" xfId="7373"/>
    <cellStyle name="Millares 10 4 35" xfId="7374"/>
    <cellStyle name="Millares 10 4 36" xfId="7375"/>
    <cellStyle name="Millares 10 4 37" xfId="7376"/>
    <cellStyle name="Millares 10 4 38" xfId="7377"/>
    <cellStyle name="Millares 10 4 39" xfId="7378"/>
    <cellStyle name="Millares 10 4 4" xfId="7379"/>
    <cellStyle name="Millares 10 4 40" xfId="7380"/>
    <cellStyle name="Millares 10 4 41" xfId="7381"/>
    <cellStyle name="Millares 10 4 42" xfId="7382"/>
    <cellStyle name="Millares 10 4 43" xfId="7383"/>
    <cellStyle name="Millares 10 4 44" xfId="7384"/>
    <cellStyle name="Millares 10 4 45" xfId="7385"/>
    <cellStyle name="Millares 10 4 46" xfId="7386"/>
    <cellStyle name="Millares 10 4 47" xfId="7387"/>
    <cellStyle name="Millares 10 4 48" xfId="7388"/>
    <cellStyle name="Millares 10 4 49" xfId="7389"/>
    <cellStyle name="Millares 10 4 5" xfId="7390"/>
    <cellStyle name="Millares 10 4 50" xfId="7391"/>
    <cellStyle name="Millares 10 4 51" xfId="7392"/>
    <cellStyle name="Millares 10 4 52" xfId="7393"/>
    <cellStyle name="Millares 10 4 53" xfId="7394"/>
    <cellStyle name="Millares 10 4 54" xfId="7395"/>
    <cellStyle name="Millares 10 4 55" xfId="7396"/>
    <cellStyle name="Millares 10 4 56" xfId="7397"/>
    <cellStyle name="Millares 10 4 57" xfId="7398"/>
    <cellStyle name="Millares 10 4 58" xfId="7399"/>
    <cellStyle name="Millares 10 4 59" xfId="7400"/>
    <cellStyle name="Millares 10 4 6" xfId="7401"/>
    <cellStyle name="Millares 10 4 60" xfId="7402"/>
    <cellStyle name="Millares 10 4 61" xfId="7403"/>
    <cellStyle name="Millares 10 4 62" xfId="7404"/>
    <cellStyle name="Millares 10 4 63" xfId="7405"/>
    <cellStyle name="Millares 10 4 64" xfId="7406"/>
    <cellStyle name="Millares 10 4 7" xfId="7407"/>
    <cellStyle name="Millares 10 4 8" xfId="7408"/>
    <cellStyle name="Millares 10 4 9" xfId="7409"/>
    <cellStyle name="Millares 10 40" xfId="7410"/>
    <cellStyle name="Millares 10 41" xfId="7411"/>
    <cellStyle name="Millares 10 42" xfId="7412"/>
    <cellStyle name="Millares 10 43" xfId="7413"/>
    <cellStyle name="Millares 10 44" xfId="7414"/>
    <cellStyle name="Millares 10 45" xfId="7415"/>
    <cellStyle name="Millares 10 46" xfId="7416"/>
    <cellStyle name="Millares 10 47" xfId="7417"/>
    <cellStyle name="Millares 10 48" xfId="7418"/>
    <cellStyle name="Millares 10 49" xfId="7419"/>
    <cellStyle name="Millares 10 5" xfId="329"/>
    <cellStyle name="Millares 10 5 10" xfId="7420"/>
    <cellStyle name="Millares 10 5 11" xfId="7421"/>
    <cellStyle name="Millares 10 5 12" xfId="7422"/>
    <cellStyle name="Millares 10 5 13" xfId="7423"/>
    <cellStyle name="Millares 10 5 14" xfId="7424"/>
    <cellStyle name="Millares 10 5 15" xfId="7425"/>
    <cellStyle name="Millares 10 5 16" xfId="7426"/>
    <cellStyle name="Millares 10 5 17" xfId="7427"/>
    <cellStyle name="Millares 10 5 18" xfId="7428"/>
    <cellStyle name="Millares 10 5 19" xfId="7429"/>
    <cellStyle name="Millares 10 5 2" xfId="3586"/>
    <cellStyle name="Millares 10 5 20" xfId="7430"/>
    <cellStyle name="Millares 10 5 21" xfId="7431"/>
    <cellStyle name="Millares 10 5 22" xfId="7432"/>
    <cellStyle name="Millares 10 5 23" xfId="7433"/>
    <cellStyle name="Millares 10 5 24" xfId="7434"/>
    <cellStyle name="Millares 10 5 25" xfId="7435"/>
    <cellStyle name="Millares 10 5 26" xfId="7436"/>
    <cellStyle name="Millares 10 5 27" xfId="7437"/>
    <cellStyle name="Millares 10 5 28" xfId="7438"/>
    <cellStyle name="Millares 10 5 29" xfId="7439"/>
    <cellStyle name="Millares 10 5 3" xfId="7440"/>
    <cellStyle name="Millares 10 5 30" xfId="7441"/>
    <cellStyle name="Millares 10 5 31" xfId="7442"/>
    <cellStyle name="Millares 10 5 32" xfId="7443"/>
    <cellStyle name="Millares 10 5 33" xfId="7444"/>
    <cellStyle name="Millares 10 5 34" xfId="7445"/>
    <cellStyle name="Millares 10 5 35" xfId="7446"/>
    <cellStyle name="Millares 10 5 36" xfId="7447"/>
    <cellStyle name="Millares 10 5 37" xfId="7448"/>
    <cellStyle name="Millares 10 5 38" xfId="7449"/>
    <cellStyle name="Millares 10 5 39" xfId="7450"/>
    <cellStyle name="Millares 10 5 4" xfId="7451"/>
    <cellStyle name="Millares 10 5 40" xfId="7452"/>
    <cellStyle name="Millares 10 5 41" xfId="7453"/>
    <cellStyle name="Millares 10 5 42" xfId="7454"/>
    <cellStyle name="Millares 10 5 43" xfId="7455"/>
    <cellStyle name="Millares 10 5 44" xfId="7456"/>
    <cellStyle name="Millares 10 5 45" xfId="7457"/>
    <cellStyle name="Millares 10 5 46" xfId="7458"/>
    <cellStyle name="Millares 10 5 47" xfId="7459"/>
    <cellStyle name="Millares 10 5 48" xfId="7460"/>
    <cellStyle name="Millares 10 5 49" xfId="7461"/>
    <cellStyle name="Millares 10 5 5" xfId="7462"/>
    <cellStyle name="Millares 10 5 50" xfId="7463"/>
    <cellStyle name="Millares 10 5 51" xfId="7464"/>
    <cellStyle name="Millares 10 5 52" xfId="7465"/>
    <cellStyle name="Millares 10 5 53" xfId="7466"/>
    <cellStyle name="Millares 10 5 54" xfId="7467"/>
    <cellStyle name="Millares 10 5 55" xfId="7468"/>
    <cellStyle name="Millares 10 5 56" xfId="7469"/>
    <cellStyle name="Millares 10 5 57" xfId="7470"/>
    <cellStyle name="Millares 10 5 58" xfId="7471"/>
    <cellStyle name="Millares 10 5 59" xfId="7472"/>
    <cellStyle name="Millares 10 5 6" xfId="7473"/>
    <cellStyle name="Millares 10 5 60" xfId="7474"/>
    <cellStyle name="Millares 10 5 61" xfId="7475"/>
    <cellStyle name="Millares 10 5 62" xfId="7476"/>
    <cellStyle name="Millares 10 5 63" xfId="7477"/>
    <cellStyle name="Millares 10 5 64" xfId="7478"/>
    <cellStyle name="Millares 10 5 7" xfId="7479"/>
    <cellStyle name="Millares 10 5 8" xfId="7480"/>
    <cellStyle name="Millares 10 5 9" xfId="7481"/>
    <cellStyle name="Millares 10 50" xfId="7482"/>
    <cellStyle name="Millares 10 51" xfId="7483"/>
    <cellStyle name="Millares 10 52" xfId="7484"/>
    <cellStyle name="Millares 10 53" xfId="7485"/>
    <cellStyle name="Millares 10 54" xfId="7486"/>
    <cellStyle name="Millares 10 55" xfId="7487"/>
    <cellStyle name="Millares 10 56" xfId="7488"/>
    <cellStyle name="Millares 10 57" xfId="7489"/>
    <cellStyle name="Millares 10 58" xfId="7490"/>
    <cellStyle name="Millares 10 59" xfId="7491"/>
    <cellStyle name="Millares 10 6" xfId="330"/>
    <cellStyle name="Millares 10 6 10" xfId="7492"/>
    <cellStyle name="Millares 10 6 11" xfId="7493"/>
    <cellStyle name="Millares 10 6 12" xfId="7494"/>
    <cellStyle name="Millares 10 6 13" xfId="7495"/>
    <cellStyle name="Millares 10 6 14" xfId="7496"/>
    <cellStyle name="Millares 10 6 15" xfId="7497"/>
    <cellStyle name="Millares 10 6 16" xfId="7498"/>
    <cellStyle name="Millares 10 6 17" xfId="7499"/>
    <cellStyle name="Millares 10 6 18" xfId="7500"/>
    <cellStyle name="Millares 10 6 19" xfId="7501"/>
    <cellStyle name="Millares 10 6 2" xfId="3587"/>
    <cellStyle name="Millares 10 6 20" xfId="7502"/>
    <cellStyle name="Millares 10 6 21" xfId="7503"/>
    <cellStyle name="Millares 10 6 22" xfId="7504"/>
    <cellStyle name="Millares 10 6 23" xfId="7505"/>
    <cellStyle name="Millares 10 6 24" xfId="7506"/>
    <cellStyle name="Millares 10 6 25" xfId="7507"/>
    <cellStyle name="Millares 10 6 26" xfId="7508"/>
    <cellStyle name="Millares 10 6 27" xfId="7509"/>
    <cellStyle name="Millares 10 6 28" xfId="7510"/>
    <cellStyle name="Millares 10 6 29" xfId="7511"/>
    <cellStyle name="Millares 10 6 3" xfId="7512"/>
    <cellStyle name="Millares 10 6 30" xfId="7513"/>
    <cellStyle name="Millares 10 6 31" xfId="7514"/>
    <cellStyle name="Millares 10 6 32" xfId="7515"/>
    <cellStyle name="Millares 10 6 33" xfId="7516"/>
    <cellStyle name="Millares 10 6 34" xfId="7517"/>
    <cellStyle name="Millares 10 6 35" xfId="7518"/>
    <cellStyle name="Millares 10 6 36" xfId="7519"/>
    <cellStyle name="Millares 10 6 37" xfId="7520"/>
    <cellStyle name="Millares 10 6 38" xfId="7521"/>
    <cellStyle name="Millares 10 6 39" xfId="7522"/>
    <cellStyle name="Millares 10 6 4" xfId="7523"/>
    <cellStyle name="Millares 10 6 40" xfId="7524"/>
    <cellStyle name="Millares 10 6 41" xfId="7525"/>
    <cellStyle name="Millares 10 6 42" xfId="7526"/>
    <cellStyle name="Millares 10 6 43" xfId="7527"/>
    <cellStyle name="Millares 10 6 44" xfId="7528"/>
    <cellStyle name="Millares 10 6 45" xfId="7529"/>
    <cellStyle name="Millares 10 6 46" xfId="7530"/>
    <cellStyle name="Millares 10 6 47" xfId="7531"/>
    <cellStyle name="Millares 10 6 48" xfId="7532"/>
    <cellStyle name="Millares 10 6 49" xfId="7533"/>
    <cellStyle name="Millares 10 6 5" xfId="7534"/>
    <cellStyle name="Millares 10 6 50" xfId="7535"/>
    <cellStyle name="Millares 10 6 51" xfId="7536"/>
    <cellStyle name="Millares 10 6 52" xfId="7537"/>
    <cellStyle name="Millares 10 6 53" xfId="7538"/>
    <cellStyle name="Millares 10 6 54" xfId="7539"/>
    <cellStyle name="Millares 10 6 55" xfId="7540"/>
    <cellStyle name="Millares 10 6 56" xfId="7541"/>
    <cellStyle name="Millares 10 6 57" xfId="7542"/>
    <cellStyle name="Millares 10 6 58" xfId="7543"/>
    <cellStyle name="Millares 10 6 59" xfId="7544"/>
    <cellStyle name="Millares 10 6 6" xfId="7545"/>
    <cellStyle name="Millares 10 6 60" xfId="7546"/>
    <cellStyle name="Millares 10 6 61" xfId="7547"/>
    <cellStyle name="Millares 10 6 62" xfId="7548"/>
    <cellStyle name="Millares 10 6 63" xfId="7549"/>
    <cellStyle name="Millares 10 6 64" xfId="7550"/>
    <cellStyle name="Millares 10 6 7" xfId="7551"/>
    <cellStyle name="Millares 10 6 8" xfId="7552"/>
    <cellStyle name="Millares 10 6 9" xfId="7553"/>
    <cellStyle name="Millares 10 60" xfId="7554"/>
    <cellStyle name="Millares 10 61" xfId="7555"/>
    <cellStyle name="Millares 10 62" xfId="7556"/>
    <cellStyle name="Millares 10 63" xfId="7557"/>
    <cellStyle name="Millares 10 64" xfId="7558"/>
    <cellStyle name="Millares 10 65" xfId="7559"/>
    <cellStyle name="Millares 10 66" xfId="7560"/>
    <cellStyle name="Millares 10 67" xfId="7561"/>
    <cellStyle name="Millares 10 68" xfId="7562"/>
    <cellStyle name="Millares 10 69" xfId="7563"/>
    <cellStyle name="Millares 10 7" xfId="331"/>
    <cellStyle name="Millares 10 7 2" xfId="3588"/>
    <cellStyle name="Millares 10 70" xfId="7564"/>
    <cellStyle name="Millares 10 71" xfId="7565"/>
    <cellStyle name="Millares 10 72" xfId="7566"/>
    <cellStyle name="Millares 10 73" xfId="7567"/>
    <cellStyle name="Millares 10 74" xfId="7568"/>
    <cellStyle name="Millares 10 75" xfId="7569"/>
    <cellStyle name="Millares 10 76" xfId="7570"/>
    <cellStyle name="Millares 10 77" xfId="7571"/>
    <cellStyle name="Millares 10 78" xfId="7572"/>
    <cellStyle name="Millares 10 79" xfId="7573"/>
    <cellStyle name="Millares 10 8" xfId="332"/>
    <cellStyle name="Millares 10 8 2" xfId="3589"/>
    <cellStyle name="Millares 10 80" xfId="7574"/>
    <cellStyle name="Millares 10 81" xfId="7575"/>
    <cellStyle name="Millares 10 82" xfId="7576"/>
    <cellStyle name="Millares 10 9" xfId="333"/>
    <cellStyle name="Millares 10 9 2" xfId="3590"/>
    <cellStyle name="Millares 11" xfId="334"/>
    <cellStyle name="Millares 11 10" xfId="335"/>
    <cellStyle name="Millares 11 10 2" xfId="3592"/>
    <cellStyle name="Millares 11 11" xfId="336"/>
    <cellStyle name="Millares 11 11 2" xfId="3593"/>
    <cellStyle name="Millares 11 12" xfId="337"/>
    <cellStyle name="Millares 11 12 2" xfId="3594"/>
    <cellStyle name="Millares 11 13" xfId="338"/>
    <cellStyle name="Millares 11 13 2" xfId="3595"/>
    <cellStyle name="Millares 11 14" xfId="339"/>
    <cellStyle name="Millares 11 14 2" xfId="3596"/>
    <cellStyle name="Millares 11 15" xfId="340"/>
    <cellStyle name="Millares 11 15 2" xfId="3597"/>
    <cellStyle name="Millares 11 16" xfId="341"/>
    <cellStyle name="Millares 11 16 2" xfId="3598"/>
    <cellStyle name="Millares 11 17" xfId="342"/>
    <cellStyle name="Millares 11 17 2" xfId="3599"/>
    <cellStyle name="Millares 11 18" xfId="3591"/>
    <cellStyle name="Millares 11 19" xfId="7577"/>
    <cellStyle name="Millares 11 2" xfId="343"/>
    <cellStyle name="Millares 11 2 10" xfId="7578"/>
    <cellStyle name="Millares 11 2 11" xfId="7579"/>
    <cellStyle name="Millares 11 2 12" xfId="7580"/>
    <cellStyle name="Millares 11 2 13" xfId="7581"/>
    <cellStyle name="Millares 11 2 14" xfId="7582"/>
    <cellStyle name="Millares 11 2 15" xfId="7583"/>
    <cellStyle name="Millares 11 2 16" xfId="7584"/>
    <cellStyle name="Millares 11 2 17" xfId="7585"/>
    <cellStyle name="Millares 11 2 18" xfId="7586"/>
    <cellStyle name="Millares 11 2 19" xfId="7587"/>
    <cellStyle name="Millares 11 2 2" xfId="3600"/>
    <cellStyle name="Millares 11 2 20" xfId="7588"/>
    <cellStyle name="Millares 11 2 21" xfId="7589"/>
    <cellStyle name="Millares 11 2 22" xfId="7590"/>
    <cellStyle name="Millares 11 2 23" xfId="7591"/>
    <cellStyle name="Millares 11 2 24" xfId="7592"/>
    <cellStyle name="Millares 11 2 25" xfId="7593"/>
    <cellStyle name="Millares 11 2 26" xfId="7594"/>
    <cellStyle name="Millares 11 2 27" xfId="7595"/>
    <cellStyle name="Millares 11 2 28" xfId="7596"/>
    <cellStyle name="Millares 11 2 29" xfId="7597"/>
    <cellStyle name="Millares 11 2 3" xfId="7598"/>
    <cellStyle name="Millares 11 2 30" xfId="7599"/>
    <cellStyle name="Millares 11 2 31" xfId="7600"/>
    <cellStyle name="Millares 11 2 32" xfId="7601"/>
    <cellStyle name="Millares 11 2 33" xfId="7602"/>
    <cellStyle name="Millares 11 2 34" xfId="7603"/>
    <cellStyle name="Millares 11 2 35" xfId="7604"/>
    <cellStyle name="Millares 11 2 36" xfId="7605"/>
    <cellStyle name="Millares 11 2 37" xfId="7606"/>
    <cellStyle name="Millares 11 2 38" xfId="7607"/>
    <cellStyle name="Millares 11 2 39" xfId="7608"/>
    <cellStyle name="Millares 11 2 4" xfId="7609"/>
    <cellStyle name="Millares 11 2 40" xfId="7610"/>
    <cellStyle name="Millares 11 2 41" xfId="7611"/>
    <cellStyle name="Millares 11 2 42" xfId="7612"/>
    <cellStyle name="Millares 11 2 43" xfId="7613"/>
    <cellStyle name="Millares 11 2 44" xfId="7614"/>
    <cellStyle name="Millares 11 2 45" xfId="7615"/>
    <cellStyle name="Millares 11 2 46" xfId="7616"/>
    <cellStyle name="Millares 11 2 47" xfId="7617"/>
    <cellStyle name="Millares 11 2 48" xfId="7618"/>
    <cellStyle name="Millares 11 2 49" xfId="7619"/>
    <cellStyle name="Millares 11 2 5" xfId="7620"/>
    <cellStyle name="Millares 11 2 50" xfId="7621"/>
    <cellStyle name="Millares 11 2 51" xfId="7622"/>
    <cellStyle name="Millares 11 2 52" xfId="7623"/>
    <cellStyle name="Millares 11 2 53" xfId="7624"/>
    <cellStyle name="Millares 11 2 54" xfId="7625"/>
    <cellStyle name="Millares 11 2 55" xfId="7626"/>
    <cellStyle name="Millares 11 2 56" xfId="7627"/>
    <cellStyle name="Millares 11 2 57" xfId="7628"/>
    <cellStyle name="Millares 11 2 58" xfId="7629"/>
    <cellStyle name="Millares 11 2 59" xfId="7630"/>
    <cellStyle name="Millares 11 2 6" xfId="7631"/>
    <cellStyle name="Millares 11 2 60" xfId="7632"/>
    <cellStyle name="Millares 11 2 61" xfId="7633"/>
    <cellStyle name="Millares 11 2 62" xfId="7634"/>
    <cellStyle name="Millares 11 2 63" xfId="7635"/>
    <cellStyle name="Millares 11 2 64" xfId="7636"/>
    <cellStyle name="Millares 11 2 7" xfId="7637"/>
    <cellStyle name="Millares 11 2 8" xfId="7638"/>
    <cellStyle name="Millares 11 2 9" xfId="7639"/>
    <cellStyle name="Millares 11 20" xfId="7640"/>
    <cellStyle name="Millares 11 21" xfId="7641"/>
    <cellStyle name="Millares 11 22" xfId="7642"/>
    <cellStyle name="Millares 11 23" xfId="7643"/>
    <cellStyle name="Millares 11 24" xfId="7644"/>
    <cellStyle name="Millares 11 25" xfId="7645"/>
    <cellStyle name="Millares 11 26" xfId="7646"/>
    <cellStyle name="Millares 11 27" xfId="7647"/>
    <cellStyle name="Millares 11 28" xfId="7648"/>
    <cellStyle name="Millares 11 29" xfId="7649"/>
    <cellStyle name="Millares 11 3" xfId="344"/>
    <cellStyle name="Millares 11 3 2" xfId="3601"/>
    <cellStyle name="Millares 11 30" xfId="7650"/>
    <cellStyle name="Millares 11 31" xfId="7651"/>
    <cellStyle name="Millares 11 32" xfId="7652"/>
    <cellStyle name="Millares 11 33" xfId="7653"/>
    <cellStyle name="Millares 11 34" xfId="7654"/>
    <cellStyle name="Millares 11 35" xfId="7655"/>
    <cellStyle name="Millares 11 36" xfId="7656"/>
    <cellStyle name="Millares 11 37" xfId="7657"/>
    <cellStyle name="Millares 11 38" xfId="7658"/>
    <cellStyle name="Millares 11 39" xfId="7659"/>
    <cellStyle name="Millares 11 4" xfId="345"/>
    <cellStyle name="Millares 11 4 2" xfId="3602"/>
    <cellStyle name="Millares 11 40" xfId="7660"/>
    <cellStyle name="Millares 11 41" xfId="7661"/>
    <cellStyle name="Millares 11 42" xfId="7662"/>
    <cellStyle name="Millares 11 43" xfId="7663"/>
    <cellStyle name="Millares 11 44" xfId="7664"/>
    <cellStyle name="Millares 11 45" xfId="7665"/>
    <cellStyle name="Millares 11 46" xfId="7666"/>
    <cellStyle name="Millares 11 47" xfId="7667"/>
    <cellStyle name="Millares 11 48" xfId="7668"/>
    <cellStyle name="Millares 11 49" xfId="7669"/>
    <cellStyle name="Millares 11 5" xfId="346"/>
    <cellStyle name="Millares 11 5 2" xfId="3603"/>
    <cellStyle name="Millares 11 50" xfId="7670"/>
    <cellStyle name="Millares 11 51" xfId="7671"/>
    <cellStyle name="Millares 11 52" xfId="7672"/>
    <cellStyle name="Millares 11 53" xfId="7673"/>
    <cellStyle name="Millares 11 54" xfId="7674"/>
    <cellStyle name="Millares 11 55" xfId="7675"/>
    <cellStyle name="Millares 11 56" xfId="7676"/>
    <cellStyle name="Millares 11 57" xfId="7677"/>
    <cellStyle name="Millares 11 58" xfId="7678"/>
    <cellStyle name="Millares 11 59" xfId="7679"/>
    <cellStyle name="Millares 11 6" xfId="347"/>
    <cellStyle name="Millares 11 6 2" xfId="3604"/>
    <cellStyle name="Millares 11 60" xfId="7680"/>
    <cellStyle name="Millares 11 61" xfId="7681"/>
    <cellStyle name="Millares 11 62" xfId="7682"/>
    <cellStyle name="Millares 11 63" xfId="7683"/>
    <cellStyle name="Millares 11 64" xfId="7684"/>
    <cellStyle name="Millares 11 65" xfId="7685"/>
    <cellStyle name="Millares 11 66" xfId="7686"/>
    <cellStyle name="Millares 11 67" xfId="7687"/>
    <cellStyle name="Millares 11 68" xfId="7688"/>
    <cellStyle name="Millares 11 69" xfId="7689"/>
    <cellStyle name="Millares 11 7" xfId="348"/>
    <cellStyle name="Millares 11 7 2" xfId="3605"/>
    <cellStyle name="Millares 11 70" xfId="7690"/>
    <cellStyle name="Millares 11 71" xfId="7691"/>
    <cellStyle name="Millares 11 72" xfId="7692"/>
    <cellStyle name="Millares 11 73" xfId="7693"/>
    <cellStyle name="Millares 11 74" xfId="7694"/>
    <cellStyle name="Millares 11 75" xfId="7695"/>
    <cellStyle name="Millares 11 76" xfId="7696"/>
    <cellStyle name="Millares 11 77" xfId="7697"/>
    <cellStyle name="Millares 11 78" xfId="7698"/>
    <cellStyle name="Millares 11 79" xfId="7699"/>
    <cellStyle name="Millares 11 8" xfId="349"/>
    <cellStyle name="Millares 11 8 2" xfId="3606"/>
    <cellStyle name="Millares 11 80" xfId="7700"/>
    <cellStyle name="Millares 11 9" xfId="350"/>
    <cellStyle name="Millares 11 9 2" xfId="3607"/>
    <cellStyle name="Millares 12" xfId="351"/>
    <cellStyle name="Millares 12 10" xfId="352"/>
    <cellStyle name="Millares 12 10 2" xfId="3609"/>
    <cellStyle name="Millares 12 11" xfId="353"/>
    <cellStyle name="Millares 12 11 2" xfId="3610"/>
    <cellStyle name="Millares 12 12" xfId="354"/>
    <cellStyle name="Millares 12 12 2" xfId="3611"/>
    <cellStyle name="Millares 12 13" xfId="355"/>
    <cellStyle name="Millares 12 13 2" xfId="3612"/>
    <cellStyle name="Millares 12 14" xfId="356"/>
    <cellStyle name="Millares 12 14 2" xfId="3613"/>
    <cellStyle name="Millares 12 15" xfId="357"/>
    <cellStyle name="Millares 12 15 2" xfId="3614"/>
    <cellStyle name="Millares 12 16" xfId="358"/>
    <cellStyle name="Millares 12 16 2" xfId="3615"/>
    <cellStyle name="Millares 12 17" xfId="359"/>
    <cellStyle name="Millares 12 17 2" xfId="3616"/>
    <cellStyle name="Millares 12 18" xfId="3608"/>
    <cellStyle name="Millares 12 19" xfId="7701"/>
    <cellStyle name="Millares 12 2" xfId="360"/>
    <cellStyle name="Millares 12 2 2" xfId="3617"/>
    <cellStyle name="Millares 12 20" xfId="7702"/>
    <cellStyle name="Millares 12 21" xfId="7703"/>
    <cellStyle name="Millares 12 22" xfId="7704"/>
    <cellStyle name="Millares 12 23" xfId="7705"/>
    <cellStyle name="Millares 12 24" xfId="7706"/>
    <cellStyle name="Millares 12 25" xfId="7707"/>
    <cellStyle name="Millares 12 26" xfId="7708"/>
    <cellStyle name="Millares 12 27" xfId="7709"/>
    <cellStyle name="Millares 12 28" xfId="7710"/>
    <cellStyle name="Millares 12 29" xfId="7711"/>
    <cellStyle name="Millares 12 3" xfId="361"/>
    <cellStyle name="Millares 12 3 2" xfId="3618"/>
    <cellStyle name="Millares 12 30" xfId="7712"/>
    <cellStyle name="Millares 12 31" xfId="7713"/>
    <cellStyle name="Millares 12 32" xfId="7714"/>
    <cellStyle name="Millares 12 33" xfId="7715"/>
    <cellStyle name="Millares 12 34" xfId="7716"/>
    <cellStyle name="Millares 12 35" xfId="7717"/>
    <cellStyle name="Millares 12 36" xfId="7718"/>
    <cellStyle name="Millares 12 37" xfId="7719"/>
    <cellStyle name="Millares 12 38" xfId="7720"/>
    <cellStyle name="Millares 12 39" xfId="7721"/>
    <cellStyle name="Millares 12 4" xfId="362"/>
    <cellStyle name="Millares 12 4 2" xfId="3619"/>
    <cellStyle name="Millares 12 40" xfId="7722"/>
    <cellStyle name="Millares 12 41" xfId="7723"/>
    <cellStyle name="Millares 12 42" xfId="7724"/>
    <cellStyle name="Millares 12 43" xfId="7725"/>
    <cellStyle name="Millares 12 44" xfId="7726"/>
    <cellStyle name="Millares 12 45" xfId="7727"/>
    <cellStyle name="Millares 12 46" xfId="7728"/>
    <cellStyle name="Millares 12 47" xfId="7729"/>
    <cellStyle name="Millares 12 48" xfId="7730"/>
    <cellStyle name="Millares 12 49" xfId="7731"/>
    <cellStyle name="Millares 12 5" xfId="363"/>
    <cellStyle name="Millares 12 5 2" xfId="3620"/>
    <cellStyle name="Millares 12 50" xfId="7732"/>
    <cellStyle name="Millares 12 51" xfId="7733"/>
    <cellStyle name="Millares 12 52" xfId="7734"/>
    <cellStyle name="Millares 12 53" xfId="7735"/>
    <cellStyle name="Millares 12 54" xfId="7736"/>
    <cellStyle name="Millares 12 55" xfId="7737"/>
    <cellStyle name="Millares 12 56" xfId="7738"/>
    <cellStyle name="Millares 12 57" xfId="7739"/>
    <cellStyle name="Millares 12 58" xfId="7740"/>
    <cellStyle name="Millares 12 59" xfId="7741"/>
    <cellStyle name="Millares 12 6" xfId="364"/>
    <cellStyle name="Millares 12 6 2" xfId="3621"/>
    <cellStyle name="Millares 12 60" xfId="7742"/>
    <cellStyle name="Millares 12 61" xfId="7743"/>
    <cellStyle name="Millares 12 62" xfId="7744"/>
    <cellStyle name="Millares 12 63" xfId="7745"/>
    <cellStyle name="Millares 12 64" xfId="7746"/>
    <cellStyle name="Millares 12 65" xfId="7747"/>
    <cellStyle name="Millares 12 66" xfId="7748"/>
    <cellStyle name="Millares 12 67" xfId="7749"/>
    <cellStyle name="Millares 12 68" xfId="7750"/>
    <cellStyle name="Millares 12 69" xfId="7751"/>
    <cellStyle name="Millares 12 7" xfId="365"/>
    <cellStyle name="Millares 12 7 2" xfId="3622"/>
    <cellStyle name="Millares 12 70" xfId="7752"/>
    <cellStyle name="Millares 12 71" xfId="7753"/>
    <cellStyle name="Millares 12 72" xfId="7754"/>
    <cellStyle name="Millares 12 73" xfId="7755"/>
    <cellStyle name="Millares 12 74" xfId="7756"/>
    <cellStyle name="Millares 12 75" xfId="7757"/>
    <cellStyle name="Millares 12 76" xfId="7758"/>
    <cellStyle name="Millares 12 77" xfId="7759"/>
    <cellStyle name="Millares 12 78" xfId="7760"/>
    <cellStyle name="Millares 12 79" xfId="7761"/>
    <cellStyle name="Millares 12 8" xfId="366"/>
    <cellStyle name="Millares 12 8 2" xfId="3623"/>
    <cellStyle name="Millares 12 80" xfId="7762"/>
    <cellStyle name="Millares 12 9" xfId="367"/>
    <cellStyle name="Millares 12 9 2" xfId="3624"/>
    <cellStyle name="Millares 13" xfId="368"/>
    <cellStyle name="Millares 13 10" xfId="369"/>
    <cellStyle name="Millares 13 10 2" xfId="3626"/>
    <cellStyle name="Millares 13 11" xfId="370"/>
    <cellStyle name="Millares 13 11 2" xfId="3627"/>
    <cellStyle name="Millares 13 12" xfId="371"/>
    <cellStyle name="Millares 13 12 2" xfId="3628"/>
    <cellStyle name="Millares 13 13" xfId="372"/>
    <cellStyle name="Millares 13 13 2" xfId="3629"/>
    <cellStyle name="Millares 13 14" xfId="373"/>
    <cellStyle name="Millares 13 14 2" xfId="3630"/>
    <cellStyle name="Millares 13 15" xfId="374"/>
    <cellStyle name="Millares 13 15 2" xfId="3631"/>
    <cellStyle name="Millares 13 16" xfId="3625"/>
    <cellStyle name="Millares 13 17" xfId="7763"/>
    <cellStyle name="Millares 13 18" xfId="7764"/>
    <cellStyle name="Millares 13 19" xfId="7765"/>
    <cellStyle name="Millares 13 2" xfId="375"/>
    <cellStyle name="Millares 13 2 2" xfId="3632"/>
    <cellStyle name="Millares 13 20" xfId="7766"/>
    <cellStyle name="Millares 13 21" xfId="7767"/>
    <cellStyle name="Millares 13 22" xfId="7768"/>
    <cellStyle name="Millares 13 23" xfId="7769"/>
    <cellStyle name="Millares 13 24" xfId="7770"/>
    <cellStyle name="Millares 13 25" xfId="7771"/>
    <cellStyle name="Millares 13 26" xfId="7772"/>
    <cellStyle name="Millares 13 27" xfId="7773"/>
    <cellStyle name="Millares 13 28" xfId="7774"/>
    <cellStyle name="Millares 13 29" xfId="7775"/>
    <cellStyle name="Millares 13 3" xfId="376"/>
    <cellStyle name="Millares 13 3 2" xfId="3633"/>
    <cellStyle name="Millares 13 30" xfId="7776"/>
    <cellStyle name="Millares 13 31" xfId="7777"/>
    <cellStyle name="Millares 13 32" xfId="7778"/>
    <cellStyle name="Millares 13 33" xfId="7779"/>
    <cellStyle name="Millares 13 34" xfId="7780"/>
    <cellStyle name="Millares 13 35" xfId="7781"/>
    <cellStyle name="Millares 13 36" xfId="7782"/>
    <cellStyle name="Millares 13 37" xfId="7783"/>
    <cellStyle name="Millares 13 38" xfId="7784"/>
    <cellStyle name="Millares 13 39" xfId="7785"/>
    <cellStyle name="Millares 13 4" xfId="377"/>
    <cellStyle name="Millares 13 4 2" xfId="3634"/>
    <cellStyle name="Millares 13 40" xfId="7786"/>
    <cellStyle name="Millares 13 41" xfId="7787"/>
    <cellStyle name="Millares 13 42" xfId="7788"/>
    <cellStyle name="Millares 13 43" xfId="7789"/>
    <cellStyle name="Millares 13 44" xfId="7790"/>
    <cellStyle name="Millares 13 45" xfId="7791"/>
    <cellStyle name="Millares 13 46" xfId="7792"/>
    <cellStyle name="Millares 13 47" xfId="7793"/>
    <cellStyle name="Millares 13 48" xfId="7794"/>
    <cellStyle name="Millares 13 49" xfId="7795"/>
    <cellStyle name="Millares 13 5" xfId="378"/>
    <cellStyle name="Millares 13 5 2" xfId="3635"/>
    <cellStyle name="Millares 13 50" xfId="7796"/>
    <cellStyle name="Millares 13 51" xfId="7797"/>
    <cellStyle name="Millares 13 52" xfId="7798"/>
    <cellStyle name="Millares 13 53" xfId="7799"/>
    <cellStyle name="Millares 13 54" xfId="7800"/>
    <cellStyle name="Millares 13 55" xfId="7801"/>
    <cellStyle name="Millares 13 56" xfId="7802"/>
    <cellStyle name="Millares 13 57" xfId="7803"/>
    <cellStyle name="Millares 13 58" xfId="7804"/>
    <cellStyle name="Millares 13 59" xfId="7805"/>
    <cellStyle name="Millares 13 6" xfId="379"/>
    <cellStyle name="Millares 13 6 2" xfId="3636"/>
    <cellStyle name="Millares 13 60" xfId="7806"/>
    <cellStyle name="Millares 13 61" xfId="7807"/>
    <cellStyle name="Millares 13 62" xfId="7808"/>
    <cellStyle name="Millares 13 63" xfId="7809"/>
    <cellStyle name="Millares 13 64" xfId="7810"/>
    <cellStyle name="Millares 13 65" xfId="7811"/>
    <cellStyle name="Millares 13 66" xfId="7812"/>
    <cellStyle name="Millares 13 67" xfId="7813"/>
    <cellStyle name="Millares 13 68" xfId="7814"/>
    <cellStyle name="Millares 13 69" xfId="7815"/>
    <cellStyle name="Millares 13 7" xfId="380"/>
    <cellStyle name="Millares 13 7 2" xfId="3637"/>
    <cellStyle name="Millares 13 70" xfId="7816"/>
    <cellStyle name="Millares 13 71" xfId="7817"/>
    <cellStyle name="Millares 13 72" xfId="7818"/>
    <cellStyle name="Millares 13 73" xfId="7819"/>
    <cellStyle name="Millares 13 74" xfId="7820"/>
    <cellStyle name="Millares 13 75" xfId="7821"/>
    <cellStyle name="Millares 13 76" xfId="7822"/>
    <cellStyle name="Millares 13 77" xfId="7823"/>
    <cellStyle name="Millares 13 78" xfId="7824"/>
    <cellStyle name="Millares 13 8" xfId="381"/>
    <cellStyle name="Millares 13 8 2" xfId="3638"/>
    <cellStyle name="Millares 13 9" xfId="382"/>
    <cellStyle name="Millares 13 9 2" xfId="3639"/>
    <cellStyle name="Millares 14" xfId="383"/>
    <cellStyle name="Millares 14 10" xfId="384"/>
    <cellStyle name="Millares 14 10 2" xfId="3641"/>
    <cellStyle name="Millares 14 11" xfId="385"/>
    <cellStyle name="Millares 14 11 2" xfId="3642"/>
    <cellStyle name="Millares 14 12" xfId="386"/>
    <cellStyle name="Millares 14 12 2" xfId="3643"/>
    <cellStyle name="Millares 14 13" xfId="387"/>
    <cellStyle name="Millares 14 13 2" xfId="3644"/>
    <cellStyle name="Millares 14 14" xfId="388"/>
    <cellStyle name="Millares 14 14 2" xfId="3645"/>
    <cellStyle name="Millares 14 15" xfId="389"/>
    <cellStyle name="Millares 14 15 2" xfId="3646"/>
    <cellStyle name="Millares 14 16" xfId="3640"/>
    <cellStyle name="Millares 14 2" xfId="390"/>
    <cellStyle name="Millares 14 2 2" xfId="3647"/>
    <cellStyle name="Millares 14 3" xfId="391"/>
    <cellStyle name="Millares 14 3 2" xfId="3648"/>
    <cellStyle name="Millares 14 4" xfId="392"/>
    <cellStyle name="Millares 14 4 2" xfId="3649"/>
    <cellStyle name="Millares 14 5" xfId="393"/>
    <cellStyle name="Millares 14 5 2" xfId="3650"/>
    <cellStyle name="Millares 14 6" xfId="394"/>
    <cellStyle name="Millares 14 6 2" xfId="3651"/>
    <cellStyle name="Millares 14 7" xfId="395"/>
    <cellStyle name="Millares 14 7 2" xfId="3652"/>
    <cellStyle name="Millares 14 8" xfId="396"/>
    <cellStyle name="Millares 14 8 2" xfId="3653"/>
    <cellStyle name="Millares 14 9" xfId="397"/>
    <cellStyle name="Millares 14 9 2" xfId="3654"/>
    <cellStyle name="Millares 15" xfId="398"/>
    <cellStyle name="Millares 15 10" xfId="399"/>
    <cellStyle name="Millares 15 10 2" xfId="3656"/>
    <cellStyle name="Millares 15 11" xfId="400"/>
    <cellStyle name="Millares 15 11 2" xfId="3657"/>
    <cellStyle name="Millares 15 12" xfId="3655"/>
    <cellStyle name="Millares 15 2" xfId="401"/>
    <cellStyle name="Millares 15 2 2" xfId="3658"/>
    <cellStyle name="Millares 15 3" xfId="402"/>
    <cellStyle name="Millares 15 3 2" xfId="3659"/>
    <cellStyle name="Millares 15 4" xfId="403"/>
    <cellStyle name="Millares 15 4 2" xfId="3660"/>
    <cellStyle name="Millares 15 5" xfId="404"/>
    <cellStyle name="Millares 15 5 2" xfId="3661"/>
    <cellStyle name="Millares 15 6" xfId="405"/>
    <cellStyle name="Millares 15 6 2" xfId="3662"/>
    <cellStyle name="Millares 15 7" xfId="406"/>
    <cellStyle name="Millares 15 7 2" xfId="3663"/>
    <cellStyle name="Millares 15 8" xfId="407"/>
    <cellStyle name="Millares 15 8 2" xfId="3664"/>
    <cellStyle name="Millares 15 9" xfId="408"/>
    <cellStyle name="Millares 15 9 2" xfId="3665"/>
    <cellStyle name="Millares 16" xfId="409"/>
    <cellStyle name="Millares 16 10" xfId="410"/>
    <cellStyle name="Millares 16 10 2" xfId="3667"/>
    <cellStyle name="Millares 16 11" xfId="411"/>
    <cellStyle name="Millares 16 11 2" xfId="3668"/>
    <cellStyle name="Millares 16 12" xfId="3666"/>
    <cellStyle name="Millares 16 2" xfId="412"/>
    <cellStyle name="Millares 16 2 2" xfId="3669"/>
    <cellStyle name="Millares 16 3" xfId="413"/>
    <cellStyle name="Millares 16 3 2" xfId="3670"/>
    <cellStyle name="Millares 16 4" xfId="414"/>
    <cellStyle name="Millares 16 4 2" xfId="3671"/>
    <cellStyle name="Millares 16 5" xfId="415"/>
    <cellStyle name="Millares 16 5 2" xfId="3672"/>
    <cellStyle name="Millares 16 6" xfId="416"/>
    <cellStyle name="Millares 16 6 2" xfId="3673"/>
    <cellStyle name="Millares 16 7" xfId="417"/>
    <cellStyle name="Millares 16 7 2" xfId="3674"/>
    <cellStyle name="Millares 16 8" xfId="418"/>
    <cellStyle name="Millares 16 8 2" xfId="3675"/>
    <cellStyle name="Millares 16 9" xfId="419"/>
    <cellStyle name="Millares 16 9 2" xfId="3676"/>
    <cellStyle name="Millares 17" xfId="420"/>
    <cellStyle name="Millares 17 10" xfId="421"/>
    <cellStyle name="Millares 17 10 2" xfId="3678"/>
    <cellStyle name="Millares 17 11" xfId="422"/>
    <cellStyle name="Millares 17 11 2" xfId="3679"/>
    <cellStyle name="Millares 17 12" xfId="3677"/>
    <cellStyle name="Millares 17 2" xfId="423"/>
    <cellStyle name="Millares 17 2 2" xfId="3680"/>
    <cellStyle name="Millares 17 3" xfId="424"/>
    <cellStyle name="Millares 17 3 2" xfId="3681"/>
    <cellStyle name="Millares 17 4" xfId="425"/>
    <cellStyle name="Millares 17 4 2" xfId="3682"/>
    <cellStyle name="Millares 17 5" xfId="426"/>
    <cellStyle name="Millares 17 5 2" xfId="3683"/>
    <cellStyle name="Millares 17 6" xfId="427"/>
    <cellStyle name="Millares 17 6 2" xfId="3684"/>
    <cellStyle name="Millares 17 7" xfId="428"/>
    <cellStyle name="Millares 17 7 2" xfId="3685"/>
    <cellStyle name="Millares 17 8" xfId="429"/>
    <cellStyle name="Millares 17 8 2" xfId="3686"/>
    <cellStyle name="Millares 17 9" xfId="430"/>
    <cellStyle name="Millares 17 9 2" xfId="3687"/>
    <cellStyle name="Millares 18" xfId="431"/>
    <cellStyle name="Millares 18 10" xfId="432"/>
    <cellStyle name="Millares 18 10 2" xfId="3689"/>
    <cellStyle name="Millares 18 11" xfId="433"/>
    <cellStyle name="Millares 18 11 2" xfId="3690"/>
    <cellStyle name="Millares 18 12" xfId="3688"/>
    <cellStyle name="Millares 18 2" xfId="434"/>
    <cellStyle name="Millares 18 2 2" xfId="3691"/>
    <cellStyle name="Millares 18 3" xfId="435"/>
    <cellStyle name="Millares 18 3 2" xfId="3692"/>
    <cellStyle name="Millares 18 4" xfId="436"/>
    <cellStyle name="Millares 18 4 2" xfId="3693"/>
    <cellStyle name="Millares 18 5" xfId="437"/>
    <cellStyle name="Millares 18 5 2" xfId="3694"/>
    <cellStyle name="Millares 18 6" xfId="438"/>
    <cellStyle name="Millares 18 6 2" xfId="3695"/>
    <cellStyle name="Millares 18 7" xfId="439"/>
    <cellStyle name="Millares 18 7 2" xfId="3696"/>
    <cellStyle name="Millares 18 8" xfId="440"/>
    <cellStyle name="Millares 18 8 2" xfId="3697"/>
    <cellStyle name="Millares 18 9" xfId="441"/>
    <cellStyle name="Millares 18 9 2" xfId="3698"/>
    <cellStyle name="Millares 19" xfId="442"/>
    <cellStyle name="Millares 19 2" xfId="443"/>
    <cellStyle name="Millares 19 2 2" xfId="3700"/>
    <cellStyle name="Millares 19 3" xfId="444"/>
    <cellStyle name="Millares 19 3 2" xfId="3701"/>
    <cellStyle name="Millares 19 4" xfId="445"/>
    <cellStyle name="Millares 19 4 2" xfId="3702"/>
    <cellStyle name="Millares 19 5" xfId="446"/>
    <cellStyle name="Millares 19 5 2" xfId="3703"/>
    <cellStyle name="Millares 19 6" xfId="447"/>
    <cellStyle name="Millares 19 6 2" xfId="3704"/>
    <cellStyle name="Millares 19 7" xfId="448"/>
    <cellStyle name="Millares 19 7 2" xfId="3705"/>
    <cellStyle name="Millares 19 8" xfId="3699"/>
    <cellStyle name="Millares 2" xfId="7825"/>
    <cellStyle name="Millares 2 10" xfId="450"/>
    <cellStyle name="Millares 2 10 2" xfId="1481"/>
    <cellStyle name="Millares 2 10 3" xfId="4358"/>
    <cellStyle name="Millares 2 10 4" xfId="4437"/>
    <cellStyle name="Millares 2 11" xfId="451"/>
    <cellStyle name="Millares 2 11 2" xfId="1482"/>
    <cellStyle name="Millares 2 11 3" xfId="4359"/>
    <cellStyle name="Millares 2 11 4" xfId="4735"/>
    <cellStyle name="Millares 2 12" xfId="452"/>
    <cellStyle name="Millares 2 12 2" xfId="1483"/>
    <cellStyle name="Millares 2 12 3" xfId="4360"/>
    <cellStyle name="Millares 2 12 4" xfId="4734"/>
    <cellStyle name="Millares 2 13" xfId="453"/>
    <cellStyle name="Millares 2 13 2" xfId="1484"/>
    <cellStyle name="Millares 2 13 3" xfId="4361"/>
    <cellStyle name="Millares 2 13 4" xfId="4436"/>
    <cellStyle name="Millares 2 14" xfId="454"/>
    <cellStyle name="Millares 2 14 2" xfId="1485"/>
    <cellStyle name="Millares 2 14 3" xfId="4362"/>
    <cellStyle name="Millares 2 14 4" xfId="4435"/>
    <cellStyle name="Millares 2 15" xfId="455"/>
    <cellStyle name="Millares 2 15 2" xfId="1486"/>
    <cellStyle name="Millares 2 15 3" xfId="4363"/>
    <cellStyle name="Millares 2 15 4" xfId="4733"/>
    <cellStyle name="Millares 2 16" xfId="456"/>
    <cellStyle name="Millares 2 16 2" xfId="1487"/>
    <cellStyle name="Millares 2 16 3" xfId="4364"/>
    <cellStyle name="Millares 2 16 4" xfId="4732"/>
    <cellStyle name="Millares 2 17" xfId="457"/>
    <cellStyle name="Millares 2 17 2" xfId="1488"/>
    <cellStyle name="Millares 2 17 3" xfId="4365"/>
    <cellStyle name="Millares 2 17 4" xfId="4434"/>
    <cellStyle name="Millares 2 18" xfId="458"/>
    <cellStyle name="Millares 2 18 2" xfId="1489"/>
    <cellStyle name="Millares 2 18 3" xfId="4366"/>
    <cellStyle name="Millares 2 18 4" xfId="4433"/>
    <cellStyle name="Millares 2 19" xfId="459"/>
    <cellStyle name="Millares 2 19 2" xfId="1490"/>
    <cellStyle name="Millares 2 19 3" xfId="4367"/>
    <cellStyle name="Millares 2 19 4" xfId="4731"/>
    <cellStyle name="Millares 2 2" xfId="449"/>
    <cellStyle name="Millares 2 2 10" xfId="3326"/>
    <cellStyle name="Millares 2 2 11" xfId="3227"/>
    <cellStyle name="Millares 2 2 12" xfId="3429"/>
    <cellStyle name="Millares 2 2 13" xfId="3707"/>
    <cellStyle name="Millares 2 2 14" xfId="4368"/>
    <cellStyle name="Millares 2 2 15" xfId="4730"/>
    <cellStyle name="Millares 2 2 16" xfId="7826"/>
    <cellStyle name="Millares 2 2 17" xfId="7827"/>
    <cellStyle name="Millares 2 2 18" xfId="7828"/>
    <cellStyle name="Millares 2 2 19" xfId="7829"/>
    <cellStyle name="Millares 2 2 2" xfId="460"/>
    <cellStyle name="Millares 2 2 20" xfId="7830"/>
    <cellStyle name="Millares 2 2 21" xfId="7831"/>
    <cellStyle name="Millares 2 2 22" xfId="7832"/>
    <cellStyle name="Millares 2 2 23" xfId="7833"/>
    <cellStyle name="Millares 2 2 24" xfId="7834"/>
    <cellStyle name="Millares 2 2 25" xfId="7835"/>
    <cellStyle name="Millares 2 2 26" xfId="7836"/>
    <cellStyle name="Millares 2 2 27" xfId="7837"/>
    <cellStyle name="Millares 2 2 28" xfId="7838"/>
    <cellStyle name="Millares 2 2 29" xfId="7839"/>
    <cellStyle name="Millares 2 2 3" xfId="2933"/>
    <cellStyle name="Millares 2 2 3 10" xfId="7840"/>
    <cellStyle name="Millares 2 2 3 11" xfId="7841"/>
    <cellStyle name="Millares 2 2 3 12" xfId="7842"/>
    <cellStyle name="Millares 2 2 3 13" xfId="7843"/>
    <cellStyle name="Millares 2 2 3 14" xfId="7844"/>
    <cellStyle name="Millares 2 2 3 15" xfId="7845"/>
    <cellStyle name="Millares 2 2 3 16" xfId="7846"/>
    <cellStyle name="Millares 2 2 3 17" xfId="7847"/>
    <cellStyle name="Millares 2 2 3 18" xfId="7848"/>
    <cellStyle name="Millares 2 2 3 19" xfId="7849"/>
    <cellStyle name="Millares 2 2 3 2" xfId="7850"/>
    <cellStyle name="Millares 2 2 3 20" xfId="7851"/>
    <cellStyle name="Millares 2 2 3 21" xfId="7852"/>
    <cellStyle name="Millares 2 2 3 22" xfId="7853"/>
    <cellStyle name="Millares 2 2 3 23" xfId="7854"/>
    <cellStyle name="Millares 2 2 3 24" xfId="7855"/>
    <cellStyle name="Millares 2 2 3 25" xfId="7856"/>
    <cellStyle name="Millares 2 2 3 26" xfId="7857"/>
    <cellStyle name="Millares 2 2 3 27" xfId="7858"/>
    <cellStyle name="Millares 2 2 3 28" xfId="7859"/>
    <cellStyle name="Millares 2 2 3 29" xfId="7860"/>
    <cellStyle name="Millares 2 2 3 3" xfId="7861"/>
    <cellStyle name="Millares 2 2 3 30" xfId="7862"/>
    <cellStyle name="Millares 2 2 3 31" xfId="7863"/>
    <cellStyle name="Millares 2 2 3 32" xfId="7864"/>
    <cellStyle name="Millares 2 2 3 33" xfId="7865"/>
    <cellStyle name="Millares 2 2 3 34" xfId="7866"/>
    <cellStyle name="Millares 2 2 3 35" xfId="7867"/>
    <cellStyle name="Millares 2 2 3 36" xfId="7868"/>
    <cellStyle name="Millares 2 2 3 37" xfId="7869"/>
    <cellStyle name="Millares 2 2 3 38" xfId="7870"/>
    <cellStyle name="Millares 2 2 3 39" xfId="7871"/>
    <cellStyle name="Millares 2 2 3 4" xfId="7872"/>
    <cellStyle name="Millares 2 2 3 40" xfId="7873"/>
    <cellStyle name="Millares 2 2 3 41" xfId="7874"/>
    <cellStyle name="Millares 2 2 3 42" xfId="7875"/>
    <cellStyle name="Millares 2 2 3 43" xfId="7876"/>
    <cellStyle name="Millares 2 2 3 44" xfId="7877"/>
    <cellStyle name="Millares 2 2 3 45" xfId="7878"/>
    <cellStyle name="Millares 2 2 3 46" xfId="7879"/>
    <cellStyle name="Millares 2 2 3 47" xfId="7880"/>
    <cellStyle name="Millares 2 2 3 48" xfId="7881"/>
    <cellStyle name="Millares 2 2 3 49" xfId="7882"/>
    <cellStyle name="Millares 2 2 3 5" xfId="7883"/>
    <cellStyle name="Millares 2 2 3 50" xfId="7884"/>
    <cellStyle name="Millares 2 2 3 51" xfId="7885"/>
    <cellStyle name="Millares 2 2 3 52" xfId="7886"/>
    <cellStyle name="Millares 2 2 3 53" xfId="7887"/>
    <cellStyle name="Millares 2 2 3 54" xfId="7888"/>
    <cellStyle name="Millares 2 2 3 55" xfId="7889"/>
    <cellStyle name="Millares 2 2 3 56" xfId="7890"/>
    <cellStyle name="Millares 2 2 3 57" xfId="7891"/>
    <cellStyle name="Millares 2 2 3 58" xfId="7892"/>
    <cellStyle name="Millares 2 2 3 59" xfId="7893"/>
    <cellStyle name="Millares 2 2 3 6" xfId="7894"/>
    <cellStyle name="Millares 2 2 3 60" xfId="7895"/>
    <cellStyle name="Millares 2 2 3 61" xfId="7896"/>
    <cellStyle name="Millares 2 2 3 62" xfId="7897"/>
    <cellStyle name="Millares 2 2 3 63" xfId="7898"/>
    <cellStyle name="Millares 2 2 3 7" xfId="7899"/>
    <cellStyle name="Millares 2 2 3 8" xfId="7900"/>
    <cellStyle name="Millares 2 2 3 9" xfId="7901"/>
    <cellStyle name="Millares 2 2 30" xfId="7902"/>
    <cellStyle name="Millares 2 2 31" xfId="7903"/>
    <cellStyle name="Millares 2 2 32" xfId="7904"/>
    <cellStyle name="Millares 2 2 33" xfId="7905"/>
    <cellStyle name="Millares 2 2 34" xfId="7906"/>
    <cellStyle name="Millares 2 2 35" xfId="7907"/>
    <cellStyle name="Millares 2 2 36" xfId="7908"/>
    <cellStyle name="Millares 2 2 37" xfId="7909"/>
    <cellStyle name="Millares 2 2 38" xfId="7910"/>
    <cellStyle name="Millares 2 2 39" xfId="7911"/>
    <cellStyle name="Millares 2 2 4" xfId="3041"/>
    <cellStyle name="Millares 2 2 40" xfId="7912"/>
    <cellStyle name="Millares 2 2 41" xfId="7913"/>
    <cellStyle name="Millares 2 2 42" xfId="7914"/>
    <cellStyle name="Millares 2 2 43" xfId="7915"/>
    <cellStyle name="Millares 2 2 44" xfId="7916"/>
    <cellStyle name="Millares 2 2 45" xfId="7917"/>
    <cellStyle name="Millares 2 2 46" xfId="7918"/>
    <cellStyle name="Millares 2 2 47" xfId="7919"/>
    <cellStyle name="Millares 2 2 48" xfId="7920"/>
    <cellStyle name="Millares 2 2 49" xfId="7921"/>
    <cellStyle name="Millares 2 2 5" xfId="2743"/>
    <cellStyle name="Millares 2 2 50" xfId="7922"/>
    <cellStyle name="Millares 2 2 51" xfId="7923"/>
    <cellStyle name="Millares 2 2 52" xfId="7924"/>
    <cellStyle name="Millares 2 2 53" xfId="7925"/>
    <cellStyle name="Millares 2 2 54" xfId="7926"/>
    <cellStyle name="Millares 2 2 55" xfId="7927"/>
    <cellStyle name="Millares 2 2 56" xfId="7928"/>
    <cellStyle name="Millares 2 2 57" xfId="7929"/>
    <cellStyle name="Millares 2 2 58" xfId="7930"/>
    <cellStyle name="Millares 2 2 59" xfId="7931"/>
    <cellStyle name="Millares 2 2 6" xfId="2983"/>
    <cellStyle name="Millares 2 2 60" xfId="7932"/>
    <cellStyle name="Millares 2 2 61" xfId="7933"/>
    <cellStyle name="Millares 2 2 62" xfId="7934"/>
    <cellStyle name="Millares 2 2 63" xfId="7935"/>
    <cellStyle name="Millares 2 2 64" xfId="7936"/>
    <cellStyle name="Millares 2 2 65" xfId="7937"/>
    <cellStyle name="Millares 2 2 66" xfId="7938"/>
    <cellStyle name="Millares 2 2 67" xfId="7939"/>
    <cellStyle name="Millares 2 2 68" xfId="7940"/>
    <cellStyle name="Millares 2 2 69" xfId="7941"/>
    <cellStyle name="Millares 2 2 7" xfId="3185"/>
    <cellStyle name="Millares 2 2 70" xfId="7942"/>
    <cellStyle name="Millares 2 2 71" xfId="7943"/>
    <cellStyle name="Millares 2 2 72" xfId="7944"/>
    <cellStyle name="Millares 2 2 73" xfId="7945"/>
    <cellStyle name="Millares 2 2 74" xfId="7946"/>
    <cellStyle name="Millares 2 2 75" xfId="7947"/>
    <cellStyle name="Millares 2 2 76" xfId="7948"/>
    <cellStyle name="Millares 2 2 77" xfId="7949"/>
    <cellStyle name="Millares 2 2 8" xfId="3330"/>
    <cellStyle name="Millares 2 2 9" xfId="3323"/>
    <cellStyle name="Millares 2 20" xfId="461"/>
    <cellStyle name="Millares 2 20 2" xfId="1491"/>
    <cellStyle name="Millares 2 20 3" xfId="4369"/>
    <cellStyle name="Millares 2 20 4" xfId="4432"/>
    <cellStyle name="Millares 2 21" xfId="462"/>
    <cellStyle name="Millares 2 21 2" xfId="2195"/>
    <cellStyle name="Millares 2 21 3" xfId="4695"/>
    <cellStyle name="Millares 2 21 4" xfId="4666"/>
    <cellStyle name="Millares 2 22" xfId="463"/>
    <cellStyle name="Millares 2 22 2" xfId="2196"/>
    <cellStyle name="Millares 2 22 3" xfId="4696"/>
    <cellStyle name="Millares 2 22 4" xfId="4104"/>
    <cellStyle name="Millares 2 23" xfId="464"/>
    <cellStyle name="Millares 2 23 2" xfId="2499"/>
    <cellStyle name="Millares 2 23 2 2" xfId="3708"/>
    <cellStyle name="Millares 2 23 3" xfId="4853"/>
    <cellStyle name="Millares 2 23 4" xfId="5539"/>
    <cellStyle name="Millares 2 24" xfId="465"/>
    <cellStyle name="Millares 2 24 2" xfId="2707"/>
    <cellStyle name="Millares 2 24 2 2" xfId="3709"/>
    <cellStyle name="Millares 2 24 3" xfId="4946"/>
    <cellStyle name="Millares 2 24 4" xfId="5571"/>
    <cellStyle name="Millares 2 25" xfId="466"/>
    <cellStyle name="Millares 2 25 2" xfId="2826"/>
    <cellStyle name="Millares 2 25 2 2" xfId="3710"/>
    <cellStyle name="Millares 2 25 3" xfId="5014"/>
    <cellStyle name="Millares 2 25 4" xfId="5592"/>
    <cellStyle name="Millares 2 26" xfId="842"/>
    <cellStyle name="Millares 2 26 2" xfId="2859"/>
    <cellStyle name="Millares 2 26 2 2" xfId="3929"/>
    <cellStyle name="Millares 2 26 3" xfId="5037"/>
    <cellStyle name="Millares 2 26 4" xfId="5605"/>
    <cellStyle name="Millares 2 27" xfId="1480"/>
    <cellStyle name="Millares 2 27 2" xfId="2877"/>
    <cellStyle name="Millares 2 27 3" xfId="5055"/>
    <cellStyle name="Millares 2 27 4" xfId="5626"/>
    <cellStyle name="Millares 2 28" xfId="2892"/>
    <cellStyle name="Millares 2 29" xfId="3706"/>
    <cellStyle name="Millares 2 3" xfId="467"/>
    <cellStyle name="Millares 2 3 10" xfId="7950"/>
    <cellStyle name="Millares 2 3 11" xfId="7951"/>
    <cellStyle name="Millares 2 3 12" xfId="7952"/>
    <cellStyle name="Millares 2 3 13" xfId="7953"/>
    <cellStyle name="Millares 2 3 14" xfId="7954"/>
    <cellStyle name="Millares 2 3 15" xfId="7955"/>
    <cellStyle name="Millares 2 3 16" xfId="7956"/>
    <cellStyle name="Millares 2 3 17" xfId="7957"/>
    <cellStyle name="Millares 2 3 18" xfId="7958"/>
    <cellStyle name="Millares 2 3 19" xfId="7959"/>
    <cellStyle name="Millares 2 3 2" xfId="1492"/>
    <cellStyle name="Millares 2 3 20" xfId="7960"/>
    <cellStyle name="Millares 2 3 21" xfId="7961"/>
    <cellStyle name="Millares 2 3 22" xfId="7962"/>
    <cellStyle name="Millares 2 3 23" xfId="7963"/>
    <cellStyle name="Millares 2 3 24" xfId="7964"/>
    <cellStyle name="Millares 2 3 25" xfId="7965"/>
    <cellStyle name="Millares 2 3 26" xfId="7966"/>
    <cellStyle name="Millares 2 3 27" xfId="7967"/>
    <cellStyle name="Millares 2 3 28" xfId="7968"/>
    <cellStyle name="Millares 2 3 29" xfId="7969"/>
    <cellStyle name="Millares 2 3 3" xfId="4370"/>
    <cellStyle name="Millares 2 3 30" xfId="7970"/>
    <cellStyle name="Millares 2 3 31" xfId="7971"/>
    <cellStyle name="Millares 2 3 32" xfId="7972"/>
    <cellStyle name="Millares 2 3 33" xfId="7973"/>
    <cellStyle name="Millares 2 3 34" xfId="7974"/>
    <cellStyle name="Millares 2 3 35" xfId="7975"/>
    <cellStyle name="Millares 2 3 36" xfId="7976"/>
    <cellStyle name="Millares 2 3 37" xfId="7977"/>
    <cellStyle name="Millares 2 3 38" xfId="7978"/>
    <cellStyle name="Millares 2 3 39" xfId="7979"/>
    <cellStyle name="Millares 2 3 4" xfId="4431"/>
    <cellStyle name="Millares 2 3 40" xfId="7980"/>
    <cellStyle name="Millares 2 3 41" xfId="7981"/>
    <cellStyle name="Millares 2 3 42" xfId="7982"/>
    <cellStyle name="Millares 2 3 43" xfId="7983"/>
    <cellStyle name="Millares 2 3 44" xfId="7984"/>
    <cellStyle name="Millares 2 3 45" xfId="7985"/>
    <cellStyle name="Millares 2 3 46" xfId="7986"/>
    <cellStyle name="Millares 2 3 47" xfId="7987"/>
    <cellStyle name="Millares 2 3 48" xfId="7988"/>
    <cellStyle name="Millares 2 3 49" xfId="7989"/>
    <cellStyle name="Millares 2 3 5" xfId="7990"/>
    <cellStyle name="Millares 2 3 50" xfId="7991"/>
    <cellStyle name="Millares 2 3 51" xfId="7992"/>
    <cellStyle name="Millares 2 3 52" xfId="7993"/>
    <cellStyle name="Millares 2 3 53" xfId="7994"/>
    <cellStyle name="Millares 2 3 54" xfId="7995"/>
    <cellStyle name="Millares 2 3 55" xfId="7996"/>
    <cellStyle name="Millares 2 3 56" xfId="7997"/>
    <cellStyle name="Millares 2 3 57" xfId="7998"/>
    <cellStyle name="Millares 2 3 58" xfId="7999"/>
    <cellStyle name="Millares 2 3 59" xfId="8000"/>
    <cellStyle name="Millares 2 3 6" xfId="8001"/>
    <cellStyle name="Millares 2 3 60" xfId="8002"/>
    <cellStyle name="Millares 2 3 61" xfId="8003"/>
    <cellStyle name="Millares 2 3 62" xfId="8004"/>
    <cellStyle name="Millares 2 3 63" xfId="8005"/>
    <cellStyle name="Millares 2 3 64" xfId="8006"/>
    <cellStyle name="Millares 2 3 65" xfId="8007"/>
    <cellStyle name="Millares 2 3 66" xfId="8008"/>
    <cellStyle name="Millares 2 3 7" xfId="8009"/>
    <cellStyle name="Millares 2 3 8" xfId="8010"/>
    <cellStyle name="Millares 2 3 9" xfId="8011"/>
    <cellStyle name="Millares 2 30" xfId="4357"/>
    <cellStyle name="Millares 2 31" xfId="4438"/>
    <cellStyle name="Millares 2 32" xfId="8012"/>
    <cellStyle name="Millares 2 33" xfId="8013"/>
    <cellStyle name="Millares 2 34" xfId="8014"/>
    <cellStyle name="Millares 2 35" xfId="8015"/>
    <cellStyle name="Millares 2 36" xfId="8016"/>
    <cellStyle name="Millares 2 37" xfId="8017"/>
    <cellStyle name="Millares 2 38" xfId="8018"/>
    <cellStyle name="Millares 2 39" xfId="8019"/>
    <cellStyle name="Millares 2 4" xfId="468"/>
    <cellStyle name="Millares 2 4 10" xfId="8020"/>
    <cellStyle name="Millares 2 4 11" xfId="8021"/>
    <cellStyle name="Millares 2 4 12" xfId="8022"/>
    <cellStyle name="Millares 2 4 13" xfId="8023"/>
    <cellStyle name="Millares 2 4 14" xfId="8024"/>
    <cellStyle name="Millares 2 4 15" xfId="8025"/>
    <cellStyle name="Millares 2 4 16" xfId="8026"/>
    <cellStyle name="Millares 2 4 17" xfId="8027"/>
    <cellStyle name="Millares 2 4 18" xfId="8028"/>
    <cellStyle name="Millares 2 4 19" xfId="8029"/>
    <cellStyle name="Millares 2 4 2" xfId="1493"/>
    <cellStyle name="Millares 2 4 20" xfId="8030"/>
    <cellStyle name="Millares 2 4 21" xfId="8031"/>
    <cellStyle name="Millares 2 4 22" xfId="8032"/>
    <cellStyle name="Millares 2 4 23" xfId="8033"/>
    <cellStyle name="Millares 2 4 24" xfId="8034"/>
    <cellStyle name="Millares 2 4 25" xfId="8035"/>
    <cellStyle name="Millares 2 4 26" xfId="8036"/>
    <cellStyle name="Millares 2 4 27" xfId="8037"/>
    <cellStyle name="Millares 2 4 28" xfId="8038"/>
    <cellStyle name="Millares 2 4 29" xfId="8039"/>
    <cellStyle name="Millares 2 4 3" xfId="4371"/>
    <cellStyle name="Millares 2 4 30" xfId="8040"/>
    <cellStyle name="Millares 2 4 31" xfId="8041"/>
    <cellStyle name="Millares 2 4 32" xfId="8042"/>
    <cellStyle name="Millares 2 4 33" xfId="8043"/>
    <cellStyle name="Millares 2 4 34" xfId="8044"/>
    <cellStyle name="Millares 2 4 35" xfId="8045"/>
    <cellStyle name="Millares 2 4 36" xfId="8046"/>
    <cellStyle name="Millares 2 4 37" xfId="8047"/>
    <cellStyle name="Millares 2 4 38" xfId="8048"/>
    <cellStyle name="Millares 2 4 39" xfId="8049"/>
    <cellStyle name="Millares 2 4 4" xfId="4729"/>
    <cellStyle name="Millares 2 4 40" xfId="8050"/>
    <cellStyle name="Millares 2 4 41" xfId="8051"/>
    <cellStyle name="Millares 2 4 42" xfId="8052"/>
    <cellStyle name="Millares 2 4 43" xfId="8053"/>
    <cellStyle name="Millares 2 4 44" xfId="8054"/>
    <cellStyle name="Millares 2 4 45" xfId="8055"/>
    <cellStyle name="Millares 2 4 46" xfId="8056"/>
    <cellStyle name="Millares 2 4 47" xfId="8057"/>
    <cellStyle name="Millares 2 4 48" xfId="8058"/>
    <cellStyle name="Millares 2 4 49" xfId="8059"/>
    <cellStyle name="Millares 2 4 5" xfId="8060"/>
    <cellStyle name="Millares 2 4 50" xfId="8061"/>
    <cellStyle name="Millares 2 4 51" xfId="8062"/>
    <cellStyle name="Millares 2 4 52" xfId="8063"/>
    <cellStyle name="Millares 2 4 53" xfId="8064"/>
    <cellStyle name="Millares 2 4 54" xfId="8065"/>
    <cellStyle name="Millares 2 4 55" xfId="8066"/>
    <cellStyle name="Millares 2 4 56" xfId="8067"/>
    <cellStyle name="Millares 2 4 57" xfId="8068"/>
    <cellStyle name="Millares 2 4 58" xfId="8069"/>
    <cellStyle name="Millares 2 4 59" xfId="8070"/>
    <cellStyle name="Millares 2 4 6" xfId="8071"/>
    <cellStyle name="Millares 2 4 60" xfId="8072"/>
    <cellStyle name="Millares 2 4 61" xfId="8073"/>
    <cellStyle name="Millares 2 4 62" xfId="8074"/>
    <cellStyle name="Millares 2 4 63" xfId="8075"/>
    <cellStyle name="Millares 2 4 64" xfId="8076"/>
    <cellStyle name="Millares 2 4 65" xfId="8077"/>
    <cellStyle name="Millares 2 4 66" xfId="8078"/>
    <cellStyle name="Millares 2 4 7" xfId="8079"/>
    <cellStyle name="Millares 2 4 8" xfId="8080"/>
    <cellStyle name="Millares 2 4 9" xfId="8081"/>
    <cellStyle name="Millares 2 40" xfId="8082"/>
    <cellStyle name="Millares 2 41" xfId="8083"/>
    <cellStyle name="Millares 2 42" xfId="8084"/>
    <cellStyle name="Millares 2 43" xfId="8085"/>
    <cellStyle name="Millares 2 44" xfId="8086"/>
    <cellStyle name="Millares 2 45" xfId="8087"/>
    <cellStyle name="Millares 2 46" xfId="8088"/>
    <cellStyle name="Millares 2 47" xfId="8089"/>
    <cellStyle name="Millares 2 48" xfId="8090"/>
    <cellStyle name="Millares 2 49" xfId="8091"/>
    <cellStyle name="Millares 2 5" xfId="469"/>
    <cellStyle name="Millares 2 5 10" xfId="8092"/>
    <cellStyle name="Millares 2 5 11" xfId="8093"/>
    <cellStyle name="Millares 2 5 12" xfId="8094"/>
    <cellStyle name="Millares 2 5 13" xfId="8095"/>
    <cellStyle name="Millares 2 5 14" xfId="8096"/>
    <cellStyle name="Millares 2 5 15" xfId="8097"/>
    <cellStyle name="Millares 2 5 16" xfId="8098"/>
    <cellStyle name="Millares 2 5 17" xfId="8099"/>
    <cellStyle name="Millares 2 5 18" xfId="8100"/>
    <cellStyle name="Millares 2 5 19" xfId="8101"/>
    <cellStyle name="Millares 2 5 2" xfId="1494"/>
    <cellStyle name="Millares 2 5 20" xfId="8102"/>
    <cellStyle name="Millares 2 5 21" xfId="8103"/>
    <cellStyle name="Millares 2 5 22" xfId="8104"/>
    <cellStyle name="Millares 2 5 23" xfId="8105"/>
    <cellStyle name="Millares 2 5 24" xfId="8106"/>
    <cellStyle name="Millares 2 5 25" xfId="8107"/>
    <cellStyle name="Millares 2 5 26" xfId="8108"/>
    <cellStyle name="Millares 2 5 27" xfId="8109"/>
    <cellStyle name="Millares 2 5 28" xfId="8110"/>
    <cellStyle name="Millares 2 5 29" xfId="8111"/>
    <cellStyle name="Millares 2 5 3" xfId="4372"/>
    <cellStyle name="Millares 2 5 30" xfId="8112"/>
    <cellStyle name="Millares 2 5 31" xfId="8113"/>
    <cellStyle name="Millares 2 5 32" xfId="8114"/>
    <cellStyle name="Millares 2 5 33" xfId="8115"/>
    <cellStyle name="Millares 2 5 34" xfId="8116"/>
    <cellStyle name="Millares 2 5 35" xfId="8117"/>
    <cellStyle name="Millares 2 5 36" xfId="8118"/>
    <cellStyle name="Millares 2 5 37" xfId="8119"/>
    <cellStyle name="Millares 2 5 38" xfId="8120"/>
    <cellStyle name="Millares 2 5 39" xfId="8121"/>
    <cellStyle name="Millares 2 5 4" xfId="4728"/>
    <cellStyle name="Millares 2 5 40" xfId="8122"/>
    <cellStyle name="Millares 2 5 41" xfId="8123"/>
    <cellStyle name="Millares 2 5 42" xfId="8124"/>
    <cellStyle name="Millares 2 5 43" xfId="8125"/>
    <cellStyle name="Millares 2 5 44" xfId="8126"/>
    <cellStyle name="Millares 2 5 45" xfId="8127"/>
    <cellStyle name="Millares 2 5 46" xfId="8128"/>
    <cellStyle name="Millares 2 5 47" xfId="8129"/>
    <cellStyle name="Millares 2 5 48" xfId="8130"/>
    <cellStyle name="Millares 2 5 49" xfId="8131"/>
    <cellStyle name="Millares 2 5 5" xfId="8132"/>
    <cellStyle name="Millares 2 5 50" xfId="8133"/>
    <cellStyle name="Millares 2 5 51" xfId="8134"/>
    <cellStyle name="Millares 2 5 52" xfId="8135"/>
    <cellStyle name="Millares 2 5 53" xfId="8136"/>
    <cellStyle name="Millares 2 5 54" xfId="8137"/>
    <cellStyle name="Millares 2 5 55" xfId="8138"/>
    <cellStyle name="Millares 2 5 56" xfId="8139"/>
    <cellStyle name="Millares 2 5 57" xfId="8140"/>
    <cellStyle name="Millares 2 5 58" xfId="8141"/>
    <cellStyle name="Millares 2 5 59" xfId="8142"/>
    <cellStyle name="Millares 2 5 6" xfId="8143"/>
    <cellStyle name="Millares 2 5 60" xfId="8144"/>
    <cellStyle name="Millares 2 5 61" xfId="8145"/>
    <cellStyle name="Millares 2 5 62" xfId="8146"/>
    <cellStyle name="Millares 2 5 63" xfId="8147"/>
    <cellStyle name="Millares 2 5 64" xfId="8148"/>
    <cellStyle name="Millares 2 5 65" xfId="8149"/>
    <cellStyle name="Millares 2 5 66" xfId="8150"/>
    <cellStyle name="Millares 2 5 7" xfId="8151"/>
    <cellStyle name="Millares 2 5 8" xfId="8152"/>
    <cellStyle name="Millares 2 5 9" xfId="8153"/>
    <cellStyle name="Millares 2 50" xfId="8154"/>
    <cellStyle name="Millares 2 51" xfId="8155"/>
    <cellStyle name="Millares 2 52" xfId="8156"/>
    <cellStyle name="Millares 2 53" xfId="8157"/>
    <cellStyle name="Millares 2 54" xfId="8158"/>
    <cellStyle name="Millares 2 55" xfId="8159"/>
    <cellStyle name="Millares 2 56" xfId="8160"/>
    <cellStyle name="Millares 2 57" xfId="8161"/>
    <cellStyle name="Millares 2 58" xfId="8162"/>
    <cellStyle name="Millares 2 59" xfId="8163"/>
    <cellStyle name="Millares 2 6" xfId="470"/>
    <cellStyle name="Millares 2 6 2" xfId="1495"/>
    <cellStyle name="Millares 2 6 3" xfId="4373"/>
    <cellStyle name="Millares 2 6 4" xfId="4727"/>
    <cellStyle name="Millares 2 60" xfId="8164"/>
    <cellStyle name="Millares 2 61" xfId="8165"/>
    <cellStyle name="Millares 2 62" xfId="8166"/>
    <cellStyle name="Millares 2 63" xfId="8167"/>
    <cellStyle name="Millares 2 64" xfId="8168"/>
    <cellStyle name="Millares 2 65" xfId="8169"/>
    <cellStyle name="Millares 2 66" xfId="8170"/>
    <cellStyle name="Millares 2 67" xfId="8171"/>
    <cellStyle name="Millares 2 68" xfId="8172"/>
    <cellStyle name="Millares 2 69" xfId="8173"/>
    <cellStyle name="Millares 2 7" xfId="471"/>
    <cellStyle name="Millares 2 7 2" xfId="1496"/>
    <cellStyle name="Millares 2 7 3" xfId="4374"/>
    <cellStyle name="Millares 2 7 4" xfId="4429"/>
    <cellStyle name="Millares 2 70" xfId="8174"/>
    <cellStyle name="Millares 2 71" xfId="8175"/>
    <cellStyle name="Millares 2 72" xfId="8176"/>
    <cellStyle name="Millares 2 73" xfId="8177"/>
    <cellStyle name="Millares 2 74" xfId="8178"/>
    <cellStyle name="Millares 2 75" xfId="8179"/>
    <cellStyle name="Millares 2 76" xfId="8180"/>
    <cellStyle name="Millares 2 77" xfId="8181"/>
    <cellStyle name="Millares 2 78" xfId="8182"/>
    <cellStyle name="Millares 2 79" xfId="8183"/>
    <cellStyle name="Millares 2 8" xfId="472"/>
    <cellStyle name="Millares 2 8 2" xfId="1497"/>
    <cellStyle name="Millares 2 8 3" xfId="4375"/>
    <cellStyle name="Millares 2 8 4" xfId="4726"/>
    <cellStyle name="Millares 2 80" xfId="8184"/>
    <cellStyle name="Millares 2 81" xfId="8185"/>
    <cellStyle name="Millares 2 82" xfId="8186"/>
    <cellStyle name="Millares 2 83" xfId="8187"/>
    <cellStyle name="Millares 2 84" xfId="8188"/>
    <cellStyle name="Millares 2 85" xfId="8189"/>
    <cellStyle name="Millares 2 86" xfId="8190"/>
    <cellStyle name="Millares 2 87" xfId="8191"/>
    <cellStyle name="Millares 2 88" xfId="8192"/>
    <cellStyle name="Millares 2 89" xfId="8193"/>
    <cellStyle name="Millares 2 9" xfId="473"/>
    <cellStyle name="Millares 2 9 2" xfId="1498"/>
    <cellStyle name="Millares 2 9 3" xfId="4376"/>
    <cellStyle name="Millares 2 9 4" xfId="4428"/>
    <cellStyle name="Millares 2 90" xfId="8194"/>
    <cellStyle name="Millares 2 91" xfId="8195"/>
    <cellStyle name="Millares 2 92" xfId="8196"/>
    <cellStyle name="Millares 2 93" xfId="8197"/>
    <cellStyle name="Millares 2 94" xfId="8198"/>
    <cellStyle name="Millares 2 95" xfId="8199"/>
    <cellStyle name="Millares 2_Anuario de Estadisticas Economicas 2010_Sector Servicios 2" xfId="8200"/>
    <cellStyle name="Millares 20" xfId="474"/>
    <cellStyle name="Millares 20 2" xfId="475"/>
    <cellStyle name="Millares 20 2 2" xfId="3712"/>
    <cellStyle name="Millares 20 3" xfId="476"/>
    <cellStyle name="Millares 20 3 2" xfId="3713"/>
    <cellStyle name="Millares 20 4" xfId="477"/>
    <cellStyle name="Millares 20 4 2" xfId="3714"/>
    <cellStyle name="Millares 20 5" xfId="478"/>
    <cellStyle name="Millares 20 5 2" xfId="3715"/>
    <cellStyle name="Millares 20 6" xfId="479"/>
    <cellStyle name="Millares 20 6 2" xfId="3716"/>
    <cellStyle name="Millares 20 7" xfId="480"/>
    <cellStyle name="Millares 20 7 2" xfId="3717"/>
    <cellStyle name="Millares 20 8" xfId="3711"/>
    <cellStyle name="Millares 21" xfId="481"/>
    <cellStyle name="Millares 21 2" xfId="482"/>
    <cellStyle name="Millares 21 2 2" xfId="3719"/>
    <cellStyle name="Millares 21 3" xfId="483"/>
    <cellStyle name="Millares 21 3 2" xfId="3720"/>
    <cellStyle name="Millares 21 4" xfId="484"/>
    <cellStyle name="Millares 21 4 2" xfId="3721"/>
    <cellStyle name="Millares 21 5" xfId="485"/>
    <cellStyle name="Millares 21 5 2" xfId="3722"/>
    <cellStyle name="Millares 21 6" xfId="486"/>
    <cellStyle name="Millares 21 6 2" xfId="3723"/>
    <cellStyle name="Millares 21 7" xfId="487"/>
    <cellStyle name="Millares 21 7 2" xfId="3724"/>
    <cellStyle name="Millares 21 8" xfId="3718"/>
    <cellStyle name="Millares 22" xfId="488"/>
    <cellStyle name="Millares 22 2" xfId="489"/>
    <cellStyle name="Millares 22 2 2" xfId="3726"/>
    <cellStyle name="Millares 22 3" xfId="490"/>
    <cellStyle name="Millares 22 3 2" xfId="3727"/>
    <cellStyle name="Millares 22 4" xfId="491"/>
    <cellStyle name="Millares 22 4 2" xfId="3728"/>
    <cellStyle name="Millares 22 5" xfId="492"/>
    <cellStyle name="Millares 22 5 2" xfId="3729"/>
    <cellStyle name="Millares 22 6" xfId="493"/>
    <cellStyle name="Millares 22 6 2" xfId="3730"/>
    <cellStyle name="Millares 22 7" xfId="494"/>
    <cellStyle name="Millares 22 7 2" xfId="3731"/>
    <cellStyle name="Millares 22 8" xfId="3725"/>
    <cellStyle name="Millares 23" xfId="495"/>
    <cellStyle name="Millares 23 2" xfId="496"/>
    <cellStyle name="Millares 23 2 2" xfId="3733"/>
    <cellStyle name="Millares 23 3" xfId="497"/>
    <cellStyle name="Millares 23 3 2" xfId="3734"/>
    <cellStyle name="Millares 23 4" xfId="3732"/>
    <cellStyle name="Millares 24" xfId="498"/>
    <cellStyle name="Millares 24 2" xfId="499"/>
    <cellStyle name="Millares 24 2 2" xfId="3736"/>
    <cellStyle name="Millares 24 3" xfId="500"/>
    <cellStyle name="Millares 24 3 2" xfId="3737"/>
    <cellStyle name="Millares 24 4" xfId="3735"/>
    <cellStyle name="Millares 25" xfId="501"/>
    <cellStyle name="Millares 25 2" xfId="502"/>
    <cellStyle name="Millares 25 2 2" xfId="3739"/>
    <cellStyle name="Millares 25 3" xfId="503"/>
    <cellStyle name="Millares 25 3 2" xfId="3740"/>
    <cellStyle name="Millares 25 4" xfId="3738"/>
    <cellStyle name="Millares 26" xfId="504"/>
    <cellStyle name="Millares 26 2" xfId="505"/>
    <cellStyle name="Millares 26 2 2" xfId="3742"/>
    <cellStyle name="Millares 26 3" xfId="506"/>
    <cellStyle name="Millares 26 3 2" xfId="3743"/>
    <cellStyle name="Millares 26 4" xfId="3741"/>
    <cellStyle name="Millares 27" xfId="507"/>
    <cellStyle name="Millares 27 2" xfId="3744"/>
    <cellStyle name="Millares 28" xfId="508"/>
    <cellStyle name="Millares 28 2" xfId="3745"/>
    <cellStyle name="Millares 29" xfId="509"/>
    <cellStyle name="Millares 3" xfId="510"/>
    <cellStyle name="Millares 3 10" xfId="511"/>
    <cellStyle name="Millares 3 10 2" xfId="3746"/>
    <cellStyle name="Millares 3 11" xfId="512"/>
    <cellStyle name="Millares 3 11 2" xfId="3747"/>
    <cellStyle name="Millares 3 12" xfId="513"/>
    <cellStyle name="Millares 3 12 2" xfId="3748"/>
    <cellStyle name="Millares 3 13" xfId="514"/>
    <cellStyle name="Millares 3 13 2" xfId="3749"/>
    <cellStyle name="Millares 3 14" xfId="515"/>
    <cellStyle name="Millares 3 14 2" xfId="3750"/>
    <cellStyle name="Millares 3 15" xfId="516"/>
    <cellStyle name="Millares 3 15 2" xfId="3751"/>
    <cellStyle name="Millares 3 16" xfId="517"/>
    <cellStyle name="Millares 3 16 2" xfId="3752"/>
    <cellStyle name="Millares 3 17" xfId="518"/>
    <cellStyle name="Millares 3 17 2" xfId="3753"/>
    <cellStyle name="Millares 3 18" xfId="519"/>
    <cellStyle name="Millares 3 18 2" xfId="3754"/>
    <cellStyle name="Millares 3 19" xfId="520"/>
    <cellStyle name="Millares 3 19 2" xfId="3755"/>
    <cellStyle name="Millares 3 2" xfId="521"/>
    <cellStyle name="Millares 3 2 10" xfId="8201"/>
    <cellStyle name="Millares 3 2 11" xfId="8202"/>
    <cellStyle name="Millares 3 2 12" xfId="8203"/>
    <cellStyle name="Millares 3 2 13" xfId="8204"/>
    <cellStyle name="Millares 3 2 14" xfId="8205"/>
    <cellStyle name="Millares 3 2 15" xfId="8206"/>
    <cellStyle name="Millares 3 2 16" xfId="8207"/>
    <cellStyle name="Millares 3 2 17" xfId="8208"/>
    <cellStyle name="Millares 3 2 18" xfId="8209"/>
    <cellStyle name="Millares 3 2 19" xfId="8210"/>
    <cellStyle name="Millares 3 2 2" xfId="2197"/>
    <cellStyle name="Millares 3 2 20" xfId="8211"/>
    <cellStyle name="Millares 3 2 21" xfId="8212"/>
    <cellStyle name="Millares 3 2 22" xfId="8213"/>
    <cellStyle name="Millares 3 2 23" xfId="8214"/>
    <cellStyle name="Millares 3 2 24" xfId="8215"/>
    <cellStyle name="Millares 3 2 25" xfId="8216"/>
    <cellStyle name="Millares 3 2 26" xfId="8217"/>
    <cellStyle name="Millares 3 2 27" xfId="8218"/>
    <cellStyle name="Millares 3 2 28" xfId="8219"/>
    <cellStyle name="Millares 3 2 29" xfId="8220"/>
    <cellStyle name="Millares 3 2 3" xfId="4699"/>
    <cellStyle name="Millares 3 2 3 10" xfId="8221"/>
    <cellStyle name="Millares 3 2 3 11" xfId="8222"/>
    <cellStyle name="Millares 3 2 3 12" xfId="8223"/>
    <cellStyle name="Millares 3 2 3 13" xfId="8224"/>
    <cellStyle name="Millares 3 2 3 14" xfId="8225"/>
    <cellStyle name="Millares 3 2 3 15" xfId="8226"/>
    <cellStyle name="Millares 3 2 3 16" xfId="8227"/>
    <cellStyle name="Millares 3 2 3 17" xfId="8228"/>
    <cellStyle name="Millares 3 2 3 18" xfId="8229"/>
    <cellStyle name="Millares 3 2 3 19" xfId="8230"/>
    <cellStyle name="Millares 3 2 3 2" xfId="8231"/>
    <cellStyle name="Millares 3 2 3 20" xfId="8232"/>
    <cellStyle name="Millares 3 2 3 21" xfId="8233"/>
    <cellStyle name="Millares 3 2 3 22" xfId="8234"/>
    <cellStyle name="Millares 3 2 3 23" xfId="8235"/>
    <cellStyle name="Millares 3 2 3 24" xfId="8236"/>
    <cellStyle name="Millares 3 2 3 25" xfId="8237"/>
    <cellStyle name="Millares 3 2 3 26" xfId="8238"/>
    <cellStyle name="Millares 3 2 3 27" xfId="8239"/>
    <cellStyle name="Millares 3 2 3 28" xfId="8240"/>
    <cellStyle name="Millares 3 2 3 29" xfId="8241"/>
    <cellStyle name="Millares 3 2 3 3" xfId="8242"/>
    <cellStyle name="Millares 3 2 3 30" xfId="8243"/>
    <cellStyle name="Millares 3 2 3 31" xfId="8244"/>
    <cellStyle name="Millares 3 2 3 32" xfId="8245"/>
    <cellStyle name="Millares 3 2 3 33" xfId="8246"/>
    <cellStyle name="Millares 3 2 3 34" xfId="8247"/>
    <cellStyle name="Millares 3 2 3 35" xfId="8248"/>
    <cellStyle name="Millares 3 2 3 36" xfId="8249"/>
    <cellStyle name="Millares 3 2 3 37" xfId="8250"/>
    <cellStyle name="Millares 3 2 3 38" xfId="8251"/>
    <cellStyle name="Millares 3 2 3 39" xfId="8252"/>
    <cellStyle name="Millares 3 2 3 4" xfId="8253"/>
    <cellStyle name="Millares 3 2 3 40" xfId="8254"/>
    <cellStyle name="Millares 3 2 3 41" xfId="8255"/>
    <cellStyle name="Millares 3 2 3 42" xfId="8256"/>
    <cellStyle name="Millares 3 2 3 43" xfId="8257"/>
    <cellStyle name="Millares 3 2 3 44" xfId="8258"/>
    <cellStyle name="Millares 3 2 3 45" xfId="8259"/>
    <cellStyle name="Millares 3 2 3 46" xfId="8260"/>
    <cellStyle name="Millares 3 2 3 47" xfId="8261"/>
    <cellStyle name="Millares 3 2 3 48" xfId="8262"/>
    <cellStyle name="Millares 3 2 3 49" xfId="8263"/>
    <cellStyle name="Millares 3 2 3 5" xfId="8264"/>
    <cellStyle name="Millares 3 2 3 50" xfId="8265"/>
    <cellStyle name="Millares 3 2 3 51" xfId="8266"/>
    <cellStyle name="Millares 3 2 3 52" xfId="8267"/>
    <cellStyle name="Millares 3 2 3 53" xfId="8268"/>
    <cellStyle name="Millares 3 2 3 54" xfId="8269"/>
    <cellStyle name="Millares 3 2 3 55" xfId="8270"/>
    <cellStyle name="Millares 3 2 3 56" xfId="8271"/>
    <cellStyle name="Millares 3 2 3 57" xfId="8272"/>
    <cellStyle name="Millares 3 2 3 58" xfId="8273"/>
    <cellStyle name="Millares 3 2 3 59" xfId="8274"/>
    <cellStyle name="Millares 3 2 3 6" xfId="8275"/>
    <cellStyle name="Millares 3 2 3 60" xfId="8276"/>
    <cellStyle name="Millares 3 2 3 61" xfId="8277"/>
    <cellStyle name="Millares 3 2 3 62" xfId="8278"/>
    <cellStyle name="Millares 3 2 3 63" xfId="8279"/>
    <cellStyle name="Millares 3 2 3 7" xfId="8280"/>
    <cellStyle name="Millares 3 2 3 8" xfId="8281"/>
    <cellStyle name="Millares 3 2 3 9" xfId="8282"/>
    <cellStyle name="Millares 3 2 30" xfId="8283"/>
    <cellStyle name="Millares 3 2 31" xfId="8284"/>
    <cellStyle name="Millares 3 2 32" xfId="8285"/>
    <cellStyle name="Millares 3 2 33" xfId="8286"/>
    <cellStyle name="Millares 3 2 34" xfId="8287"/>
    <cellStyle name="Millares 3 2 35" xfId="8288"/>
    <cellStyle name="Millares 3 2 36" xfId="8289"/>
    <cellStyle name="Millares 3 2 37" xfId="8290"/>
    <cellStyle name="Millares 3 2 38" xfId="8291"/>
    <cellStyle name="Millares 3 2 39" xfId="8292"/>
    <cellStyle name="Millares 3 2 4" xfId="4103"/>
    <cellStyle name="Millares 3 2 40" xfId="8293"/>
    <cellStyle name="Millares 3 2 41" xfId="8294"/>
    <cellStyle name="Millares 3 2 42" xfId="8295"/>
    <cellStyle name="Millares 3 2 43" xfId="8296"/>
    <cellStyle name="Millares 3 2 44" xfId="8297"/>
    <cellStyle name="Millares 3 2 45" xfId="8298"/>
    <cellStyle name="Millares 3 2 46" xfId="8299"/>
    <cellStyle name="Millares 3 2 47" xfId="8300"/>
    <cellStyle name="Millares 3 2 48" xfId="8301"/>
    <cellStyle name="Millares 3 2 49" xfId="8302"/>
    <cellStyle name="Millares 3 2 5" xfId="8303"/>
    <cellStyle name="Millares 3 2 50" xfId="8304"/>
    <cellStyle name="Millares 3 2 51" xfId="8305"/>
    <cellStyle name="Millares 3 2 52" xfId="8306"/>
    <cellStyle name="Millares 3 2 53" xfId="8307"/>
    <cellStyle name="Millares 3 2 54" xfId="8308"/>
    <cellStyle name="Millares 3 2 55" xfId="8309"/>
    <cellStyle name="Millares 3 2 56" xfId="8310"/>
    <cellStyle name="Millares 3 2 57" xfId="8311"/>
    <cellStyle name="Millares 3 2 58" xfId="8312"/>
    <cellStyle name="Millares 3 2 59" xfId="8313"/>
    <cellStyle name="Millares 3 2 6" xfId="8314"/>
    <cellStyle name="Millares 3 2 60" xfId="8315"/>
    <cellStyle name="Millares 3 2 61" xfId="8316"/>
    <cellStyle name="Millares 3 2 62" xfId="8317"/>
    <cellStyle name="Millares 3 2 63" xfId="8318"/>
    <cellStyle name="Millares 3 2 64" xfId="8319"/>
    <cellStyle name="Millares 3 2 65" xfId="8320"/>
    <cellStyle name="Millares 3 2 66" xfId="8321"/>
    <cellStyle name="Millares 3 2 7" xfId="8322"/>
    <cellStyle name="Millares 3 2 8" xfId="8323"/>
    <cellStyle name="Millares 3 2 9" xfId="8324"/>
    <cellStyle name="Millares 3 20" xfId="522"/>
    <cellStyle name="Millares 3 20 2" xfId="3756"/>
    <cellStyle name="Millares 3 21" xfId="523"/>
    <cellStyle name="Millares 3 21 2" xfId="3757"/>
    <cellStyle name="Millares 3 22" xfId="524"/>
    <cellStyle name="Millares 3 22 2" xfId="3758"/>
    <cellStyle name="Millares 3 23" xfId="525"/>
    <cellStyle name="Millares 3 23 2" xfId="3759"/>
    <cellStyle name="Millares 3 24" xfId="526"/>
    <cellStyle name="Millares 3 24 2" xfId="3760"/>
    <cellStyle name="Millares 3 25" xfId="527"/>
    <cellStyle name="Millares 3 25 2" xfId="3761"/>
    <cellStyle name="Millares 3 26" xfId="8325"/>
    <cellStyle name="Millares 3 27" xfId="8326"/>
    <cellStyle name="Millares 3 3" xfId="528"/>
    <cellStyle name="Millares 3 3 10" xfId="8327"/>
    <cellStyle name="Millares 3 3 11" xfId="8328"/>
    <cellStyle name="Millares 3 3 12" xfId="8329"/>
    <cellStyle name="Millares 3 3 13" xfId="8330"/>
    <cellStyle name="Millares 3 3 14" xfId="8331"/>
    <cellStyle name="Millares 3 3 15" xfId="8332"/>
    <cellStyle name="Millares 3 3 16" xfId="8333"/>
    <cellStyle name="Millares 3 3 17" xfId="8334"/>
    <cellStyle name="Millares 3 3 18" xfId="8335"/>
    <cellStyle name="Millares 3 3 19" xfId="8336"/>
    <cellStyle name="Millares 3 3 2" xfId="3762"/>
    <cellStyle name="Millares 3 3 20" xfId="8337"/>
    <cellStyle name="Millares 3 3 21" xfId="8338"/>
    <cellStyle name="Millares 3 3 22" xfId="8339"/>
    <cellStyle name="Millares 3 3 23" xfId="8340"/>
    <cellStyle name="Millares 3 3 24" xfId="8341"/>
    <cellStyle name="Millares 3 3 25" xfId="8342"/>
    <cellStyle name="Millares 3 3 26" xfId="8343"/>
    <cellStyle name="Millares 3 3 27" xfId="8344"/>
    <cellStyle name="Millares 3 3 28" xfId="8345"/>
    <cellStyle name="Millares 3 3 29" xfId="8346"/>
    <cellStyle name="Millares 3 3 3" xfId="8347"/>
    <cellStyle name="Millares 3 3 30" xfId="8348"/>
    <cellStyle name="Millares 3 3 31" xfId="8349"/>
    <cellStyle name="Millares 3 3 32" xfId="8350"/>
    <cellStyle name="Millares 3 3 33" xfId="8351"/>
    <cellStyle name="Millares 3 3 34" xfId="8352"/>
    <cellStyle name="Millares 3 3 35" xfId="8353"/>
    <cellStyle name="Millares 3 3 36" xfId="8354"/>
    <cellStyle name="Millares 3 3 37" xfId="8355"/>
    <cellStyle name="Millares 3 3 38" xfId="8356"/>
    <cellStyle name="Millares 3 3 39" xfId="8357"/>
    <cellStyle name="Millares 3 3 4" xfId="8358"/>
    <cellStyle name="Millares 3 3 40" xfId="8359"/>
    <cellStyle name="Millares 3 3 41" xfId="8360"/>
    <cellStyle name="Millares 3 3 42" xfId="8361"/>
    <cellStyle name="Millares 3 3 43" xfId="8362"/>
    <cellStyle name="Millares 3 3 44" xfId="8363"/>
    <cellStyle name="Millares 3 3 45" xfId="8364"/>
    <cellStyle name="Millares 3 3 46" xfId="8365"/>
    <cellStyle name="Millares 3 3 47" xfId="8366"/>
    <cellStyle name="Millares 3 3 48" xfId="8367"/>
    <cellStyle name="Millares 3 3 49" xfId="8368"/>
    <cellStyle name="Millares 3 3 5" xfId="8369"/>
    <cellStyle name="Millares 3 3 50" xfId="8370"/>
    <cellStyle name="Millares 3 3 51" xfId="8371"/>
    <cellStyle name="Millares 3 3 52" xfId="8372"/>
    <cellStyle name="Millares 3 3 53" xfId="8373"/>
    <cellStyle name="Millares 3 3 54" xfId="8374"/>
    <cellStyle name="Millares 3 3 55" xfId="8375"/>
    <cellStyle name="Millares 3 3 56" xfId="8376"/>
    <cellStyle name="Millares 3 3 57" xfId="8377"/>
    <cellStyle name="Millares 3 3 58" xfId="8378"/>
    <cellStyle name="Millares 3 3 59" xfId="8379"/>
    <cellStyle name="Millares 3 3 6" xfId="8380"/>
    <cellStyle name="Millares 3 3 60" xfId="8381"/>
    <cellStyle name="Millares 3 3 61" xfId="8382"/>
    <cellStyle name="Millares 3 3 62" xfId="8383"/>
    <cellStyle name="Millares 3 3 63" xfId="8384"/>
    <cellStyle name="Millares 3 3 64" xfId="8385"/>
    <cellStyle name="Millares 3 3 7" xfId="8386"/>
    <cellStyle name="Millares 3 3 8" xfId="8387"/>
    <cellStyle name="Millares 3 3 9" xfId="8388"/>
    <cellStyle name="Millares 3 4" xfId="529"/>
    <cellStyle name="Millares 3 4 10" xfId="8389"/>
    <cellStyle name="Millares 3 4 11" xfId="8390"/>
    <cellStyle name="Millares 3 4 12" xfId="8391"/>
    <cellStyle name="Millares 3 4 13" xfId="8392"/>
    <cellStyle name="Millares 3 4 14" xfId="8393"/>
    <cellStyle name="Millares 3 4 15" xfId="8394"/>
    <cellStyle name="Millares 3 4 16" xfId="8395"/>
    <cellStyle name="Millares 3 4 17" xfId="8396"/>
    <cellStyle name="Millares 3 4 18" xfId="8397"/>
    <cellStyle name="Millares 3 4 19" xfId="8398"/>
    <cellStyle name="Millares 3 4 2" xfId="3763"/>
    <cellStyle name="Millares 3 4 20" xfId="8399"/>
    <cellStyle name="Millares 3 4 21" xfId="8400"/>
    <cellStyle name="Millares 3 4 22" xfId="8401"/>
    <cellStyle name="Millares 3 4 23" xfId="8402"/>
    <cellStyle name="Millares 3 4 24" xfId="8403"/>
    <cellStyle name="Millares 3 4 25" xfId="8404"/>
    <cellStyle name="Millares 3 4 26" xfId="8405"/>
    <cellStyle name="Millares 3 4 27" xfId="8406"/>
    <cellStyle name="Millares 3 4 28" xfId="8407"/>
    <cellStyle name="Millares 3 4 29" xfId="8408"/>
    <cellStyle name="Millares 3 4 3" xfId="8409"/>
    <cellStyle name="Millares 3 4 30" xfId="8410"/>
    <cellStyle name="Millares 3 4 31" xfId="8411"/>
    <cellStyle name="Millares 3 4 32" xfId="8412"/>
    <cellStyle name="Millares 3 4 33" xfId="8413"/>
    <cellStyle name="Millares 3 4 34" xfId="8414"/>
    <cellStyle name="Millares 3 4 35" xfId="8415"/>
    <cellStyle name="Millares 3 4 36" xfId="8416"/>
    <cellStyle name="Millares 3 4 37" xfId="8417"/>
    <cellStyle name="Millares 3 4 38" xfId="8418"/>
    <cellStyle name="Millares 3 4 39" xfId="8419"/>
    <cellStyle name="Millares 3 4 4" xfId="8420"/>
    <cellStyle name="Millares 3 4 40" xfId="8421"/>
    <cellStyle name="Millares 3 4 41" xfId="8422"/>
    <cellStyle name="Millares 3 4 42" xfId="8423"/>
    <cellStyle name="Millares 3 4 43" xfId="8424"/>
    <cellStyle name="Millares 3 4 44" xfId="8425"/>
    <cellStyle name="Millares 3 4 45" xfId="8426"/>
    <cellStyle name="Millares 3 4 46" xfId="8427"/>
    <cellStyle name="Millares 3 4 47" xfId="8428"/>
    <cellStyle name="Millares 3 4 48" xfId="8429"/>
    <cellStyle name="Millares 3 4 49" xfId="8430"/>
    <cellStyle name="Millares 3 4 5" xfId="8431"/>
    <cellStyle name="Millares 3 4 50" xfId="8432"/>
    <cellStyle name="Millares 3 4 51" xfId="8433"/>
    <cellStyle name="Millares 3 4 52" xfId="8434"/>
    <cellStyle name="Millares 3 4 53" xfId="8435"/>
    <cellStyle name="Millares 3 4 54" xfId="8436"/>
    <cellStyle name="Millares 3 4 55" xfId="8437"/>
    <cellStyle name="Millares 3 4 56" xfId="8438"/>
    <cellStyle name="Millares 3 4 57" xfId="8439"/>
    <cellStyle name="Millares 3 4 58" xfId="8440"/>
    <cellStyle name="Millares 3 4 59" xfId="8441"/>
    <cellStyle name="Millares 3 4 6" xfId="8442"/>
    <cellStyle name="Millares 3 4 60" xfId="8443"/>
    <cellStyle name="Millares 3 4 61" xfId="8444"/>
    <cellStyle name="Millares 3 4 62" xfId="8445"/>
    <cellStyle name="Millares 3 4 63" xfId="8446"/>
    <cellStyle name="Millares 3 4 64" xfId="8447"/>
    <cellStyle name="Millares 3 4 7" xfId="8448"/>
    <cellStyle name="Millares 3 4 8" xfId="8449"/>
    <cellStyle name="Millares 3 4 9" xfId="8450"/>
    <cellStyle name="Millares 3 5" xfId="530"/>
    <cellStyle name="Millares 3 5 10" xfId="8451"/>
    <cellStyle name="Millares 3 5 11" xfId="8452"/>
    <cellStyle name="Millares 3 5 12" xfId="8453"/>
    <cellStyle name="Millares 3 5 13" xfId="8454"/>
    <cellStyle name="Millares 3 5 14" xfId="8455"/>
    <cellStyle name="Millares 3 5 15" xfId="8456"/>
    <cellStyle name="Millares 3 5 16" xfId="8457"/>
    <cellStyle name="Millares 3 5 17" xfId="8458"/>
    <cellStyle name="Millares 3 5 18" xfId="8459"/>
    <cellStyle name="Millares 3 5 19" xfId="8460"/>
    <cellStyle name="Millares 3 5 2" xfId="3764"/>
    <cellStyle name="Millares 3 5 20" xfId="8461"/>
    <cellStyle name="Millares 3 5 21" xfId="8462"/>
    <cellStyle name="Millares 3 5 22" xfId="8463"/>
    <cellStyle name="Millares 3 5 23" xfId="8464"/>
    <cellStyle name="Millares 3 5 24" xfId="8465"/>
    <cellStyle name="Millares 3 5 25" xfId="8466"/>
    <cellStyle name="Millares 3 5 26" xfId="8467"/>
    <cellStyle name="Millares 3 5 27" xfId="8468"/>
    <cellStyle name="Millares 3 5 28" xfId="8469"/>
    <cellStyle name="Millares 3 5 29" xfId="8470"/>
    <cellStyle name="Millares 3 5 3" xfId="8471"/>
    <cellStyle name="Millares 3 5 30" xfId="8472"/>
    <cellStyle name="Millares 3 5 31" xfId="8473"/>
    <cellStyle name="Millares 3 5 32" xfId="8474"/>
    <cellStyle name="Millares 3 5 33" xfId="8475"/>
    <cellStyle name="Millares 3 5 34" xfId="8476"/>
    <cellStyle name="Millares 3 5 35" xfId="8477"/>
    <cellStyle name="Millares 3 5 36" xfId="8478"/>
    <cellStyle name="Millares 3 5 37" xfId="8479"/>
    <cellStyle name="Millares 3 5 38" xfId="8480"/>
    <cellStyle name="Millares 3 5 39" xfId="8481"/>
    <cellStyle name="Millares 3 5 4" xfId="8482"/>
    <cellStyle name="Millares 3 5 40" xfId="8483"/>
    <cellStyle name="Millares 3 5 41" xfId="8484"/>
    <cellStyle name="Millares 3 5 42" xfId="8485"/>
    <cellStyle name="Millares 3 5 43" xfId="8486"/>
    <cellStyle name="Millares 3 5 44" xfId="8487"/>
    <cellStyle name="Millares 3 5 45" xfId="8488"/>
    <cellStyle name="Millares 3 5 46" xfId="8489"/>
    <cellStyle name="Millares 3 5 47" xfId="8490"/>
    <cellStyle name="Millares 3 5 48" xfId="8491"/>
    <cellStyle name="Millares 3 5 49" xfId="8492"/>
    <cellStyle name="Millares 3 5 5" xfId="8493"/>
    <cellStyle name="Millares 3 5 50" xfId="8494"/>
    <cellStyle name="Millares 3 5 51" xfId="8495"/>
    <cellStyle name="Millares 3 5 52" xfId="8496"/>
    <cellStyle name="Millares 3 5 53" xfId="8497"/>
    <cellStyle name="Millares 3 5 54" xfId="8498"/>
    <cellStyle name="Millares 3 5 55" xfId="8499"/>
    <cellStyle name="Millares 3 5 56" xfId="8500"/>
    <cellStyle name="Millares 3 5 57" xfId="8501"/>
    <cellStyle name="Millares 3 5 58" xfId="8502"/>
    <cellStyle name="Millares 3 5 59" xfId="8503"/>
    <cellStyle name="Millares 3 5 6" xfId="8504"/>
    <cellStyle name="Millares 3 5 60" xfId="8505"/>
    <cellStyle name="Millares 3 5 61" xfId="8506"/>
    <cellStyle name="Millares 3 5 62" xfId="8507"/>
    <cellStyle name="Millares 3 5 63" xfId="8508"/>
    <cellStyle name="Millares 3 5 64" xfId="8509"/>
    <cellStyle name="Millares 3 5 7" xfId="8510"/>
    <cellStyle name="Millares 3 5 8" xfId="8511"/>
    <cellStyle name="Millares 3 5 9" xfId="8512"/>
    <cellStyle name="Millares 3 6" xfId="531"/>
    <cellStyle name="Millares 3 6 2" xfId="3765"/>
    <cellStyle name="Millares 3 7" xfId="532"/>
    <cellStyle name="Millares 3 7 2" xfId="3766"/>
    <cellStyle name="Millares 3 8" xfId="533"/>
    <cellStyle name="Millares 3 8 2" xfId="3767"/>
    <cellStyle name="Millares 3 9" xfId="534"/>
    <cellStyle name="Millares 3 9 2" xfId="3768"/>
    <cellStyle name="Millares 3_DGA" xfId="8513"/>
    <cellStyle name="Millares 30" xfId="834"/>
    <cellStyle name="Millares 30 2" xfId="3924"/>
    <cellStyle name="Millares 31" xfId="837"/>
    <cellStyle name="Millares 32" xfId="839"/>
    <cellStyle name="Millares 32 2" xfId="3926"/>
    <cellStyle name="Millares 33" xfId="8514"/>
    <cellStyle name="Millares 34" xfId="8515"/>
    <cellStyle name="Millares 35" xfId="8516"/>
    <cellStyle name="Millares 36" xfId="8517"/>
    <cellStyle name="Millares 38" xfId="8518"/>
    <cellStyle name="Millares 39" xfId="8519"/>
    <cellStyle name="Millares 4" xfId="535"/>
    <cellStyle name="Millares 4 10" xfId="536"/>
    <cellStyle name="Millares 4 10 2" xfId="3770"/>
    <cellStyle name="Millares 4 11" xfId="537"/>
    <cellStyle name="Millares 4 11 2" xfId="3771"/>
    <cellStyle name="Millares 4 12" xfId="538"/>
    <cellStyle name="Millares 4 12 2" xfId="3772"/>
    <cellStyle name="Millares 4 13" xfId="539"/>
    <cellStyle name="Millares 4 13 2" xfId="3773"/>
    <cellStyle name="Millares 4 14" xfId="540"/>
    <cellStyle name="Millares 4 14 2" xfId="3774"/>
    <cellStyle name="Millares 4 15" xfId="541"/>
    <cellStyle name="Millares 4 15 2" xfId="3775"/>
    <cellStyle name="Millares 4 16" xfId="542"/>
    <cellStyle name="Millares 4 16 2" xfId="3776"/>
    <cellStyle name="Millares 4 17" xfId="543"/>
    <cellStyle name="Millares 4 17 2" xfId="3777"/>
    <cellStyle name="Millares 4 18" xfId="544"/>
    <cellStyle name="Millares 4 18 2" xfId="3778"/>
    <cellStyle name="Millares 4 19" xfId="545"/>
    <cellStyle name="Millares 4 19 2" xfId="3779"/>
    <cellStyle name="Millares 4 2" xfId="546"/>
    <cellStyle name="Millares 4 2 10" xfId="8520"/>
    <cellStyle name="Millares 4 2 11" xfId="8521"/>
    <cellStyle name="Millares 4 2 12" xfId="8522"/>
    <cellStyle name="Millares 4 2 13" xfId="8523"/>
    <cellStyle name="Millares 4 2 14" xfId="8524"/>
    <cellStyle name="Millares 4 2 15" xfId="8525"/>
    <cellStyle name="Millares 4 2 16" xfId="8526"/>
    <cellStyle name="Millares 4 2 17" xfId="8527"/>
    <cellStyle name="Millares 4 2 18" xfId="8528"/>
    <cellStyle name="Millares 4 2 19" xfId="8529"/>
    <cellStyle name="Millares 4 2 2" xfId="2198"/>
    <cellStyle name="Millares 4 2 2 2" xfId="3780"/>
    <cellStyle name="Millares 4 2 20" xfId="8530"/>
    <cellStyle name="Millares 4 2 21" xfId="8531"/>
    <cellStyle name="Millares 4 2 22" xfId="8532"/>
    <cellStyle name="Millares 4 2 23" xfId="8533"/>
    <cellStyle name="Millares 4 2 24" xfId="8534"/>
    <cellStyle name="Millares 4 2 25" xfId="8535"/>
    <cellStyle name="Millares 4 2 26" xfId="8536"/>
    <cellStyle name="Millares 4 2 27" xfId="8537"/>
    <cellStyle name="Millares 4 2 28" xfId="8538"/>
    <cellStyle name="Millares 4 2 29" xfId="8539"/>
    <cellStyle name="Millares 4 2 3" xfId="4700"/>
    <cellStyle name="Millares 4 2 30" xfId="8540"/>
    <cellStyle name="Millares 4 2 31" xfId="8541"/>
    <cellStyle name="Millares 4 2 32" xfId="8542"/>
    <cellStyle name="Millares 4 2 33" xfId="8543"/>
    <cellStyle name="Millares 4 2 34" xfId="8544"/>
    <cellStyle name="Millares 4 2 35" xfId="8545"/>
    <cellStyle name="Millares 4 2 36" xfId="8546"/>
    <cellStyle name="Millares 4 2 37" xfId="8547"/>
    <cellStyle name="Millares 4 2 38" xfId="8548"/>
    <cellStyle name="Millares 4 2 39" xfId="8549"/>
    <cellStyle name="Millares 4 2 4" xfId="4102"/>
    <cellStyle name="Millares 4 2 40" xfId="8550"/>
    <cellStyle name="Millares 4 2 41" xfId="8551"/>
    <cellStyle name="Millares 4 2 42" xfId="8552"/>
    <cellStyle name="Millares 4 2 43" xfId="8553"/>
    <cellStyle name="Millares 4 2 44" xfId="8554"/>
    <cellStyle name="Millares 4 2 45" xfId="8555"/>
    <cellStyle name="Millares 4 2 46" xfId="8556"/>
    <cellStyle name="Millares 4 2 47" xfId="8557"/>
    <cellStyle name="Millares 4 2 48" xfId="8558"/>
    <cellStyle name="Millares 4 2 49" xfId="8559"/>
    <cellStyle name="Millares 4 2 5" xfId="8560"/>
    <cellStyle name="Millares 4 2 50" xfId="8561"/>
    <cellStyle name="Millares 4 2 51" xfId="8562"/>
    <cellStyle name="Millares 4 2 52" xfId="8563"/>
    <cellStyle name="Millares 4 2 53" xfId="8564"/>
    <cellStyle name="Millares 4 2 54" xfId="8565"/>
    <cellStyle name="Millares 4 2 55" xfId="8566"/>
    <cellStyle name="Millares 4 2 56" xfId="8567"/>
    <cellStyle name="Millares 4 2 57" xfId="8568"/>
    <cellStyle name="Millares 4 2 58" xfId="8569"/>
    <cellStyle name="Millares 4 2 59" xfId="8570"/>
    <cellStyle name="Millares 4 2 6" xfId="8571"/>
    <cellStyle name="Millares 4 2 60" xfId="8572"/>
    <cellStyle name="Millares 4 2 61" xfId="8573"/>
    <cellStyle name="Millares 4 2 62" xfId="8574"/>
    <cellStyle name="Millares 4 2 63" xfId="8575"/>
    <cellStyle name="Millares 4 2 64" xfId="8576"/>
    <cellStyle name="Millares 4 2 65" xfId="8577"/>
    <cellStyle name="Millares 4 2 66" xfId="8578"/>
    <cellStyle name="Millares 4 2 7" xfId="8579"/>
    <cellStyle name="Millares 4 2 8" xfId="8580"/>
    <cellStyle name="Millares 4 2 9" xfId="8581"/>
    <cellStyle name="Millares 4 20" xfId="547"/>
    <cellStyle name="Millares 4 20 2" xfId="3781"/>
    <cellStyle name="Millares 4 21" xfId="548"/>
    <cellStyle name="Millares 4 21 2" xfId="3782"/>
    <cellStyle name="Millares 4 22" xfId="549"/>
    <cellStyle name="Millares 4 22 2" xfId="3783"/>
    <cellStyle name="Millares 4 23" xfId="550"/>
    <cellStyle name="Millares 4 23 2" xfId="3784"/>
    <cellStyle name="Millares 4 24" xfId="551"/>
    <cellStyle name="Millares 4 24 2" xfId="3785"/>
    <cellStyle name="Millares 4 25" xfId="552"/>
    <cellStyle name="Millares 4 25 2" xfId="3786"/>
    <cellStyle name="Millares 4 26" xfId="1499"/>
    <cellStyle name="Millares 4 27" xfId="4377"/>
    <cellStyle name="Millares 4 28" xfId="4427"/>
    <cellStyle name="Millares 4 3" xfId="553"/>
    <cellStyle name="Millares 4 3 10" xfId="8582"/>
    <cellStyle name="Millares 4 3 11" xfId="8583"/>
    <cellStyle name="Millares 4 3 12" xfId="8584"/>
    <cellStyle name="Millares 4 3 13" xfId="8585"/>
    <cellStyle name="Millares 4 3 14" xfId="8586"/>
    <cellStyle name="Millares 4 3 15" xfId="8587"/>
    <cellStyle name="Millares 4 3 16" xfId="8588"/>
    <cellStyle name="Millares 4 3 17" xfId="8589"/>
    <cellStyle name="Millares 4 3 18" xfId="8590"/>
    <cellStyle name="Millares 4 3 19" xfId="8591"/>
    <cellStyle name="Millares 4 3 2" xfId="3769"/>
    <cellStyle name="Millares 4 3 20" xfId="8592"/>
    <cellStyle name="Millares 4 3 21" xfId="8593"/>
    <cellStyle name="Millares 4 3 22" xfId="8594"/>
    <cellStyle name="Millares 4 3 23" xfId="8595"/>
    <cellStyle name="Millares 4 3 24" xfId="8596"/>
    <cellStyle name="Millares 4 3 25" xfId="8597"/>
    <cellStyle name="Millares 4 3 26" xfId="8598"/>
    <cellStyle name="Millares 4 3 27" xfId="8599"/>
    <cellStyle name="Millares 4 3 28" xfId="8600"/>
    <cellStyle name="Millares 4 3 29" xfId="8601"/>
    <cellStyle name="Millares 4 3 3" xfId="8602"/>
    <cellStyle name="Millares 4 3 30" xfId="8603"/>
    <cellStyle name="Millares 4 3 31" xfId="8604"/>
    <cellStyle name="Millares 4 3 32" xfId="8605"/>
    <cellStyle name="Millares 4 3 33" xfId="8606"/>
    <cellStyle name="Millares 4 3 34" xfId="8607"/>
    <cellStyle name="Millares 4 3 35" xfId="8608"/>
    <cellStyle name="Millares 4 3 36" xfId="8609"/>
    <cellStyle name="Millares 4 3 37" xfId="8610"/>
    <cellStyle name="Millares 4 3 38" xfId="8611"/>
    <cellStyle name="Millares 4 3 39" xfId="8612"/>
    <cellStyle name="Millares 4 3 4" xfId="8613"/>
    <cellStyle name="Millares 4 3 40" xfId="8614"/>
    <cellStyle name="Millares 4 3 41" xfId="8615"/>
    <cellStyle name="Millares 4 3 42" xfId="8616"/>
    <cellStyle name="Millares 4 3 43" xfId="8617"/>
    <cellStyle name="Millares 4 3 44" xfId="8618"/>
    <cellStyle name="Millares 4 3 45" xfId="8619"/>
    <cellStyle name="Millares 4 3 46" xfId="8620"/>
    <cellStyle name="Millares 4 3 47" xfId="8621"/>
    <cellStyle name="Millares 4 3 48" xfId="8622"/>
    <cellStyle name="Millares 4 3 49" xfId="8623"/>
    <cellStyle name="Millares 4 3 5" xfId="8624"/>
    <cellStyle name="Millares 4 3 50" xfId="8625"/>
    <cellStyle name="Millares 4 3 51" xfId="8626"/>
    <cellStyle name="Millares 4 3 52" xfId="8627"/>
    <cellStyle name="Millares 4 3 53" xfId="8628"/>
    <cellStyle name="Millares 4 3 54" xfId="8629"/>
    <cellStyle name="Millares 4 3 55" xfId="8630"/>
    <cellStyle name="Millares 4 3 56" xfId="8631"/>
    <cellStyle name="Millares 4 3 57" xfId="8632"/>
    <cellStyle name="Millares 4 3 58" xfId="8633"/>
    <cellStyle name="Millares 4 3 59" xfId="8634"/>
    <cellStyle name="Millares 4 3 6" xfId="8635"/>
    <cellStyle name="Millares 4 3 60" xfId="8636"/>
    <cellStyle name="Millares 4 3 61" xfId="8637"/>
    <cellStyle name="Millares 4 3 62" xfId="8638"/>
    <cellStyle name="Millares 4 3 63" xfId="8639"/>
    <cellStyle name="Millares 4 3 64" xfId="8640"/>
    <cellStyle name="Millares 4 3 7" xfId="8641"/>
    <cellStyle name="Millares 4 3 8" xfId="8642"/>
    <cellStyle name="Millares 4 3 9" xfId="8643"/>
    <cellStyle name="Millares 4 4" xfId="554"/>
    <cellStyle name="Millares 4 4 10" xfId="8644"/>
    <cellStyle name="Millares 4 4 11" xfId="8645"/>
    <cellStyle name="Millares 4 4 12" xfId="8646"/>
    <cellStyle name="Millares 4 4 13" xfId="8647"/>
    <cellStyle name="Millares 4 4 14" xfId="8648"/>
    <cellStyle name="Millares 4 4 15" xfId="8649"/>
    <cellStyle name="Millares 4 4 16" xfId="8650"/>
    <cellStyle name="Millares 4 4 17" xfId="8651"/>
    <cellStyle name="Millares 4 4 18" xfId="8652"/>
    <cellStyle name="Millares 4 4 19" xfId="8653"/>
    <cellStyle name="Millares 4 4 2" xfId="3787"/>
    <cellStyle name="Millares 4 4 20" xfId="8654"/>
    <cellStyle name="Millares 4 4 21" xfId="8655"/>
    <cellStyle name="Millares 4 4 22" xfId="8656"/>
    <cellStyle name="Millares 4 4 23" xfId="8657"/>
    <cellStyle name="Millares 4 4 24" xfId="8658"/>
    <cellStyle name="Millares 4 4 25" xfId="8659"/>
    <cellStyle name="Millares 4 4 26" xfId="8660"/>
    <cellStyle name="Millares 4 4 27" xfId="8661"/>
    <cellStyle name="Millares 4 4 28" xfId="8662"/>
    <cellStyle name="Millares 4 4 29" xfId="8663"/>
    <cellStyle name="Millares 4 4 3" xfId="8664"/>
    <cellStyle name="Millares 4 4 30" xfId="8665"/>
    <cellStyle name="Millares 4 4 31" xfId="8666"/>
    <cellStyle name="Millares 4 4 32" xfId="8667"/>
    <cellStyle name="Millares 4 4 33" xfId="8668"/>
    <cellStyle name="Millares 4 4 34" xfId="8669"/>
    <cellStyle name="Millares 4 4 35" xfId="8670"/>
    <cellStyle name="Millares 4 4 36" xfId="8671"/>
    <cellStyle name="Millares 4 4 37" xfId="8672"/>
    <cellStyle name="Millares 4 4 38" xfId="8673"/>
    <cellStyle name="Millares 4 4 39" xfId="8674"/>
    <cellStyle name="Millares 4 4 4" xfId="8675"/>
    <cellStyle name="Millares 4 4 40" xfId="8676"/>
    <cellStyle name="Millares 4 4 41" xfId="8677"/>
    <cellStyle name="Millares 4 4 42" xfId="8678"/>
    <cellStyle name="Millares 4 4 43" xfId="8679"/>
    <cellStyle name="Millares 4 4 44" xfId="8680"/>
    <cellStyle name="Millares 4 4 45" xfId="8681"/>
    <cellStyle name="Millares 4 4 46" xfId="8682"/>
    <cellStyle name="Millares 4 4 47" xfId="8683"/>
    <cellStyle name="Millares 4 4 48" xfId="8684"/>
    <cellStyle name="Millares 4 4 49" xfId="8685"/>
    <cellStyle name="Millares 4 4 5" xfId="8686"/>
    <cellStyle name="Millares 4 4 50" xfId="8687"/>
    <cellStyle name="Millares 4 4 51" xfId="8688"/>
    <cellStyle name="Millares 4 4 52" xfId="8689"/>
    <cellStyle name="Millares 4 4 53" xfId="8690"/>
    <cellStyle name="Millares 4 4 54" xfId="8691"/>
    <cellStyle name="Millares 4 4 55" xfId="8692"/>
    <cellStyle name="Millares 4 4 56" xfId="8693"/>
    <cellStyle name="Millares 4 4 57" xfId="8694"/>
    <cellStyle name="Millares 4 4 58" xfId="8695"/>
    <cellStyle name="Millares 4 4 59" xfId="8696"/>
    <cellStyle name="Millares 4 4 6" xfId="8697"/>
    <cellStyle name="Millares 4 4 60" xfId="8698"/>
    <cellStyle name="Millares 4 4 61" xfId="8699"/>
    <cellStyle name="Millares 4 4 62" xfId="8700"/>
    <cellStyle name="Millares 4 4 63" xfId="8701"/>
    <cellStyle name="Millares 4 4 64" xfId="8702"/>
    <cellStyle name="Millares 4 4 7" xfId="8703"/>
    <cellStyle name="Millares 4 4 8" xfId="8704"/>
    <cellStyle name="Millares 4 4 9" xfId="8705"/>
    <cellStyle name="Millares 4 5" xfId="555"/>
    <cellStyle name="Millares 4 5 10" xfId="8706"/>
    <cellStyle name="Millares 4 5 11" xfId="8707"/>
    <cellStyle name="Millares 4 5 12" xfId="8708"/>
    <cellStyle name="Millares 4 5 13" xfId="8709"/>
    <cellStyle name="Millares 4 5 14" xfId="8710"/>
    <cellStyle name="Millares 4 5 15" xfId="8711"/>
    <cellStyle name="Millares 4 5 16" xfId="8712"/>
    <cellStyle name="Millares 4 5 17" xfId="8713"/>
    <cellStyle name="Millares 4 5 18" xfId="8714"/>
    <cellStyle name="Millares 4 5 19" xfId="8715"/>
    <cellStyle name="Millares 4 5 2" xfId="3788"/>
    <cellStyle name="Millares 4 5 20" xfId="8716"/>
    <cellStyle name="Millares 4 5 21" xfId="8717"/>
    <cellStyle name="Millares 4 5 22" xfId="8718"/>
    <cellStyle name="Millares 4 5 23" xfId="8719"/>
    <cellStyle name="Millares 4 5 24" xfId="8720"/>
    <cellStyle name="Millares 4 5 25" xfId="8721"/>
    <cellStyle name="Millares 4 5 26" xfId="8722"/>
    <cellStyle name="Millares 4 5 27" xfId="8723"/>
    <cellStyle name="Millares 4 5 28" xfId="8724"/>
    <cellStyle name="Millares 4 5 29" xfId="8725"/>
    <cellStyle name="Millares 4 5 3" xfId="8726"/>
    <cellStyle name="Millares 4 5 30" xfId="8727"/>
    <cellStyle name="Millares 4 5 31" xfId="8728"/>
    <cellStyle name="Millares 4 5 32" xfId="8729"/>
    <cellStyle name="Millares 4 5 33" xfId="8730"/>
    <cellStyle name="Millares 4 5 34" xfId="8731"/>
    <cellStyle name="Millares 4 5 35" xfId="8732"/>
    <cellStyle name="Millares 4 5 36" xfId="8733"/>
    <cellStyle name="Millares 4 5 37" xfId="8734"/>
    <cellStyle name="Millares 4 5 38" xfId="8735"/>
    <cellStyle name="Millares 4 5 39" xfId="8736"/>
    <cellStyle name="Millares 4 5 4" xfId="8737"/>
    <cellStyle name="Millares 4 5 40" xfId="8738"/>
    <cellStyle name="Millares 4 5 41" xfId="8739"/>
    <cellStyle name="Millares 4 5 42" xfId="8740"/>
    <cellStyle name="Millares 4 5 43" xfId="8741"/>
    <cellStyle name="Millares 4 5 44" xfId="8742"/>
    <cellStyle name="Millares 4 5 45" xfId="8743"/>
    <cellStyle name="Millares 4 5 46" xfId="8744"/>
    <cellStyle name="Millares 4 5 47" xfId="8745"/>
    <cellStyle name="Millares 4 5 48" xfId="8746"/>
    <cellStyle name="Millares 4 5 49" xfId="8747"/>
    <cellStyle name="Millares 4 5 5" xfId="8748"/>
    <cellStyle name="Millares 4 5 50" xfId="8749"/>
    <cellStyle name="Millares 4 5 51" xfId="8750"/>
    <cellStyle name="Millares 4 5 52" xfId="8751"/>
    <cellStyle name="Millares 4 5 53" xfId="8752"/>
    <cellStyle name="Millares 4 5 54" xfId="8753"/>
    <cellStyle name="Millares 4 5 55" xfId="8754"/>
    <cellStyle name="Millares 4 5 56" xfId="8755"/>
    <cellStyle name="Millares 4 5 57" xfId="8756"/>
    <cellStyle name="Millares 4 5 58" xfId="8757"/>
    <cellStyle name="Millares 4 5 59" xfId="8758"/>
    <cellStyle name="Millares 4 5 6" xfId="8759"/>
    <cellStyle name="Millares 4 5 60" xfId="8760"/>
    <cellStyle name="Millares 4 5 61" xfId="8761"/>
    <cellStyle name="Millares 4 5 62" xfId="8762"/>
    <cellStyle name="Millares 4 5 63" xfId="8763"/>
    <cellStyle name="Millares 4 5 64" xfId="8764"/>
    <cellStyle name="Millares 4 5 7" xfId="8765"/>
    <cellStyle name="Millares 4 5 8" xfId="8766"/>
    <cellStyle name="Millares 4 5 9" xfId="8767"/>
    <cellStyle name="Millares 4 6" xfId="556"/>
    <cellStyle name="Millares 4 6 10" xfId="8768"/>
    <cellStyle name="Millares 4 6 11" xfId="8769"/>
    <cellStyle name="Millares 4 6 12" xfId="8770"/>
    <cellStyle name="Millares 4 6 13" xfId="8771"/>
    <cellStyle name="Millares 4 6 14" xfId="8772"/>
    <cellStyle name="Millares 4 6 15" xfId="8773"/>
    <cellStyle name="Millares 4 6 16" xfId="8774"/>
    <cellStyle name="Millares 4 6 17" xfId="8775"/>
    <cellStyle name="Millares 4 6 18" xfId="8776"/>
    <cellStyle name="Millares 4 6 19" xfId="8777"/>
    <cellStyle name="Millares 4 6 2" xfId="3789"/>
    <cellStyle name="Millares 4 6 20" xfId="8778"/>
    <cellStyle name="Millares 4 6 21" xfId="8779"/>
    <cellStyle name="Millares 4 6 22" xfId="8780"/>
    <cellStyle name="Millares 4 6 23" xfId="8781"/>
    <cellStyle name="Millares 4 6 24" xfId="8782"/>
    <cellStyle name="Millares 4 6 25" xfId="8783"/>
    <cellStyle name="Millares 4 6 26" xfId="8784"/>
    <cellStyle name="Millares 4 6 27" xfId="8785"/>
    <cellStyle name="Millares 4 6 28" xfId="8786"/>
    <cellStyle name="Millares 4 6 29" xfId="8787"/>
    <cellStyle name="Millares 4 6 3" xfId="8788"/>
    <cellStyle name="Millares 4 6 30" xfId="8789"/>
    <cellStyle name="Millares 4 6 31" xfId="8790"/>
    <cellStyle name="Millares 4 6 32" xfId="8791"/>
    <cellStyle name="Millares 4 6 33" xfId="8792"/>
    <cellStyle name="Millares 4 6 34" xfId="8793"/>
    <cellStyle name="Millares 4 6 35" xfId="8794"/>
    <cellStyle name="Millares 4 6 36" xfId="8795"/>
    <cellStyle name="Millares 4 6 37" xfId="8796"/>
    <cellStyle name="Millares 4 6 38" xfId="8797"/>
    <cellStyle name="Millares 4 6 39" xfId="8798"/>
    <cellStyle name="Millares 4 6 4" xfId="8799"/>
    <cellStyle name="Millares 4 6 40" xfId="8800"/>
    <cellStyle name="Millares 4 6 41" xfId="8801"/>
    <cellStyle name="Millares 4 6 42" xfId="8802"/>
    <cellStyle name="Millares 4 6 43" xfId="8803"/>
    <cellStyle name="Millares 4 6 44" xfId="8804"/>
    <cellStyle name="Millares 4 6 45" xfId="8805"/>
    <cellStyle name="Millares 4 6 46" xfId="8806"/>
    <cellStyle name="Millares 4 6 47" xfId="8807"/>
    <cellStyle name="Millares 4 6 48" xfId="8808"/>
    <cellStyle name="Millares 4 6 49" xfId="8809"/>
    <cellStyle name="Millares 4 6 5" xfId="8810"/>
    <cellStyle name="Millares 4 6 50" xfId="8811"/>
    <cellStyle name="Millares 4 6 51" xfId="8812"/>
    <cellStyle name="Millares 4 6 52" xfId="8813"/>
    <cellStyle name="Millares 4 6 53" xfId="8814"/>
    <cellStyle name="Millares 4 6 54" xfId="8815"/>
    <cellStyle name="Millares 4 6 55" xfId="8816"/>
    <cellStyle name="Millares 4 6 56" xfId="8817"/>
    <cellStyle name="Millares 4 6 57" xfId="8818"/>
    <cellStyle name="Millares 4 6 58" xfId="8819"/>
    <cellStyle name="Millares 4 6 59" xfId="8820"/>
    <cellStyle name="Millares 4 6 6" xfId="8821"/>
    <cellStyle name="Millares 4 6 60" xfId="8822"/>
    <cellStyle name="Millares 4 6 61" xfId="8823"/>
    <cellStyle name="Millares 4 6 62" xfId="8824"/>
    <cellStyle name="Millares 4 6 63" xfId="8825"/>
    <cellStyle name="Millares 4 6 64" xfId="8826"/>
    <cellStyle name="Millares 4 6 7" xfId="8827"/>
    <cellStyle name="Millares 4 6 8" xfId="8828"/>
    <cellStyle name="Millares 4 6 9" xfId="8829"/>
    <cellStyle name="Millares 4 7" xfId="557"/>
    <cellStyle name="Millares 4 7 2" xfId="3790"/>
    <cellStyle name="Millares 4 8" xfId="558"/>
    <cellStyle name="Millares 4 8 2" xfId="3791"/>
    <cellStyle name="Millares 4 9" xfId="559"/>
    <cellStyle name="Millares 4 9 2" xfId="3792"/>
    <cellStyle name="Millares 4_DGA" xfId="8830"/>
    <cellStyle name="Millares 40" xfId="8831"/>
    <cellStyle name="Millares 41" xfId="8832"/>
    <cellStyle name="Millares 42" xfId="8833"/>
    <cellStyle name="Millares 43" xfId="8834"/>
    <cellStyle name="Millares 44" xfId="8835"/>
    <cellStyle name="Millares 5" xfId="560"/>
    <cellStyle name="Millares 5 10" xfId="561"/>
    <cellStyle name="Millares 5 10 2" xfId="3793"/>
    <cellStyle name="Millares 5 11" xfId="562"/>
    <cellStyle name="Millares 5 11 2" xfId="3794"/>
    <cellStyle name="Millares 5 12" xfId="563"/>
    <cellStyle name="Millares 5 12 2" xfId="3795"/>
    <cellStyle name="Millares 5 13" xfId="564"/>
    <cellStyle name="Millares 5 13 2" xfId="3796"/>
    <cellStyle name="Millares 5 14" xfId="565"/>
    <cellStyle name="Millares 5 14 2" xfId="3797"/>
    <cellStyle name="Millares 5 15" xfId="566"/>
    <cellStyle name="Millares 5 15 2" xfId="3798"/>
    <cellStyle name="Millares 5 16" xfId="567"/>
    <cellStyle name="Millares 5 16 2" xfId="3799"/>
    <cellStyle name="Millares 5 17" xfId="568"/>
    <cellStyle name="Millares 5 17 2" xfId="3800"/>
    <cellStyle name="Millares 5 18" xfId="569"/>
    <cellStyle name="Millares 5 18 2" xfId="3801"/>
    <cellStyle name="Millares 5 19" xfId="570"/>
    <cellStyle name="Millares 5 19 2" xfId="3802"/>
    <cellStyle name="Millares 5 2" xfId="571"/>
    <cellStyle name="Millares 5 2 10" xfId="8836"/>
    <cellStyle name="Millares 5 2 11" xfId="8837"/>
    <cellStyle name="Millares 5 2 12" xfId="8838"/>
    <cellStyle name="Millares 5 2 13" xfId="8839"/>
    <cellStyle name="Millares 5 2 14" xfId="8840"/>
    <cellStyle name="Millares 5 2 15" xfId="8841"/>
    <cellStyle name="Millares 5 2 16" xfId="8842"/>
    <cellStyle name="Millares 5 2 17" xfId="8843"/>
    <cellStyle name="Millares 5 2 18" xfId="8844"/>
    <cellStyle name="Millares 5 2 19" xfId="8845"/>
    <cellStyle name="Millares 5 2 2" xfId="1501"/>
    <cellStyle name="Millares 5 2 20" xfId="8846"/>
    <cellStyle name="Millares 5 2 21" xfId="8847"/>
    <cellStyle name="Millares 5 2 22" xfId="8848"/>
    <cellStyle name="Millares 5 2 23" xfId="8849"/>
    <cellStyle name="Millares 5 2 24" xfId="8850"/>
    <cellStyle name="Millares 5 2 25" xfId="8851"/>
    <cellStyle name="Millares 5 2 26" xfId="8852"/>
    <cellStyle name="Millares 5 2 27" xfId="8853"/>
    <cellStyle name="Millares 5 2 28" xfId="8854"/>
    <cellStyle name="Millares 5 2 29" xfId="8855"/>
    <cellStyle name="Millares 5 2 3" xfId="4379"/>
    <cellStyle name="Millares 5 2 30" xfId="8856"/>
    <cellStyle name="Millares 5 2 31" xfId="8857"/>
    <cellStyle name="Millares 5 2 32" xfId="8858"/>
    <cellStyle name="Millares 5 2 33" xfId="8859"/>
    <cellStyle name="Millares 5 2 34" xfId="8860"/>
    <cellStyle name="Millares 5 2 35" xfId="8861"/>
    <cellStyle name="Millares 5 2 36" xfId="8862"/>
    <cellStyle name="Millares 5 2 37" xfId="8863"/>
    <cellStyle name="Millares 5 2 38" xfId="8864"/>
    <cellStyle name="Millares 5 2 39" xfId="8865"/>
    <cellStyle name="Millares 5 2 4" xfId="4426"/>
    <cellStyle name="Millares 5 2 40" xfId="8866"/>
    <cellStyle name="Millares 5 2 41" xfId="8867"/>
    <cellStyle name="Millares 5 2 42" xfId="8868"/>
    <cellStyle name="Millares 5 2 43" xfId="8869"/>
    <cellStyle name="Millares 5 2 44" xfId="8870"/>
    <cellStyle name="Millares 5 2 45" xfId="8871"/>
    <cellStyle name="Millares 5 2 46" xfId="8872"/>
    <cellStyle name="Millares 5 2 47" xfId="8873"/>
    <cellStyle name="Millares 5 2 48" xfId="8874"/>
    <cellStyle name="Millares 5 2 49" xfId="8875"/>
    <cellStyle name="Millares 5 2 5" xfId="8876"/>
    <cellStyle name="Millares 5 2 50" xfId="8877"/>
    <cellStyle name="Millares 5 2 51" xfId="8878"/>
    <cellStyle name="Millares 5 2 52" xfId="8879"/>
    <cellStyle name="Millares 5 2 53" xfId="8880"/>
    <cellStyle name="Millares 5 2 54" xfId="8881"/>
    <cellStyle name="Millares 5 2 55" xfId="8882"/>
    <cellStyle name="Millares 5 2 56" xfId="8883"/>
    <cellStyle name="Millares 5 2 57" xfId="8884"/>
    <cellStyle name="Millares 5 2 58" xfId="8885"/>
    <cellStyle name="Millares 5 2 59" xfId="8886"/>
    <cellStyle name="Millares 5 2 6" xfId="8887"/>
    <cellStyle name="Millares 5 2 60" xfId="8888"/>
    <cellStyle name="Millares 5 2 61" xfId="8889"/>
    <cellStyle name="Millares 5 2 62" xfId="8890"/>
    <cellStyle name="Millares 5 2 63" xfId="8891"/>
    <cellStyle name="Millares 5 2 64" xfId="8892"/>
    <cellStyle name="Millares 5 2 65" xfId="8893"/>
    <cellStyle name="Millares 5 2 66" xfId="8894"/>
    <cellStyle name="Millares 5 2 7" xfId="8895"/>
    <cellStyle name="Millares 5 2 8" xfId="8896"/>
    <cellStyle name="Millares 5 2 9" xfId="8897"/>
    <cellStyle name="Millares 5 20" xfId="572"/>
    <cellStyle name="Millares 5 20 2" xfId="3803"/>
    <cellStyle name="Millares 5 21" xfId="573"/>
    <cellStyle name="Millares 5 21 2" xfId="3804"/>
    <cellStyle name="Millares 5 22" xfId="574"/>
    <cellStyle name="Millares 5 22 2" xfId="3805"/>
    <cellStyle name="Millares 5 23" xfId="575"/>
    <cellStyle name="Millares 5 23 2" xfId="3806"/>
    <cellStyle name="Millares 5 24" xfId="1500"/>
    <cellStyle name="Millares 5 25" xfId="4378"/>
    <cellStyle name="Millares 5 26" xfId="4725"/>
    <cellStyle name="Millares 5 27" xfId="8898"/>
    <cellStyle name="Millares 5 28" xfId="8899"/>
    <cellStyle name="Millares 5 29" xfId="8900"/>
    <cellStyle name="Millares 5 3" xfId="576"/>
    <cellStyle name="Millares 5 3 10" xfId="8901"/>
    <cellStyle name="Millares 5 3 11" xfId="8902"/>
    <cellStyle name="Millares 5 3 12" xfId="8903"/>
    <cellStyle name="Millares 5 3 13" xfId="8904"/>
    <cellStyle name="Millares 5 3 14" xfId="8905"/>
    <cellStyle name="Millares 5 3 15" xfId="8906"/>
    <cellStyle name="Millares 5 3 16" xfId="8907"/>
    <cellStyle name="Millares 5 3 17" xfId="8908"/>
    <cellStyle name="Millares 5 3 18" xfId="8909"/>
    <cellStyle name="Millares 5 3 19" xfId="8910"/>
    <cellStyle name="Millares 5 3 2" xfId="1502"/>
    <cellStyle name="Millares 5 3 2 2" xfId="3807"/>
    <cellStyle name="Millares 5 3 20" xfId="8911"/>
    <cellStyle name="Millares 5 3 21" xfId="8912"/>
    <cellStyle name="Millares 5 3 22" xfId="8913"/>
    <cellStyle name="Millares 5 3 23" xfId="8914"/>
    <cellStyle name="Millares 5 3 24" xfId="8915"/>
    <cellStyle name="Millares 5 3 25" xfId="8916"/>
    <cellStyle name="Millares 5 3 26" xfId="8917"/>
    <cellStyle name="Millares 5 3 27" xfId="8918"/>
    <cellStyle name="Millares 5 3 28" xfId="8919"/>
    <cellStyle name="Millares 5 3 29" xfId="8920"/>
    <cellStyle name="Millares 5 3 3" xfId="4380"/>
    <cellStyle name="Millares 5 3 30" xfId="8921"/>
    <cellStyle name="Millares 5 3 31" xfId="8922"/>
    <cellStyle name="Millares 5 3 32" xfId="8923"/>
    <cellStyle name="Millares 5 3 33" xfId="8924"/>
    <cellStyle name="Millares 5 3 34" xfId="8925"/>
    <cellStyle name="Millares 5 3 35" xfId="8926"/>
    <cellStyle name="Millares 5 3 36" xfId="8927"/>
    <cellStyle name="Millares 5 3 37" xfId="8928"/>
    <cellStyle name="Millares 5 3 38" xfId="8929"/>
    <cellStyle name="Millares 5 3 39" xfId="8930"/>
    <cellStyle name="Millares 5 3 4" xfId="4424"/>
    <cellStyle name="Millares 5 3 40" xfId="8931"/>
    <cellStyle name="Millares 5 3 41" xfId="8932"/>
    <cellStyle name="Millares 5 3 42" xfId="8933"/>
    <cellStyle name="Millares 5 3 43" xfId="8934"/>
    <cellStyle name="Millares 5 3 44" xfId="8935"/>
    <cellStyle name="Millares 5 3 45" xfId="8936"/>
    <cellStyle name="Millares 5 3 46" xfId="8937"/>
    <cellStyle name="Millares 5 3 47" xfId="8938"/>
    <cellStyle name="Millares 5 3 48" xfId="8939"/>
    <cellStyle name="Millares 5 3 49" xfId="8940"/>
    <cellStyle name="Millares 5 3 5" xfId="8941"/>
    <cellStyle name="Millares 5 3 50" xfId="8942"/>
    <cellStyle name="Millares 5 3 51" xfId="8943"/>
    <cellStyle name="Millares 5 3 52" xfId="8944"/>
    <cellStyle name="Millares 5 3 53" xfId="8945"/>
    <cellStyle name="Millares 5 3 54" xfId="8946"/>
    <cellStyle name="Millares 5 3 55" xfId="8947"/>
    <cellStyle name="Millares 5 3 56" xfId="8948"/>
    <cellStyle name="Millares 5 3 57" xfId="8949"/>
    <cellStyle name="Millares 5 3 58" xfId="8950"/>
    <cellStyle name="Millares 5 3 59" xfId="8951"/>
    <cellStyle name="Millares 5 3 6" xfId="8952"/>
    <cellStyle name="Millares 5 3 60" xfId="8953"/>
    <cellStyle name="Millares 5 3 61" xfId="8954"/>
    <cellStyle name="Millares 5 3 62" xfId="8955"/>
    <cellStyle name="Millares 5 3 63" xfId="8956"/>
    <cellStyle name="Millares 5 3 64" xfId="8957"/>
    <cellStyle name="Millares 5 3 65" xfId="8958"/>
    <cellStyle name="Millares 5 3 66" xfId="8959"/>
    <cellStyle name="Millares 5 3 7" xfId="8960"/>
    <cellStyle name="Millares 5 3 8" xfId="8961"/>
    <cellStyle name="Millares 5 3 9" xfId="8962"/>
    <cellStyle name="Millares 5 30" xfId="8963"/>
    <cellStyle name="Millares 5 31" xfId="8964"/>
    <cellStyle name="Millares 5 32" xfId="8965"/>
    <cellStyle name="Millares 5 33" xfId="8966"/>
    <cellStyle name="Millares 5 34" xfId="8967"/>
    <cellStyle name="Millares 5 35" xfId="8968"/>
    <cellStyle name="Millares 5 36" xfId="8969"/>
    <cellStyle name="Millares 5 37" xfId="8970"/>
    <cellStyle name="Millares 5 38" xfId="8971"/>
    <cellStyle name="Millares 5 39" xfId="8972"/>
    <cellStyle name="Millares 5 4" xfId="577"/>
    <cellStyle name="Millares 5 4 2" xfId="3808"/>
    <cellStyle name="Millares 5 40" xfId="8973"/>
    <cellStyle name="Millares 5 41" xfId="8974"/>
    <cellStyle name="Millares 5 42" xfId="8975"/>
    <cellStyle name="Millares 5 43" xfId="8976"/>
    <cellStyle name="Millares 5 44" xfId="8977"/>
    <cellStyle name="Millares 5 45" xfId="8978"/>
    <cellStyle name="Millares 5 46" xfId="8979"/>
    <cellStyle name="Millares 5 47" xfId="8980"/>
    <cellStyle name="Millares 5 48" xfId="8981"/>
    <cellStyle name="Millares 5 49" xfId="8982"/>
    <cellStyle name="Millares 5 5" xfId="578"/>
    <cellStyle name="Millares 5 5 2" xfId="3809"/>
    <cellStyle name="Millares 5 50" xfId="8983"/>
    <cellStyle name="Millares 5 51" xfId="8984"/>
    <cellStyle name="Millares 5 52" xfId="8985"/>
    <cellStyle name="Millares 5 53" xfId="8986"/>
    <cellStyle name="Millares 5 54" xfId="8987"/>
    <cellStyle name="Millares 5 55" xfId="8988"/>
    <cellStyle name="Millares 5 56" xfId="8989"/>
    <cellStyle name="Millares 5 57" xfId="8990"/>
    <cellStyle name="Millares 5 58" xfId="8991"/>
    <cellStyle name="Millares 5 59" xfId="8992"/>
    <cellStyle name="Millares 5 6" xfId="579"/>
    <cellStyle name="Millares 5 6 2" xfId="3810"/>
    <cellStyle name="Millares 5 60" xfId="8993"/>
    <cellStyle name="Millares 5 61" xfId="8994"/>
    <cellStyle name="Millares 5 62" xfId="8995"/>
    <cellStyle name="Millares 5 63" xfId="8996"/>
    <cellStyle name="Millares 5 64" xfId="8997"/>
    <cellStyle name="Millares 5 65" xfId="8998"/>
    <cellStyle name="Millares 5 66" xfId="8999"/>
    <cellStyle name="Millares 5 67" xfId="9000"/>
    <cellStyle name="Millares 5 68" xfId="9001"/>
    <cellStyle name="Millares 5 69" xfId="9002"/>
    <cellStyle name="Millares 5 7" xfId="580"/>
    <cellStyle name="Millares 5 7 2" xfId="3811"/>
    <cellStyle name="Millares 5 70" xfId="9003"/>
    <cellStyle name="Millares 5 71" xfId="9004"/>
    <cellStyle name="Millares 5 72" xfId="9005"/>
    <cellStyle name="Millares 5 73" xfId="9006"/>
    <cellStyle name="Millares 5 74" xfId="9007"/>
    <cellStyle name="Millares 5 75" xfId="9008"/>
    <cellStyle name="Millares 5 76" xfId="9009"/>
    <cellStyle name="Millares 5 77" xfId="9010"/>
    <cellStyle name="Millares 5 78" xfId="9011"/>
    <cellStyle name="Millares 5 79" xfId="9012"/>
    <cellStyle name="Millares 5 8" xfId="581"/>
    <cellStyle name="Millares 5 8 2" xfId="3812"/>
    <cellStyle name="Millares 5 80" xfId="9013"/>
    <cellStyle name="Millares 5 81" xfId="9014"/>
    <cellStyle name="Millares 5 82" xfId="9015"/>
    <cellStyle name="Millares 5 83" xfId="9016"/>
    <cellStyle name="Millares 5 84" xfId="9017"/>
    <cellStyle name="Millares 5 85" xfId="9018"/>
    <cellStyle name="Millares 5 86" xfId="9019"/>
    <cellStyle name="Millares 5 87" xfId="9020"/>
    <cellStyle name="Millares 5 88" xfId="9021"/>
    <cellStyle name="Millares 5 9" xfId="582"/>
    <cellStyle name="Millares 5 9 2" xfId="3813"/>
    <cellStyle name="Millares 5_DGA" xfId="9022"/>
    <cellStyle name="Millares 6" xfId="583"/>
    <cellStyle name="Millares 6 10" xfId="584"/>
    <cellStyle name="Millares 6 10 2" xfId="3325"/>
    <cellStyle name="Millares 6 10 3" xfId="5430"/>
    <cellStyle name="Millares 6 10 4" xfId="5984"/>
    <cellStyle name="Millares 6 11" xfId="585"/>
    <cellStyle name="Millares 6 11 2" xfId="3146"/>
    <cellStyle name="Millares 6 11 3" xfId="5290"/>
    <cellStyle name="Millares 6 11 4" xfId="5853"/>
    <cellStyle name="Millares 6 12" xfId="586"/>
    <cellStyle name="Millares 6 12 2" xfId="3430"/>
    <cellStyle name="Millares 6 12 3" xfId="5520"/>
    <cellStyle name="Millares 6 12 4" xfId="6070"/>
    <cellStyle name="Millares 6 13" xfId="587"/>
    <cellStyle name="Millares 6 13 2" xfId="3814"/>
    <cellStyle name="Millares 6 14" xfId="588"/>
    <cellStyle name="Millares 6 14 2" xfId="3815"/>
    <cellStyle name="Millares 6 15" xfId="589"/>
    <cellStyle name="Millares 6 15 2" xfId="3816"/>
    <cellStyle name="Millares 6 16" xfId="590"/>
    <cellStyle name="Millares 6 16 2" xfId="3817"/>
    <cellStyle name="Millares 6 17" xfId="591"/>
    <cellStyle name="Millares 6 17 2" xfId="3818"/>
    <cellStyle name="Millares 6 18" xfId="592"/>
    <cellStyle name="Millares 6 18 2" xfId="3819"/>
    <cellStyle name="Millares 6 19" xfId="593"/>
    <cellStyle name="Millares 6 19 2" xfId="3820"/>
    <cellStyle name="Millares 6 2" xfId="594"/>
    <cellStyle name="Millares 6 2 2" xfId="1932"/>
    <cellStyle name="Millares 6 2 3" xfId="4654"/>
    <cellStyle name="Millares 6 2 4" xfId="4994"/>
    <cellStyle name="Millares 6 20" xfId="595"/>
    <cellStyle name="Millares 6 20 2" xfId="3821"/>
    <cellStyle name="Millares 6 21" xfId="596"/>
    <cellStyle name="Millares 6 21 2" xfId="3822"/>
    <cellStyle name="Millares 6 22" xfId="597"/>
    <cellStyle name="Millares 6 22 2" xfId="3823"/>
    <cellStyle name="Millares 6 23" xfId="598"/>
    <cellStyle name="Millares 6 23 2" xfId="3824"/>
    <cellStyle name="Millares 6 24" xfId="1503"/>
    <cellStyle name="Millares 6 25" xfId="4381"/>
    <cellStyle name="Millares 6 26" xfId="4724"/>
    <cellStyle name="Millares 6 27" xfId="9023"/>
    <cellStyle name="Millares 6 28" xfId="9024"/>
    <cellStyle name="Millares 6 29" xfId="9025"/>
    <cellStyle name="Millares 6 3" xfId="599"/>
    <cellStyle name="Millares 6 3 2" xfId="2935"/>
    <cellStyle name="Millares 6 3 3" xfId="5109"/>
    <cellStyle name="Millares 6 3 4" xfId="5683"/>
    <cellStyle name="Millares 6 30" xfId="9026"/>
    <cellStyle name="Millares 6 31" xfId="9027"/>
    <cellStyle name="Millares 6 32" xfId="9028"/>
    <cellStyle name="Millares 6 33" xfId="9029"/>
    <cellStyle name="Millares 6 34" xfId="9030"/>
    <cellStyle name="Millares 6 35" xfId="9031"/>
    <cellStyle name="Millares 6 36" xfId="9032"/>
    <cellStyle name="Millares 6 37" xfId="9033"/>
    <cellStyle name="Millares 6 38" xfId="9034"/>
    <cellStyle name="Millares 6 39" xfId="9035"/>
    <cellStyle name="Millares 6 4" xfId="600"/>
    <cellStyle name="Millares 6 4 2" xfId="3040"/>
    <cellStyle name="Millares 6 4 3" xfId="5196"/>
    <cellStyle name="Millares 6 4 4" xfId="5762"/>
    <cellStyle name="Millares 6 40" xfId="9036"/>
    <cellStyle name="Millares 6 41" xfId="9037"/>
    <cellStyle name="Millares 6 42" xfId="9038"/>
    <cellStyle name="Millares 6 43" xfId="9039"/>
    <cellStyle name="Millares 6 44" xfId="9040"/>
    <cellStyle name="Millares 6 45" xfId="9041"/>
    <cellStyle name="Millares 6 46" xfId="9042"/>
    <cellStyle name="Millares 6 47" xfId="9043"/>
    <cellStyle name="Millares 6 48" xfId="9044"/>
    <cellStyle name="Millares 6 49" xfId="9045"/>
    <cellStyle name="Millares 6 5" xfId="601"/>
    <cellStyle name="Millares 6 5 2" xfId="2941"/>
    <cellStyle name="Millares 6 5 3" xfId="5113"/>
    <cellStyle name="Millares 6 5 4" xfId="5686"/>
    <cellStyle name="Millares 6 50" xfId="9046"/>
    <cellStyle name="Millares 6 51" xfId="9047"/>
    <cellStyle name="Millares 6 52" xfId="9048"/>
    <cellStyle name="Millares 6 53" xfId="9049"/>
    <cellStyle name="Millares 6 54" xfId="9050"/>
    <cellStyle name="Millares 6 55" xfId="9051"/>
    <cellStyle name="Millares 6 56" xfId="9052"/>
    <cellStyle name="Millares 6 57" xfId="9053"/>
    <cellStyle name="Millares 6 58" xfId="9054"/>
    <cellStyle name="Millares 6 59" xfId="9055"/>
    <cellStyle name="Millares 6 6" xfId="602"/>
    <cellStyle name="Millares 6 6 2" xfId="3036"/>
    <cellStyle name="Millares 6 6 3" xfId="5194"/>
    <cellStyle name="Millares 6 6 4" xfId="5760"/>
    <cellStyle name="Millares 6 60" xfId="9056"/>
    <cellStyle name="Millares 6 61" xfId="9057"/>
    <cellStyle name="Millares 6 62" xfId="9058"/>
    <cellStyle name="Millares 6 63" xfId="9059"/>
    <cellStyle name="Millares 6 64" xfId="9060"/>
    <cellStyle name="Millares 6 65" xfId="9061"/>
    <cellStyle name="Millares 6 66" xfId="9062"/>
    <cellStyle name="Millares 6 67" xfId="9063"/>
    <cellStyle name="Millares 6 68" xfId="9064"/>
    <cellStyle name="Millares 6 69" xfId="9065"/>
    <cellStyle name="Millares 6 7" xfId="603"/>
    <cellStyle name="Millares 6 7 2" xfId="3186"/>
    <cellStyle name="Millares 6 7 3" xfId="5320"/>
    <cellStyle name="Millares 6 7 4" xfId="5882"/>
    <cellStyle name="Millares 6 70" xfId="9066"/>
    <cellStyle name="Millares 6 71" xfId="9067"/>
    <cellStyle name="Millares 6 72" xfId="9068"/>
    <cellStyle name="Millares 6 73" xfId="9069"/>
    <cellStyle name="Millares 6 74" xfId="9070"/>
    <cellStyle name="Millares 6 75" xfId="9071"/>
    <cellStyle name="Millares 6 76" xfId="9072"/>
    <cellStyle name="Millares 6 77" xfId="9073"/>
    <cellStyle name="Millares 6 78" xfId="9074"/>
    <cellStyle name="Millares 6 79" xfId="9075"/>
    <cellStyle name="Millares 6 8" xfId="604"/>
    <cellStyle name="Millares 6 8 2" xfId="3206"/>
    <cellStyle name="Millares 6 8 3" xfId="5331"/>
    <cellStyle name="Millares 6 8 4" xfId="5891"/>
    <cellStyle name="Millares 6 80" xfId="9076"/>
    <cellStyle name="Millares 6 81" xfId="9077"/>
    <cellStyle name="Millares 6 82" xfId="9078"/>
    <cellStyle name="Millares 6 83" xfId="9079"/>
    <cellStyle name="Millares 6 84" xfId="9080"/>
    <cellStyle name="Millares 6 85" xfId="9081"/>
    <cellStyle name="Millares 6 86" xfId="9082"/>
    <cellStyle name="Millares 6 87" xfId="9083"/>
    <cellStyle name="Millares 6 88" xfId="9084"/>
    <cellStyle name="Millares 6 9" xfId="605"/>
    <cellStyle name="Millares 6 9 2" xfId="3198"/>
    <cellStyle name="Millares 6 9 3" xfId="5328"/>
    <cellStyle name="Millares 6 9 4" xfId="5889"/>
    <cellStyle name="Millares 7" xfId="606"/>
    <cellStyle name="Millares 7 10" xfId="607"/>
    <cellStyle name="Millares 7 10 2" xfId="3371"/>
    <cellStyle name="Millares 7 10 2 2" xfId="3826"/>
    <cellStyle name="Millares 7 10 3" xfId="5467"/>
    <cellStyle name="Millares 7 10 4" xfId="6017"/>
    <cellStyle name="Millares 7 11" xfId="608"/>
    <cellStyle name="Millares 7 11 2" xfId="3431"/>
    <cellStyle name="Millares 7 11 2 2" xfId="3827"/>
    <cellStyle name="Millares 7 11 3" xfId="5521"/>
    <cellStyle name="Millares 7 11 4" xfId="6071"/>
    <cellStyle name="Millares 7 12" xfId="609"/>
    <cellStyle name="Millares 7 12 2" xfId="3825"/>
    <cellStyle name="Millares 7 13" xfId="610"/>
    <cellStyle name="Millares 7 13 2" xfId="3828"/>
    <cellStyle name="Millares 7 14" xfId="611"/>
    <cellStyle name="Millares 7 14 2" xfId="3829"/>
    <cellStyle name="Millares 7 15" xfId="612"/>
    <cellStyle name="Millares 7 15 2" xfId="3830"/>
    <cellStyle name="Millares 7 16" xfId="613"/>
    <cellStyle name="Millares 7 16 2" xfId="3831"/>
    <cellStyle name="Millares 7 17" xfId="614"/>
    <cellStyle name="Millares 7 17 2" xfId="3832"/>
    <cellStyle name="Millares 7 18" xfId="615"/>
    <cellStyle name="Millares 7 18 2" xfId="3833"/>
    <cellStyle name="Millares 7 19" xfId="616"/>
    <cellStyle name="Millares 7 19 2" xfId="3834"/>
    <cellStyle name="Millares 7 2" xfId="617"/>
    <cellStyle name="Millares 7 2 10" xfId="9085"/>
    <cellStyle name="Millares 7 2 11" xfId="9086"/>
    <cellStyle name="Millares 7 2 12" xfId="9087"/>
    <cellStyle name="Millares 7 2 13" xfId="9088"/>
    <cellStyle name="Millares 7 2 14" xfId="9089"/>
    <cellStyle name="Millares 7 2 15" xfId="9090"/>
    <cellStyle name="Millares 7 2 16" xfId="9091"/>
    <cellStyle name="Millares 7 2 17" xfId="9092"/>
    <cellStyle name="Millares 7 2 18" xfId="9093"/>
    <cellStyle name="Millares 7 2 19" xfId="9094"/>
    <cellStyle name="Millares 7 2 2" xfId="2936"/>
    <cellStyle name="Millares 7 2 2 2" xfId="3835"/>
    <cellStyle name="Millares 7 2 20" xfId="9095"/>
    <cellStyle name="Millares 7 2 21" xfId="9096"/>
    <cellStyle name="Millares 7 2 22" xfId="9097"/>
    <cellStyle name="Millares 7 2 23" xfId="9098"/>
    <cellStyle name="Millares 7 2 24" xfId="9099"/>
    <cellStyle name="Millares 7 2 25" xfId="9100"/>
    <cellStyle name="Millares 7 2 26" xfId="9101"/>
    <cellStyle name="Millares 7 2 27" xfId="9102"/>
    <cellStyle name="Millares 7 2 28" xfId="9103"/>
    <cellStyle name="Millares 7 2 29" xfId="9104"/>
    <cellStyle name="Millares 7 2 3" xfId="5110"/>
    <cellStyle name="Millares 7 2 30" xfId="9105"/>
    <cellStyle name="Millares 7 2 31" xfId="9106"/>
    <cellStyle name="Millares 7 2 32" xfId="9107"/>
    <cellStyle name="Millares 7 2 33" xfId="9108"/>
    <cellStyle name="Millares 7 2 34" xfId="9109"/>
    <cellStyle name="Millares 7 2 35" xfId="9110"/>
    <cellStyle name="Millares 7 2 36" xfId="9111"/>
    <cellStyle name="Millares 7 2 37" xfId="9112"/>
    <cellStyle name="Millares 7 2 38" xfId="9113"/>
    <cellStyle name="Millares 7 2 39" xfId="9114"/>
    <cellStyle name="Millares 7 2 4" xfId="5684"/>
    <cellStyle name="Millares 7 2 40" xfId="9115"/>
    <cellStyle name="Millares 7 2 41" xfId="9116"/>
    <cellStyle name="Millares 7 2 42" xfId="9117"/>
    <cellStyle name="Millares 7 2 43" xfId="9118"/>
    <cellStyle name="Millares 7 2 44" xfId="9119"/>
    <cellStyle name="Millares 7 2 45" xfId="9120"/>
    <cellStyle name="Millares 7 2 46" xfId="9121"/>
    <cellStyle name="Millares 7 2 47" xfId="9122"/>
    <cellStyle name="Millares 7 2 48" xfId="9123"/>
    <cellStyle name="Millares 7 2 49" xfId="9124"/>
    <cellStyle name="Millares 7 2 5" xfId="9125"/>
    <cellStyle name="Millares 7 2 50" xfId="9126"/>
    <cellStyle name="Millares 7 2 51" xfId="9127"/>
    <cellStyle name="Millares 7 2 52" xfId="9128"/>
    <cellStyle name="Millares 7 2 53" xfId="9129"/>
    <cellStyle name="Millares 7 2 54" xfId="9130"/>
    <cellStyle name="Millares 7 2 55" xfId="9131"/>
    <cellStyle name="Millares 7 2 56" xfId="9132"/>
    <cellStyle name="Millares 7 2 57" xfId="9133"/>
    <cellStyle name="Millares 7 2 58" xfId="9134"/>
    <cellStyle name="Millares 7 2 59" xfId="9135"/>
    <cellStyle name="Millares 7 2 6" xfId="9136"/>
    <cellStyle name="Millares 7 2 60" xfId="9137"/>
    <cellStyle name="Millares 7 2 61" xfId="9138"/>
    <cellStyle name="Millares 7 2 62" xfId="9139"/>
    <cellStyle name="Millares 7 2 63" xfId="9140"/>
    <cellStyle name="Millares 7 2 64" xfId="9141"/>
    <cellStyle name="Millares 7 2 65" xfId="9142"/>
    <cellStyle name="Millares 7 2 66" xfId="9143"/>
    <cellStyle name="Millares 7 2 7" xfId="9144"/>
    <cellStyle name="Millares 7 2 8" xfId="9145"/>
    <cellStyle name="Millares 7 2 9" xfId="9146"/>
    <cellStyle name="Millares 7 20" xfId="618"/>
    <cellStyle name="Millares 7 20 2" xfId="3836"/>
    <cellStyle name="Millares 7 21" xfId="619"/>
    <cellStyle name="Millares 7 21 2" xfId="3837"/>
    <cellStyle name="Millares 7 22" xfId="1504"/>
    <cellStyle name="Millares 7 23" xfId="4382"/>
    <cellStyle name="Millares 7 24" xfId="4423"/>
    <cellStyle name="Millares 7 25" xfId="9147"/>
    <cellStyle name="Millares 7 26" xfId="9148"/>
    <cellStyle name="Millares 7 27" xfId="9149"/>
    <cellStyle name="Millares 7 28" xfId="9150"/>
    <cellStyle name="Millares 7 29" xfId="9151"/>
    <cellStyle name="Millares 7 3" xfId="620"/>
    <cellStyle name="Millares 7 3 2" xfId="3039"/>
    <cellStyle name="Millares 7 3 2 2" xfId="3838"/>
    <cellStyle name="Millares 7 3 3" xfId="5195"/>
    <cellStyle name="Millares 7 3 4" xfId="5761"/>
    <cellStyle name="Millares 7 30" xfId="9152"/>
    <cellStyle name="Millares 7 31" xfId="9153"/>
    <cellStyle name="Millares 7 32" xfId="9154"/>
    <cellStyle name="Millares 7 33" xfId="9155"/>
    <cellStyle name="Millares 7 34" xfId="9156"/>
    <cellStyle name="Millares 7 35" xfId="9157"/>
    <cellStyle name="Millares 7 36" xfId="9158"/>
    <cellStyle name="Millares 7 37" xfId="9159"/>
    <cellStyle name="Millares 7 38" xfId="9160"/>
    <cellStyle name="Millares 7 39" xfId="9161"/>
    <cellStyle name="Millares 7 4" xfId="621"/>
    <cellStyle name="Millares 7 4 2" xfId="3004"/>
    <cellStyle name="Millares 7 4 2 2" xfId="3839"/>
    <cellStyle name="Millares 7 4 3" xfId="5169"/>
    <cellStyle name="Millares 7 4 4" xfId="5739"/>
    <cellStyle name="Millares 7 40" xfId="9162"/>
    <cellStyle name="Millares 7 41" xfId="9163"/>
    <cellStyle name="Millares 7 42" xfId="9164"/>
    <cellStyle name="Millares 7 43" xfId="9165"/>
    <cellStyle name="Millares 7 44" xfId="9166"/>
    <cellStyle name="Millares 7 45" xfId="9167"/>
    <cellStyle name="Millares 7 46" xfId="9168"/>
    <cellStyle name="Millares 7 47" xfId="9169"/>
    <cellStyle name="Millares 7 48" xfId="9170"/>
    <cellStyle name="Millares 7 49" xfId="9171"/>
    <cellStyle name="Millares 7 5" xfId="622"/>
    <cellStyle name="Millares 7 5 2" xfId="2981"/>
    <cellStyle name="Millares 7 5 2 2" xfId="3840"/>
    <cellStyle name="Millares 7 5 3" xfId="5151"/>
    <cellStyle name="Millares 7 5 4" xfId="5722"/>
    <cellStyle name="Millares 7 50" xfId="9172"/>
    <cellStyle name="Millares 7 51" xfId="9173"/>
    <cellStyle name="Millares 7 52" xfId="9174"/>
    <cellStyle name="Millares 7 53" xfId="9175"/>
    <cellStyle name="Millares 7 54" xfId="9176"/>
    <cellStyle name="Millares 7 55" xfId="9177"/>
    <cellStyle name="Millares 7 56" xfId="9178"/>
    <cellStyle name="Millares 7 57" xfId="9179"/>
    <cellStyle name="Millares 7 58" xfId="9180"/>
    <cellStyle name="Millares 7 59" xfId="9181"/>
    <cellStyle name="Millares 7 6" xfId="623"/>
    <cellStyle name="Millares 7 6 2" xfId="3187"/>
    <cellStyle name="Millares 7 6 2 2" xfId="3841"/>
    <cellStyle name="Millares 7 6 3" xfId="5321"/>
    <cellStyle name="Millares 7 6 4" xfId="5883"/>
    <cellStyle name="Millares 7 60" xfId="9182"/>
    <cellStyle name="Millares 7 61" xfId="9183"/>
    <cellStyle name="Millares 7 62" xfId="9184"/>
    <cellStyle name="Millares 7 63" xfId="9185"/>
    <cellStyle name="Millares 7 64" xfId="9186"/>
    <cellStyle name="Millares 7 65" xfId="9187"/>
    <cellStyle name="Millares 7 66" xfId="9188"/>
    <cellStyle name="Millares 7 67" xfId="9189"/>
    <cellStyle name="Millares 7 68" xfId="9190"/>
    <cellStyle name="Millares 7 69" xfId="9191"/>
    <cellStyle name="Millares 7 7" xfId="624"/>
    <cellStyle name="Millares 7 7 2" xfId="3329"/>
    <cellStyle name="Millares 7 7 2 2" xfId="3842"/>
    <cellStyle name="Millares 7 7 3" xfId="5431"/>
    <cellStyle name="Millares 7 7 4" xfId="5985"/>
    <cellStyle name="Millares 7 70" xfId="9192"/>
    <cellStyle name="Millares 7 71" xfId="9193"/>
    <cellStyle name="Millares 7 72" xfId="9194"/>
    <cellStyle name="Millares 7 73" xfId="9195"/>
    <cellStyle name="Millares 7 74" xfId="9196"/>
    <cellStyle name="Millares 7 75" xfId="9197"/>
    <cellStyle name="Millares 7 76" xfId="9198"/>
    <cellStyle name="Millares 7 77" xfId="9199"/>
    <cellStyle name="Millares 7 78" xfId="9200"/>
    <cellStyle name="Millares 7 79" xfId="9201"/>
    <cellStyle name="Millares 7 8" xfId="625"/>
    <cellStyle name="Millares 7 8 2" xfId="3324"/>
    <cellStyle name="Millares 7 8 2 2" xfId="3843"/>
    <cellStyle name="Millares 7 8 3" xfId="5429"/>
    <cellStyle name="Millares 7 8 4" xfId="5983"/>
    <cellStyle name="Millares 7 80" xfId="9202"/>
    <cellStyle name="Millares 7 81" xfId="9203"/>
    <cellStyle name="Millares 7 82" xfId="9204"/>
    <cellStyle name="Millares 7 83" xfId="9205"/>
    <cellStyle name="Millares 7 84" xfId="9206"/>
    <cellStyle name="Millares 7 85" xfId="9207"/>
    <cellStyle name="Millares 7 86" xfId="9208"/>
    <cellStyle name="Millares 7 9" xfId="626"/>
    <cellStyle name="Millares 7 9 2" xfId="3353"/>
    <cellStyle name="Millares 7 9 2 2" xfId="3844"/>
    <cellStyle name="Millares 7 9 3" xfId="5452"/>
    <cellStyle name="Millares 7 9 4" xfId="6004"/>
    <cellStyle name="Millares 8" xfId="627"/>
    <cellStyle name="Millares 8 10" xfId="628"/>
    <cellStyle name="Millares 8 10 2" xfId="3846"/>
    <cellStyle name="Millares 8 11" xfId="629"/>
    <cellStyle name="Millares 8 11 2" xfId="3847"/>
    <cellStyle name="Millares 8 12" xfId="630"/>
    <cellStyle name="Millares 8 12 2" xfId="3848"/>
    <cellStyle name="Millares 8 13" xfId="631"/>
    <cellStyle name="Millares 8 13 2" xfId="3849"/>
    <cellStyle name="Millares 8 14" xfId="632"/>
    <cellStyle name="Millares 8 14 2" xfId="3850"/>
    <cellStyle name="Millares 8 15" xfId="633"/>
    <cellStyle name="Millares 8 15 2" xfId="3851"/>
    <cellStyle name="Millares 8 16" xfId="634"/>
    <cellStyle name="Millares 8 16 2" xfId="3852"/>
    <cellStyle name="Millares 8 17" xfId="635"/>
    <cellStyle name="Millares 8 17 2" xfId="3853"/>
    <cellStyle name="Millares 8 18" xfId="636"/>
    <cellStyle name="Millares 8 18 2" xfId="3854"/>
    <cellStyle name="Millares 8 19" xfId="637"/>
    <cellStyle name="Millares 8 19 2" xfId="3855"/>
    <cellStyle name="Millares 8 2" xfId="638"/>
    <cellStyle name="Millares 8 2 10" xfId="9209"/>
    <cellStyle name="Millares 8 2 11" xfId="9210"/>
    <cellStyle name="Millares 8 2 12" xfId="9211"/>
    <cellStyle name="Millares 8 2 13" xfId="9212"/>
    <cellStyle name="Millares 8 2 14" xfId="9213"/>
    <cellStyle name="Millares 8 2 15" xfId="9214"/>
    <cellStyle name="Millares 8 2 16" xfId="9215"/>
    <cellStyle name="Millares 8 2 17" xfId="9216"/>
    <cellStyle name="Millares 8 2 18" xfId="9217"/>
    <cellStyle name="Millares 8 2 19" xfId="9218"/>
    <cellStyle name="Millares 8 2 2" xfId="3845"/>
    <cellStyle name="Millares 8 2 20" xfId="9219"/>
    <cellStyle name="Millares 8 2 21" xfId="9220"/>
    <cellStyle name="Millares 8 2 22" xfId="9221"/>
    <cellStyle name="Millares 8 2 23" xfId="9222"/>
    <cellStyle name="Millares 8 2 24" xfId="9223"/>
    <cellStyle name="Millares 8 2 25" xfId="9224"/>
    <cellStyle name="Millares 8 2 26" xfId="9225"/>
    <cellStyle name="Millares 8 2 27" xfId="9226"/>
    <cellStyle name="Millares 8 2 28" xfId="9227"/>
    <cellStyle name="Millares 8 2 29" xfId="9228"/>
    <cellStyle name="Millares 8 2 3" xfId="9229"/>
    <cellStyle name="Millares 8 2 30" xfId="9230"/>
    <cellStyle name="Millares 8 2 31" xfId="9231"/>
    <cellStyle name="Millares 8 2 32" xfId="9232"/>
    <cellStyle name="Millares 8 2 33" xfId="9233"/>
    <cellStyle name="Millares 8 2 34" xfId="9234"/>
    <cellStyle name="Millares 8 2 35" xfId="9235"/>
    <cellStyle name="Millares 8 2 36" xfId="9236"/>
    <cellStyle name="Millares 8 2 37" xfId="9237"/>
    <cellStyle name="Millares 8 2 38" xfId="9238"/>
    <cellStyle name="Millares 8 2 39" xfId="9239"/>
    <cellStyle name="Millares 8 2 4" xfId="9240"/>
    <cellStyle name="Millares 8 2 40" xfId="9241"/>
    <cellStyle name="Millares 8 2 41" xfId="9242"/>
    <cellStyle name="Millares 8 2 42" xfId="9243"/>
    <cellStyle name="Millares 8 2 43" xfId="9244"/>
    <cellStyle name="Millares 8 2 44" xfId="9245"/>
    <cellStyle name="Millares 8 2 45" xfId="9246"/>
    <cellStyle name="Millares 8 2 46" xfId="9247"/>
    <cellStyle name="Millares 8 2 47" xfId="9248"/>
    <cellStyle name="Millares 8 2 48" xfId="9249"/>
    <cellStyle name="Millares 8 2 49" xfId="9250"/>
    <cellStyle name="Millares 8 2 5" xfId="9251"/>
    <cellStyle name="Millares 8 2 50" xfId="9252"/>
    <cellStyle name="Millares 8 2 51" xfId="9253"/>
    <cellStyle name="Millares 8 2 52" xfId="9254"/>
    <cellStyle name="Millares 8 2 53" xfId="9255"/>
    <cellStyle name="Millares 8 2 54" xfId="9256"/>
    <cellStyle name="Millares 8 2 55" xfId="9257"/>
    <cellStyle name="Millares 8 2 56" xfId="9258"/>
    <cellStyle name="Millares 8 2 57" xfId="9259"/>
    <cellStyle name="Millares 8 2 58" xfId="9260"/>
    <cellStyle name="Millares 8 2 59" xfId="9261"/>
    <cellStyle name="Millares 8 2 6" xfId="9262"/>
    <cellStyle name="Millares 8 2 60" xfId="9263"/>
    <cellStyle name="Millares 8 2 61" xfId="9264"/>
    <cellStyle name="Millares 8 2 62" xfId="9265"/>
    <cellStyle name="Millares 8 2 63" xfId="9266"/>
    <cellStyle name="Millares 8 2 64" xfId="9267"/>
    <cellStyle name="Millares 8 2 7" xfId="9268"/>
    <cellStyle name="Millares 8 2 8" xfId="9269"/>
    <cellStyle name="Millares 8 2 9" xfId="9270"/>
    <cellStyle name="Millares 8 20" xfId="639"/>
    <cellStyle name="Millares 8 20 2" xfId="3856"/>
    <cellStyle name="Millares 8 21" xfId="640"/>
    <cellStyle name="Millares 8 21 2" xfId="3857"/>
    <cellStyle name="Millares 8 22" xfId="959"/>
    <cellStyle name="Millares 8 23" xfId="1505"/>
    <cellStyle name="Millares 8 24" xfId="4383"/>
    <cellStyle name="Millares 8 25" xfId="4422"/>
    <cellStyle name="Millares 8 26" xfId="9271"/>
    <cellStyle name="Millares 8 27" xfId="9272"/>
    <cellStyle name="Millares 8 28" xfId="9273"/>
    <cellStyle name="Millares 8 29" xfId="9274"/>
    <cellStyle name="Millares 8 3" xfId="641"/>
    <cellStyle name="Millares 8 3 10" xfId="9275"/>
    <cellStyle name="Millares 8 3 11" xfId="9276"/>
    <cellStyle name="Millares 8 3 12" xfId="9277"/>
    <cellStyle name="Millares 8 3 13" xfId="9278"/>
    <cellStyle name="Millares 8 3 14" xfId="9279"/>
    <cellStyle name="Millares 8 3 15" xfId="9280"/>
    <cellStyle name="Millares 8 3 16" xfId="9281"/>
    <cellStyle name="Millares 8 3 17" xfId="9282"/>
    <cellStyle name="Millares 8 3 18" xfId="9283"/>
    <cellStyle name="Millares 8 3 19" xfId="9284"/>
    <cellStyle name="Millares 8 3 2" xfId="3858"/>
    <cellStyle name="Millares 8 3 20" xfId="9285"/>
    <cellStyle name="Millares 8 3 21" xfId="9286"/>
    <cellStyle name="Millares 8 3 22" xfId="9287"/>
    <cellStyle name="Millares 8 3 23" xfId="9288"/>
    <cellStyle name="Millares 8 3 24" xfId="9289"/>
    <cellStyle name="Millares 8 3 25" xfId="9290"/>
    <cellStyle name="Millares 8 3 26" xfId="9291"/>
    <cellStyle name="Millares 8 3 27" xfId="9292"/>
    <cellStyle name="Millares 8 3 28" xfId="9293"/>
    <cellStyle name="Millares 8 3 29" xfId="9294"/>
    <cellStyle name="Millares 8 3 3" xfId="9295"/>
    <cellStyle name="Millares 8 3 30" xfId="9296"/>
    <cellStyle name="Millares 8 3 31" xfId="9297"/>
    <cellStyle name="Millares 8 3 32" xfId="9298"/>
    <cellStyle name="Millares 8 3 33" xfId="9299"/>
    <cellStyle name="Millares 8 3 34" xfId="9300"/>
    <cellStyle name="Millares 8 3 35" xfId="9301"/>
    <cellStyle name="Millares 8 3 36" xfId="9302"/>
    <cellStyle name="Millares 8 3 37" xfId="9303"/>
    <cellStyle name="Millares 8 3 38" xfId="9304"/>
    <cellStyle name="Millares 8 3 39" xfId="9305"/>
    <cellStyle name="Millares 8 3 4" xfId="9306"/>
    <cellStyle name="Millares 8 3 40" xfId="9307"/>
    <cellStyle name="Millares 8 3 41" xfId="9308"/>
    <cellStyle name="Millares 8 3 42" xfId="9309"/>
    <cellStyle name="Millares 8 3 43" xfId="9310"/>
    <cellStyle name="Millares 8 3 44" xfId="9311"/>
    <cellStyle name="Millares 8 3 45" xfId="9312"/>
    <cellStyle name="Millares 8 3 46" xfId="9313"/>
    <cellStyle name="Millares 8 3 47" xfId="9314"/>
    <cellStyle name="Millares 8 3 48" xfId="9315"/>
    <cellStyle name="Millares 8 3 49" xfId="9316"/>
    <cellStyle name="Millares 8 3 5" xfId="9317"/>
    <cellStyle name="Millares 8 3 50" xfId="9318"/>
    <cellStyle name="Millares 8 3 51" xfId="9319"/>
    <cellStyle name="Millares 8 3 52" xfId="9320"/>
    <cellStyle name="Millares 8 3 53" xfId="9321"/>
    <cellStyle name="Millares 8 3 54" xfId="9322"/>
    <cellStyle name="Millares 8 3 55" xfId="9323"/>
    <cellStyle name="Millares 8 3 56" xfId="9324"/>
    <cellStyle name="Millares 8 3 57" xfId="9325"/>
    <cellStyle name="Millares 8 3 58" xfId="9326"/>
    <cellStyle name="Millares 8 3 59" xfId="9327"/>
    <cellStyle name="Millares 8 3 6" xfId="9328"/>
    <cellStyle name="Millares 8 3 60" xfId="9329"/>
    <cellStyle name="Millares 8 3 61" xfId="9330"/>
    <cellStyle name="Millares 8 3 62" xfId="9331"/>
    <cellStyle name="Millares 8 3 63" xfId="9332"/>
    <cellStyle name="Millares 8 3 64" xfId="9333"/>
    <cellStyle name="Millares 8 3 7" xfId="9334"/>
    <cellStyle name="Millares 8 3 8" xfId="9335"/>
    <cellStyle name="Millares 8 3 9" xfId="9336"/>
    <cellStyle name="Millares 8 30" xfId="9337"/>
    <cellStyle name="Millares 8 31" xfId="9338"/>
    <cellStyle name="Millares 8 32" xfId="9339"/>
    <cellStyle name="Millares 8 33" xfId="9340"/>
    <cellStyle name="Millares 8 34" xfId="9341"/>
    <cellStyle name="Millares 8 35" xfId="9342"/>
    <cellStyle name="Millares 8 36" xfId="9343"/>
    <cellStyle name="Millares 8 37" xfId="9344"/>
    <cellStyle name="Millares 8 38" xfId="9345"/>
    <cellStyle name="Millares 8 39" xfId="9346"/>
    <cellStyle name="Millares 8 4" xfId="642"/>
    <cellStyle name="Millares 8 4 2" xfId="3859"/>
    <cellStyle name="Millares 8 40" xfId="9347"/>
    <cellStyle name="Millares 8 41" xfId="9348"/>
    <cellStyle name="Millares 8 42" xfId="9349"/>
    <cellStyle name="Millares 8 43" xfId="9350"/>
    <cellStyle name="Millares 8 44" xfId="9351"/>
    <cellStyle name="Millares 8 45" xfId="9352"/>
    <cellStyle name="Millares 8 46" xfId="9353"/>
    <cellStyle name="Millares 8 47" xfId="9354"/>
    <cellStyle name="Millares 8 48" xfId="9355"/>
    <cellStyle name="Millares 8 49" xfId="9356"/>
    <cellStyle name="Millares 8 5" xfId="643"/>
    <cellStyle name="Millares 8 5 2" xfId="3860"/>
    <cellStyle name="Millares 8 50" xfId="9357"/>
    <cellStyle name="Millares 8 51" xfId="9358"/>
    <cellStyle name="Millares 8 52" xfId="9359"/>
    <cellStyle name="Millares 8 53" xfId="9360"/>
    <cellStyle name="Millares 8 54" xfId="9361"/>
    <cellStyle name="Millares 8 55" xfId="9362"/>
    <cellStyle name="Millares 8 56" xfId="9363"/>
    <cellStyle name="Millares 8 57" xfId="9364"/>
    <cellStyle name="Millares 8 58" xfId="9365"/>
    <cellStyle name="Millares 8 59" xfId="9366"/>
    <cellStyle name="Millares 8 6" xfId="644"/>
    <cellStyle name="Millares 8 6 2" xfId="3861"/>
    <cellStyle name="Millares 8 60" xfId="9367"/>
    <cellStyle name="Millares 8 61" xfId="9368"/>
    <cellStyle name="Millares 8 62" xfId="9369"/>
    <cellStyle name="Millares 8 63" xfId="9370"/>
    <cellStyle name="Millares 8 64" xfId="9371"/>
    <cellStyle name="Millares 8 65" xfId="9372"/>
    <cellStyle name="Millares 8 66" xfId="9373"/>
    <cellStyle name="Millares 8 67" xfId="9374"/>
    <cellStyle name="Millares 8 68" xfId="9375"/>
    <cellStyle name="Millares 8 69" xfId="9376"/>
    <cellStyle name="Millares 8 7" xfId="645"/>
    <cellStyle name="Millares 8 7 2" xfId="3862"/>
    <cellStyle name="Millares 8 70" xfId="9377"/>
    <cellStyle name="Millares 8 71" xfId="9378"/>
    <cellStyle name="Millares 8 72" xfId="9379"/>
    <cellStyle name="Millares 8 73" xfId="9380"/>
    <cellStyle name="Millares 8 74" xfId="9381"/>
    <cellStyle name="Millares 8 75" xfId="9382"/>
    <cellStyle name="Millares 8 76" xfId="9383"/>
    <cellStyle name="Millares 8 77" xfId="9384"/>
    <cellStyle name="Millares 8 78" xfId="9385"/>
    <cellStyle name="Millares 8 79" xfId="9386"/>
    <cellStyle name="Millares 8 8" xfId="646"/>
    <cellStyle name="Millares 8 8 2" xfId="3863"/>
    <cellStyle name="Millares 8 80" xfId="9387"/>
    <cellStyle name="Millares 8 81" xfId="9388"/>
    <cellStyle name="Millares 8 82" xfId="9389"/>
    <cellStyle name="Millares 8 83" xfId="9390"/>
    <cellStyle name="Millares 8 84" xfId="9391"/>
    <cellStyle name="Millares 8 85" xfId="9392"/>
    <cellStyle name="Millares 8 86" xfId="9393"/>
    <cellStyle name="Millares 8 87" xfId="9394"/>
    <cellStyle name="Millares 8 9" xfId="647"/>
    <cellStyle name="Millares 8 9 2" xfId="3864"/>
    <cellStyle name="Millares 9" xfId="648"/>
    <cellStyle name="Millares 9 10" xfId="649"/>
    <cellStyle name="Millares 9 10 2" xfId="3147"/>
    <cellStyle name="Millares 9 10 3" xfId="5291"/>
    <cellStyle name="Millares 9 10 4" xfId="5854"/>
    <cellStyle name="Millares 9 11" xfId="650"/>
    <cellStyle name="Millares 9 11 2" xfId="3432"/>
    <cellStyle name="Millares 9 11 3" xfId="5522"/>
    <cellStyle name="Millares 9 11 4" xfId="6072"/>
    <cellStyle name="Millares 9 12" xfId="651"/>
    <cellStyle name="Millares 9 12 2" xfId="3865"/>
    <cellStyle name="Millares 9 13" xfId="652"/>
    <cellStyle name="Millares 9 13 2" xfId="3866"/>
    <cellStyle name="Millares 9 14" xfId="653"/>
    <cellStyle name="Millares 9 14 2" xfId="3867"/>
    <cellStyle name="Millares 9 15" xfId="654"/>
    <cellStyle name="Millares 9 15 2" xfId="3868"/>
    <cellStyle name="Millares 9 16" xfId="655"/>
    <cellStyle name="Millares 9 16 2" xfId="3869"/>
    <cellStyle name="Millares 9 17" xfId="656"/>
    <cellStyle name="Millares 9 17 2" xfId="3870"/>
    <cellStyle name="Millares 9 18" xfId="657"/>
    <cellStyle name="Millares 9 18 2" xfId="3871"/>
    <cellStyle name="Millares 9 19" xfId="658"/>
    <cellStyle name="Millares 9 19 2" xfId="3872"/>
    <cellStyle name="Millares 9 2" xfId="659"/>
    <cellStyle name="Millares 9 2 10" xfId="9395"/>
    <cellStyle name="Millares 9 2 11" xfId="9396"/>
    <cellStyle name="Millares 9 2 12" xfId="9397"/>
    <cellStyle name="Millares 9 2 13" xfId="9398"/>
    <cellStyle name="Millares 9 2 14" xfId="9399"/>
    <cellStyle name="Millares 9 2 15" xfId="9400"/>
    <cellStyle name="Millares 9 2 16" xfId="9401"/>
    <cellStyle name="Millares 9 2 17" xfId="9402"/>
    <cellStyle name="Millares 9 2 18" xfId="9403"/>
    <cellStyle name="Millares 9 2 19" xfId="9404"/>
    <cellStyle name="Millares 9 2 2" xfId="2937"/>
    <cellStyle name="Millares 9 2 2 10" xfId="9405"/>
    <cellStyle name="Millares 9 2 2 11" xfId="9406"/>
    <cellStyle name="Millares 9 2 2 12" xfId="9407"/>
    <cellStyle name="Millares 9 2 2 13" xfId="9408"/>
    <cellStyle name="Millares 9 2 2 14" xfId="9409"/>
    <cellStyle name="Millares 9 2 2 15" xfId="9410"/>
    <cellStyle name="Millares 9 2 2 16" xfId="9411"/>
    <cellStyle name="Millares 9 2 2 17" xfId="9412"/>
    <cellStyle name="Millares 9 2 2 18" xfId="9413"/>
    <cellStyle name="Millares 9 2 2 19" xfId="9414"/>
    <cellStyle name="Millares 9 2 2 2" xfId="9415"/>
    <cellStyle name="Millares 9 2 2 20" xfId="9416"/>
    <cellStyle name="Millares 9 2 2 21" xfId="9417"/>
    <cellStyle name="Millares 9 2 2 22" xfId="9418"/>
    <cellStyle name="Millares 9 2 2 23" xfId="9419"/>
    <cellStyle name="Millares 9 2 2 24" xfId="9420"/>
    <cellStyle name="Millares 9 2 2 25" xfId="9421"/>
    <cellStyle name="Millares 9 2 2 26" xfId="9422"/>
    <cellStyle name="Millares 9 2 2 27" xfId="9423"/>
    <cellStyle name="Millares 9 2 2 28" xfId="9424"/>
    <cellStyle name="Millares 9 2 2 29" xfId="9425"/>
    <cellStyle name="Millares 9 2 2 3" xfId="9426"/>
    <cellStyle name="Millares 9 2 2 30" xfId="9427"/>
    <cellStyle name="Millares 9 2 2 31" xfId="9428"/>
    <cellStyle name="Millares 9 2 2 32" xfId="9429"/>
    <cellStyle name="Millares 9 2 2 33" xfId="9430"/>
    <cellStyle name="Millares 9 2 2 34" xfId="9431"/>
    <cellStyle name="Millares 9 2 2 35" xfId="9432"/>
    <cellStyle name="Millares 9 2 2 36" xfId="9433"/>
    <cellStyle name="Millares 9 2 2 37" xfId="9434"/>
    <cellStyle name="Millares 9 2 2 38" xfId="9435"/>
    <cellStyle name="Millares 9 2 2 39" xfId="9436"/>
    <cellStyle name="Millares 9 2 2 4" xfId="9437"/>
    <cellStyle name="Millares 9 2 2 40" xfId="9438"/>
    <cellStyle name="Millares 9 2 2 41" xfId="9439"/>
    <cellStyle name="Millares 9 2 2 42" xfId="9440"/>
    <cellStyle name="Millares 9 2 2 43" xfId="9441"/>
    <cellStyle name="Millares 9 2 2 44" xfId="9442"/>
    <cellStyle name="Millares 9 2 2 45" xfId="9443"/>
    <cellStyle name="Millares 9 2 2 46" xfId="9444"/>
    <cellStyle name="Millares 9 2 2 47" xfId="9445"/>
    <cellStyle name="Millares 9 2 2 48" xfId="9446"/>
    <cellStyle name="Millares 9 2 2 49" xfId="9447"/>
    <cellStyle name="Millares 9 2 2 5" xfId="9448"/>
    <cellStyle name="Millares 9 2 2 50" xfId="9449"/>
    <cellStyle name="Millares 9 2 2 51" xfId="9450"/>
    <cellStyle name="Millares 9 2 2 52" xfId="9451"/>
    <cellStyle name="Millares 9 2 2 53" xfId="9452"/>
    <cellStyle name="Millares 9 2 2 54" xfId="9453"/>
    <cellStyle name="Millares 9 2 2 55" xfId="9454"/>
    <cellStyle name="Millares 9 2 2 56" xfId="9455"/>
    <cellStyle name="Millares 9 2 2 57" xfId="9456"/>
    <cellStyle name="Millares 9 2 2 58" xfId="9457"/>
    <cellStyle name="Millares 9 2 2 59" xfId="9458"/>
    <cellStyle name="Millares 9 2 2 6" xfId="9459"/>
    <cellStyle name="Millares 9 2 2 60" xfId="9460"/>
    <cellStyle name="Millares 9 2 2 61" xfId="9461"/>
    <cellStyle name="Millares 9 2 2 62" xfId="9462"/>
    <cellStyle name="Millares 9 2 2 63" xfId="9463"/>
    <cellStyle name="Millares 9 2 2 7" xfId="9464"/>
    <cellStyle name="Millares 9 2 2 8" xfId="9465"/>
    <cellStyle name="Millares 9 2 2 9" xfId="9466"/>
    <cellStyle name="Millares 9 2 20" xfId="9467"/>
    <cellStyle name="Millares 9 2 21" xfId="9468"/>
    <cellStyle name="Millares 9 2 22" xfId="9469"/>
    <cellStyle name="Millares 9 2 23" xfId="9470"/>
    <cellStyle name="Millares 9 2 24" xfId="9471"/>
    <cellStyle name="Millares 9 2 25" xfId="9472"/>
    <cellStyle name="Millares 9 2 26" xfId="9473"/>
    <cellStyle name="Millares 9 2 27" xfId="9474"/>
    <cellStyle name="Millares 9 2 28" xfId="9475"/>
    <cellStyle name="Millares 9 2 29" xfId="9476"/>
    <cellStyle name="Millares 9 2 3" xfId="5111"/>
    <cellStyle name="Millares 9 2 30" xfId="9477"/>
    <cellStyle name="Millares 9 2 31" xfId="9478"/>
    <cellStyle name="Millares 9 2 32" xfId="9479"/>
    <cellStyle name="Millares 9 2 33" xfId="9480"/>
    <cellStyle name="Millares 9 2 34" xfId="9481"/>
    <cellStyle name="Millares 9 2 35" xfId="9482"/>
    <cellStyle name="Millares 9 2 36" xfId="9483"/>
    <cellStyle name="Millares 9 2 37" xfId="9484"/>
    <cellStyle name="Millares 9 2 38" xfId="9485"/>
    <cellStyle name="Millares 9 2 39" xfId="9486"/>
    <cellStyle name="Millares 9 2 4" xfId="5685"/>
    <cellStyle name="Millares 9 2 40" xfId="9487"/>
    <cellStyle name="Millares 9 2 41" xfId="9488"/>
    <cellStyle name="Millares 9 2 42" xfId="9489"/>
    <cellStyle name="Millares 9 2 43" xfId="9490"/>
    <cellStyle name="Millares 9 2 44" xfId="9491"/>
    <cellStyle name="Millares 9 2 45" xfId="9492"/>
    <cellStyle name="Millares 9 2 46" xfId="9493"/>
    <cellStyle name="Millares 9 2 47" xfId="9494"/>
    <cellStyle name="Millares 9 2 48" xfId="9495"/>
    <cellStyle name="Millares 9 2 49" xfId="9496"/>
    <cellStyle name="Millares 9 2 5" xfId="9497"/>
    <cellStyle name="Millares 9 2 50" xfId="9498"/>
    <cellStyle name="Millares 9 2 51" xfId="9499"/>
    <cellStyle name="Millares 9 2 52" xfId="9500"/>
    <cellStyle name="Millares 9 2 53" xfId="9501"/>
    <cellStyle name="Millares 9 2 54" xfId="9502"/>
    <cellStyle name="Millares 9 2 55" xfId="9503"/>
    <cellStyle name="Millares 9 2 56" xfId="9504"/>
    <cellStyle name="Millares 9 2 57" xfId="9505"/>
    <cellStyle name="Millares 9 2 58" xfId="9506"/>
    <cellStyle name="Millares 9 2 59" xfId="9507"/>
    <cellStyle name="Millares 9 2 6" xfId="9508"/>
    <cellStyle name="Millares 9 2 60" xfId="9509"/>
    <cellStyle name="Millares 9 2 61" xfId="9510"/>
    <cellStyle name="Millares 9 2 62" xfId="9511"/>
    <cellStyle name="Millares 9 2 63" xfId="9512"/>
    <cellStyle name="Millares 9 2 64" xfId="9513"/>
    <cellStyle name="Millares 9 2 65" xfId="9514"/>
    <cellStyle name="Millares 9 2 66" xfId="9515"/>
    <cellStyle name="Millares 9 2 7" xfId="9516"/>
    <cellStyle name="Millares 9 2 8" xfId="9517"/>
    <cellStyle name="Millares 9 2 9" xfId="9518"/>
    <cellStyle name="Millares 9 20" xfId="1506"/>
    <cellStyle name="Millares 9 21" xfId="4384"/>
    <cellStyle name="Millares 9 22" xfId="4723"/>
    <cellStyle name="Millares 9 23" xfId="9519"/>
    <cellStyle name="Millares 9 24" xfId="9520"/>
    <cellStyle name="Millares 9 25" xfId="9521"/>
    <cellStyle name="Millares 9 26" xfId="9522"/>
    <cellStyle name="Millares 9 27" xfId="9523"/>
    <cellStyle name="Millares 9 28" xfId="9524"/>
    <cellStyle name="Millares 9 29" xfId="9525"/>
    <cellStyle name="Millares 9 3" xfId="660"/>
    <cellStyle name="Millares 9 3 10" xfId="9526"/>
    <cellStyle name="Millares 9 3 11" xfId="9527"/>
    <cellStyle name="Millares 9 3 12" xfId="9528"/>
    <cellStyle name="Millares 9 3 13" xfId="9529"/>
    <cellStyle name="Millares 9 3 14" xfId="9530"/>
    <cellStyle name="Millares 9 3 15" xfId="9531"/>
    <cellStyle name="Millares 9 3 16" xfId="9532"/>
    <cellStyle name="Millares 9 3 17" xfId="9533"/>
    <cellStyle name="Millares 9 3 18" xfId="9534"/>
    <cellStyle name="Millares 9 3 19" xfId="9535"/>
    <cellStyle name="Millares 9 3 2" xfId="2943"/>
    <cellStyle name="Millares 9 3 20" xfId="9536"/>
    <cellStyle name="Millares 9 3 21" xfId="9537"/>
    <cellStyle name="Millares 9 3 22" xfId="9538"/>
    <cellStyle name="Millares 9 3 23" xfId="9539"/>
    <cellStyle name="Millares 9 3 24" xfId="9540"/>
    <cellStyle name="Millares 9 3 25" xfId="9541"/>
    <cellStyle name="Millares 9 3 26" xfId="9542"/>
    <cellStyle name="Millares 9 3 27" xfId="9543"/>
    <cellStyle name="Millares 9 3 28" xfId="9544"/>
    <cellStyle name="Millares 9 3 29" xfId="9545"/>
    <cellStyle name="Millares 9 3 3" xfId="5115"/>
    <cellStyle name="Millares 9 3 30" xfId="9546"/>
    <cellStyle name="Millares 9 3 31" xfId="9547"/>
    <cellStyle name="Millares 9 3 32" xfId="9548"/>
    <cellStyle name="Millares 9 3 33" xfId="9549"/>
    <cellStyle name="Millares 9 3 34" xfId="9550"/>
    <cellStyle name="Millares 9 3 35" xfId="9551"/>
    <cellStyle name="Millares 9 3 36" xfId="9552"/>
    <cellStyle name="Millares 9 3 37" xfId="9553"/>
    <cellStyle name="Millares 9 3 38" xfId="9554"/>
    <cellStyle name="Millares 9 3 39" xfId="9555"/>
    <cellStyle name="Millares 9 3 4" xfId="5688"/>
    <cellStyle name="Millares 9 3 40" xfId="9556"/>
    <cellStyle name="Millares 9 3 41" xfId="9557"/>
    <cellStyle name="Millares 9 3 42" xfId="9558"/>
    <cellStyle name="Millares 9 3 43" xfId="9559"/>
    <cellStyle name="Millares 9 3 44" xfId="9560"/>
    <cellStyle name="Millares 9 3 45" xfId="9561"/>
    <cellStyle name="Millares 9 3 46" xfId="9562"/>
    <cellStyle name="Millares 9 3 47" xfId="9563"/>
    <cellStyle name="Millares 9 3 48" xfId="9564"/>
    <cellStyle name="Millares 9 3 49" xfId="9565"/>
    <cellStyle name="Millares 9 3 5" xfId="9566"/>
    <cellStyle name="Millares 9 3 50" xfId="9567"/>
    <cellStyle name="Millares 9 3 51" xfId="9568"/>
    <cellStyle name="Millares 9 3 52" xfId="9569"/>
    <cellStyle name="Millares 9 3 53" xfId="9570"/>
    <cellStyle name="Millares 9 3 54" xfId="9571"/>
    <cellStyle name="Millares 9 3 55" xfId="9572"/>
    <cellStyle name="Millares 9 3 56" xfId="9573"/>
    <cellStyle name="Millares 9 3 57" xfId="9574"/>
    <cellStyle name="Millares 9 3 58" xfId="9575"/>
    <cellStyle name="Millares 9 3 59" xfId="9576"/>
    <cellStyle name="Millares 9 3 6" xfId="9577"/>
    <cellStyle name="Millares 9 3 60" xfId="9578"/>
    <cellStyle name="Millares 9 3 61" xfId="9579"/>
    <cellStyle name="Millares 9 3 62" xfId="9580"/>
    <cellStyle name="Millares 9 3 63" xfId="9581"/>
    <cellStyle name="Millares 9 3 64" xfId="9582"/>
    <cellStyle name="Millares 9 3 65" xfId="9583"/>
    <cellStyle name="Millares 9 3 66" xfId="9584"/>
    <cellStyle name="Millares 9 3 7" xfId="9585"/>
    <cellStyle name="Millares 9 3 8" xfId="9586"/>
    <cellStyle name="Millares 9 3 9" xfId="9587"/>
    <cellStyle name="Millares 9 30" xfId="9588"/>
    <cellStyle name="Millares 9 31" xfId="9589"/>
    <cellStyle name="Millares 9 32" xfId="9590"/>
    <cellStyle name="Millares 9 33" xfId="9591"/>
    <cellStyle name="Millares 9 34" xfId="9592"/>
    <cellStyle name="Millares 9 35" xfId="9593"/>
    <cellStyle name="Millares 9 36" xfId="9594"/>
    <cellStyle name="Millares 9 37" xfId="9595"/>
    <cellStyle name="Millares 9 38" xfId="9596"/>
    <cellStyle name="Millares 9 39" xfId="9597"/>
    <cellStyle name="Millares 9 4" xfId="661"/>
    <cellStyle name="Millares 9 4 10" xfId="9598"/>
    <cellStyle name="Millares 9 4 11" xfId="9599"/>
    <cellStyle name="Millares 9 4 12" xfId="9600"/>
    <cellStyle name="Millares 9 4 13" xfId="9601"/>
    <cellStyle name="Millares 9 4 14" xfId="9602"/>
    <cellStyle name="Millares 9 4 15" xfId="9603"/>
    <cellStyle name="Millares 9 4 16" xfId="9604"/>
    <cellStyle name="Millares 9 4 17" xfId="9605"/>
    <cellStyle name="Millares 9 4 18" xfId="9606"/>
    <cellStyle name="Millares 9 4 19" xfId="9607"/>
    <cellStyle name="Millares 9 4 2" xfId="2942"/>
    <cellStyle name="Millares 9 4 20" xfId="9608"/>
    <cellStyle name="Millares 9 4 21" xfId="9609"/>
    <cellStyle name="Millares 9 4 22" xfId="9610"/>
    <cellStyle name="Millares 9 4 23" xfId="9611"/>
    <cellStyle name="Millares 9 4 24" xfId="9612"/>
    <cellStyle name="Millares 9 4 25" xfId="9613"/>
    <cellStyle name="Millares 9 4 26" xfId="9614"/>
    <cellStyle name="Millares 9 4 27" xfId="9615"/>
    <cellStyle name="Millares 9 4 28" xfId="9616"/>
    <cellStyle name="Millares 9 4 29" xfId="9617"/>
    <cellStyle name="Millares 9 4 3" xfId="5114"/>
    <cellStyle name="Millares 9 4 30" xfId="9618"/>
    <cellStyle name="Millares 9 4 31" xfId="9619"/>
    <cellStyle name="Millares 9 4 32" xfId="9620"/>
    <cellStyle name="Millares 9 4 33" xfId="9621"/>
    <cellStyle name="Millares 9 4 34" xfId="9622"/>
    <cellStyle name="Millares 9 4 35" xfId="9623"/>
    <cellStyle name="Millares 9 4 36" xfId="9624"/>
    <cellStyle name="Millares 9 4 37" xfId="9625"/>
    <cellStyle name="Millares 9 4 38" xfId="9626"/>
    <cellStyle name="Millares 9 4 39" xfId="9627"/>
    <cellStyle name="Millares 9 4 4" xfId="5687"/>
    <cellStyle name="Millares 9 4 40" xfId="9628"/>
    <cellStyle name="Millares 9 4 41" xfId="9629"/>
    <cellStyle name="Millares 9 4 42" xfId="9630"/>
    <cellStyle name="Millares 9 4 43" xfId="9631"/>
    <cellStyle name="Millares 9 4 44" xfId="9632"/>
    <cellStyle name="Millares 9 4 45" xfId="9633"/>
    <cellStyle name="Millares 9 4 46" xfId="9634"/>
    <cellStyle name="Millares 9 4 47" xfId="9635"/>
    <cellStyle name="Millares 9 4 48" xfId="9636"/>
    <cellStyle name="Millares 9 4 49" xfId="9637"/>
    <cellStyle name="Millares 9 4 5" xfId="9638"/>
    <cellStyle name="Millares 9 4 50" xfId="9639"/>
    <cellStyle name="Millares 9 4 51" xfId="9640"/>
    <cellStyle name="Millares 9 4 52" xfId="9641"/>
    <cellStyle name="Millares 9 4 53" xfId="9642"/>
    <cellStyle name="Millares 9 4 54" xfId="9643"/>
    <cellStyle name="Millares 9 4 55" xfId="9644"/>
    <cellStyle name="Millares 9 4 56" xfId="9645"/>
    <cellStyle name="Millares 9 4 57" xfId="9646"/>
    <cellStyle name="Millares 9 4 58" xfId="9647"/>
    <cellStyle name="Millares 9 4 59" xfId="9648"/>
    <cellStyle name="Millares 9 4 6" xfId="9649"/>
    <cellStyle name="Millares 9 4 60" xfId="9650"/>
    <cellStyle name="Millares 9 4 61" xfId="9651"/>
    <cellStyle name="Millares 9 4 62" xfId="9652"/>
    <cellStyle name="Millares 9 4 63" xfId="9653"/>
    <cellStyle name="Millares 9 4 64" xfId="9654"/>
    <cellStyle name="Millares 9 4 65" xfId="9655"/>
    <cellStyle name="Millares 9 4 66" xfId="9656"/>
    <cellStyle name="Millares 9 4 7" xfId="9657"/>
    <cellStyle name="Millares 9 4 8" xfId="9658"/>
    <cellStyle name="Millares 9 4 9" xfId="9659"/>
    <cellStyle name="Millares 9 40" xfId="9660"/>
    <cellStyle name="Millares 9 41" xfId="9661"/>
    <cellStyle name="Millares 9 42" xfId="9662"/>
    <cellStyle name="Millares 9 43" xfId="9663"/>
    <cellStyle name="Millares 9 44" xfId="9664"/>
    <cellStyle name="Millares 9 45" xfId="9665"/>
    <cellStyle name="Millares 9 46" xfId="9666"/>
    <cellStyle name="Millares 9 47" xfId="9667"/>
    <cellStyle name="Millares 9 48" xfId="9668"/>
    <cellStyle name="Millares 9 49" xfId="9669"/>
    <cellStyle name="Millares 9 5" xfId="662"/>
    <cellStyle name="Millares 9 5 10" xfId="9670"/>
    <cellStyle name="Millares 9 5 11" xfId="9671"/>
    <cellStyle name="Millares 9 5 12" xfId="9672"/>
    <cellStyle name="Millares 9 5 13" xfId="9673"/>
    <cellStyle name="Millares 9 5 14" xfId="9674"/>
    <cellStyle name="Millares 9 5 15" xfId="9675"/>
    <cellStyle name="Millares 9 5 16" xfId="9676"/>
    <cellStyle name="Millares 9 5 17" xfId="9677"/>
    <cellStyle name="Millares 9 5 18" xfId="9678"/>
    <cellStyle name="Millares 9 5 19" xfId="9679"/>
    <cellStyle name="Millares 9 5 2" xfId="2871"/>
    <cellStyle name="Millares 9 5 20" xfId="9680"/>
    <cellStyle name="Millares 9 5 21" xfId="9681"/>
    <cellStyle name="Millares 9 5 22" xfId="9682"/>
    <cellStyle name="Millares 9 5 23" xfId="9683"/>
    <cellStyle name="Millares 9 5 24" xfId="9684"/>
    <cellStyle name="Millares 9 5 25" xfId="9685"/>
    <cellStyle name="Millares 9 5 26" xfId="9686"/>
    <cellStyle name="Millares 9 5 27" xfId="9687"/>
    <cellStyle name="Millares 9 5 28" xfId="9688"/>
    <cellStyle name="Millares 9 5 29" xfId="9689"/>
    <cellStyle name="Millares 9 5 3" xfId="5052"/>
    <cellStyle name="Millares 9 5 30" xfId="9690"/>
    <cellStyle name="Millares 9 5 31" xfId="9691"/>
    <cellStyle name="Millares 9 5 32" xfId="9692"/>
    <cellStyle name="Millares 9 5 33" xfId="9693"/>
    <cellStyle name="Millares 9 5 34" xfId="9694"/>
    <cellStyle name="Millares 9 5 35" xfId="9695"/>
    <cellStyle name="Millares 9 5 36" xfId="9696"/>
    <cellStyle name="Millares 9 5 37" xfId="9697"/>
    <cellStyle name="Millares 9 5 38" xfId="9698"/>
    <cellStyle name="Millares 9 5 39" xfId="9699"/>
    <cellStyle name="Millares 9 5 4" xfId="5622"/>
    <cellStyle name="Millares 9 5 40" xfId="9700"/>
    <cellStyle name="Millares 9 5 41" xfId="9701"/>
    <cellStyle name="Millares 9 5 42" xfId="9702"/>
    <cellStyle name="Millares 9 5 43" xfId="9703"/>
    <cellStyle name="Millares 9 5 44" xfId="9704"/>
    <cellStyle name="Millares 9 5 45" xfId="9705"/>
    <cellStyle name="Millares 9 5 46" xfId="9706"/>
    <cellStyle name="Millares 9 5 47" xfId="9707"/>
    <cellStyle name="Millares 9 5 48" xfId="9708"/>
    <cellStyle name="Millares 9 5 49" xfId="9709"/>
    <cellStyle name="Millares 9 5 5" xfId="9710"/>
    <cellStyle name="Millares 9 5 50" xfId="9711"/>
    <cellStyle name="Millares 9 5 51" xfId="9712"/>
    <cellStyle name="Millares 9 5 52" xfId="9713"/>
    <cellStyle name="Millares 9 5 53" xfId="9714"/>
    <cellStyle name="Millares 9 5 54" xfId="9715"/>
    <cellStyle name="Millares 9 5 55" xfId="9716"/>
    <cellStyle name="Millares 9 5 56" xfId="9717"/>
    <cellStyle name="Millares 9 5 57" xfId="9718"/>
    <cellStyle name="Millares 9 5 58" xfId="9719"/>
    <cellStyle name="Millares 9 5 59" xfId="9720"/>
    <cellStyle name="Millares 9 5 6" xfId="9721"/>
    <cellStyle name="Millares 9 5 60" xfId="9722"/>
    <cellStyle name="Millares 9 5 61" xfId="9723"/>
    <cellStyle name="Millares 9 5 62" xfId="9724"/>
    <cellStyle name="Millares 9 5 63" xfId="9725"/>
    <cellStyle name="Millares 9 5 64" xfId="9726"/>
    <cellStyle name="Millares 9 5 65" xfId="9727"/>
    <cellStyle name="Millares 9 5 66" xfId="9728"/>
    <cellStyle name="Millares 9 5 7" xfId="9729"/>
    <cellStyle name="Millares 9 5 8" xfId="9730"/>
    <cellStyle name="Millares 9 5 9" xfId="9731"/>
    <cellStyle name="Millares 9 50" xfId="9732"/>
    <cellStyle name="Millares 9 51" xfId="9733"/>
    <cellStyle name="Millares 9 52" xfId="9734"/>
    <cellStyle name="Millares 9 53" xfId="9735"/>
    <cellStyle name="Millares 9 54" xfId="9736"/>
    <cellStyle name="Millares 9 55" xfId="9737"/>
    <cellStyle name="Millares 9 56" xfId="9738"/>
    <cellStyle name="Millares 9 57" xfId="9739"/>
    <cellStyle name="Millares 9 58" xfId="9740"/>
    <cellStyle name="Millares 9 59" xfId="9741"/>
    <cellStyle name="Millares 9 6" xfId="663"/>
    <cellStyle name="Millares 9 6 10" xfId="9742"/>
    <cellStyle name="Millares 9 6 11" xfId="9743"/>
    <cellStyle name="Millares 9 6 12" xfId="9744"/>
    <cellStyle name="Millares 9 6 13" xfId="9745"/>
    <cellStyle name="Millares 9 6 14" xfId="9746"/>
    <cellStyle name="Millares 9 6 15" xfId="9747"/>
    <cellStyle name="Millares 9 6 16" xfId="9748"/>
    <cellStyle name="Millares 9 6 17" xfId="9749"/>
    <cellStyle name="Millares 9 6 18" xfId="9750"/>
    <cellStyle name="Millares 9 6 19" xfId="9751"/>
    <cellStyle name="Millares 9 6 2" xfId="3188"/>
    <cellStyle name="Millares 9 6 20" xfId="9752"/>
    <cellStyle name="Millares 9 6 21" xfId="9753"/>
    <cellStyle name="Millares 9 6 22" xfId="9754"/>
    <cellStyle name="Millares 9 6 23" xfId="9755"/>
    <cellStyle name="Millares 9 6 24" xfId="9756"/>
    <cellStyle name="Millares 9 6 25" xfId="9757"/>
    <cellStyle name="Millares 9 6 26" xfId="9758"/>
    <cellStyle name="Millares 9 6 27" xfId="9759"/>
    <cellStyle name="Millares 9 6 28" xfId="9760"/>
    <cellStyle name="Millares 9 6 29" xfId="9761"/>
    <cellStyle name="Millares 9 6 3" xfId="5322"/>
    <cellStyle name="Millares 9 6 30" xfId="9762"/>
    <cellStyle name="Millares 9 6 31" xfId="9763"/>
    <cellStyle name="Millares 9 6 32" xfId="9764"/>
    <cellStyle name="Millares 9 6 33" xfId="9765"/>
    <cellStyle name="Millares 9 6 34" xfId="9766"/>
    <cellStyle name="Millares 9 6 35" xfId="9767"/>
    <cellStyle name="Millares 9 6 36" xfId="9768"/>
    <cellStyle name="Millares 9 6 37" xfId="9769"/>
    <cellStyle name="Millares 9 6 38" xfId="9770"/>
    <cellStyle name="Millares 9 6 39" xfId="9771"/>
    <cellStyle name="Millares 9 6 4" xfId="5884"/>
    <cellStyle name="Millares 9 6 40" xfId="9772"/>
    <cellStyle name="Millares 9 6 41" xfId="9773"/>
    <cellStyle name="Millares 9 6 42" xfId="9774"/>
    <cellStyle name="Millares 9 6 43" xfId="9775"/>
    <cellStyle name="Millares 9 6 44" xfId="9776"/>
    <cellStyle name="Millares 9 6 45" xfId="9777"/>
    <cellStyle name="Millares 9 6 46" xfId="9778"/>
    <cellStyle name="Millares 9 6 47" xfId="9779"/>
    <cellStyle name="Millares 9 6 48" xfId="9780"/>
    <cellStyle name="Millares 9 6 49" xfId="9781"/>
    <cellStyle name="Millares 9 6 5" xfId="9782"/>
    <cellStyle name="Millares 9 6 50" xfId="9783"/>
    <cellStyle name="Millares 9 6 51" xfId="9784"/>
    <cellStyle name="Millares 9 6 52" xfId="9785"/>
    <cellStyle name="Millares 9 6 53" xfId="9786"/>
    <cellStyle name="Millares 9 6 54" xfId="9787"/>
    <cellStyle name="Millares 9 6 55" xfId="9788"/>
    <cellStyle name="Millares 9 6 56" xfId="9789"/>
    <cellStyle name="Millares 9 6 57" xfId="9790"/>
    <cellStyle name="Millares 9 6 58" xfId="9791"/>
    <cellStyle name="Millares 9 6 59" xfId="9792"/>
    <cellStyle name="Millares 9 6 6" xfId="9793"/>
    <cellStyle name="Millares 9 6 60" xfId="9794"/>
    <cellStyle name="Millares 9 6 61" xfId="9795"/>
    <cellStyle name="Millares 9 6 62" xfId="9796"/>
    <cellStyle name="Millares 9 6 63" xfId="9797"/>
    <cellStyle name="Millares 9 6 64" xfId="9798"/>
    <cellStyle name="Millares 9 6 65" xfId="9799"/>
    <cellStyle name="Millares 9 6 66" xfId="9800"/>
    <cellStyle name="Millares 9 6 7" xfId="9801"/>
    <cellStyle name="Millares 9 6 8" xfId="9802"/>
    <cellStyle name="Millares 9 6 9" xfId="9803"/>
    <cellStyle name="Millares 9 60" xfId="9804"/>
    <cellStyle name="Millares 9 61" xfId="9805"/>
    <cellStyle name="Millares 9 62" xfId="9806"/>
    <cellStyle name="Millares 9 63" xfId="9807"/>
    <cellStyle name="Millares 9 64" xfId="9808"/>
    <cellStyle name="Millares 9 65" xfId="9809"/>
    <cellStyle name="Millares 9 66" xfId="9810"/>
    <cellStyle name="Millares 9 67" xfId="9811"/>
    <cellStyle name="Millares 9 68" xfId="9812"/>
    <cellStyle name="Millares 9 69" xfId="9813"/>
    <cellStyle name="Millares 9 7" xfId="664"/>
    <cellStyle name="Millares 9 7 2" xfId="3205"/>
    <cellStyle name="Millares 9 7 3" xfId="5330"/>
    <cellStyle name="Millares 9 7 4" xfId="5890"/>
    <cellStyle name="Millares 9 70" xfId="9814"/>
    <cellStyle name="Millares 9 71" xfId="9815"/>
    <cellStyle name="Millares 9 72" xfId="9816"/>
    <cellStyle name="Millares 9 73" xfId="9817"/>
    <cellStyle name="Millares 9 74" xfId="9818"/>
    <cellStyle name="Millares 9 75" xfId="9819"/>
    <cellStyle name="Millares 9 76" xfId="9820"/>
    <cellStyle name="Millares 9 77" xfId="9821"/>
    <cellStyle name="Millares 9 78" xfId="9822"/>
    <cellStyle name="Millares 9 79" xfId="9823"/>
    <cellStyle name="Millares 9 8" xfId="665"/>
    <cellStyle name="Millares 9 8 2" xfId="3289"/>
    <cellStyle name="Millares 9 8 3" xfId="5398"/>
    <cellStyle name="Millares 9 8 4" xfId="5952"/>
    <cellStyle name="Millares 9 80" xfId="9824"/>
    <cellStyle name="Millares 9 81" xfId="9825"/>
    <cellStyle name="Millares 9 82" xfId="9826"/>
    <cellStyle name="Millares 9 83" xfId="9827"/>
    <cellStyle name="Millares 9 84" xfId="9828"/>
    <cellStyle name="Millares 9 9" xfId="666"/>
    <cellStyle name="Millares 9 9 2" xfId="3092"/>
    <cellStyle name="Millares 9 9 3" xfId="5239"/>
    <cellStyle name="Millares 9 9 4" xfId="5803"/>
    <cellStyle name="Milliers [0]_Encours - Apr rééch" xfId="667"/>
    <cellStyle name="Milliers_Encours - Apr rééch" xfId="668"/>
    <cellStyle name="Moeda [0]_A" xfId="2635"/>
    <cellStyle name="Moeda_A" xfId="2636"/>
    <cellStyle name="Moeda0" xfId="2637"/>
    <cellStyle name="Moneda 2" xfId="669"/>
    <cellStyle name="Moneda 2 2" xfId="1507"/>
    <cellStyle name="Moneda 2 3" xfId="4385"/>
    <cellStyle name="Moneda 2 4" xfId="4722"/>
    <cellStyle name="Monétaire [0]_Encours - Apr rééch" xfId="670"/>
    <cellStyle name="Monétaire_Encours - Apr rééch" xfId="671"/>
    <cellStyle name="Monetario" xfId="2640"/>
    <cellStyle name="Monetario0" xfId="2641"/>
    <cellStyle name="Neutral 2" xfId="672"/>
    <cellStyle name="Neutral 2 2" xfId="935"/>
    <cellStyle name="Neutral 2 2 2" xfId="1509"/>
    <cellStyle name="Neutral 2 2 2 2" xfId="4024"/>
    <cellStyle name="Neutral 2 3" xfId="4387"/>
    <cellStyle name="Neutral 2 4" xfId="4721"/>
    <cellStyle name="Neutral 3" xfId="936"/>
    <cellStyle name="Neutral 3 2" xfId="1510"/>
    <cellStyle name="Neutral 3 2 2" xfId="4025"/>
    <cellStyle name="Neutral 3 3" xfId="4388"/>
    <cellStyle name="Neutral 3 4" xfId="4720"/>
    <cellStyle name="Neutral 4" xfId="937"/>
    <cellStyle name="Neutral 4 2" xfId="1511"/>
    <cellStyle name="Neutral 4 2 2" xfId="4026"/>
    <cellStyle name="Neutral 4 3" xfId="4389"/>
    <cellStyle name="Neutral 4 4" xfId="4420"/>
    <cellStyle name="Neutral 5" xfId="1508"/>
    <cellStyle name="Neutral 5 2" xfId="3873"/>
    <cellStyle name="Neutral 6" xfId="4386"/>
    <cellStyle name="Neutral 7" xfId="4421"/>
    <cellStyle name="Neutrale" xfId="673"/>
    <cellStyle name="Neutrale 2" xfId="1512"/>
    <cellStyle name="Neutrale 2 2" xfId="3874"/>
    <cellStyle name="Neutrale 3" xfId="4390"/>
    <cellStyle name="Neutrale 4" xfId="4419"/>
    <cellStyle name="no dec" xfId="674"/>
    <cellStyle name="no dec 2" xfId="1513"/>
    <cellStyle name="no dec 2 2" xfId="3875"/>
    <cellStyle name="no dec 3" xfId="4391"/>
    <cellStyle name="no dec 4" xfId="4719"/>
    <cellStyle name="Normal" xfId="0" builtinId="0"/>
    <cellStyle name="Normal - Modelo1" xfId="2642"/>
    <cellStyle name="Normal - Style1" xfId="675"/>
    <cellStyle name="Normal - Style1 10" xfId="4718"/>
    <cellStyle name="Normal - Style1 2" xfId="1514"/>
    <cellStyle name="Normal - Style1 2 2" xfId="2502"/>
    <cellStyle name="Normal - Style1 2 3" xfId="4855"/>
    <cellStyle name="Normal - Style1 2 4" xfId="5540"/>
    <cellStyle name="Normal - Style1 3" xfId="2643"/>
    <cellStyle name="Normal - Style1 4" xfId="2769"/>
    <cellStyle name="Normal - Style1 5" xfId="2559"/>
    <cellStyle name="Normal - Style1 6" xfId="2799"/>
    <cellStyle name="Normal - Style1 7" xfId="2838"/>
    <cellStyle name="Normal - Style1 8" xfId="3876"/>
    <cellStyle name="Normal - Style1 9" xfId="4392"/>
    <cellStyle name="Normal 10" xfId="676"/>
    <cellStyle name="Normal 10 10" xfId="1516"/>
    <cellStyle name="Normal 10 10 2" xfId="1517"/>
    <cellStyle name="Normal 10 10 2 2" xfId="2199"/>
    <cellStyle name="Normal 10 10 3" xfId="2200"/>
    <cellStyle name="Normal 10 10 4" xfId="9829"/>
    <cellStyle name="Normal 10 11" xfId="1518"/>
    <cellStyle name="Normal 10 11 2" xfId="2201"/>
    <cellStyle name="Normal 10 12" xfId="1519"/>
    <cellStyle name="Normal 10 12 2" xfId="2202"/>
    <cellStyle name="Normal 10 13" xfId="1520"/>
    <cellStyle name="Normal 10 13 2" xfId="2203"/>
    <cellStyle name="Normal 10 14" xfId="1521"/>
    <cellStyle name="Normal 10 14 2" xfId="2204"/>
    <cellStyle name="Normal 10 15" xfId="2205"/>
    <cellStyle name="Normal 10 16" xfId="2644"/>
    <cellStyle name="Normal 10 17" xfId="2770"/>
    <cellStyle name="Normal 10 18" xfId="2560"/>
    <cellStyle name="Normal 10 19" xfId="2800"/>
    <cellStyle name="Normal 10 2" xfId="677"/>
    <cellStyle name="Normal 10 2 2" xfId="678"/>
    <cellStyle name="Normal 10 2 2 10" xfId="3091"/>
    <cellStyle name="Normal 10 2 2 11" xfId="3201"/>
    <cellStyle name="Normal 10 2 2 12" xfId="3433"/>
    <cellStyle name="Normal 10 2 2 13" xfId="3877"/>
    <cellStyle name="Normal 10 2 2 14" xfId="4397"/>
    <cellStyle name="Normal 10 2 2 15" xfId="4716"/>
    <cellStyle name="Normal 10 2 2 2" xfId="1523"/>
    <cellStyle name="Normal 10 2 2 3" xfId="2939"/>
    <cellStyle name="Normal 10 2 2 4" xfId="3038"/>
    <cellStyle name="Normal 10 2 2 5" xfId="2824"/>
    <cellStyle name="Normal 10 2 2 6" xfId="2980"/>
    <cellStyle name="Normal 10 2 2 7" xfId="3194"/>
    <cellStyle name="Normal 10 2 2 8" xfId="3202"/>
    <cellStyle name="Normal 10 2 2 9" xfId="3199"/>
    <cellStyle name="Normal 10 2 3" xfId="833"/>
    <cellStyle name="Normal 10 2 3 10" xfId="3169"/>
    <cellStyle name="Normal 10 2 3 11" xfId="3434"/>
    <cellStyle name="Normal 10 2 3 12" xfId="3923"/>
    <cellStyle name="Normal 10 2 3 13" xfId="4398"/>
    <cellStyle name="Normal 10 2 3 14" xfId="4416"/>
    <cellStyle name="Normal 10 2 3 2" xfId="1524"/>
    <cellStyle name="Normal 10 2 3 3" xfId="3037"/>
    <cellStyle name="Normal 10 2 3 4" xfId="3035"/>
    <cellStyle name="Normal 10 2 3 5" xfId="2876"/>
    <cellStyle name="Normal 10 2 3 6" xfId="3195"/>
    <cellStyle name="Normal 10 2 3 7" xfId="3327"/>
    <cellStyle name="Normal 10 2 3 8" xfId="3200"/>
    <cellStyle name="Normal 10 2 3 9" xfId="3271"/>
    <cellStyle name="Normal 10 2 4" xfId="835"/>
    <cellStyle name="Normal 10 2 5" xfId="1522"/>
    <cellStyle name="Normal 10 2 6" xfId="4396"/>
    <cellStyle name="Normal 10 2 7" xfId="4717"/>
    <cellStyle name="Normal 10 2_RD CIFRAS 2010 agropecuarias final" xfId="1525"/>
    <cellStyle name="Normal 10 20" xfId="2839"/>
    <cellStyle name="Normal 10 21" xfId="4393"/>
    <cellStyle name="Normal 10 22" xfId="4418"/>
    <cellStyle name="Normal 10 23" xfId="9830"/>
    <cellStyle name="Normal 10 24" xfId="9831"/>
    <cellStyle name="Normal 10 25" xfId="9832"/>
    <cellStyle name="Normal 10 26" xfId="9833"/>
    <cellStyle name="Normal 10 27" xfId="9834"/>
    <cellStyle name="Normal 10 28" xfId="9835"/>
    <cellStyle name="Normal 10 29" xfId="9836"/>
    <cellStyle name="Normal 10 3" xfId="679"/>
    <cellStyle name="Normal 10 3 2" xfId="1526"/>
    <cellStyle name="Normal 10 3 3" xfId="4399"/>
    <cellStyle name="Normal 10 3 4" xfId="4415"/>
    <cellStyle name="Normal 10 30" xfId="9837"/>
    <cellStyle name="Normal 10 31" xfId="9838"/>
    <cellStyle name="Normal 10 32" xfId="9839"/>
    <cellStyle name="Normal 10 33" xfId="9840"/>
    <cellStyle name="Normal 10 34" xfId="9841"/>
    <cellStyle name="Normal 10 35" xfId="9842"/>
    <cellStyle name="Normal 10 36" xfId="9843"/>
    <cellStyle name="Normal 10 37" xfId="9844"/>
    <cellStyle name="Normal 10 38" xfId="9845"/>
    <cellStyle name="Normal 10 39" xfId="9846"/>
    <cellStyle name="Normal 10 4" xfId="1515"/>
    <cellStyle name="Normal 10 4 2" xfId="1527"/>
    <cellStyle name="Normal 10 4 2 2" xfId="2206"/>
    <cellStyle name="Normal 10 4 3" xfId="2207"/>
    <cellStyle name="Normal 10 40" xfId="9847"/>
    <cellStyle name="Normal 10 41" xfId="9848"/>
    <cellStyle name="Normal 10 42" xfId="9849"/>
    <cellStyle name="Normal 10 43" xfId="9850"/>
    <cellStyle name="Normal 10 44" xfId="9851"/>
    <cellStyle name="Normal 10 45" xfId="9852"/>
    <cellStyle name="Normal 10 46" xfId="9853"/>
    <cellStyle name="Normal 10 47" xfId="9854"/>
    <cellStyle name="Normal 10 48" xfId="9855"/>
    <cellStyle name="Normal 10 49" xfId="9856"/>
    <cellStyle name="Normal 10 5" xfId="1528"/>
    <cellStyle name="Normal 10 5 2" xfId="1529"/>
    <cellStyle name="Normal 10 5 2 2" xfId="2208"/>
    <cellStyle name="Normal 10 5 3" xfId="2209"/>
    <cellStyle name="Normal 10 50" xfId="9857"/>
    <cellStyle name="Normal 10 51" xfId="9858"/>
    <cellStyle name="Normal 10 52" xfId="9859"/>
    <cellStyle name="Normal 10 53" xfId="9860"/>
    <cellStyle name="Normal 10 54" xfId="9861"/>
    <cellStyle name="Normal 10 55" xfId="9862"/>
    <cellStyle name="Normal 10 56" xfId="9863"/>
    <cellStyle name="Normal 10 57" xfId="9864"/>
    <cellStyle name="Normal 10 58" xfId="9865"/>
    <cellStyle name="Normal 10 59" xfId="9866"/>
    <cellStyle name="Normal 10 6" xfId="1530"/>
    <cellStyle name="Normal 10 6 2" xfId="1531"/>
    <cellStyle name="Normal 10 6 2 2" xfId="2210"/>
    <cellStyle name="Normal 10 6 3" xfId="2211"/>
    <cellStyle name="Normal 10 60" xfId="9867"/>
    <cellStyle name="Normal 10 61" xfId="9868"/>
    <cellStyle name="Normal 10 62" xfId="9869"/>
    <cellStyle name="Normal 10 63" xfId="9870"/>
    <cellStyle name="Normal 10 64" xfId="9871"/>
    <cellStyle name="Normal 10 65" xfId="9872"/>
    <cellStyle name="Normal 10 66" xfId="9873"/>
    <cellStyle name="Normal 10 67" xfId="9874"/>
    <cellStyle name="Normal 10 68" xfId="9875"/>
    <cellStyle name="Normal 10 69" xfId="9876"/>
    <cellStyle name="Normal 10 7" xfId="1532"/>
    <cellStyle name="Normal 10 7 2" xfId="1533"/>
    <cellStyle name="Normal 10 7 2 2" xfId="2212"/>
    <cellStyle name="Normal 10 7 3" xfId="2213"/>
    <cellStyle name="Normal 10 70" xfId="9877"/>
    <cellStyle name="Normal 10 71" xfId="9878"/>
    <cellStyle name="Normal 10 72" xfId="9879"/>
    <cellStyle name="Normal 10 73" xfId="9880"/>
    <cellStyle name="Normal 10 74" xfId="9881"/>
    <cellStyle name="Normal 10 75" xfId="9882"/>
    <cellStyle name="Normal 10 76" xfId="9883"/>
    <cellStyle name="Normal 10 77" xfId="9884"/>
    <cellStyle name="Normal 10 78" xfId="9885"/>
    <cellStyle name="Normal 10 79" xfId="9886"/>
    <cellStyle name="Normal 10 8" xfId="1534"/>
    <cellStyle name="Normal 10 8 2" xfId="1535"/>
    <cellStyle name="Normal 10 8 2 2" xfId="2214"/>
    <cellStyle name="Normal 10 8 3" xfId="2215"/>
    <cellStyle name="Normal 10 80" xfId="9887"/>
    <cellStyle name="Normal 10 81" xfId="9888"/>
    <cellStyle name="Normal 10 82" xfId="9889"/>
    <cellStyle name="Normal 10 83" xfId="9890"/>
    <cellStyle name="Normal 10 84" xfId="9891"/>
    <cellStyle name="Normal 10 9" xfId="1536"/>
    <cellStyle name="Normal 10 9 2" xfId="1537"/>
    <cellStyle name="Normal 10 9 2 2" xfId="2216"/>
    <cellStyle name="Normal 10 9 3" xfId="2217"/>
    <cellStyle name="Normal 10_3.21-01" xfId="680"/>
    <cellStyle name="Normal 11" xfId="681"/>
    <cellStyle name="Normal 11 10" xfId="1539"/>
    <cellStyle name="Normal 11 10 2" xfId="2218"/>
    <cellStyle name="Normal 11 11" xfId="1540"/>
    <cellStyle name="Normal 11 11 2" xfId="2219"/>
    <cellStyle name="Normal 11 12" xfId="1541"/>
    <cellStyle name="Normal 11 12 2" xfId="2220"/>
    <cellStyle name="Normal 11 13" xfId="1542"/>
    <cellStyle name="Normal 11 13 2" xfId="2221"/>
    <cellStyle name="Normal 11 14" xfId="2222"/>
    <cellStyle name="Normal 11 15" xfId="2645"/>
    <cellStyle name="Normal 11 16" xfId="2771"/>
    <cellStyle name="Normal 11 17" xfId="2565"/>
    <cellStyle name="Normal 11 18" xfId="2801"/>
    <cellStyle name="Normal 11 19" xfId="2840"/>
    <cellStyle name="Normal 11 2" xfId="682"/>
    <cellStyle name="Normal 11 2 2" xfId="1543"/>
    <cellStyle name="Normal 11 2 3" xfId="4402"/>
    <cellStyle name="Normal 11 2 4" xfId="4714"/>
    <cellStyle name="Normal 11 20" xfId="4401"/>
    <cellStyle name="Normal 11 21" xfId="4715"/>
    <cellStyle name="Normal 11 3" xfId="1538"/>
    <cellStyle name="Normal 11 3 2" xfId="1544"/>
    <cellStyle name="Normal 11 3 2 2" xfId="2223"/>
    <cellStyle name="Normal 11 3 3" xfId="2224"/>
    <cellStyle name="Normal 11 4" xfId="1545"/>
    <cellStyle name="Normal 11 4 2" xfId="1546"/>
    <cellStyle name="Normal 11 4 2 2" xfId="2225"/>
    <cellStyle name="Normal 11 4 3" xfId="2226"/>
    <cellStyle name="Normal 11 5" xfId="1547"/>
    <cellStyle name="Normal 11 5 2" xfId="1548"/>
    <cellStyle name="Normal 11 5 2 2" xfId="2227"/>
    <cellStyle name="Normal 11 5 3" xfId="2228"/>
    <cellStyle name="Normal 11 6" xfId="1549"/>
    <cellStyle name="Normal 11 6 2" xfId="1550"/>
    <cellStyle name="Normal 11 6 2 2" xfId="2229"/>
    <cellStyle name="Normal 11 6 3" xfId="2230"/>
    <cellStyle name="Normal 11 7" xfId="1551"/>
    <cellStyle name="Normal 11 7 2" xfId="1552"/>
    <cellStyle name="Normal 11 7 2 2" xfId="2231"/>
    <cellStyle name="Normal 11 7 3" xfId="2232"/>
    <cellStyle name="Normal 11 8" xfId="1553"/>
    <cellStyle name="Normal 11 8 2" xfId="1554"/>
    <cellStyle name="Normal 11 8 2 2" xfId="2233"/>
    <cellStyle name="Normal 11 8 3" xfId="2234"/>
    <cellStyle name="Normal 11 9" xfId="1555"/>
    <cellStyle name="Normal 11 9 2" xfId="1556"/>
    <cellStyle name="Normal 11 9 2 2" xfId="2235"/>
    <cellStyle name="Normal 11 9 3" xfId="2236"/>
    <cellStyle name="Normal 11_3.21-01" xfId="683"/>
    <cellStyle name="Normal 12" xfId="684"/>
    <cellStyle name="Normal 12 10" xfId="1558"/>
    <cellStyle name="Normal 12 10 2" xfId="2237"/>
    <cellStyle name="Normal 12 11" xfId="1559"/>
    <cellStyle name="Normal 12 11 2" xfId="2238"/>
    <cellStyle name="Normal 12 12" xfId="1560"/>
    <cellStyle name="Normal 12 12 2" xfId="2239"/>
    <cellStyle name="Normal 12 13" xfId="1561"/>
    <cellStyle name="Normal 12 13 2" xfId="2240"/>
    <cellStyle name="Normal 12 14" xfId="2241"/>
    <cellStyle name="Normal 12 15" xfId="2710"/>
    <cellStyle name="Normal 12 16" xfId="2829"/>
    <cellStyle name="Normal 12 17" xfId="2862"/>
    <cellStyle name="Normal 12 18" xfId="2880"/>
    <cellStyle name="Normal 12 19" xfId="2895"/>
    <cellStyle name="Normal 12 2" xfId="685"/>
    <cellStyle name="Normal 12 2 2" xfId="1562"/>
    <cellStyle name="Normal 12 2 3" xfId="4406"/>
    <cellStyle name="Normal 12 2 4" xfId="4712"/>
    <cellStyle name="Normal 12 20" xfId="4404"/>
    <cellStyle name="Normal 12 21" xfId="4713"/>
    <cellStyle name="Normal 12 3" xfId="1557"/>
    <cellStyle name="Normal 12 3 2" xfId="1563"/>
    <cellStyle name="Normal 12 3 2 2" xfId="2242"/>
    <cellStyle name="Normal 12 3 3" xfId="2243"/>
    <cellStyle name="Normal 12 4" xfId="1564"/>
    <cellStyle name="Normal 12 4 2" xfId="1565"/>
    <cellStyle name="Normal 12 4 2 2" xfId="2244"/>
    <cellStyle name="Normal 12 4 3" xfId="2245"/>
    <cellStyle name="Normal 12 5" xfId="1566"/>
    <cellStyle name="Normal 12 5 2" xfId="1567"/>
    <cellStyle name="Normal 12 5 2 2" xfId="2246"/>
    <cellStyle name="Normal 12 5 3" xfId="2247"/>
    <cellStyle name="Normal 12 6" xfId="1568"/>
    <cellStyle name="Normal 12 6 2" xfId="1569"/>
    <cellStyle name="Normal 12 6 2 2" xfId="2248"/>
    <cellStyle name="Normal 12 6 3" xfId="2249"/>
    <cellStyle name="Normal 12 7" xfId="1570"/>
    <cellStyle name="Normal 12 7 2" xfId="1571"/>
    <cellStyle name="Normal 12 7 2 2" xfId="2250"/>
    <cellStyle name="Normal 12 7 3" xfId="2251"/>
    <cellStyle name="Normal 12 8" xfId="1572"/>
    <cellStyle name="Normal 12 8 2" xfId="1573"/>
    <cellStyle name="Normal 12 8 2 2" xfId="2252"/>
    <cellStyle name="Normal 12 8 3" xfId="2253"/>
    <cellStyle name="Normal 12 9" xfId="1574"/>
    <cellStyle name="Normal 12 9 2" xfId="1575"/>
    <cellStyle name="Normal 12 9 2 2" xfId="2254"/>
    <cellStyle name="Normal 12 9 3" xfId="2255"/>
    <cellStyle name="Normal 12_15.3" xfId="686"/>
    <cellStyle name="Normal 13" xfId="687"/>
    <cellStyle name="Normal 13 10" xfId="1577"/>
    <cellStyle name="Normal 13 10 2" xfId="2256"/>
    <cellStyle name="Normal 13 11" xfId="1578"/>
    <cellStyle name="Normal 13 11 2" xfId="2257"/>
    <cellStyle name="Normal 13 12" xfId="1579"/>
    <cellStyle name="Normal 13 12 2" xfId="2258"/>
    <cellStyle name="Normal 13 13" xfId="1580"/>
    <cellStyle name="Normal 13 13 2" xfId="2259"/>
    <cellStyle name="Normal 13 14" xfId="2260"/>
    <cellStyle name="Normal 13 15" xfId="4408"/>
    <cellStyle name="Normal 13 16" xfId="4411"/>
    <cellStyle name="Normal 13 2" xfId="688"/>
    <cellStyle name="Normal 13 2 2" xfId="1581"/>
    <cellStyle name="Normal 13 2 3" xfId="4410"/>
    <cellStyle name="Normal 13 2 4" xfId="4711"/>
    <cellStyle name="Normal 13 3" xfId="1576"/>
    <cellStyle name="Normal 13 3 2" xfId="1582"/>
    <cellStyle name="Normal 13 3 2 2" xfId="2261"/>
    <cellStyle name="Normal 13 3 3" xfId="2262"/>
    <cellStyle name="Normal 13 4" xfId="1583"/>
    <cellStyle name="Normal 13 4 2" xfId="1584"/>
    <cellStyle name="Normal 13 4 2 2" xfId="2263"/>
    <cellStyle name="Normal 13 4 3" xfId="2264"/>
    <cellStyle name="Normal 13 5" xfId="1585"/>
    <cellStyle name="Normal 13 5 2" xfId="1586"/>
    <cellStyle name="Normal 13 5 2 2" xfId="2265"/>
    <cellStyle name="Normal 13 5 3" xfId="2266"/>
    <cellStyle name="Normal 13 6" xfId="1587"/>
    <cellStyle name="Normal 13 6 2" xfId="1588"/>
    <cellStyle name="Normal 13 6 2 2" xfId="2267"/>
    <cellStyle name="Normal 13 6 3" xfId="2268"/>
    <cellStyle name="Normal 13 7" xfId="1589"/>
    <cellStyle name="Normal 13 7 2" xfId="1590"/>
    <cellStyle name="Normal 13 7 2 2" xfId="2269"/>
    <cellStyle name="Normal 13 7 3" xfId="2270"/>
    <cellStyle name="Normal 13 8" xfId="1591"/>
    <cellStyle name="Normal 13 8 2" xfId="1592"/>
    <cellStyle name="Normal 13 8 2 2" xfId="2271"/>
    <cellStyle name="Normal 13 8 3" xfId="2272"/>
    <cellStyle name="Normal 13 9" xfId="1593"/>
    <cellStyle name="Normal 13 9 2" xfId="1594"/>
    <cellStyle name="Normal 13 9 2 2" xfId="2273"/>
    <cellStyle name="Normal 13 9 3" xfId="2274"/>
    <cellStyle name="Normal 13_3.21-01" xfId="689"/>
    <cellStyle name="Normal 14" xfId="690"/>
    <cellStyle name="Normal 14 10" xfId="1596"/>
    <cellStyle name="Normal 14 10 2" xfId="2275"/>
    <cellStyle name="Normal 14 11" xfId="1597"/>
    <cellStyle name="Normal 14 11 2" xfId="2276"/>
    <cellStyle name="Normal 14 12" xfId="1598"/>
    <cellStyle name="Normal 14 12 2" xfId="2277"/>
    <cellStyle name="Normal 14 13" xfId="1599"/>
    <cellStyle name="Normal 14 13 2" xfId="2278"/>
    <cellStyle name="Normal 14 14" xfId="2279"/>
    <cellStyle name="Normal 14 15" xfId="4412"/>
    <cellStyle name="Normal 14 16" xfId="4710"/>
    <cellStyle name="Normal 14 2" xfId="691"/>
    <cellStyle name="Normal 14 2 2" xfId="1600"/>
    <cellStyle name="Normal 14 2 3" xfId="4413"/>
    <cellStyle name="Normal 14 2 4" xfId="4409"/>
    <cellStyle name="Normal 14 3" xfId="1595"/>
    <cellStyle name="Normal 14 3 2" xfId="1601"/>
    <cellStyle name="Normal 14 3 2 2" xfId="2280"/>
    <cellStyle name="Normal 14 3 3" xfId="2281"/>
    <cellStyle name="Normal 14 4" xfId="1602"/>
    <cellStyle name="Normal 14 4 2" xfId="1603"/>
    <cellStyle name="Normal 14 4 2 2" xfId="2282"/>
    <cellStyle name="Normal 14 4 3" xfId="2283"/>
    <cellStyle name="Normal 14 5" xfId="1604"/>
    <cellStyle name="Normal 14 5 2" xfId="1605"/>
    <cellStyle name="Normal 14 5 2 2" xfId="2284"/>
    <cellStyle name="Normal 14 5 3" xfId="2285"/>
    <cellStyle name="Normal 14 6" xfId="1606"/>
    <cellStyle name="Normal 14 6 2" xfId="1607"/>
    <cellStyle name="Normal 14 6 2 2" xfId="2286"/>
    <cellStyle name="Normal 14 6 3" xfId="2287"/>
    <cellStyle name="Normal 14 7" xfId="1608"/>
    <cellStyle name="Normal 14 7 2" xfId="1609"/>
    <cellStyle name="Normal 14 7 2 2" xfId="2288"/>
    <cellStyle name="Normal 14 7 3" xfId="2289"/>
    <cellStyle name="Normal 14 8" xfId="1610"/>
    <cellStyle name="Normal 14 8 2" xfId="1611"/>
    <cellStyle name="Normal 14 8 2 2" xfId="2290"/>
    <cellStyle name="Normal 14 8 3" xfId="2291"/>
    <cellStyle name="Normal 14 9" xfId="1612"/>
    <cellStyle name="Normal 14 9 2" xfId="1613"/>
    <cellStyle name="Normal 14 9 2 2" xfId="2292"/>
    <cellStyle name="Normal 14 9 3" xfId="2293"/>
    <cellStyle name="Normal 14_3.21-01" xfId="692"/>
    <cellStyle name="Normal 15" xfId="693"/>
    <cellStyle name="Normal 15 10" xfId="1615"/>
    <cellStyle name="Normal 15 10 2" xfId="2294"/>
    <cellStyle name="Normal 15 11" xfId="1616"/>
    <cellStyle name="Normal 15 11 2" xfId="2295"/>
    <cellStyle name="Normal 15 12" xfId="1617"/>
    <cellStyle name="Normal 15 12 2" xfId="2296"/>
    <cellStyle name="Normal 15 13" xfId="1618"/>
    <cellStyle name="Normal 15 13 2" xfId="2297"/>
    <cellStyle name="Normal 15 14" xfId="2298"/>
    <cellStyle name="Normal 15 15" xfId="4414"/>
    <cellStyle name="Normal 15 16" xfId="4407"/>
    <cellStyle name="Normal 15 2" xfId="694"/>
    <cellStyle name="Normal 15 2 2" xfId="1619"/>
    <cellStyle name="Normal 15 2 3" xfId="4417"/>
    <cellStyle name="Normal 15 2 4" xfId="4709"/>
    <cellStyle name="Normal 15 3" xfId="1614"/>
    <cellStyle name="Normal 15 3 2" xfId="1620"/>
    <cellStyle name="Normal 15 3 2 2" xfId="2299"/>
    <cellStyle name="Normal 15 3 3" xfId="2300"/>
    <cellStyle name="Normal 15 4" xfId="1621"/>
    <cellStyle name="Normal 15 4 2" xfId="1622"/>
    <cellStyle name="Normal 15 4 2 2" xfId="2301"/>
    <cellStyle name="Normal 15 4 3" xfId="2302"/>
    <cellStyle name="Normal 15 5" xfId="1623"/>
    <cellStyle name="Normal 15 5 2" xfId="1624"/>
    <cellStyle name="Normal 15 5 2 2" xfId="2303"/>
    <cellStyle name="Normal 15 5 3" xfId="2304"/>
    <cellStyle name="Normal 15 6" xfId="1625"/>
    <cellStyle name="Normal 15 6 2" xfId="1626"/>
    <cellStyle name="Normal 15 6 2 2" xfId="2305"/>
    <cellStyle name="Normal 15 6 3" xfId="2306"/>
    <cellStyle name="Normal 15 7" xfId="1627"/>
    <cellStyle name="Normal 15 7 2" xfId="1628"/>
    <cellStyle name="Normal 15 7 2 2" xfId="2307"/>
    <cellStyle name="Normal 15 7 3" xfId="2308"/>
    <cellStyle name="Normal 15 8" xfId="1629"/>
    <cellStyle name="Normal 15 8 2" xfId="1630"/>
    <cellStyle name="Normal 15 8 2 2" xfId="2309"/>
    <cellStyle name="Normal 15 8 3" xfId="2310"/>
    <cellStyle name="Normal 15 9" xfId="1631"/>
    <cellStyle name="Normal 15 9 2" xfId="1632"/>
    <cellStyle name="Normal 15 9 2 2" xfId="2311"/>
    <cellStyle name="Normal 15 9 3" xfId="2312"/>
    <cellStyle name="Normal 15_3.21-01" xfId="695"/>
    <cellStyle name="Normal 16" xfId="696"/>
    <cellStyle name="Normal 16 10" xfId="1634"/>
    <cellStyle name="Normal 16 10 2" xfId="2313"/>
    <cellStyle name="Normal 16 11" xfId="1635"/>
    <cellStyle name="Normal 16 11 2" xfId="2314"/>
    <cellStyle name="Normal 16 12" xfId="1636"/>
    <cellStyle name="Normal 16 12 2" xfId="2315"/>
    <cellStyle name="Normal 16 13" xfId="1637"/>
    <cellStyle name="Normal 16 13 2" xfId="2316"/>
    <cellStyle name="Normal 16 14" xfId="2317"/>
    <cellStyle name="Normal 16 15" xfId="4425"/>
    <cellStyle name="Normal 16 16" xfId="4405"/>
    <cellStyle name="Normal 16 2" xfId="697"/>
    <cellStyle name="Normal 16 2 2" xfId="1638"/>
    <cellStyle name="Normal 16 2 3" xfId="4430"/>
    <cellStyle name="Normal 16 2 4" xfId="4708"/>
    <cellStyle name="Normal 16 3" xfId="1633"/>
    <cellStyle name="Normal 16 3 2" xfId="1639"/>
    <cellStyle name="Normal 16 3 2 2" xfId="2318"/>
    <cellStyle name="Normal 16 3 3" xfId="2319"/>
    <cellStyle name="Normal 16 4" xfId="1640"/>
    <cellStyle name="Normal 16 4 2" xfId="1641"/>
    <cellStyle name="Normal 16 4 2 2" xfId="2320"/>
    <cellStyle name="Normal 16 4 3" xfId="2321"/>
    <cellStyle name="Normal 16 5" xfId="1642"/>
    <cellStyle name="Normal 16 5 2" xfId="1643"/>
    <cellStyle name="Normal 16 5 2 2" xfId="2322"/>
    <cellStyle name="Normal 16 5 3" xfId="2323"/>
    <cellStyle name="Normal 16 6" xfId="1644"/>
    <cellStyle name="Normal 16 6 2" xfId="1645"/>
    <cellStyle name="Normal 16 6 2 2" xfId="2324"/>
    <cellStyle name="Normal 16 6 3" xfId="2325"/>
    <cellStyle name="Normal 16 7" xfId="1646"/>
    <cellStyle name="Normal 16 7 2" xfId="1647"/>
    <cellStyle name="Normal 16 7 2 2" xfId="2326"/>
    <cellStyle name="Normal 16 7 3" xfId="2327"/>
    <cellStyle name="Normal 16 8" xfId="1648"/>
    <cellStyle name="Normal 16 8 2" xfId="1649"/>
    <cellStyle name="Normal 16 8 2 2" xfId="2328"/>
    <cellStyle name="Normal 16 8 3" xfId="2329"/>
    <cellStyle name="Normal 16 9" xfId="1650"/>
    <cellStyle name="Normal 16 9 2" xfId="1651"/>
    <cellStyle name="Normal 16 9 2 2" xfId="2330"/>
    <cellStyle name="Normal 16 9 3" xfId="2331"/>
    <cellStyle name="Normal 16_3.21-01" xfId="698"/>
    <cellStyle name="Normal 17" xfId="699"/>
    <cellStyle name="Normal 17 10" xfId="1653"/>
    <cellStyle name="Normal 17 10 2" xfId="2332"/>
    <cellStyle name="Normal 17 11" xfId="1654"/>
    <cellStyle name="Normal 17 11 2" xfId="2333"/>
    <cellStyle name="Normal 17 12" xfId="1655"/>
    <cellStyle name="Normal 17 12 2" xfId="2334"/>
    <cellStyle name="Normal 17 13" xfId="1656"/>
    <cellStyle name="Normal 17 13 2" xfId="2335"/>
    <cellStyle name="Normal 17 14" xfId="2336"/>
    <cellStyle name="Normal 17 15" xfId="4444"/>
    <cellStyle name="Normal 17 16" xfId="4707"/>
    <cellStyle name="Normal 17 2" xfId="700"/>
    <cellStyle name="Normal 17 2 2" xfId="1657"/>
    <cellStyle name="Normal 17 2 3" xfId="4446"/>
    <cellStyle name="Normal 17 2 4" xfId="4403"/>
    <cellStyle name="Normal 17 3" xfId="1652"/>
    <cellStyle name="Normal 17 3 2" xfId="1658"/>
    <cellStyle name="Normal 17 3 2 2" xfId="2337"/>
    <cellStyle name="Normal 17 3 3" xfId="2338"/>
    <cellStyle name="Normal 17 4" xfId="1659"/>
    <cellStyle name="Normal 17 4 2" xfId="1660"/>
    <cellStyle name="Normal 17 4 2 2" xfId="2339"/>
    <cellStyle name="Normal 17 4 3" xfId="2340"/>
    <cellStyle name="Normal 17 5" xfId="1661"/>
    <cellStyle name="Normal 17 5 2" xfId="1662"/>
    <cellStyle name="Normal 17 5 2 2" xfId="2341"/>
    <cellStyle name="Normal 17 5 3" xfId="2342"/>
    <cellStyle name="Normal 17 6" xfId="1663"/>
    <cellStyle name="Normal 17 6 2" xfId="1664"/>
    <cellStyle name="Normal 17 6 2 2" xfId="2343"/>
    <cellStyle name="Normal 17 6 3" xfId="2344"/>
    <cellStyle name="Normal 17 7" xfId="1665"/>
    <cellStyle name="Normal 17 7 2" xfId="1666"/>
    <cellStyle name="Normal 17 7 2 2" xfId="2345"/>
    <cellStyle name="Normal 17 7 3" xfId="2346"/>
    <cellStyle name="Normal 17 8" xfId="1667"/>
    <cellStyle name="Normal 17 8 2" xfId="1668"/>
    <cellStyle name="Normal 17 8 2 2" xfId="2347"/>
    <cellStyle name="Normal 17 8 3" xfId="2348"/>
    <cellStyle name="Normal 17 9" xfId="1669"/>
    <cellStyle name="Normal 17 9 2" xfId="1670"/>
    <cellStyle name="Normal 17 9 2 2" xfId="2349"/>
    <cellStyle name="Normal 17 9 3" xfId="2350"/>
    <cellStyle name="Normal 17_3.21-01" xfId="701"/>
    <cellStyle name="Normal 18" xfId="702"/>
    <cellStyle name="Normal 18 10" xfId="1672"/>
    <cellStyle name="Normal 18 10 2" xfId="2351"/>
    <cellStyle name="Normal 18 11" xfId="1673"/>
    <cellStyle name="Normal 18 11 2" xfId="2352"/>
    <cellStyle name="Normal 18 12" xfId="1674"/>
    <cellStyle name="Normal 18 12 2" xfId="2353"/>
    <cellStyle name="Normal 18 13" xfId="1675"/>
    <cellStyle name="Normal 18 13 2" xfId="2354"/>
    <cellStyle name="Normal 18 14" xfId="2355"/>
    <cellStyle name="Normal 18 15" xfId="4454"/>
    <cellStyle name="Normal 18 16" xfId="4706"/>
    <cellStyle name="Normal 18 2" xfId="703"/>
    <cellStyle name="Normal 18 2 2" xfId="1676"/>
    <cellStyle name="Normal 18 2 3" xfId="4459"/>
    <cellStyle name="Normal 18 2 4" xfId="4705"/>
    <cellStyle name="Normal 18 3" xfId="1671"/>
    <cellStyle name="Normal 18 3 2" xfId="1677"/>
    <cellStyle name="Normal 18 3 2 2" xfId="2356"/>
    <cellStyle name="Normal 18 3 3" xfId="2357"/>
    <cellStyle name="Normal 18 4" xfId="1678"/>
    <cellStyle name="Normal 18 4 2" xfId="1679"/>
    <cellStyle name="Normal 18 4 2 2" xfId="2358"/>
    <cellStyle name="Normal 18 4 3" xfId="2359"/>
    <cellStyle name="Normal 18 5" xfId="1680"/>
    <cellStyle name="Normal 18 5 2" xfId="1681"/>
    <cellStyle name="Normal 18 5 2 2" xfId="2360"/>
    <cellStyle name="Normal 18 5 3" xfId="2361"/>
    <cellStyle name="Normal 18 6" xfId="1682"/>
    <cellStyle name="Normal 18 6 2" xfId="1683"/>
    <cellStyle name="Normal 18 6 2 2" xfId="2362"/>
    <cellStyle name="Normal 18 6 3" xfId="2363"/>
    <cellStyle name="Normal 18 7" xfId="1684"/>
    <cellStyle name="Normal 18 7 2" xfId="1685"/>
    <cellStyle name="Normal 18 7 2 2" xfId="2364"/>
    <cellStyle name="Normal 18 7 3" xfId="2365"/>
    <cellStyle name="Normal 18 8" xfId="1686"/>
    <cellStyle name="Normal 18 8 2" xfId="1687"/>
    <cellStyle name="Normal 18 8 2 2" xfId="2366"/>
    <cellStyle name="Normal 18 8 3" xfId="2367"/>
    <cellStyle name="Normal 18 9" xfId="1688"/>
    <cellStyle name="Normal 18 9 2" xfId="1689"/>
    <cellStyle name="Normal 18 9 2 2" xfId="2368"/>
    <cellStyle name="Normal 18 9 3" xfId="2369"/>
    <cellStyle name="Normal 18_3.21-01" xfId="704"/>
    <cellStyle name="Normal 19" xfId="705"/>
    <cellStyle name="Normal 19 10" xfId="1691"/>
    <cellStyle name="Normal 19 10 2" xfId="2370"/>
    <cellStyle name="Normal 19 11" xfId="1692"/>
    <cellStyle name="Normal 19 11 2" xfId="2371"/>
    <cellStyle name="Normal 19 12" xfId="1693"/>
    <cellStyle name="Normal 19 12 2" xfId="2372"/>
    <cellStyle name="Normal 19 13" xfId="1694"/>
    <cellStyle name="Normal 19 13 2" xfId="2373"/>
    <cellStyle name="Normal 19 14" xfId="2374"/>
    <cellStyle name="Normal 19 15" xfId="4473"/>
    <cellStyle name="Normal 19 16" xfId="4400"/>
    <cellStyle name="Normal 19 2" xfId="706"/>
    <cellStyle name="Normal 19 2 2" xfId="1695"/>
    <cellStyle name="Normal 19 2 3" xfId="4476"/>
    <cellStyle name="Normal 19 2 4" xfId="4704"/>
    <cellStyle name="Normal 19 3" xfId="1690"/>
    <cellStyle name="Normal 19 3 2" xfId="1696"/>
    <cellStyle name="Normal 19 3 2 2" xfId="2375"/>
    <cellStyle name="Normal 19 3 3" xfId="2376"/>
    <cellStyle name="Normal 19 4" xfId="1697"/>
    <cellStyle name="Normal 19 4 2" xfId="1698"/>
    <cellStyle name="Normal 19 4 2 2" xfId="2377"/>
    <cellStyle name="Normal 19 4 3" xfId="2378"/>
    <cellStyle name="Normal 19 5" xfId="1699"/>
    <cellStyle name="Normal 19 5 2" xfId="1700"/>
    <cellStyle name="Normal 19 5 2 2" xfId="2379"/>
    <cellStyle name="Normal 19 5 3" xfId="2380"/>
    <cellStyle name="Normal 19 6" xfId="1701"/>
    <cellStyle name="Normal 19 6 2" xfId="1702"/>
    <cellStyle name="Normal 19 6 2 2" xfId="2381"/>
    <cellStyle name="Normal 19 6 3" xfId="2382"/>
    <cellStyle name="Normal 19 7" xfId="1703"/>
    <cellStyle name="Normal 19 7 2" xfId="1704"/>
    <cellStyle name="Normal 19 7 2 2" xfId="2383"/>
    <cellStyle name="Normal 19 7 3" xfId="2384"/>
    <cellStyle name="Normal 19 8" xfId="1705"/>
    <cellStyle name="Normal 19 8 2" xfId="1706"/>
    <cellStyle name="Normal 19 8 2 2" xfId="2385"/>
    <cellStyle name="Normal 19 8 3" xfId="2386"/>
    <cellStyle name="Normal 19 9" xfId="1707"/>
    <cellStyle name="Normal 19 9 2" xfId="1708"/>
    <cellStyle name="Normal 19 9 2 2" xfId="2387"/>
    <cellStyle name="Normal 19 9 3" xfId="2388"/>
    <cellStyle name="Normal 19_3.21-01" xfId="707"/>
    <cellStyle name="Normal 2" xfId="1"/>
    <cellStyle name="Normal 2 10" xfId="1710"/>
    <cellStyle name="Normal 2 10 2" xfId="2389"/>
    <cellStyle name="Normal 2 11" xfId="1711"/>
    <cellStyle name="Normal 2 11 2" xfId="2390"/>
    <cellStyle name="Normal 2 12" xfId="1712"/>
    <cellStyle name="Normal 2 12 2" xfId="2391"/>
    <cellStyle name="Normal 2 13" xfId="1713"/>
    <cellStyle name="Normal 2 13 2" xfId="2392"/>
    <cellStyle name="Normal 2 14" xfId="1714"/>
    <cellStyle name="Normal 2 14 2" xfId="2393"/>
    <cellStyle name="Normal 2 15" xfId="1715"/>
    <cellStyle name="Normal 2 15 2" xfId="2394"/>
    <cellStyle name="Normal 2 16" xfId="1716"/>
    <cellStyle name="Normal 2 16 2" xfId="2395"/>
    <cellStyle name="Normal 2 17" xfId="1717"/>
    <cellStyle name="Normal 2 17 2" xfId="2396"/>
    <cellStyle name="Normal 2 18" xfId="1718"/>
    <cellStyle name="Normal 2 18 2" xfId="2397"/>
    <cellStyle name="Normal 2 19" xfId="1719"/>
    <cellStyle name="Normal 2 19 2" xfId="2398"/>
    <cellStyle name="Normal 2 2" xfId="708"/>
    <cellStyle name="Normal 2 2 10" xfId="5112"/>
    <cellStyle name="Normal 2 2 11" xfId="9892"/>
    <cellStyle name="Normal 2 2 12" xfId="9893"/>
    <cellStyle name="Normal 2 2 13" xfId="9894"/>
    <cellStyle name="Normal 2 2 14" xfId="9895"/>
    <cellStyle name="Normal 2 2 15" xfId="9896"/>
    <cellStyle name="Normal 2 2 16" xfId="9897"/>
    <cellStyle name="Normal 2 2 17" xfId="9898"/>
    <cellStyle name="Normal 2 2 18" xfId="9899"/>
    <cellStyle name="Normal 2 2 19" xfId="9900"/>
    <cellStyle name="Normal 2 2 2" xfId="709"/>
    <cellStyle name="Normal 2 2 2 10" xfId="9901"/>
    <cellStyle name="Normal 2 2 2 11" xfId="9902"/>
    <cellStyle name="Normal 2 2 2 12" xfId="9903"/>
    <cellStyle name="Normal 2 2 2 13" xfId="9904"/>
    <cellStyle name="Normal 2 2 2 14" xfId="9905"/>
    <cellStyle name="Normal 2 2 2 15" xfId="9906"/>
    <cellStyle name="Normal 2 2 2 16" xfId="9907"/>
    <cellStyle name="Normal 2 2 2 17" xfId="9908"/>
    <cellStyle name="Normal 2 2 2 18" xfId="9909"/>
    <cellStyle name="Normal 2 2 2 19" xfId="9910"/>
    <cellStyle name="Normal 2 2 2 2" xfId="1721"/>
    <cellStyle name="Normal 2 2 2 20" xfId="9911"/>
    <cellStyle name="Normal 2 2 2 21" xfId="9912"/>
    <cellStyle name="Normal 2 2 2 22" xfId="9913"/>
    <cellStyle name="Normal 2 2 2 23" xfId="9914"/>
    <cellStyle name="Normal 2 2 2 24" xfId="9915"/>
    <cellStyle name="Normal 2 2 2 25" xfId="9916"/>
    <cellStyle name="Normal 2 2 2 26" xfId="9917"/>
    <cellStyle name="Normal 2 2 2 27" xfId="9918"/>
    <cellStyle name="Normal 2 2 2 28" xfId="9919"/>
    <cellStyle name="Normal 2 2 2 29" xfId="9920"/>
    <cellStyle name="Normal 2 2 2 3" xfId="4490"/>
    <cellStyle name="Normal 2 2 2 30" xfId="9921"/>
    <cellStyle name="Normal 2 2 2 31" xfId="9922"/>
    <cellStyle name="Normal 2 2 2 32" xfId="9923"/>
    <cellStyle name="Normal 2 2 2 33" xfId="9924"/>
    <cellStyle name="Normal 2 2 2 34" xfId="9925"/>
    <cellStyle name="Normal 2 2 2 35" xfId="9926"/>
    <cellStyle name="Normal 2 2 2 36" xfId="9927"/>
    <cellStyle name="Normal 2 2 2 37" xfId="9928"/>
    <cellStyle name="Normal 2 2 2 38" xfId="9929"/>
    <cellStyle name="Normal 2 2 2 39" xfId="9930"/>
    <cellStyle name="Normal 2 2 2 4" xfId="4703"/>
    <cellStyle name="Normal 2 2 2 40" xfId="9931"/>
    <cellStyle name="Normal 2 2 2 41" xfId="9932"/>
    <cellStyle name="Normal 2 2 2 42" xfId="9933"/>
    <cellStyle name="Normal 2 2 2 43" xfId="9934"/>
    <cellStyle name="Normal 2 2 2 44" xfId="9935"/>
    <cellStyle name="Normal 2 2 2 45" xfId="9936"/>
    <cellStyle name="Normal 2 2 2 46" xfId="9937"/>
    <cellStyle name="Normal 2 2 2 47" xfId="9938"/>
    <cellStyle name="Normal 2 2 2 48" xfId="9939"/>
    <cellStyle name="Normal 2 2 2 49" xfId="9940"/>
    <cellStyle name="Normal 2 2 2 5" xfId="9941"/>
    <cellStyle name="Normal 2 2 2 50" xfId="9942"/>
    <cellStyle name="Normal 2 2 2 51" xfId="9943"/>
    <cellStyle name="Normal 2 2 2 52" xfId="9944"/>
    <cellStyle name="Normal 2 2 2 53" xfId="9945"/>
    <cellStyle name="Normal 2 2 2 54" xfId="9946"/>
    <cellStyle name="Normal 2 2 2 55" xfId="9947"/>
    <cellStyle name="Normal 2 2 2 56" xfId="9948"/>
    <cellStyle name="Normal 2 2 2 57" xfId="9949"/>
    <cellStyle name="Normal 2 2 2 58" xfId="9950"/>
    <cellStyle name="Normal 2 2 2 59" xfId="9951"/>
    <cellStyle name="Normal 2 2 2 6" xfId="9952"/>
    <cellStyle name="Normal 2 2 2 60" xfId="9953"/>
    <cellStyle name="Normal 2 2 2 61" xfId="9954"/>
    <cellStyle name="Normal 2 2 2 62" xfId="9955"/>
    <cellStyle name="Normal 2 2 2 63" xfId="9956"/>
    <cellStyle name="Normal 2 2 2 64" xfId="9957"/>
    <cellStyle name="Normal 2 2 2 65" xfId="9958"/>
    <cellStyle name="Normal 2 2 2 66" xfId="9959"/>
    <cellStyle name="Normal 2 2 2 7" xfId="9960"/>
    <cellStyle name="Normal 2 2 2 8" xfId="9961"/>
    <cellStyle name="Normal 2 2 2 9" xfId="9962"/>
    <cellStyle name="Normal 2 2 20" xfId="9963"/>
    <cellStyle name="Normal 2 2 21" xfId="9964"/>
    <cellStyle name="Normal 2 2 22" xfId="9965"/>
    <cellStyle name="Normal 2 2 23" xfId="9966"/>
    <cellStyle name="Normal 2 2 24" xfId="9967"/>
    <cellStyle name="Normal 2 2 25" xfId="9968"/>
    <cellStyle name="Normal 2 2 26" xfId="9969"/>
    <cellStyle name="Normal 2 2 27" xfId="9970"/>
    <cellStyle name="Normal 2 2 28" xfId="9971"/>
    <cellStyle name="Normal 2 2 29" xfId="9972"/>
    <cellStyle name="Normal 2 2 3" xfId="710"/>
    <cellStyle name="Normal 2 2 3 2" xfId="1722"/>
    <cellStyle name="Normal 2 2 3 3" xfId="4491"/>
    <cellStyle name="Normal 2 2 3 4" xfId="5523"/>
    <cellStyle name="Normal 2 2 30" xfId="9973"/>
    <cellStyle name="Normal 2 2 31" xfId="9974"/>
    <cellStyle name="Normal 2 2 32" xfId="9975"/>
    <cellStyle name="Normal 2 2 33" xfId="9976"/>
    <cellStyle name="Normal 2 2 34" xfId="9977"/>
    <cellStyle name="Normal 2 2 35" xfId="9978"/>
    <cellStyle name="Normal 2 2 36" xfId="9979"/>
    <cellStyle name="Normal 2 2 37" xfId="9980"/>
    <cellStyle name="Normal 2 2 38" xfId="9981"/>
    <cellStyle name="Normal 2 2 39" xfId="9982"/>
    <cellStyle name="Normal 2 2 4" xfId="711"/>
    <cellStyle name="Normal 2 2 4 2" xfId="1723"/>
    <cellStyle name="Normal 2 2 4 3" xfId="4492"/>
    <cellStyle name="Normal 2 2 4 4" xfId="5329"/>
    <cellStyle name="Normal 2 2 40" xfId="9983"/>
    <cellStyle name="Normal 2 2 41" xfId="9984"/>
    <cellStyle name="Normal 2 2 42" xfId="9985"/>
    <cellStyle name="Normal 2 2 43" xfId="9986"/>
    <cellStyle name="Normal 2 2 44" xfId="9987"/>
    <cellStyle name="Normal 2 2 45" xfId="9988"/>
    <cellStyle name="Normal 2 2 46" xfId="9989"/>
    <cellStyle name="Normal 2 2 47" xfId="9990"/>
    <cellStyle name="Normal 2 2 48" xfId="9991"/>
    <cellStyle name="Normal 2 2 49" xfId="9992"/>
    <cellStyle name="Normal 2 2 5" xfId="712"/>
    <cellStyle name="Normal 2 2 5 2" xfId="1724"/>
    <cellStyle name="Normal 2 2 5 3" xfId="4493"/>
    <cellStyle name="Normal 2 2 5 4" xfId="5238"/>
    <cellStyle name="Normal 2 2 50" xfId="9993"/>
    <cellStyle name="Normal 2 2 51" xfId="9994"/>
    <cellStyle name="Normal 2 2 52" xfId="9995"/>
    <cellStyle name="Normal 2 2 53" xfId="9996"/>
    <cellStyle name="Normal 2 2 54" xfId="9997"/>
    <cellStyle name="Normal 2 2 55" xfId="9998"/>
    <cellStyle name="Normal 2 2 56" xfId="9999"/>
    <cellStyle name="Normal 2 2 57" xfId="10000"/>
    <cellStyle name="Normal 2 2 58" xfId="10001"/>
    <cellStyle name="Normal 2 2 59" xfId="10002"/>
    <cellStyle name="Normal 2 2 6" xfId="713"/>
    <cellStyle name="Normal 2 2 6 2" xfId="1725"/>
    <cellStyle name="Normal 2 2 6 3" xfId="4494"/>
    <cellStyle name="Normal 2 2 6 4" xfId="4995"/>
    <cellStyle name="Normal 2 2 60" xfId="10003"/>
    <cellStyle name="Normal 2 2 61" xfId="10004"/>
    <cellStyle name="Normal 2 2 62" xfId="10005"/>
    <cellStyle name="Normal 2 2 63" xfId="10006"/>
    <cellStyle name="Normal 2 2 64" xfId="10007"/>
    <cellStyle name="Normal 2 2 65" xfId="10008"/>
    <cellStyle name="Normal 2 2 66" xfId="10009"/>
    <cellStyle name="Normal 2 2 67" xfId="10010"/>
    <cellStyle name="Normal 2 2 68" xfId="10011"/>
    <cellStyle name="Normal 2 2 69" xfId="10012"/>
    <cellStyle name="Normal 2 2 7" xfId="961"/>
    <cellStyle name="Normal 2 2 70" xfId="10013"/>
    <cellStyle name="Normal 2 2 71" xfId="10014"/>
    <cellStyle name="Normal 2 2 72" xfId="10015"/>
    <cellStyle name="Normal 2 2 73" xfId="10016"/>
    <cellStyle name="Normal 2 2 74" xfId="10017"/>
    <cellStyle name="Normal 2 2 75" xfId="10018"/>
    <cellStyle name="Normal 2 2 76" xfId="10019"/>
    <cellStyle name="Normal 2 2 77" xfId="10020"/>
    <cellStyle name="Normal 2 2 78" xfId="10021"/>
    <cellStyle name="Normal 2 2 79" xfId="10022"/>
    <cellStyle name="Normal 2 2 8" xfId="1720"/>
    <cellStyle name="Normal 2 2 80" xfId="10023"/>
    <cellStyle name="Normal 2 2 81" xfId="10024"/>
    <cellStyle name="Normal 2 2 82" xfId="10025"/>
    <cellStyle name="Normal 2 2 83" xfId="10026"/>
    <cellStyle name="Normal 2 2 84" xfId="10027"/>
    <cellStyle name="Normal 2 2 85" xfId="10028"/>
    <cellStyle name="Normal 2 2 86" xfId="10029"/>
    <cellStyle name="Normal 2 2 87" xfId="10030"/>
    <cellStyle name="Normal 2 2 88" xfId="10031"/>
    <cellStyle name="Normal 2 2 89" xfId="10032"/>
    <cellStyle name="Normal 2 2 9" xfId="4489"/>
    <cellStyle name="Normal 2 2 90" xfId="10033"/>
    <cellStyle name="Normal 2 2 91" xfId="10034"/>
    <cellStyle name="Normal 2 2 92" xfId="10035"/>
    <cellStyle name="Normal 2 2_3.22-08" xfId="714"/>
    <cellStyle name="Normal 2 20" xfId="1726"/>
    <cellStyle name="Normal 2 20 2" xfId="2399"/>
    <cellStyle name="Normal 2 21" xfId="1727"/>
    <cellStyle name="Normal 2 21 10" xfId="3370"/>
    <cellStyle name="Normal 2 21 11" xfId="3435"/>
    <cellStyle name="Normal 2 21 2" xfId="2953"/>
    <cellStyle name="Normal 2 21 3" xfId="3032"/>
    <cellStyle name="Normal 2 21 4" xfId="2896"/>
    <cellStyle name="Normal 2 21 5" xfId="2907"/>
    <cellStyle name="Normal 2 21 6" xfId="3225"/>
    <cellStyle name="Normal 2 21 7" xfId="3315"/>
    <cellStyle name="Normal 2 21 8" xfId="3207"/>
    <cellStyle name="Normal 2 21 9" xfId="3145"/>
    <cellStyle name="Normal 2 22" xfId="2503"/>
    <cellStyle name="Normal 2 23" xfId="2506"/>
    <cellStyle name="Normal 2 24" xfId="4486"/>
    <cellStyle name="Normal 2 25" xfId="5193"/>
    <cellStyle name="Normal 2 26" xfId="10036"/>
    <cellStyle name="Normal 2 27" xfId="10037"/>
    <cellStyle name="Normal 2 28" xfId="10038"/>
    <cellStyle name="Normal 2 29" xfId="10039"/>
    <cellStyle name="Normal 2 3" xfId="962"/>
    <cellStyle name="Normal 2 3 10" xfId="4702"/>
    <cellStyle name="Normal 2 3 11" xfId="10040"/>
    <cellStyle name="Normal 2 3 12" xfId="10041"/>
    <cellStyle name="Normal 2 3 13" xfId="10042"/>
    <cellStyle name="Normal 2 3 14" xfId="10043"/>
    <cellStyle name="Normal 2 3 15" xfId="10044"/>
    <cellStyle name="Normal 2 3 16" xfId="10045"/>
    <cellStyle name="Normal 2 3 17" xfId="10046"/>
    <cellStyle name="Normal 2 3 18" xfId="10047"/>
    <cellStyle name="Normal 2 3 19" xfId="10048"/>
    <cellStyle name="Normal 2 3 2" xfId="1728"/>
    <cellStyle name="Normal 2 3 2 2" xfId="2647"/>
    <cellStyle name="Normal 2 3 2 2 2" xfId="4913"/>
    <cellStyle name="Normal 2 3 2 2 3" xfId="5560"/>
    <cellStyle name="Normal 2 3 2 3" xfId="2774"/>
    <cellStyle name="Normal 2 3 2 3 2" xfId="4978"/>
    <cellStyle name="Normal 2 3 2 3 3" xfId="5575"/>
    <cellStyle name="Normal 2 3 2 4" xfId="2580"/>
    <cellStyle name="Normal 2 3 2 4 2" xfId="4885"/>
    <cellStyle name="Normal 2 3 2 4 3" xfId="5552"/>
    <cellStyle name="Normal 2 3 2 5" xfId="2804"/>
    <cellStyle name="Normal 2 3 2 5 2" xfId="4998"/>
    <cellStyle name="Normal 2 3 2 5 3" xfId="5583"/>
    <cellStyle name="Normal 2 3 2 6" xfId="2842"/>
    <cellStyle name="Normal 2 3 2 6 2" xfId="5022"/>
    <cellStyle name="Normal 2 3 2 6 3" xfId="5596"/>
    <cellStyle name="Normal 2 3 20" xfId="10049"/>
    <cellStyle name="Normal 2 3 21" xfId="10050"/>
    <cellStyle name="Normal 2 3 22" xfId="10051"/>
    <cellStyle name="Normal 2 3 23" xfId="10052"/>
    <cellStyle name="Normal 2 3 24" xfId="10053"/>
    <cellStyle name="Normal 2 3 25" xfId="10054"/>
    <cellStyle name="Normal 2 3 26" xfId="10055"/>
    <cellStyle name="Normal 2 3 27" xfId="10056"/>
    <cellStyle name="Normal 2 3 28" xfId="10057"/>
    <cellStyle name="Normal 2 3 29" xfId="10058"/>
    <cellStyle name="Normal 2 3 3" xfId="2646"/>
    <cellStyle name="Normal 2 3 3 2" xfId="4912"/>
    <cellStyle name="Normal 2 3 3 3" xfId="5559"/>
    <cellStyle name="Normal 2 3 30" xfId="10059"/>
    <cellStyle name="Normal 2 3 31" xfId="10060"/>
    <cellStyle name="Normal 2 3 32" xfId="10061"/>
    <cellStyle name="Normal 2 3 33" xfId="10062"/>
    <cellStyle name="Normal 2 3 34" xfId="10063"/>
    <cellStyle name="Normal 2 3 35" xfId="10064"/>
    <cellStyle name="Normal 2 3 36" xfId="10065"/>
    <cellStyle name="Normal 2 3 37" xfId="10066"/>
    <cellStyle name="Normal 2 3 38" xfId="10067"/>
    <cellStyle name="Normal 2 3 39" xfId="10068"/>
    <cellStyle name="Normal 2 3 4" xfId="2773"/>
    <cellStyle name="Normal 2 3 4 2" xfId="4977"/>
    <cellStyle name="Normal 2 3 4 3" xfId="5574"/>
    <cellStyle name="Normal 2 3 40" xfId="10069"/>
    <cellStyle name="Normal 2 3 41" xfId="10070"/>
    <cellStyle name="Normal 2 3 42" xfId="10071"/>
    <cellStyle name="Normal 2 3 43" xfId="10072"/>
    <cellStyle name="Normal 2 3 44" xfId="10073"/>
    <cellStyle name="Normal 2 3 45" xfId="10074"/>
    <cellStyle name="Normal 2 3 46" xfId="10075"/>
    <cellStyle name="Normal 2 3 47" xfId="10076"/>
    <cellStyle name="Normal 2 3 48" xfId="10077"/>
    <cellStyle name="Normal 2 3 49" xfId="10078"/>
    <cellStyle name="Normal 2 3 5" xfId="2572"/>
    <cellStyle name="Normal 2 3 5 2" xfId="4883"/>
    <cellStyle name="Normal 2 3 5 3" xfId="5551"/>
    <cellStyle name="Normal 2 3 50" xfId="10079"/>
    <cellStyle name="Normal 2 3 51" xfId="10080"/>
    <cellStyle name="Normal 2 3 52" xfId="10081"/>
    <cellStyle name="Normal 2 3 53" xfId="10082"/>
    <cellStyle name="Normal 2 3 54" xfId="10083"/>
    <cellStyle name="Normal 2 3 55" xfId="10084"/>
    <cellStyle name="Normal 2 3 56" xfId="10085"/>
    <cellStyle name="Normal 2 3 57" xfId="10086"/>
    <cellStyle name="Normal 2 3 58" xfId="10087"/>
    <cellStyle name="Normal 2 3 59" xfId="10088"/>
    <cellStyle name="Normal 2 3 6" xfId="2803"/>
    <cellStyle name="Normal 2 3 6 2" xfId="4997"/>
    <cellStyle name="Normal 2 3 6 3" xfId="5582"/>
    <cellStyle name="Normal 2 3 60" xfId="10089"/>
    <cellStyle name="Normal 2 3 61" xfId="10090"/>
    <cellStyle name="Normal 2 3 62" xfId="10091"/>
    <cellStyle name="Normal 2 3 63" xfId="10092"/>
    <cellStyle name="Normal 2 3 64" xfId="10093"/>
    <cellStyle name="Normal 2 3 65" xfId="10094"/>
    <cellStyle name="Normal 2 3 66" xfId="10095"/>
    <cellStyle name="Normal 2 3 67" xfId="10096"/>
    <cellStyle name="Normal 2 3 68" xfId="10097"/>
    <cellStyle name="Normal 2 3 69" xfId="10098"/>
    <cellStyle name="Normal 2 3 7" xfId="2841"/>
    <cellStyle name="Normal 2 3 7 2" xfId="5021"/>
    <cellStyle name="Normal 2 3 7 3" xfId="5595"/>
    <cellStyle name="Normal 2 3 70" xfId="10099"/>
    <cellStyle name="Normal 2 3 71" xfId="10100"/>
    <cellStyle name="Normal 2 3 72" xfId="10101"/>
    <cellStyle name="Normal 2 3 73" xfId="10102"/>
    <cellStyle name="Normal 2 3 74" xfId="10103"/>
    <cellStyle name="Normal 2 3 75" xfId="10104"/>
    <cellStyle name="Normal 2 3 76" xfId="10105"/>
    <cellStyle name="Normal 2 3 77" xfId="10106"/>
    <cellStyle name="Normal 2 3 78" xfId="10107"/>
    <cellStyle name="Normal 2 3 79" xfId="10108"/>
    <cellStyle name="Normal 2 3 8" xfId="4054"/>
    <cellStyle name="Normal 2 3 80" xfId="10109"/>
    <cellStyle name="Normal 2 3 81" xfId="10110"/>
    <cellStyle name="Normal 2 3 82" xfId="10111"/>
    <cellStyle name="Normal 2 3 83" xfId="10112"/>
    <cellStyle name="Normal 2 3 84" xfId="10113"/>
    <cellStyle name="Normal 2 3 85" xfId="10114"/>
    <cellStyle name="Normal 2 3 86" xfId="10115"/>
    <cellStyle name="Normal 2 3 87" xfId="10116"/>
    <cellStyle name="Normal 2 3 9" xfId="4497"/>
    <cellStyle name="Normal 2 30" xfId="10117"/>
    <cellStyle name="Normal 2 31" xfId="10118"/>
    <cellStyle name="Normal 2 32" xfId="10119"/>
    <cellStyle name="Normal 2 33" xfId="10120"/>
    <cellStyle name="Normal 2 34" xfId="10121"/>
    <cellStyle name="Normal 2 35" xfId="10122"/>
    <cellStyle name="Normal 2 36" xfId="10123"/>
    <cellStyle name="Normal 2 37" xfId="10124"/>
    <cellStyle name="Normal 2 38" xfId="10125"/>
    <cellStyle name="Normal 2 39" xfId="10126"/>
    <cellStyle name="Normal 2 4" xfId="1709"/>
    <cellStyle name="Normal 2 4 10" xfId="10127"/>
    <cellStyle name="Normal 2 4 11" xfId="10128"/>
    <cellStyle name="Normal 2 4 12" xfId="10129"/>
    <cellStyle name="Normal 2 4 13" xfId="10130"/>
    <cellStyle name="Normal 2 4 14" xfId="10131"/>
    <cellStyle name="Normal 2 4 15" xfId="10132"/>
    <cellStyle name="Normal 2 4 16" xfId="10133"/>
    <cellStyle name="Normal 2 4 17" xfId="10134"/>
    <cellStyle name="Normal 2 4 18" xfId="10135"/>
    <cellStyle name="Normal 2 4 19" xfId="10136"/>
    <cellStyle name="Normal 2 4 2" xfId="2400"/>
    <cellStyle name="Normal 2 4 20" xfId="10137"/>
    <cellStyle name="Normal 2 4 21" xfId="10138"/>
    <cellStyle name="Normal 2 4 22" xfId="10139"/>
    <cellStyle name="Normal 2 4 23" xfId="10140"/>
    <cellStyle name="Normal 2 4 24" xfId="10141"/>
    <cellStyle name="Normal 2 4 25" xfId="10142"/>
    <cellStyle name="Normal 2 4 26" xfId="10143"/>
    <cellStyle name="Normal 2 4 27" xfId="10144"/>
    <cellStyle name="Normal 2 4 28" xfId="10145"/>
    <cellStyle name="Normal 2 4 29" xfId="10146"/>
    <cellStyle name="Normal 2 4 3" xfId="2648"/>
    <cellStyle name="Normal 2 4 3 2" xfId="4914"/>
    <cellStyle name="Normal 2 4 3 3" xfId="5561"/>
    <cellStyle name="Normal 2 4 30" xfId="10147"/>
    <cellStyle name="Normal 2 4 31" xfId="10148"/>
    <cellStyle name="Normal 2 4 32" xfId="10149"/>
    <cellStyle name="Normal 2 4 33" xfId="10150"/>
    <cellStyle name="Normal 2 4 34" xfId="10151"/>
    <cellStyle name="Normal 2 4 35" xfId="10152"/>
    <cellStyle name="Normal 2 4 36" xfId="10153"/>
    <cellStyle name="Normal 2 4 37" xfId="10154"/>
    <cellStyle name="Normal 2 4 38" xfId="10155"/>
    <cellStyle name="Normal 2 4 39" xfId="10156"/>
    <cellStyle name="Normal 2 4 4" xfId="2775"/>
    <cellStyle name="Normal 2 4 4 2" xfId="4979"/>
    <cellStyle name="Normal 2 4 4 3" xfId="5576"/>
    <cellStyle name="Normal 2 4 40" xfId="10157"/>
    <cellStyle name="Normal 2 4 41" xfId="10158"/>
    <cellStyle name="Normal 2 4 42" xfId="10159"/>
    <cellStyle name="Normal 2 4 43" xfId="10160"/>
    <cellStyle name="Normal 2 4 44" xfId="10161"/>
    <cellStyle name="Normal 2 4 45" xfId="10162"/>
    <cellStyle name="Normal 2 4 46" xfId="10163"/>
    <cellStyle name="Normal 2 4 47" xfId="10164"/>
    <cellStyle name="Normal 2 4 48" xfId="10165"/>
    <cellStyle name="Normal 2 4 49" xfId="10166"/>
    <cellStyle name="Normal 2 4 5" xfId="2592"/>
    <cellStyle name="Normal 2 4 5 2" xfId="4889"/>
    <cellStyle name="Normal 2 4 5 3" xfId="5553"/>
    <cellStyle name="Normal 2 4 50" xfId="10167"/>
    <cellStyle name="Normal 2 4 51" xfId="10168"/>
    <cellStyle name="Normal 2 4 52" xfId="10169"/>
    <cellStyle name="Normal 2 4 53" xfId="10170"/>
    <cellStyle name="Normal 2 4 54" xfId="10171"/>
    <cellStyle name="Normal 2 4 55" xfId="10172"/>
    <cellStyle name="Normal 2 4 56" xfId="10173"/>
    <cellStyle name="Normal 2 4 57" xfId="10174"/>
    <cellStyle name="Normal 2 4 58" xfId="10175"/>
    <cellStyle name="Normal 2 4 59" xfId="10176"/>
    <cellStyle name="Normal 2 4 6" xfId="2805"/>
    <cellStyle name="Normal 2 4 6 2" xfId="4999"/>
    <cellStyle name="Normal 2 4 6 3" xfId="5584"/>
    <cellStyle name="Normal 2 4 60" xfId="10177"/>
    <cellStyle name="Normal 2 4 61" xfId="10178"/>
    <cellStyle name="Normal 2 4 62" xfId="10179"/>
    <cellStyle name="Normal 2 4 63" xfId="10180"/>
    <cellStyle name="Normal 2 4 64" xfId="10181"/>
    <cellStyle name="Normal 2 4 65" xfId="10182"/>
    <cellStyle name="Normal 2 4 66" xfId="10183"/>
    <cellStyle name="Normal 2 4 67" xfId="10184"/>
    <cellStyle name="Normal 2 4 68" xfId="10185"/>
    <cellStyle name="Normal 2 4 69" xfId="10186"/>
    <cellStyle name="Normal 2 4 7" xfId="2843"/>
    <cellStyle name="Normal 2 4 7 2" xfId="5023"/>
    <cellStyle name="Normal 2 4 7 3" xfId="5597"/>
    <cellStyle name="Normal 2 4 70" xfId="10187"/>
    <cellStyle name="Normal 2 4 71" xfId="10188"/>
    <cellStyle name="Normal 2 4 72" xfId="10189"/>
    <cellStyle name="Normal 2 4 73" xfId="10190"/>
    <cellStyle name="Normal 2 4 74" xfId="10191"/>
    <cellStyle name="Normal 2 4 75" xfId="10192"/>
    <cellStyle name="Normal 2 4 76" xfId="10193"/>
    <cellStyle name="Normal 2 4 77" xfId="10194"/>
    <cellStyle name="Normal 2 4 78" xfId="10195"/>
    <cellStyle name="Normal 2 4 79" xfId="10196"/>
    <cellStyle name="Normal 2 4 8" xfId="10197"/>
    <cellStyle name="Normal 2 4 9" xfId="10198"/>
    <cellStyle name="Normal 2 40" xfId="10199"/>
    <cellStyle name="Normal 2 41" xfId="10200"/>
    <cellStyle name="Normal 2 42" xfId="10201"/>
    <cellStyle name="Normal 2 43" xfId="10202"/>
    <cellStyle name="Normal 2 44" xfId="10203"/>
    <cellStyle name="Normal 2 45" xfId="10204"/>
    <cellStyle name="Normal 2 46" xfId="10205"/>
    <cellStyle name="Normal 2 47" xfId="10206"/>
    <cellStyle name="Normal 2 48" xfId="10207"/>
    <cellStyle name="Normal 2 49" xfId="10208"/>
    <cellStyle name="Normal 2 5" xfId="1729"/>
    <cellStyle name="Normal 2 5 10" xfId="10209"/>
    <cellStyle name="Normal 2 5 11" xfId="10210"/>
    <cellStyle name="Normal 2 5 12" xfId="10211"/>
    <cellStyle name="Normal 2 5 13" xfId="10212"/>
    <cellStyle name="Normal 2 5 14" xfId="10213"/>
    <cellStyle name="Normal 2 5 15" xfId="10214"/>
    <cellStyle name="Normal 2 5 16" xfId="10215"/>
    <cellStyle name="Normal 2 5 17" xfId="10216"/>
    <cellStyle name="Normal 2 5 2" xfId="2401"/>
    <cellStyle name="Normal 2 5 3" xfId="2649"/>
    <cellStyle name="Normal 2 5 3 2" xfId="4915"/>
    <cellStyle name="Normal 2 5 3 3" xfId="5562"/>
    <cellStyle name="Normal 2 5 4" xfId="2776"/>
    <cellStyle name="Normal 2 5 4 2" xfId="4980"/>
    <cellStyle name="Normal 2 5 4 3" xfId="5577"/>
    <cellStyle name="Normal 2 5 5" xfId="2602"/>
    <cellStyle name="Normal 2 5 5 2" xfId="4894"/>
    <cellStyle name="Normal 2 5 5 3" xfId="5554"/>
    <cellStyle name="Normal 2 5 6" xfId="2806"/>
    <cellStyle name="Normal 2 5 6 2" xfId="5000"/>
    <cellStyle name="Normal 2 5 6 3" xfId="5585"/>
    <cellStyle name="Normal 2 5 7" xfId="2844"/>
    <cellStyle name="Normal 2 5 7 2" xfId="5024"/>
    <cellStyle name="Normal 2 5 7 3" xfId="5598"/>
    <cellStyle name="Normal 2 5 8" xfId="10217"/>
    <cellStyle name="Normal 2 5 9" xfId="10218"/>
    <cellStyle name="Normal 2 50" xfId="10219"/>
    <cellStyle name="Normal 2 51" xfId="10220"/>
    <cellStyle name="Normal 2 52" xfId="10221"/>
    <cellStyle name="Normal 2 53" xfId="10222"/>
    <cellStyle name="Normal 2 54" xfId="10223"/>
    <cellStyle name="Normal 2 55" xfId="10224"/>
    <cellStyle name="Normal 2 56" xfId="10225"/>
    <cellStyle name="Normal 2 57" xfId="10226"/>
    <cellStyle name="Normal 2 58" xfId="10227"/>
    <cellStyle name="Normal 2 59" xfId="10228"/>
    <cellStyle name="Normal 2 6" xfId="1730"/>
    <cellStyle name="Normal 2 6 2" xfId="2402"/>
    <cellStyle name="Normal 2 6 3" xfId="10229"/>
    <cellStyle name="Normal 2 6 4" xfId="10230"/>
    <cellStyle name="Normal 2 6 5" xfId="10231"/>
    <cellStyle name="Normal 2 6 6" xfId="10232"/>
    <cellStyle name="Normal 2 60" xfId="10233"/>
    <cellStyle name="Normal 2 61" xfId="10234"/>
    <cellStyle name="Normal 2 62" xfId="10235"/>
    <cellStyle name="Normal 2 63" xfId="10236"/>
    <cellStyle name="Normal 2 64" xfId="10237"/>
    <cellStyle name="Normal 2 65" xfId="10238"/>
    <cellStyle name="Normal 2 66" xfId="10239"/>
    <cellStyle name="Normal 2 67" xfId="10240"/>
    <cellStyle name="Normal 2 68" xfId="10241"/>
    <cellStyle name="Normal 2 69" xfId="10242"/>
    <cellStyle name="Normal 2 7" xfId="1731"/>
    <cellStyle name="Normal 2 7 2" xfId="2403"/>
    <cellStyle name="Normal 2 7 3" xfId="10243"/>
    <cellStyle name="Normal 2 7 4" xfId="10244"/>
    <cellStyle name="Normal 2 7 5" xfId="10245"/>
    <cellStyle name="Normal 2 7 6" xfId="10246"/>
    <cellStyle name="Normal 2 70" xfId="10247"/>
    <cellStyle name="Normal 2 71" xfId="10248"/>
    <cellStyle name="Normal 2 72" xfId="10249"/>
    <cellStyle name="Normal 2 73" xfId="10250"/>
    <cellStyle name="Normal 2 74" xfId="10251"/>
    <cellStyle name="Normal 2 75" xfId="10252"/>
    <cellStyle name="Normal 2 76" xfId="10253"/>
    <cellStyle name="Normal 2 77" xfId="10254"/>
    <cellStyle name="Normal 2 78" xfId="10255"/>
    <cellStyle name="Normal 2 79" xfId="10256"/>
    <cellStyle name="Normal 2 8" xfId="1732"/>
    <cellStyle name="Normal 2 8 2" xfId="2404"/>
    <cellStyle name="Normal 2 8 3" xfId="10257"/>
    <cellStyle name="Normal 2 8 4" xfId="10258"/>
    <cellStyle name="Normal 2 80" xfId="10259"/>
    <cellStyle name="Normal 2 81" xfId="10260"/>
    <cellStyle name="Normal 2 82" xfId="10261"/>
    <cellStyle name="Normal 2 83" xfId="10262"/>
    <cellStyle name="Normal 2 84" xfId="10263"/>
    <cellStyle name="Normal 2 85" xfId="10264"/>
    <cellStyle name="Normal 2 86" xfId="10265"/>
    <cellStyle name="Normal 2 87" xfId="10266"/>
    <cellStyle name="Normal 2 88" xfId="10267"/>
    <cellStyle name="Normal 2 89" xfId="10268"/>
    <cellStyle name="Normal 2 9" xfId="1733"/>
    <cellStyle name="Normal 2 9 2" xfId="2405"/>
    <cellStyle name="Normal 2 90" xfId="10269"/>
    <cellStyle name="Normal 2 91" xfId="10270"/>
    <cellStyle name="Normal 2 92" xfId="10271"/>
    <cellStyle name="Normal 2_20080915_InffBCRDFiscalSPNF_ene-ago2008 (2)" xfId="10272"/>
    <cellStyle name="Normal 20" xfId="715"/>
    <cellStyle name="Normal 20 2" xfId="716"/>
    <cellStyle name="Normal 20 2 2" xfId="1735"/>
    <cellStyle name="Normal 20 2 3" xfId="4501"/>
    <cellStyle name="Normal 20 2 4" xfId="4394"/>
    <cellStyle name="Normal 20 3" xfId="1734"/>
    <cellStyle name="Normal 20 3 2" xfId="1736"/>
    <cellStyle name="Normal 20 3 3" xfId="4502"/>
    <cellStyle name="Normal 20 3 4" xfId="5020"/>
    <cellStyle name="Normal 20 4" xfId="1737"/>
    <cellStyle name="Normal 20 4 2" xfId="2406"/>
    <cellStyle name="Normal 20 5" xfId="1738"/>
    <cellStyle name="Normal 20 5 2" xfId="2407"/>
    <cellStyle name="Normal 20 6" xfId="2408"/>
    <cellStyle name="Normal 20 7" xfId="3878"/>
    <cellStyle name="Normal 20 8" xfId="4500"/>
    <cellStyle name="Normal 20 9" xfId="4395"/>
    <cellStyle name="Normal 20_4.1" xfId="717"/>
    <cellStyle name="Normal 21" xfId="718"/>
    <cellStyle name="Normal 21 10" xfId="3226"/>
    <cellStyle name="Normal 21 10 2" xfId="5347"/>
    <cellStyle name="Normal 21 10 3" xfId="5906"/>
    <cellStyle name="Normal 21 11" xfId="3184"/>
    <cellStyle name="Normal 21 11 2" xfId="5319"/>
    <cellStyle name="Normal 21 11 3" xfId="5881"/>
    <cellStyle name="Normal 21 12" xfId="3158"/>
    <cellStyle name="Normal 21 12 2" xfId="5301"/>
    <cellStyle name="Normal 21 12 3" xfId="5864"/>
    <cellStyle name="Normal 21 13" xfId="3288"/>
    <cellStyle name="Normal 21 13 2" xfId="5397"/>
    <cellStyle name="Normal 21 13 3" xfId="5951"/>
    <cellStyle name="Normal 21 14" xfId="3179"/>
    <cellStyle name="Normal 21 14 2" xfId="5314"/>
    <cellStyle name="Normal 21 14 3" xfId="5876"/>
    <cellStyle name="Normal 21 15" xfId="3436"/>
    <cellStyle name="Normal 21 15 2" xfId="5525"/>
    <cellStyle name="Normal 21 15 3" xfId="6073"/>
    <cellStyle name="Normal 21 16" xfId="3879"/>
    <cellStyle name="Normal 21 17" xfId="4504"/>
    <cellStyle name="Normal 21 18" xfId="4976"/>
    <cellStyle name="Normal 21 2" xfId="719"/>
    <cellStyle name="Normal 21 2 2" xfId="1740"/>
    <cellStyle name="Normal 21 2 3" xfId="4505"/>
    <cellStyle name="Normal 21 2 4" xfId="4911"/>
    <cellStyle name="Normal 21 3" xfId="1739"/>
    <cellStyle name="Normal 21 3 2" xfId="1741"/>
    <cellStyle name="Normal 21 3 3" xfId="4506"/>
    <cellStyle name="Normal 21 3 4" xfId="4910"/>
    <cellStyle name="Normal 21 4" xfId="1742"/>
    <cellStyle name="Normal 21 4 2" xfId="2409"/>
    <cellStyle name="Normal 21 5" xfId="1743"/>
    <cellStyle name="Normal 21 5 2" xfId="2410"/>
    <cellStyle name="Normal 21 6" xfId="2954"/>
    <cellStyle name="Normal 21 6 2" xfId="5125"/>
    <cellStyle name="Normal 21 6 3" xfId="5698"/>
    <cellStyle name="Normal 21 7" xfId="2932"/>
    <cellStyle name="Normal 21 7 2" xfId="5107"/>
    <cellStyle name="Normal 21 7 3" xfId="5681"/>
    <cellStyle name="Normal 21 8" xfId="3005"/>
    <cellStyle name="Normal 21 8 2" xfId="5170"/>
    <cellStyle name="Normal 21 8 3" xfId="5740"/>
    <cellStyle name="Normal 21 9" xfId="3064"/>
    <cellStyle name="Normal 21 9 2" xfId="5213"/>
    <cellStyle name="Normal 21 9 3" xfId="5779"/>
    <cellStyle name="Normal 21_4.1" xfId="720"/>
    <cellStyle name="Normal 22" xfId="832"/>
    <cellStyle name="Normal 22 2" xfId="1744"/>
    <cellStyle name="Normal 22 2 2" xfId="1745"/>
    <cellStyle name="Normal 22 2 3" xfId="4509"/>
    <cellStyle name="Normal 22 2 4" xfId="4908"/>
    <cellStyle name="Normal 22 3" xfId="1746"/>
    <cellStyle name="Normal 22 3 2" xfId="2411"/>
    <cellStyle name="Normal 22 4" xfId="3922"/>
    <cellStyle name="Normal 22 5" xfId="4508"/>
    <cellStyle name="Normal 22 6" xfId="4701"/>
    <cellStyle name="Normal 23" xfId="838"/>
    <cellStyle name="Normal 23 10" xfId="4510"/>
    <cellStyle name="Normal 23 11" xfId="4907"/>
    <cellStyle name="Normal 23 2" xfId="1747"/>
    <cellStyle name="Normal 23 2 2" xfId="2412"/>
    <cellStyle name="Normal 23 3" xfId="1748"/>
    <cellStyle name="Normal 23 3 2" xfId="2413"/>
    <cellStyle name="Normal 23 4" xfId="1749"/>
    <cellStyle name="Normal 23 4 2" xfId="2414"/>
    <cellStyle name="Normal 23 5" xfId="1750"/>
    <cellStyle name="Normal 23 5 2" xfId="2415"/>
    <cellStyle name="Normal 23 6" xfId="1751"/>
    <cellStyle name="Normal 23 6 2" xfId="2416"/>
    <cellStyle name="Normal 23 7" xfId="1752"/>
    <cellStyle name="Normal 23 7 2" xfId="2417"/>
    <cellStyle name="Normal 23 8" xfId="1753"/>
    <cellStyle name="Normal 23 8 2" xfId="2418"/>
    <cellStyle name="Normal 23 9" xfId="2419"/>
    <cellStyle name="Normal 24" xfId="964"/>
    <cellStyle name="Normal 24 2" xfId="1754"/>
    <cellStyle name="Normal 24 2 2" xfId="1755"/>
    <cellStyle name="Normal 24 2 3" xfId="4515"/>
    <cellStyle name="Normal 24 2 4" xfId="4697"/>
    <cellStyle name="Normal 24 3" xfId="1756"/>
    <cellStyle name="Normal 24 3 2" xfId="2420"/>
    <cellStyle name="Normal 24 4" xfId="4514"/>
    <cellStyle name="Normal 24 5" xfId="4698"/>
    <cellStyle name="Normal 25" xfId="1757"/>
    <cellStyle name="Normal 25 2" xfId="1758"/>
    <cellStyle name="Normal 25 2 2" xfId="2421"/>
    <cellStyle name="Normal 25 3" xfId="1759"/>
    <cellStyle name="Normal 25 3 2" xfId="2422"/>
    <cellStyle name="Normal 25 4" xfId="1760"/>
    <cellStyle name="Normal 25 4 2" xfId="2423"/>
    <cellStyle name="Normal 25 5" xfId="1761"/>
    <cellStyle name="Normal 25 5 2" xfId="2424"/>
    <cellStyle name="Normal 25 6" xfId="2425"/>
    <cellStyle name="Normal 26" xfId="1762"/>
    <cellStyle name="Normal 26 2" xfId="1763"/>
    <cellStyle name="Normal 26 2 2" xfId="2426"/>
    <cellStyle name="Normal 26 3" xfId="1764"/>
    <cellStyle name="Normal 26 3 2" xfId="2427"/>
    <cellStyle name="Normal 26 4" xfId="1765"/>
    <cellStyle name="Normal 26 4 2" xfId="2428"/>
    <cellStyle name="Normal 26 5" xfId="1766"/>
    <cellStyle name="Normal 26 5 2" xfId="2429"/>
    <cellStyle name="Normal 26 6" xfId="2430"/>
    <cellStyle name="Normal 27" xfId="1767"/>
    <cellStyle name="Normal 27 2" xfId="1768"/>
    <cellStyle name="Normal 27 2 2" xfId="2431"/>
    <cellStyle name="Normal 27 3" xfId="1769"/>
    <cellStyle name="Normal 27 3 2" xfId="2432"/>
    <cellStyle name="Normal 27 4" xfId="1770"/>
    <cellStyle name="Normal 27 4 2" xfId="2433"/>
    <cellStyle name="Normal 27 5" xfId="1771"/>
    <cellStyle name="Normal 27 5 2" xfId="2434"/>
    <cellStyle name="Normal 27 6" xfId="2435"/>
    <cellStyle name="Normal 28" xfId="1772"/>
    <cellStyle name="Normal 28 2" xfId="1773"/>
    <cellStyle name="Normal 28 2 2" xfId="2436"/>
    <cellStyle name="Normal 28 3" xfId="1774"/>
    <cellStyle name="Normal 28 3 2" xfId="2437"/>
    <cellStyle name="Normal 29" xfId="1775"/>
    <cellStyle name="Normal 29 2" xfId="1776"/>
    <cellStyle name="Normal 29 2 2" xfId="2438"/>
    <cellStyle name="Normal 29 3" xfId="1777"/>
    <cellStyle name="Normal 29 3 2" xfId="2439"/>
    <cellStyle name="Normal 29 4" xfId="2440"/>
    <cellStyle name="Normal 3" xfId="721"/>
    <cellStyle name="Normal 3 10" xfId="2651"/>
    <cellStyle name="Normal 3 11" xfId="2652"/>
    <cellStyle name="Normal 3 12" xfId="2653"/>
    <cellStyle name="Normal 3 13" xfId="2777"/>
    <cellStyle name="Normal 3 14" xfId="2605"/>
    <cellStyle name="Normal 3 15" xfId="2808"/>
    <cellStyle name="Normal 3 16" xfId="2846"/>
    <cellStyle name="Normal 3 17" xfId="4527"/>
    <cellStyle name="Normal 3 18" xfId="4694"/>
    <cellStyle name="Normal 3 19" xfId="10273"/>
    <cellStyle name="Normal 3 2" xfId="722"/>
    <cellStyle name="Normal 3 2 10" xfId="10274"/>
    <cellStyle name="Normal 3 2 11" xfId="10275"/>
    <cellStyle name="Normal 3 2 12" xfId="10276"/>
    <cellStyle name="Normal 3 2 13" xfId="10277"/>
    <cellStyle name="Normal 3 2 14" xfId="10278"/>
    <cellStyle name="Normal 3 2 15" xfId="10279"/>
    <cellStyle name="Normal 3 2 16" xfId="10280"/>
    <cellStyle name="Normal 3 2 17" xfId="10281"/>
    <cellStyle name="Normal 3 2 18" xfId="10282"/>
    <cellStyle name="Normal 3 2 19" xfId="10283"/>
    <cellStyle name="Normal 3 2 2" xfId="1779"/>
    <cellStyle name="Normal 3 2 20" xfId="10284"/>
    <cellStyle name="Normal 3 2 21" xfId="10285"/>
    <cellStyle name="Normal 3 2 22" xfId="10286"/>
    <cellStyle name="Normal 3 2 23" xfId="10287"/>
    <cellStyle name="Normal 3 2 24" xfId="10288"/>
    <cellStyle name="Normal 3 2 25" xfId="10289"/>
    <cellStyle name="Normal 3 2 26" xfId="10290"/>
    <cellStyle name="Normal 3 2 27" xfId="10291"/>
    <cellStyle name="Normal 3 2 28" xfId="10292"/>
    <cellStyle name="Normal 3 2 29" xfId="10293"/>
    <cellStyle name="Normal 3 2 3" xfId="2654"/>
    <cellStyle name="Normal 3 2 3 2" xfId="4920"/>
    <cellStyle name="Normal 3 2 3 3" xfId="5563"/>
    <cellStyle name="Normal 3 2 30" xfId="10294"/>
    <cellStyle name="Normal 3 2 31" xfId="10295"/>
    <cellStyle name="Normal 3 2 32" xfId="10296"/>
    <cellStyle name="Normal 3 2 33" xfId="10297"/>
    <cellStyle name="Normal 3 2 34" xfId="10298"/>
    <cellStyle name="Normal 3 2 35" xfId="10299"/>
    <cellStyle name="Normal 3 2 36" xfId="10300"/>
    <cellStyle name="Normal 3 2 37" xfId="10301"/>
    <cellStyle name="Normal 3 2 38" xfId="10302"/>
    <cellStyle name="Normal 3 2 39" xfId="10303"/>
    <cellStyle name="Normal 3 2 4" xfId="2779"/>
    <cellStyle name="Normal 3 2 4 2" xfId="4983"/>
    <cellStyle name="Normal 3 2 4 3" xfId="5579"/>
    <cellStyle name="Normal 3 2 40" xfId="10304"/>
    <cellStyle name="Normal 3 2 41" xfId="10305"/>
    <cellStyle name="Normal 3 2 42" xfId="10306"/>
    <cellStyle name="Normal 3 2 43" xfId="10307"/>
    <cellStyle name="Normal 3 2 44" xfId="10308"/>
    <cellStyle name="Normal 3 2 45" xfId="10309"/>
    <cellStyle name="Normal 3 2 46" xfId="10310"/>
    <cellStyle name="Normal 3 2 47" xfId="10311"/>
    <cellStyle name="Normal 3 2 48" xfId="10312"/>
    <cellStyle name="Normal 3 2 49" xfId="10313"/>
    <cellStyle name="Normal 3 2 5" xfId="2633"/>
    <cellStyle name="Normal 3 2 5 2" xfId="4905"/>
    <cellStyle name="Normal 3 2 5 3" xfId="5558"/>
    <cellStyle name="Normal 3 2 50" xfId="10314"/>
    <cellStyle name="Normal 3 2 51" xfId="10315"/>
    <cellStyle name="Normal 3 2 52" xfId="10316"/>
    <cellStyle name="Normal 3 2 53" xfId="10317"/>
    <cellStyle name="Normal 3 2 54" xfId="10318"/>
    <cellStyle name="Normal 3 2 55" xfId="10319"/>
    <cellStyle name="Normal 3 2 56" xfId="10320"/>
    <cellStyle name="Normal 3 2 57" xfId="10321"/>
    <cellStyle name="Normal 3 2 58" xfId="10322"/>
    <cellStyle name="Normal 3 2 59" xfId="10323"/>
    <cellStyle name="Normal 3 2 6" xfId="2810"/>
    <cellStyle name="Normal 3 2 6 2" xfId="5003"/>
    <cellStyle name="Normal 3 2 6 3" xfId="5587"/>
    <cellStyle name="Normal 3 2 60" xfId="10324"/>
    <cellStyle name="Normal 3 2 61" xfId="10325"/>
    <cellStyle name="Normal 3 2 62" xfId="10326"/>
    <cellStyle name="Normal 3 2 63" xfId="10327"/>
    <cellStyle name="Normal 3 2 64" xfId="10328"/>
    <cellStyle name="Normal 3 2 65" xfId="10329"/>
    <cellStyle name="Normal 3 2 66" xfId="10330"/>
    <cellStyle name="Normal 3 2 67" xfId="10331"/>
    <cellStyle name="Normal 3 2 68" xfId="10332"/>
    <cellStyle name="Normal 3 2 69" xfId="10333"/>
    <cellStyle name="Normal 3 2 7" xfId="2847"/>
    <cellStyle name="Normal 3 2 7 2" xfId="5026"/>
    <cellStyle name="Normal 3 2 7 3" xfId="5599"/>
    <cellStyle name="Normal 3 2 70" xfId="10334"/>
    <cellStyle name="Normal 3 2 71" xfId="10335"/>
    <cellStyle name="Normal 3 2 8" xfId="4528"/>
    <cellStyle name="Normal 3 2 9" xfId="4664"/>
    <cellStyle name="Normal 3 20" xfId="10336"/>
    <cellStyle name="Normal 3 21" xfId="10337"/>
    <cellStyle name="Normal 3 22" xfId="10338"/>
    <cellStyle name="Normal 3 23" xfId="10339"/>
    <cellStyle name="Normal 3 24" xfId="10340"/>
    <cellStyle name="Normal 3 25" xfId="10341"/>
    <cellStyle name="Normal 3 26" xfId="10342"/>
    <cellStyle name="Normal 3 27" xfId="10343"/>
    <cellStyle name="Normal 3 28" xfId="10344"/>
    <cellStyle name="Normal 3 29" xfId="10345"/>
    <cellStyle name="Normal 3 3" xfId="723"/>
    <cellStyle name="Normal 3 3 10" xfId="10346"/>
    <cellStyle name="Normal 3 3 11" xfId="10347"/>
    <cellStyle name="Normal 3 3 12" xfId="10348"/>
    <cellStyle name="Normal 3 3 13" xfId="10349"/>
    <cellStyle name="Normal 3 3 14" xfId="10350"/>
    <cellStyle name="Normal 3 3 15" xfId="10351"/>
    <cellStyle name="Normal 3 3 16" xfId="10352"/>
    <cellStyle name="Normal 3 3 17" xfId="10353"/>
    <cellStyle name="Normal 3 3 18" xfId="10354"/>
    <cellStyle name="Normal 3 3 19" xfId="10355"/>
    <cellStyle name="Normal 3 3 2" xfId="2655"/>
    <cellStyle name="Normal 3 3 20" xfId="10356"/>
    <cellStyle name="Normal 3 3 21" xfId="10357"/>
    <cellStyle name="Normal 3 3 22" xfId="10358"/>
    <cellStyle name="Normal 3 3 23" xfId="10359"/>
    <cellStyle name="Normal 3 3 24" xfId="10360"/>
    <cellStyle name="Normal 3 3 25" xfId="10361"/>
    <cellStyle name="Normal 3 3 26" xfId="10362"/>
    <cellStyle name="Normal 3 3 27" xfId="10363"/>
    <cellStyle name="Normal 3 3 28" xfId="10364"/>
    <cellStyle name="Normal 3 3 29" xfId="10365"/>
    <cellStyle name="Normal 3 3 3" xfId="2780"/>
    <cellStyle name="Normal 3 3 30" xfId="10366"/>
    <cellStyle name="Normal 3 3 31" xfId="10367"/>
    <cellStyle name="Normal 3 3 32" xfId="10368"/>
    <cellStyle name="Normal 3 3 33" xfId="10369"/>
    <cellStyle name="Normal 3 3 34" xfId="10370"/>
    <cellStyle name="Normal 3 3 35" xfId="10371"/>
    <cellStyle name="Normal 3 3 36" xfId="10372"/>
    <cellStyle name="Normal 3 3 37" xfId="10373"/>
    <cellStyle name="Normal 3 3 38" xfId="10374"/>
    <cellStyle name="Normal 3 3 39" xfId="10375"/>
    <cellStyle name="Normal 3 3 4" xfId="2634"/>
    <cellStyle name="Normal 3 3 40" xfId="10376"/>
    <cellStyle name="Normal 3 3 41" xfId="10377"/>
    <cellStyle name="Normal 3 3 42" xfId="10378"/>
    <cellStyle name="Normal 3 3 43" xfId="10379"/>
    <cellStyle name="Normal 3 3 44" xfId="10380"/>
    <cellStyle name="Normal 3 3 45" xfId="10381"/>
    <cellStyle name="Normal 3 3 46" xfId="10382"/>
    <cellStyle name="Normal 3 3 47" xfId="10383"/>
    <cellStyle name="Normal 3 3 48" xfId="10384"/>
    <cellStyle name="Normal 3 3 49" xfId="10385"/>
    <cellStyle name="Normal 3 3 5" xfId="2811"/>
    <cellStyle name="Normal 3 3 50" xfId="10386"/>
    <cellStyle name="Normal 3 3 51" xfId="10387"/>
    <cellStyle name="Normal 3 3 52" xfId="10388"/>
    <cellStyle name="Normal 3 3 53" xfId="10389"/>
    <cellStyle name="Normal 3 3 54" xfId="10390"/>
    <cellStyle name="Normal 3 3 55" xfId="10391"/>
    <cellStyle name="Normal 3 3 56" xfId="10392"/>
    <cellStyle name="Normal 3 3 57" xfId="10393"/>
    <cellStyle name="Normal 3 3 58" xfId="10394"/>
    <cellStyle name="Normal 3 3 59" xfId="10395"/>
    <cellStyle name="Normal 3 3 6" xfId="2848"/>
    <cellStyle name="Normal 3 3 60" xfId="10396"/>
    <cellStyle name="Normal 3 3 61" xfId="10397"/>
    <cellStyle name="Normal 3 3 62" xfId="10398"/>
    <cellStyle name="Normal 3 3 63" xfId="10399"/>
    <cellStyle name="Normal 3 3 64" xfId="10400"/>
    <cellStyle name="Normal 3 3 65" xfId="10401"/>
    <cellStyle name="Normal 3 3 66" xfId="10402"/>
    <cellStyle name="Normal 3 3 67" xfId="10403"/>
    <cellStyle name="Normal 3 3 68" xfId="10404"/>
    <cellStyle name="Normal 3 3 7" xfId="10405"/>
    <cellStyle name="Normal 3 3 8" xfId="10406"/>
    <cellStyle name="Normal 3 3 9" xfId="10407"/>
    <cellStyle name="Normal 3 30" xfId="10408"/>
    <cellStyle name="Normal 3 31" xfId="10409"/>
    <cellStyle name="Normal 3 32" xfId="10410"/>
    <cellStyle name="Normal 3 33" xfId="10411"/>
    <cellStyle name="Normal 3 34" xfId="10412"/>
    <cellStyle name="Normal 3 35" xfId="10413"/>
    <cellStyle name="Normal 3 36" xfId="10414"/>
    <cellStyle name="Normal 3 37" xfId="10415"/>
    <cellStyle name="Normal 3 38" xfId="10416"/>
    <cellStyle name="Normal 3 39" xfId="10417"/>
    <cellStyle name="Normal 3 4" xfId="724"/>
    <cellStyle name="Normal 3 4 10" xfId="10418"/>
    <cellStyle name="Normal 3 4 11" xfId="10419"/>
    <cellStyle name="Normal 3 4 12" xfId="10420"/>
    <cellStyle name="Normal 3 4 13" xfId="10421"/>
    <cellStyle name="Normal 3 4 14" xfId="10422"/>
    <cellStyle name="Normal 3 4 15" xfId="10423"/>
    <cellStyle name="Normal 3 4 16" xfId="10424"/>
    <cellStyle name="Normal 3 4 17" xfId="10425"/>
    <cellStyle name="Normal 3 4 18" xfId="10426"/>
    <cellStyle name="Normal 3 4 19" xfId="10427"/>
    <cellStyle name="Normal 3 4 2" xfId="1780"/>
    <cellStyle name="Normal 3 4 20" xfId="10428"/>
    <cellStyle name="Normal 3 4 21" xfId="10429"/>
    <cellStyle name="Normal 3 4 22" xfId="10430"/>
    <cellStyle name="Normal 3 4 23" xfId="10431"/>
    <cellStyle name="Normal 3 4 24" xfId="10432"/>
    <cellStyle name="Normal 3 4 25" xfId="10433"/>
    <cellStyle name="Normal 3 4 26" xfId="10434"/>
    <cellStyle name="Normal 3 4 27" xfId="10435"/>
    <cellStyle name="Normal 3 4 28" xfId="10436"/>
    <cellStyle name="Normal 3 4 29" xfId="10437"/>
    <cellStyle name="Normal 3 4 3" xfId="4530"/>
    <cellStyle name="Normal 3 4 30" xfId="10438"/>
    <cellStyle name="Normal 3 4 31" xfId="10439"/>
    <cellStyle name="Normal 3 4 32" xfId="10440"/>
    <cellStyle name="Normal 3 4 33" xfId="10441"/>
    <cellStyle name="Normal 3 4 34" xfId="10442"/>
    <cellStyle name="Normal 3 4 35" xfId="10443"/>
    <cellStyle name="Normal 3 4 36" xfId="10444"/>
    <cellStyle name="Normal 3 4 37" xfId="10445"/>
    <cellStyle name="Normal 3 4 38" xfId="10446"/>
    <cellStyle name="Normal 3 4 39" xfId="10447"/>
    <cellStyle name="Normal 3 4 4" xfId="4355"/>
    <cellStyle name="Normal 3 4 40" xfId="10448"/>
    <cellStyle name="Normal 3 4 41" xfId="10449"/>
    <cellStyle name="Normal 3 4 42" xfId="10450"/>
    <cellStyle name="Normal 3 4 43" xfId="10451"/>
    <cellStyle name="Normal 3 4 44" xfId="10452"/>
    <cellStyle name="Normal 3 4 45" xfId="10453"/>
    <cellStyle name="Normal 3 4 46" xfId="10454"/>
    <cellStyle name="Normal 3 4 47" xfId="10455"/>
    <cellStyle name="Normal 3 4 48" xfId="10456"/>
    <cellStyle name="Normal 3 4 49" xfId="10457"/>
    <cellStyle name="Normal 3 4 5" xfId="10458"/>
    <cellStyle name="Normal 3 4 50" xfId="10459"/>
    <cellStyle name="Normal 3 4 51" xfId="10460"/>
    <cellStyle name="Normal 3 4 52" xfId="10461"/>
    <cellStyle name="Normal 3 4 53" xfId="10462"/>
    <cellStyle name="Normal 3 4 54" xfId="10463"/>
    <cellStyle name="Normal 3 4 55" xfId="10464"/>
    <cellStyle name="Normal 3 4 56" xfId="10465"/>
    <cellStyle name="Normal 3 4 57" xfId="10466"/>
    <cellStyle name="Normal 3 4 58" xfId="10467"/>
    <cellStyle name="Normal 3 4 59" xfId="10468"/>
    <cellStyle name="Normal 3 4 6" xfId="10469"/>
    <cellStyle name="Normal 3 4 60" xfId="10470"/>
    <cellStyle name="Normal 3 4 61" xfId="10471"/>
    <cellStyle name="Normal 3 4 62" xfId="10472"/>
    <cellStyle name="Normal 3 4 63" xfId="10473"/>
    <cellStyle name="Normal 3 4 64" xfId="10474"/>
    <cellStyle name="Normal 3 4 65" xfId="10475"/>
    <cellStyle name="Normal 3 4 66" xfId="10476"/>
    <cellStyle name="Normal 3 4 7" xfId="10477"/>
    <cellStyle name="Normal 3 4 8" xfId="10478"/>
    <cellStyle name="Normal 3 4 9" xfId="10479"/>
    <cellStyle name="Normal 3 40" xfId="10480"/>
    <cellStyle name="Normal 3 41" xfId="10481"/>
    <cellStyle name="Normal 3 42" xfId="10482"/>
    <cellStyle name="Normal 3 43" xfId="10483"/>
    <cellStyle name="Normal 3 44" xfId="10484"/>
    <cellStyle name="Normal 3 45" xfId="10485"/>
    <cellStyle name="Normal 3 46" xfId="10486"/>
    <cellStyle name="Normal 3 47" xfId="10487"/>
    <cellStyle name="Normal 3 48" xfId="10488"/>
    <cellStyle name="Normal 3 49" xfId="10489"/>
    <cellStyle name="Normal 3 5" xfId="1778"/>
    <cellStyle name="Normal 3 5 10" xfId="10490"/>
    <cellStyle name="Normal 3 5 11" xfId="10491"/>
    <cellStyle name="Normal 3 5 12" xfId="10492"/>
    <cellStyle name="Normal 3 5 13" xfId="10493"/>
    <cellStyle name="Normal 3 5 14" xfId="10494"/>
    <cellStyle name="Normal 3 5 15" xfId="10495"/>
    <cellStyle name="Normal 3 5 16" xfId="10496"/>
    <cellStyle name="Normal 3 5 17" xfId="10497"/>
    <cellStyle name="Normal 3 5 18" xfId="10498"/>
    <cellStyle name="Normal 3 5 19" xfId="10499"/>
    <cellStyle name="Normal 3 5 2" xfId="2441"/>
    <cellStyle name="Normal 3 5 2 2" xfId="2657"/>
    <cellStyle name="Normal 3 5 2 2 2" xfId="2658"/>
    <cellStyle name="Normal 3 5 2 2 3" xfId="4924"/>
    <cellStyle name="Normal 3 5 2 2 4" xfId="5565"/>
    <cellStyle name="Normal 3 5 2 3" xfId="2782"/>
    <cellStyle name="Normal 3 5 2 4" xfId="2509"/>
    <cellStyle name="Normal 3 5 2 5" xfId="2814"/>
    <cellStyle name="Normal 3 5 2 6" xfId="2851"/>
    <cellStyle name="Normal 3 5 2 7" xfId="4923"/>
    <cellStyle name="Normal 3 5 2 8" xfId="5564"/>
    <cellStyle name="Normal 3 5 20" xfId="10500"/>
    <cellStyle name="Normal 3 5 21" xfId="10501"/>
    <cellStyle name="Normal 3 5 22" xfId="10502"/>
    <cellStyle name="Normal 3 5 23" xfId="10503"/>
    <cellStyle name="Normal 3 5 24" xfId="10504"/>
    <cellStyle name="Normal 3 5 25" xfId="10505"/>
    <cellStyle name="Normal 3 5 26" xfId="10506"/>
    <cellStyle name="Normal 3 5 27" xfId="10507"/>
    <cellStyle name="Normal 3 5 28" xfId="10508"/>
    <cellStyle name="Normal 3 5 29" xfId="10509"/>
    <cellStyle name="Normal 3 5 3" xfId="2781"/>
    <cellStyle name="Normal 3 5 30" xfId="10510"/>
    <cellStyle name="Normal 3 5 31" xfId="10511"/>
    <cellStyle name="Normal 3 5 32" xfId="10512"/>
    <cellStyle name="Normal 3 5 33" xfId="10513"/>
    <cellStyle name="Normal 3 5 34" xfId="10514"/>
    <cellStyle name="Normal 3 5 35" xfId="10515"/>
    <cellStyle name="Normal 3 5 36" xfId="10516"/>
    <cellStyle name="Normal 3 5 37" xfId="10517"/>
    <cellStyle name="Normal 3 5 38" xfId="10518"/>
    <cellStyle name="Normal 3 5 39" xfId="10519"/>
    <cellStyle name="Normal 3 5 4" xfId="2639"/>
    <cellStyle name="Normal 3 5 40" xfId="10520"/>
    <cellStyle name="Normal 3 5 41" xfId="10521"/>
    <cellStyle name="Normal 3 5 42" xfId="10522"/>
    <cellStyle name="Normal 3 5 43" xfId="10523"/>
    <cellStyle name="Normal 3 5 44" xfId="10524"/>
    <cellStyle name="Normal 3 5 45" xfId="10525"/>
    <cellStyle name="Normal 3 5 46" xfId="10526"/>
    <cellStyle name="Normal 3 5 47" xfId="10527"/>
    <cellStyle name="Normal 3 5 48" xfId="10528"/>
    <cellStyle name="Normal 3 5 49" xfId="10529"/>
    <cellStyle name="Normal 3 5 5" xfId="2813"/>
    <cellStyle name="Normal 3 5 50" xfId="10530"/>
    <cellStyle name="Normal 3 5 51" xfId="10531"/>
    <cellStyle name="Normal 3 5 52" xfId="10532"/>
    <cellStyle name="Normal 3 5 53" xfId="10533"/>
    <cellStyle name="Normal 3 5 54" xfId="10534"/>
    <cellStyle name="Normal 3 5 55" xfId="10535"/>
    <cellStyle name="Normal 3 5 56" xfId="10536"/>
    <cellStyle name="Normal 3 5 57" xfId="10537"/>
    <cellStyle name="Normal 3 5 58" xfId="10538"/>
    <cellStyle name="Normal 3 5 59" xfId="10539"/>
    <cellStyle name="Normal 3 5 6" xfId="2850"/>
    <cellStyle name="Normal 3 5 60" xfId="10540"/>
    <cellStyle name="Normal 3 5 61" xfId="10541"/>
    <cellStyle name="Normal 3 5 62" xfId="10542"/>
    <cellStyle name="Normal 3 5 63" xfId="10543"/>
    <cellStyle name="Normal 3 5 64" xfId="10544"/>
    <cellStyle name="Normal 3 5 65" xfId="10545"/>
    <cellStyle name="Normal 3 5 66" xfId="10546"/>
    <cellStyle name="Normal 3 5 67" xfId="10547"/>
    <cellStyle name="Normal 3 5 68" xfId="10548"/>
    <cellStyle name="Normal 3 5 69" xfId="10549"/>
    <cellStyle name="Normal 3 5 7" xfId="4811"/>
    <cellStyle name="Normal 3 5 70" xfId="10550"/>
    <cellStyle name="Normal 3 5 8" xfId="5535"/>
    <cellStyle name="Normal 3 5 9" xfId="10551"/>
    <cellStyle name="Normal 3 50" xfId="10552"/>
    <cellStyle name="Normal 3 51" xfId="10553"/>
    <cellStyle name="Normal 3 52" xfId="10554"/>
    <cellStyle name="Normal 3 53" xfId="10555"/>
    <cellStyle name="Normal 3 54" xfId="10556"/>
    <cellStyle name="Normal 3 55" xfId="10557"/>
    <cellStyle name="Normal 3 56" xfId="10558"/>
    <cellStyle name="Normal 3 57" xfId="10559"/>
    <cellStyle name="Normal 3 58" xfId="10560"/>
    <cellStyle name="Normal 3 59" xfId="10561"/>
    <cellStyle name="Normal 3 6" xfId="2442"/>
    <cellStyle name="Normal 3 60" xfId="10562"/>
    <cellStyle name="Normal 3 61" xfId="10563"/>
    <cellStyle name="Normal 3 62" xfId="10564"/>
    <cellStyle name="Normal 3 63" xfId="10565"/>
    <cellStyle name="Normal 3 64" xfId="10566"/>
    <cellStyle name="Normal 3 65" xfId="10567"/>
    <cellStyle name="Normal 3 66" xfId="10568"/>
    <cellStyle name="Normal 3 67" xfId="10569"/>
    <cellStyle name="Normal 3 68" xfId="10570"/>
    <cellStyle name="Normal 3 69" xfId="10571"/>
    <cellStyle name="Normal 3 7" xfId="2497"/>
    <cellStyle name="Normal 3 7 2" xfId="2660"/>
    <cellStyle name="Normal 3 7 3" xfId="2783"/>
    <cellStyle name="Normal 3 7 4" xfId="2656"/>
    <cellStyle name="Normal 3 7 5" xfId="2815"/>
    <cellStyle name="Normal 3 7 6" xfId="2852"/>
    <cellStyle name="Normal 3 70" xfId="10572"/>
    <cellStyle name="Normal 3 71" xfId="10573"/>
    <cellStyle name="Normal 3 72" xfId="10574"/>
    <cellStyle name="Normal 3 73" xfId="10575"/>
    <cellStyle name="Normal 3 74" xfId="10576"/>
    <cellStyle name="Normal 3 75" xfId="10577"/>
    <cellStyle name="Normal 3 76" xfId="10578"/>
    <cellStyle name="Normal 3 77" xfId="10579"/>
    <cellStyle name="Normal 3 78" xfId="10580"/>
    <cellStyle name="Normal 3 79" xfId="10581"/>
    <cellStyle name="Normal 3 8" xfId="2650"/>
    <cellStyle name="Normal 3 8 2" xfId="2661"/>
    <cellStyle name="Normal 3 8 3" xfId="2784"/>
    <cellStyle name="Normal 3 8 4" xfId="2659"/>
    <cellStyle name="Normal 3 8 5" xfId="2816"/>
    <cellStyle name="Normal 3 8 6" xfId="2853"/>
    <cellStyle name="Normal 3 80" xfId="10582"/>
    <cellStyle name="Normal 3 81" xfId="10583"/>
    <cellStyle name="Normal 3 82" xfId="10584"/>
    <cellStyle name="Normal 3 9" xfId="2662"/>
    <cellStyle name="Normal 3_3.10-070 Número de vuelos charter internacionales por aeropuerto, según mes, 2007-2008" xfId="725"/>
    <cellStyle name="Normal 30" xfId="1781"/>
    <cellStyle name="Normal 30 2" xfId="1782"/>
    <cellStyle name="Normal 30 2 2" xfId="2443"/>
    <cellStyle name="Normal 30 3" xfId="1783"/>
    <cellStyle name="Normal 30 3 2" xfId="2444"/>
    <cellStyle name="Normal 30 4" xfId="1784"/>
    <cellStyle name="Normal 30 4 2" xfId="2445"/>
    <cellStyle name="Normal 31" xfId="1785"/>
    <cellStyle name="Normal 31 2" xfId="2446"/>
    <cellStyle name="Normal 32" xfId="1786"/>
    <cellStyle name="Normal 32 2" xfId="2447"/>
    <cellStyle name="Normal 33" xfId="1787"/>
    <cellStyle name="Normal 33 2" xfId="1788"/>
    <cellStyle name="Normal 33 3" xfId="1789"/>
    <cellStyle name="Normal 33 4" xfId="1790"/>
    <cellStyle name="Normal 33 5" xfId="2448"/>
    <cellStyle name="Normal 34" xfId="1791"/>
    <cellStyle name="Normal 35" xfId="1792"/>
    <cellStyle name="Normal 36" xfId="1793"/>
    <cellStyle name="Normal 37" xfId="1794"/>
    <cellStyle name="Normal 37 10" xfId="3111"/>
    <cellStyle name="Normal 37 10 2" xfId="5258"/>
    <cellStyle name="Normal 37 10 3" xfId="5822"/>
    <cellStyle name="Normal 37 11" xfId="3437"/>
    <cellStyle name="Normal 37 11 2" xfId="5526"/>
    <cellStyle name="Normal 37 11 3" xfId="6074"/>
    <cellStyle name="Normal 37 12" xfId="4545"/>
    <cellStyle name="Normal 37 13" xfId="4693"/>
    <cellStyle name="Normal 37 2" xfId="2963"/>
    <cellStyle name="Normal 37 2 2" xfId="5134"/>
    <cellStyle name="Normal 37 2 3" xfId="5707"/>
    <cellStyle name="Normal 37 3" xfId="2927"/>
    <cellStyle name="Normal 37 3 2" xfId="5102"/>
    <cellStyle name="Normal 37 3 3" xfId="5676"/>
    <cellStyle name="Normal 37 4" xfId="2945"/>
    <cellStyle name="Normal 37 4 2" xfId="5117"/>
    <cellStyle name="Normal 37 4 3" xfId="5690"/>
    <cellStyle name="Normal 37 5" xfId="2737"/>
    <cellStyle name="Normal 37 5 2" xfId="4959"/>
    <cellStyle name="Normal 37 5 3" xfId="5573"/>
    <cellStyle name="Normal 37 6" xfId="3240"/>
    <cellStyle name="Normal 37 6 2" xfId="5359"/>
    <cellStyle name="Normal 37 6 3" xfId="5918"/>
    <cellStyle name="Normal 37 7" xfId="3180"/>
    <cellStyle name="Normal 37 7 2" xfId="5315"/>
    <cellStyle name="Normal 37 7 3" xfId="5877"/>
    <cellStyle name="Normal 37 8" xfId="3211"/>
    <cellStyle name="Normal 37 8 2" xfId="5335"/>
    <cellStyle name="Normal 37 8 3" xfId="5895"/>
    <cellStyle name="Normal 37 9" xfId="3321"/>
    <cellStyle name="Normal 37 9 2" xfId="5427"/>
    <cellStyle name="Normal 37 9 3" xfId="5981"/>
    <cellStyle name="Normal 38" xfId="1930"/>
    <cellStyle name="Normal 38 10" xfId="3119"/>
    <cellStyle name="Normal 38 10 2" xfId="5265"/>
    <cellStyle name="Normal 38 10 3" xfId="5829"/>
    <cellStyle name="Normal 38 11" xfId="3447"/>
    <cellStyle name="Normal 38 11 2" xfId="5529"/>
    <cellStyle name="Normal 38 11 3" xfId="6075"/>
    <cellStyle name="Normal 38 12" xfId="4652"/>
    <cellStyle name="Normal 38 13" xfId="4975"/>
    <cellStyle name="Normal 38 2" xfId="2991"/>
    <cellStyle name="Normal 38 2 2" xfId="5156"/>
    <cellStyle name="Normal 38 2 3" xfId="5726"/>
    <cellStyle name="Normal 38 3" xfId="3017"/>
    <cellStyle name="Normal 38 3 2" xfId="5180"/>
    <cellStyle name="Normal 38 3 3" xfId="5749"/>
    <cellStyle name="Normal 38 4" xfId="3053"/>
    <cellStyle name="Normal 38 4 2" xfId="5203"/>
    <cellStyle name="Normal 38 4 3" xfId="5769"/>
    <cellStyle name="Normal 38 5" xfId="2934"/>
    <cellStyle name="Normal 38 5 2" xfId="5108"/>
    <cellStyle name="Normal 38 5 3" xfId="5682"/>
    <cellStyle name="Normal 38 6" xfId="3266"/>
    <cellStyle name="Normal 38 6 2" xfId="5378"/>
    <cellStyle name="Normal 38 6 3" xfId="5933"/>
    <cellStyle name="Normal 38 7" xfId="3160"/>
    <cellStyle name="Normal 38 7 2" xfId="5303"/>
    <cellStyle name="Normal 38 7 3" xfId="5866"/>
    <cellStyle name="Normal 38 8" xfId="3339"/>
    <cellStyle name="Normal 38 8 2" xfId="5438"/>
    <cellStyle name="Normal 38 8 3" xfId="5991"/>
    <cellStyle name="Normal 38 9" xfId="3318"/>
    <cellStyle name="Normal 38 9 2" xfId="5424"/>
    <cellStyle name="Normal 38 9 3" xfId="5978"/>
    <cellStyle name="Normal 39" xfId="1933"/>
    <cellStyle name="Normal 39 10" xfId="3290"/>
    <cellStyle name="Normal 39 10 2" xfId="5399"/>
    <cellStyle name="Normal 39 10 3" xfId="5953"/>
    <cellStyle name="Normal 39 11" xfId="3448"/>
    <cellStyle name="Normal 39 11 2" xfId="5530"/>
    <cellStyle name="Normal 39 11 3" xfId="6076"/>
    <cellStyle name="Normal 39 12" xfId="4655"/>
    <cellStyle name="Normal 39 13" xfId="4874"/>
    <cellStyle name="Normal 39 2" xfId="2992"/>
    <cellStyle name="Normal 39 2 2" xfId="5157"/>
    <cellStyle name="Normal 39 2 3" xfId="5727"/>
    <cellStyle name="Normal 39 3" xfId="3016"/>
    <cellStyle name="Normal 39 3 2" xfId="5179"/>
    <cellStyle name="Normal 39 3 3" xfId="5748"/>
    <cellStyle name="Normal 39 4" xfId="3054"/>
    <cellStyle name="Normal 39 4 2" xfId="5204"/>
    <cellStyle name="Normal 39 4 3" xfId="5770"/>
    <cellStyle name="Normal 39 5" xfId="2823"/>
    <cellStyle name="Normal 39 5 2" xfId="5012"/>
    <cellStyle name="Normal 39 5 3" xfId="5591"/>
    <cellStyle name="Normal 39 6" xfId="3267"/>
    <cellStyle name="Normal 39 6 2" xfId="5379"/>
    <cellStyle name="Normal 39 6 3" xfId="5934"/>
    <cellStyle name="Normal 39 7" xfId="3306"/>
    <cellStyle name="Normal 39 7 2" xfId="5414"/>
    <cellStyle name="Normal 39 7 3" xfId="5968"/>
    <cellStyle name="Normal 39 8" xfId="3300"/>
    <cellStyle name="Normal 39 8 2" xfId="5408"/>
    <cellStyle name="Normal 39 8 3" xfId="5962"/>
    <cellStyle name="Normal 39 9" xfId="3303"/>
    <cellStyle name="Normal 39 9 2" xfId="5411"/>
    <cellStyle name="Normal 39 9 3" xfId="5965"/>
    <cellStyle name="Normal 4" xfId="726"/>
    <cellStyle name="Normal 4 10" xfId="727"/>
    <cellStyle name="Normal 4 10 2" xfId="1796"/>
    <cellStyle name="Normal 4 10 3" xfId="4547"/>
    <cellStyle name="Normal 4 10 4" xfId="4968"/>
    <cellStyle name="Normal 4 11" xfId="728"/>
    <cellStyle name="Normal 4 11 2" xfId="1797"/>
    <cellStyle name="Normal 4 11 3" xfId="4548"/>
    <cellStyle name="Normal 4 11 4" xfId="4955"/>
    <cellStyle name="Normal 4 12" xfId="729"/>
    <cellStyle name="Normal 4 12 2" xfId="1798"/>
    <cellStyle name="Normal 4 12 3" xfId="4549"/>
    <cellStyle name="Normal 4 12 4" xfId="4966"/>
    <cellStyle name="Normal 4 13" xfId="730"/>
    <cellStyle name="Normal 4 13 2" xfId="1799"/>
    <cellStyle name="Normal 4 13 3" xfId="4550"/>
    <cellStyle name="Normal 4 13 4" xfId="4903"/>
    <cellStyle name="Normal 4 14" xfId="731"/>
    <cellStyle name="Normal 4 14 2" xfId="2449"/>
    <cellStyle name="Normal 4 14 3" xfId="4823"/>
    <cellStyle name="Normal 4 14 4" xfId="5536"/>
    <cellStyle name="Normal 4 15" xfId="732"/>
    <cellStyle name="Normal 4 15 2" xfId="2663"/>
    <cellStyle name="Normal 4 15 2 2" xfId="3880"/>
    <cellStyle name="Normal 4 15 3" xfId="4928"/>
    <cellStyle name="Normal 4 15 4" xfId="5566"/>
    <cellStyle name="Normal 4 16" xfId="733"/>
    <cellStyle name="Normal 4 16 2" xfId="2785"/>
    <cellStyle name="Normal 4 16 2 2" xfId="3881"/>
    <cellStyle name="Normal 4 16 3" xfId="4989"/>
    <cellStyle name="Normal 4 16 4" xfId="5580"/>
    <cellStyle name="Normal 4 17" xfId="734"/>
    <cellStyle name="Normal 4 17 2" xfId="2665"/>
    <cellStyle name="Normal 4 17 2 2" xfId="3882"/>
    <cellStyle name="Normal 4 17 3" xfId="4930"/>
    <cellStyle name="Normal 4 17 4" xfId="5567"/>
    <cellStyle name="Normal 4 18" xfId="735"/>
    <cellStyle name="Normal 4 18 2" xfId="2817"/>
    <cellStyle name="Normal 4 18 2 2" xfId="3883"/>
    <cellStyle name="Normal 4 18 3" xfId="5009"/>
    <cellStyle name="Normal 4 18 4" xfId="5588"/>
    <cellStyle name="Normal 4 19" xfId="736"/>
    <cellStyle name="Normal 4 19 2" xfId="2854"/>
    <cellStyle name="Normal 4 19 2 2" xfId="3884"/>
    <cellStyle name="Normal 4 19 3" xfId="5030"/>
    <cellStyle name="Normal 4 19 4" xfId="5600"/>
    <cellStyle name="Normal 4 2" xfId="737"/>
    <cellStyle name="Normal 4 2 2" xfId="1800"/>
    <cellStyle name="Normal 4 2 3" xfId="4551"/>
    <cellStyle name="Normal 4 2 4" xfId="4692"/>
    <cellStyle name="Normal 4 20" xfId="738"/>
    <cellStyle name="Normal 4 20 2" xfId="3885"/>
    <cellStyle name="Normal 4 21" xfId="739"/>
    <cellStyle name="Normal 4 21 2" xfId="3886"/>
    <cellStyle name="Normal 4 22" xfId="740"/>
    <cellStyle name="Normal 4 22 2" xfId="3887"/>
    <cellStyle name="Normal 4 23" xfId="741"/>
    <cellStyle name="Normal 4 23 2" xfId="3888"/>
    <cellStyle name="Normal 4 24" xfId="742"/>
    <cellStyle name="Normal 4 24 2" xfId="3889"/>
    <cellStyle name="Normal 4 25" xfId="743"/>
    <cellStyle name="Normal 4 25 2" xfId="3890"/>
    <cellStyle name="Normal 4 26" xfId="1795"/>
    <cellStyle name="Normal 4 27" xfId="4546"/>
    <cellStyle name="Normal 4 28" xfId="4864"/>
    <cellStyle name="Normal 4 29" xfId="10585"/>
    <cellStyle name="Normal 4 3" xfId="744"/>
    <cellStyle name="Normal 4 3 2" xfId="1801"/>
    <cellStyle name="Normal 4 3 2 2" xfId="2450"/>
    <cellStyle name="Normal 4 3 3" xfId="2451"/>
    <cellStyle name="Normal 4 3 4" xfId="4552"/>
    <cellStyle name="Normal 4 3 5" xfId="4659"/>
    <cellStyle name="Normal 4 30" xfId="10586"/>
    <cellStyle name="Normal 4 31" xfId="10587"/>
    <cellStyle name="Normal 4 32" xfId="10588"/>
    <cellStyle name="Normal 4 33" xfId="10589"/>
    <cellStyle name="Normal 4 34" xfId="10590"/>
    <cellStyle name="Normal 4 35" xfId="10591"/>
    <cellStyle name="Normal 4 36" xfId="10592"/>
    <cellStyle name="Normal 4 37" xfId="10593"/>
    <cellStyle name="Normal 4 38" xfId="10594"/>
    <cellStyle name="Normal 4 39" xfId="10595"/>
    <cellStyle name="Normal 4 4" xfId="745"/>
    <cellStyle name="Normal 4 4 2" xfId="1802"/>
    <cellStyle name="Normal 4 4 2 2" xfId="2452"/>
    <cellStyle name="Normal 4 4 3" xfId="2453"/>
    <cellStyle name="Normal 4 4 4" xfId="4554"/>
    <cellStyle name="Normal 4 4 5" xfId="4343"/>
    <cellStyle name="Normal 4 40" xfId="10596"/>
    <cellStyle name="Normal 4 41" xfId="10597"/>
    <cellStyle name="Normal 4 42" xfId="10598"/>
    <cellStyle name="Normal 4 43" xfId="10599"/>
    <cellStyle name="Normal 4 44" xfId="10600"/>
    <cellStyle name="Normal 4 45" xfId="10601"/>
    <cellStyle name="Normal 4 46" xfId="10602"/>
    <cellStyle name="Normal 4 47" xfId="10603"/>
    <cellStyle name="Normal 4 48" xfId="10604"/>
    <cellStyle name="Normal 4 49" xfId="10605"/>
    <cellStyle name="Normal 4 5" xfId="746"/>
    <cellStyle name="Normal 4 5 2" xfId="1803"/>
    <cellStyle name="Normal 4 5 2 2" xfId="2454"/>
    <cellStyle name="Normal 4 5 3" xfId="2455"/>
    <cellStyle name="Normal 4 5 4" xfId="4556"/>
    <cellStyle name="Normal 4 5 5" xfId="4902"/>
    <cellStyle name="Normal 4 50" xfId="10606"/>
    <cellStyle name="Normal 4 51" xfId="10607"/>
    <cellStyle name="Normal 4 52" xfId="10608"/>
    <cellStyle name="Normal 4 53" xfId="10609"/>
    <cellStyle name="Normal 4 54" xfId="10610"/>
    <cellStyle name="Normal 4 55" xfId="10611"/>
    <cellStyle name="Normal 4 56" xfId="10612"/>
    <cellStyle name="Normal 4 57" xfId="10613"/>
    <cellStyle name="Normal 4 58" xfId="10614"/>
    <cellStyle name="Normal 4 59" xfId="10615"/>
    <cellStyle name="Normal 4 6" xfId="747"/>
    <cellStyle name="Normal 4 6 2" xfId="1804"/>
    <cellStyle name="Normal 4 6 2 2" xfId="2456"/>
    <cellStyle name="Normal 4 6 3" xfId="2457"/>
    <cellStyle name="Normal 4 6 4" xfId="4558"/>
    <cellStyle name="Normal 4 6 5" xfId="4967"/>
    <cellStyle name="Normal 4 60" xfId="10616"/>
    <cellStyle name="Normal 4 61" xfId="10617"/>
    <cellStyle name="Normal 4 62" xfId="10618"/>
    <cellStyle name="Normal 4 63" xfId="10619"/>
    <cellStyle name="Normal 4 64" xfId="10620"/>
    <cellStyle name="Normal 4 65" xfId="10621"/>
    <cellStyle name="Normal 4 66" xfId="10622"/>
    <cellStyle name="Normal 4 67" xfId="10623"/>
    <cellStyle name="Normal 4 68" xfId="10624"/>
    <cellStyle name="Normal 4 69" xfId="10625"/>
    <cellStyle name="Normal 4 7" xfId="748"/>
    <cellStyle name="Normal 4 7 2" xfId="1805"/>
    <cellStyle name="Normal 4 7 2 2" xfId="2458"/>
    <cellStyle name="Normal 4 7 3" xfId="2459"/>
    <cellStyle name="Normal 4 7 4" xfId="4560"/>
    <cellStyle name="Normal 4 7 5" xfId="4965"/>
    <cellStyle name="Normal 4 70" xfId="10626"/>
    <cellStyle name="Normal 4 71" xfId="10627"/>
    <cellStyle name="Normal 4 72" xfId="10628"/>
    <cellStyle name="Normal 4 73" xfId="10629"/>
    <cellStyle name="Normal 4 74" xfId="10630"/>
    <cellStyle name="Normal 4 75" xfId="10631"/>
    <cellStyle name="Normal 4 76" xfId="10632"/>
    <cellStyle name="Normal 4 77" xfId="10633"/>
    <cellStyle name="Normal 4 78" xfId="10634"/>
    <cellStyle name="Normal 4 79" xfId="10635"/>
    <cellStyle name="Normal 4 8" xfId="749"/>
    <cellStyle name="Normal 4 8 2" xfId="1806"/>
    <cellStyle name="Normal 4 8 2 2" xfId="2460"/>
    <cellStyle name="Normal 4 8 3" xfId="2461"/>
    <cellStyle name="Normal 4 8 4" xfId="4562"/>
    <cellStyle name="Normal 4 8 5" xfId="4691"/>
    <cellStyle name="Normal 4 80" xfId="10636"/>
    <cellStyle name="Normal 4 81" xfId="10637"/>
    <cellStyle name="Normal 4 82" xfId="10638"/>
    <cellStyle name="Normal 4 83" xfId="10639"/>
    <cellStyle name="Normal 4 84" xfId="10640"/>
    <cellStyle name="Normal 4 85" xfId="10641"/>
    <cellStyle name="Normal 4 86" xfId="10642"/>
    <cellStyle name="Normal 4 87" xfId="10643"/>
    <cellStyle name="Normal 4 88" xfId="10644"/>
    <cellStyle name="Normal 4 89" xfId="10645"/>
    <cellStyle name="Normal 4 9" xfId="750"/>
    <cellStyle name="Normal 4 9 2" xfId="1807"/>
    <cellStyle name="Normal 4 9 2 2" xfId="2462"/>
    <cellStyle name="Normal 4 9 3" xfId="2463"/>
    <cellStyle name="Normal 4 9 4" xfId="4564"/>
    <cellStyle name="Normal 4 9 5" xfId="4901"/>
    <cellStyle name="Normal 4 90" xfId="10646"/>
    <cellStyle name="Normal 4_3.21-01" xfId="751"/>
    <cellStyle name="Normal 40" xfId="1934"/>
    <cellStyle name="Normal 41" xfId="1939"/>
    <cellStyle name="Normal 41 10" xfId="3291"/>
    <cellStyle name="Normal 41 10 2" xfId="5400"/>
    <cellStyle name="Normal 41 10 3" xfId="5954"/>
    <cellStyle name="Normal 41 11" xfId="3449"/>
    <cellStyle name="Normal 41 11 2" xfId="5531"/>
    <cellStyle name="Normal 41 11 3" xfId="6077"/>
    <cellStyle name="Normal 41 12" xfId="4663"/>
    <cellStyle name="Normal 41 13" xfId="4272"/>
    <cellStyle name="Normal 41 2" xfId="2995"/>
    <cellStyle name="Normal 41 2 2" xfId="5160"/>
    <cellStyle name="Normal 41 2 3" xfId="5730"/>
    <cellStyle name="Normal 41 3" xfId="2913"/>
    <cellStyle name="Normal 41 3 2" xfId="5092"/>
    <cellStyle name="Normal 41 3 3" xfId="5666"/>
    <cellStyle name="Normal 41 4" xfId="2951"/>
    <cellStyle name="Normal 41 4 2" xfId="5123"/>
    <cellStyle name="Normal 41 4 3" xfId="5696"/>
    <cellStyle name="Normal 41 5" xfId="3003"/>
    <cellStyle name="Normal 41 5 2" xfId="5168"/>
    <cellStyle name="Normal 41 5 3" xfId="5738"/>
    <cellStyle name="Normal 41 6" xfId="3277"/>
    <cellStyle name="Normal 41 6 2" xfId="5388"/>
    <cellStyle name="Normal 41 6 3" xfId="5943"/>
    <cellStyle name="Normal 41 7" xfId="3154"/>
    <cellStyle name="Normal 41 7 2" xfId="5297"/>
    <cellStyle name="Normal 41 7 3" xfId="5860"/>
    <cellStyle name="Normal 41 8" xfId="3221"/>
    <cellStyle name="Normal 41 8 2" xfId="5342"/>
    <cellStyle name="Normal 41 8 3" xfId="5902"/>
    <cellStyle name="Normal 41 9" xfId="3302"/>
    <cellStyle name="Normal 41 9 2" xfId="5410"/>
    <cellStyle name="Normal 41 9 3" xfId="5964"/>
    <cellStyle name="Normal 42" xfId="1940"/>
    <cellStyle name="Normal 42 10" xfId="3262"/>
    <cellStyle name="Normal 42 10 2" xfId="5375"/>
    <cellStyle name="Normal 42 10 3" xfId="5931"/>
    <cellStyle name="Normal 42 11" xfId="3450"/>
    <cellStyle name="Normal 42 11 2" xfId="5532"/>
    <cellStyle name="Normal 42 11 3" xfId="6078"/>
    <cellStyle name="Normal 42 12" xfId="4665"/>
    <cellStyle name="Normal 42 13" xfId="4673"/>
    <cellStyle name="Normal 42 2" xfId="3000"/>
    <cellStyle name="Normal 42 2 2" xfId="5165"/>
    <cellStyle name="Normal 42 2 3" xfId="5735"/>
    <cellStyle name="Normal 42 3" xfId="2911"/>
    <cellStyle name="Normal 42 3 2" xfId="5090"/>
    <cellStyle name="Normal 42 3 3" xfId="5664"/>
    <cellStyle name="Normal 42 4" xfId="3056"/>
    <cellStyle name="Normal 42 4 2" xfId="5206"/>
    <cellStyle name="Normal 42 4 3" xfId="5772"/>
    <cellStyle name="Normal 42 5" xfId="3033"/>
    <cellStyle name="Normal 42 5 2" xfId="5192"/>
    <cellStyle name="Normal 42 5 3" xfId="5759"/>
    <cellStyle name="Normal 42 6" xfId="3280"/>
    <cellStyle name="Normal 42 6 2" xfId="5390"/>
    <cellStyle name="Normal 42 6 3" xfId="5945"/>
    <cellStyle name="Normal 42 7" xfId="3149"/>
    <cellStyle name="Normal 42 7 2" xfId="5292"/>
    <cellStyle name="Normal 42 7 3" xfId="5855"/>
    <cellStyle name="Normal 42 8" xfId="3222"/>
    <cellStyle name="Normal 42 8 2" xfId="5343"/>
    <cellStyle name="Normal 42 8 3" xfId="5903"/>
    <cellStyle name="Normal 42 9" xfId="3281"/>
    <cellStyle name="Normal 42 9 2" xfId="5391"/>
    <cellStyle name="Normal 42 9 3" xfId="5946"/>
    <cellStyle name="Normal 43" xfId="2496"/>
    <cellStyle name="Normal 43 10" xfId="3390"/>
    <cellStyle name="Normal 43 10 2" xfId="5482"/>
    <cellStyle name="Normal 43 10 3" xfId="6032"/>
    <cellStyle name="Normal 43 11" xfId="3451"/>
    <cellStyle name="Normal 43 11 2" xfId="5533"/>
    <cellStyle name="Normal 43 11 3" xfId="6079"/>
    <cellStyle name="Normal 43 12" xfId="4850"/>
    <cellStyle name="Normal 43 13" xfId="5537"/>
    <cellStyle name="Normal 43 2" xfId="3067"/>
    <cellStyle name="Normal 43 2 2" xfId="5216"/>
    <cellStyle name="Normal 43 2 3" xfId="5782"/>
    <cellStyle name="Normal 43 3" xfId="3074"/>
    <cellStyle name="Normal 43 3 2" xfId="5222"/>
    <cellStyle name="Normal 43 3 3" xfId="5788"/>
    <cellStyle name="Normal 43 4" xfId="3080"/>
    <cellStyle name="Normal 43 4 2" xfId="5228"/>
    <cellStyle name="Normal 43 4 3" xfId="5794"/>
    <cellStyle name="Normal 43 5" xfId="3082"/>
    <cellStyle name="Normal 43 5 2" xfId="5230"/>
    <cellStyle name="Normal 43 5 3" xfId="5796"/>
    <cellStyle name="Normal 43 6" xfId="3357"/>
    <cellStyle name="Normal 43 6 2" xfId="5454"/>
    <cellStyle name="Normal 43 6 3" xfId="6005"/>
    <cellStyle name="Normal 43 7" xfId="3372"/>
    <cellStyle name="Normal 43 7 2" xfId="5468"/>
    <cellStyle name="Normal 43 7 3" xfId="6018"/>
    <cellStyle name="Normal 43 8" xfId="3384"/>
    <cellStyle name="Normal 43 8 2" xfId="5478"/>
    <cellStyle name="Normal 43 8 3" xfId="6028"/>
    <cellStyle name="Normal 43 9" xfId="3387"/>
    <cellStyle name="Normal 43 9 2" xfId="5480"/>
    <cellStyle name="Normal 43 9 3" xfId="6030"/>
    <cellStyle name="Normal 44" xfId="2505"/>
    <cellStyle name="Normal 44 10" xfId="3392"/>
    <cellStyle name="Normal 44 10 2" xfId="5483"/>
    <cellStyle name="Normal 44 10 3" xfId="6033"/>
    <cellStyle name="Normal 44 11" xfId="3453"/>
    <cellStyle name="Normal 44 11 2" xfId="5534"/>
    <cellStyle name="Normal 44 11 3" xfId="6080"/>
    <cellStyle name="Normal 44 12" xfId="4857"/>
    <cellStyle name="Normal 44 13" xfId="5541"/>
    <cellStyle name="Normal 44 2" xfId="3069"/>
    <cellStyle name="Normal 44 2 2" xfId="5217"/>
    <cellStyle name="Normal 44 2 3" xfId="5783"/>
    <cellStyle name="Normal 44 3" xfId="3075"/>
    <cellStyle name="Normal 44 3 2" xfId="5223"/>
    <cellStyle name="Normal 44 3 3" xfId="5789"/>
    <cellStyle name="Normal 44 4" xfId="3081"/>
    <cellStyle name="Normal 44 4 2" xfId="5229"/>
    <cellStyle name="Normal 44 4 3" xfId="5795"/>
    <cellStyle name="Normal 44 5" xfId="3083"/>
    <cellStyle name="Normal 44 5 2" xfId="5231"/>
    <cellStyle name="Normal 44 5 3" xfId="5797"/>
    <cellStyle name="Normal 44 6" xfId="3362"/>
    <cellStyle name="Normal 44 6 2" xfId="5459"/>
    <cellStyle name="Normal 44 6 3" xfId="6009"/>
    <cellStyle name="Normal 44 7" xfId="3376"/>
    <cellStyle name="Normal 44 7 2" xfId="5470"/>
    <cellStyle name="Normal 44 7 3" xfId="6020"/>
    <cellStyle name="Normal 44 8" xfId="3386"/>
    <cellStyle name="Normal 44 8 2" xfId="5479"/>
    <cellStyle name="Normal 44 8 3" xfId="6029"/>
    <cellStyle name="Normal 44 9" xfId="3389"/>
    <cellStyle name="Normal 44 9 2" xfId="5481"/>
    <cellStyle name="Normal 44 9 3" xfId="6031"/>
    <cellStyle name="Normal 45" xfId="3084"/>
    <cellStyle name="Normal 46" xfId="3265"/>
    <cellStyle name="Normal 47" xfId="3161"/>
    <cellStyle name="Normal 49" xfId="3241"/>
    <cellStyle name="Normal 5" xfId="752"/>
    <cellStyle name="Normal 5 10" xfId="10647"/>
    <cellStyle name="Normal 5 11" xfId="10648"/>
    <cellStyle name="Normal 5 12" xfId="10649"/>
    <cellStyle name="Normal 5 13" xfId="10650"/>
    <cellStyle name="Normal 5 14" xfId="10651"/>
    <cellStyle name="Normal 5 15" xfId="10652"/>
    <cellStyle name="Normal 5 16" xfId="10653"/>
    <cellStyle name="Normal 5 17" xfId="10654"/>
    <cellStyle name="Normal 5 18" xfId="10655"/>
    <cellStyle name="Normal 5 19" xfId="10656"/>
    <cellStyle name="Normal 5 2" xfId="753"/>
    <cellStyle name="Normal 5 2 10" xfId="10657"/>
    <cellStyle name="Normal 5 2 11" xfId="10658"/>
    <cellStyle name="Normal 5 2 12" xfId="10659"/>
    <cellStyle name="Normal 5 2 13" xfId="10660"/>
    <cellStyle name="Normal 5 2 14" xfId="10661"/>
    <cellStyle name="Normal 5 2 15" xfId="10662"/>
    <cellStyle name="Normal 5 2 16" xfId="10663"/>
    <cellStyle name="Normal 5 2 17" xfId="10664"/>
    <cellStyle name="Normal 5 2 18" xfId="10665"/>
    <cellStyle name="Normal 5 2 19" xfId="10666"/>
    <cellStyle name="Normal 5 2 2" xfId="1808"/>
    <cellStyle name="Normal 5 2 20" xfId="10667"/>
    <cellStyle name="Normal 5 2 21" xfId="10668"/>
    <cellStyle name="Normal 5 2 22" xfId="10669"/>
    <cellStyle name="Normal 5 2 23" xfId="10670"/>
    <cellStyle name="Normal 5 2 24" xfId="10671"/>
    <cellStyle name="Normal 5 2 25" xfId="10672"/>
    <cellStyle name="Normal 5 2 26" xfId="10673"/>
    <cellStyle name="Normal 5 2 27" xfId="10674"/>
    <cellStyle name="Normal 5 2 28" xfId="10675"/>
    <cellStyle name="Normal 5 2 29" xfId="10676"/>
    <cellStyle name="Normal 5 2 3" xfId="4568"/>
    <cellStyle name="Normal 5 2 30" xfId="10677"/>
    <cellStyle name="Normal 5 2 31" xfId="10678"/>
    <cellStyle name="Normal 5 2 32" xfId="10679"/>
    <cellStyle name="Normal 5 2 33" xfId="10680"/>
    <cellStyle name="Normal 5 2 34" xfId="10681"/>
    <cellStyle name="Normal 5 2 35" xfId="10682"/>
    <cellStyle name="Normal 5 2 36" xfId="10683"/>
    <cellStyle name="Normal 5 2 37" xfId="10684"/>
    <cellStyle name="Normal 5 2 38" xfId="10685"/>
    <cellStyle name="Normal 5 2 39" xfId="10686"/>
    <cellStyle name="Normal 5 2 4" xfId="4900"/>
    <cellStyle name="Normal 5 2 40" xfId="10687"/>
    <cellStyle name="Normal 5 2 41" xfId="10688"/>
    <cellStyle name="Normal 5 2 42" xfId="10689"/>
    <cellStyle name="Normal 5 2 43" xfId="10690"/>
    <cellStyle name="Normal 5 2 44" xfId="10691"/>
    <cellStyle name="Normal 5 2 45" xfId="10692"/>
    <cellStyle name="Normal 5 2 46" xfId="10693"/>
    <cellStyle name="Normal 5 2 47" xfId="10694"/>
    <cellStyle name="Normal 5 2 48" xfId="10695"/>
    <cellStyle name="Normal 5 2 49" xfId="10696"/>
    <cellStyle name="Normal 5 2 5" xfId="10697"/>
    <cellStyle name="Normal 5 2 50" xfId="10698"/>
    <cellStyle name="Normal 5 2 51" xfId="10699"/>
    <cellStyle name="Normal 5 2 52" xfId="10700"/>
    <cellStyle name="Normal 5 2 53" xfId="10701"/>
    <cellStyle name="Normal 5 2 54" xfId="10702"/>
    <cellStyle name="Normal 5 2 55" xfId="10703"/>
    <cellStyle name="Normal 5 2 56" xfId="10704"/>
    <cellStyle name="Normal 5 2 57" xfId="10705"/>
    <cellStyle name="Normal 5 2 58" xfId="10706"/>
    <cellStyle name="Normal 5 2 59" xfId="10707"/>
    <cellStyle name="Normal 5 2 6" xfId="10708"/>
    <cellStyle name="Normal 5 2 60" xfId="10709"/>
    <cellStyle name="Normal 5 2 61" xfId="10710"/>
    <cellStyle name="Normal 5 2 62" xfId="10711"/>
    <cellStyle name="Normal 5 2 63" xfId="10712"/>
    <cellStyle name="Normal 5 2 64" xfId="10713"/>
    <cellStyle name="Normal 5 2 65" xfId="10714"/>
    <cellStyle name="Normal 5 2 66" xfId="10715"/>
    <cellStyle name="Normal 5 2 7" xfId="10716"/>
    <cellStyle name="Normal 5 2 8" xfId="10717"/>
    <cellStyle name="Normal 5 2 9" xfId="10718"/>
    <cellStyle name="Normal 5 20" xfId="10719"/>
    <cellStyle name="Normal 5 21" xfId="10720"/>
    <cellStyle name="Normal 5 22" xfId="10721"/>
    <cellStyle name="Normal 5 23" xfId="10722"/>
    <cellStyle name="Normal 5 24" xfId="10723"/>
    <cellStyle name="Normal 5 25" xfId="10724"/>
    <cellStyle name="Normal 5 26" xfId="10725"/>
    <cellStyle name="Normal 5 27" xfId="10726"/>
    <cellStyle name="Normal 5 28" xfId="10727"/>
    <cellStyle name="Normal 5 29" xfId="10728"/>
    <cellStyle name="Normal 5 3" xfId="754"/>
    <cellStyle name="Normal 5 3 10" xfId="10729"/>
    <cellStyle name="Normal 5 3 11" xfId="10730"/>
    <cellStyle name="Normal 5 3 12" xfId="10731"/>
    <cellStyle name="Normal 5 3 13" xfId="10732"/>
    <cellStyle name="Normal 5 3 14" xfId="10733"/>
    <cellStyle name="Normal 5 3 15" xfId="10734"/>
    <cellStyle name="Normal 5 3 16" xfId="10735"/>
    <cellStyle name="Normal 5 3 17" xfId="10736"/>
    <cellStyle name="Normal 5 3 18" xfId="10737"/>
    <cellStyle name="Normal 5 3 19" xfId="10738"/>
    <cellStyle name="Normal 5 3 2" xfId="10739"/>
    <cellStyle name="Normal 5 3 20" xfId="10740"/>
    <cellStyle name="Normal 5 3 21" xfId="10741"/>
    <cellStyle name="Normal 5 3 22" xfId="10742"/>
    <cellStyle name="Normal 5 3 23" xfId="10743"/>
    <cellStyle name="Normal 5 3 24" xfId="10744"/>
    <cellStyle name="Normal 5 3 25" xfId="10745"/>
    <cellStyle name="Normal 5 3 26" xfId="10746"/>
    <cellStyle name="Normal 5 3 27" xfId="10747"/>
    <cellStyle name="Normal 5 3 28" xfId="10748"/>
    <cellStyle name="Normal 5 3 29" xfId="10749"/>
    <cellStyle name="Normal 5 3 3" xfId="10750"/>
    <cellStyle name="Normal 5 3 30" xfId="10751"/>
    <cellStyle name="Normal 5 3 31" xfId="10752"/>
    <cellStyle name="Normal 5 3 32" xfId="10753"/>
    <cellStyle name="Normal 5 3 33" xfId="10754"/>
    <cellStyle name="Normal 5 3 34" xfId="10755"/>
    <cellStyle name="Normal 5 3 35" xfId="10756"/>
    <cellStyle name="Normal 5 3 36" xfId="10757"/>
    <cellStyle name="Normal 5 3 37" xfId="10758"/>
    <cellStyle name="Normal 5 3 38" xfId="10759"/>
    <cellStyle name="Normal 5 3 39" xfId="10760"/>
    <cellStyle name="Normal 5 3 4" xfId="10761"/>
    <cellStyle name="Normal 5 3 40" xfId="10762"/>
    <cellStyle name="Normal 5 3 41" xfId="10763"/>
    <cellStyle name="Normal 5 3 42" xfId="10764"/>
    <cellStyle name="Normal 5 3 43" xfId="10765"/>
    <cellStyle name="Normal 5 3 44" xfId="10766"/>
    <cellStyle name="Normal 5 3 45" xfId="10767"/>
    <cellStyle name="Normal 5 3 46" xfId="10768"/>
    <cellStyle name="Normal 5 3 47" xfId="10769"/>
    <cellStyle name="Normal 5 3 48" xfId="10770"/>
    <cellStyle name="Normal 5 3 49" xfId="10771"/>
    <cellStyle name="Normal 5 3 5" xfId="10772"/>
    <cellStyle name="Normal 5 3 50" xfId="10773"/>
    <cellStyle name="Normal 5 3 51" xfId="10774"/>
    <cellStyle name="Normal 5 3 52" xfId="10775"/>
    <cellStyle name="Normal 5 3 53" xfId="10776"/>
    <cellStyle name="Normal 5 3 54" xfId="10777"/>
    <cellStyle name="Normal 5 3 55" xfId="10778"/>
    <cellStyle name="Normal 5 3 56" xfId="10779"/>
    <cellStyle name="Normal 5 3 57" xfId="10780"/>
    <cellStyle name="Normal 5 3 58" xfId="10781"/>
    <cellStyle name="Normal 5 3 59" xfId="10782"/>
    <cellStyle name="Normal 5 3 6" xfId="10783"/>
    <cellStyle name="Normal 5 3 60" xfId="10784"/>
    <cellStyle name="Normal 5 3 61" xfId="10785"/>
    <cellStyle name="Normal 5 3 62" xfId="10786"/>
    <cellStyle name="Normal 5 3 63" xfId="10787"/>
    <cellStyle name="Normal 5 3 7" xfId="10788"/>
    <cellStyle name="Normal 5 3 8" xfId="10789"/>
    <cellStyle name="Normal 5 3 9" xfId="10790"/>
    <cellStyle name="Normal 5 30" xfId="10791"/>
    <cellStyle name="Normal 5 31" xfId="10792"/>
    <cellStyle name="Normal 5 32" xfId="10793"/>
    <cellStyle name="Normal 5 33" xfId="10794"/>
    <cellStyle name="Normal 5 34" xfId="10795"/>
    <cellStyle name="Normal 5 35" xfId="10796"/>
    <cellStyle name="Normal 5 36" xfId="10797"/>
    <cellStyle name="Normal 5 37" xfId="10798"/>
    <cellStyle name="Normal 5 38" xfId="10799"/>
    <cellStyle name="Normal 5 39" xfId="10800"/>
    <cellStyle name="Normal 5 4" xfId="755"/>
    <cellStyle name="Normal 5 4 10" xfId="10801"/>
    <cellStyle name="Normal 5 4 11" xfId="10802"/>
    <cellStyle name="Normal 5 4 12" xfId="10803"/>
    <cellStyle name="Normal 5 4 13" xfId="10804"/>
    <cellStyle name="Normal 5 4 14" xfId="10805"/>
    <cellStyle name="Normal 5 4 15" xfId="10806"/>
    <cellStyle name="Normal 5 4 16" xfId="10807"/>
    <cellStyle name="Normal 5 4 17" xfId="10808"/>
    <cellStyle name="Normal 5 4 18" xfId="10809"/>
    <cellStyle name="Normal 5 4 19" xfId="10810"/>
    <cellStyle name="Normal 5 4 2" xfId="1809"/>
    <cellStyle name="Normal 5 4 20" xfId="10811"/>
    <cellStyle name="Normal 5 4 21" xfId="10812"/>
    <cellStyle name="Normal 5 4 22" xfId="10813"/>
    <cellStyle name="Normal 5 4 23" xfId="10814"/>
    <cellStyle name="Normal 5 4 24" xfId="10815"/>
    <cellStyle name="Normal 5 4 25" xfId="10816"/>
    <cellStyle name="Normal 5 4 26" xfId="10817"/>
    <cellStyle name="Normal 5 4 27" xfId="10818"/>
    <cellStyle name="Normal 5 4 28" xfId="10819"/>
    <cellStyle name="Normal 5 4 29" xfId="10820"/>
    <cellStyle name="Normal 5 4 3" xfId="4570"/>
    <cellStyle name="Normal 5 4 30" xfId="10821"/>
    <cellStyle name="Normal 5 4 31" xfId="10822"/>
    <cellStyle name="Normal 5 4 32" xfId="10823"/>
    <cellStyle name="Normal 5 4 33" xfId="10824"/>
    <cellStyle name="Normal 5 4 34" xfId="10825"/>
    <cellStyle name="Normal 5 4 35" xfId="10826"/>
    <cellStyle name="Normal 5 4 36" xfId="10827"/>
    <cellStyle name="Normal 5 4 37" xfId="10828"/>
    <cellStyle name="Normal 5 4 38" xfId="10829"/>
    <cellStyle name="Normal 5 4 39" xfId="10830"/>
    <cellStyle name="Normal 5 4 4" xfId="4899"/>
    <cellStyle name="Normal 5 4 40" xfId="10831"/>
    <cellStyle name="Normal 5 4 41" xfId="10832"/>
    <cellStyle name="Normal 5 4 42" xfId="10833"/>
    <cellStyle name="Normal 5 4 43" xfId="10834"/>
    <cellStyle name="Normal 5 4 44" xfId="10835"/>
    <cellStyle name="Normal 5 4 45" xfId="10836"/>
    <cellStyle name="Normal 5 4 46" xfId="10837"/>
    <cellStyle name="Normal 5 4 47" xfId="10838"/>
    <cellStyle name="Normal 5 4 48" xfId="10839"/>
    <cellStyle name="Normal 5 4 49" xfId="10840"/>
    <cellStyle name="Normal 5 4 5" xfId="10841"/>
    <cellStyle name="Normal 5 4 50" xfId="10842"/>
    <cellStyle name="Normal 5 4 51" xfId="10843"/>
    <cellStyle name="Normal 5 4 52" xfId="10844"/>
    <cellStyle name="Normal 5 4 53" xfId="10845"/>
    <cellStyle name="Normal 5 4 54" xfId="10846"/>
    <cellStyle name="Normal 5 4 55" xfId="10847"/>
    <cellStyle name="Normal 5 4 56" xfId="10848"/>
    <cellStyle name="Normal 5 4 57" xfId="10849"/>
    <cellStyle name="Normal 5 4 58" xfId="10850"/>
    <cellStyle name="Normal 5 4 59" xfId="10851"/>
    <cellStyle name="Normal 5 4 6" xfId="10852"/>
    <cellStyle name="Normal 5 4 60" xfId="10853"/>
    <cellStyle name="Normal 5 4 61" xfId="10854"/>
    <cellStyle name="Normal 5 4 62" xfId="10855"/>
    <cellStyle name="Normal 5 4 63" xfId="10856"/>
    <cellStyle name="Normal 5 4 64" xfId="10857"/>
    <cellStyle name="Normal 5 4 65" xfId="10858"/>
    <cellStyle name="Normal 5 4 66" xfId="10859"/>
    <cellStyle name="Normal 5 4 7" xfId="10860"/>
    <cellStyle name="Normal 5 4 8" xfId="10861"/>
    <cellStyle name="Normal 5 4 9" xfId="10862"/>
    <cellStyle name="Normal 5 40" xfId="10863"/>
    <cellStyle name="Normal 5 41" xfId="10864"/>
    <cellStyle name="Normal 5 42" xfId="10865"/>
    <cellStyle name="Normal 5 43" xfId="10866"/>
    <cellStyle name="Normal 5 44" xfId="10867"/>
    <cellStyle name="Normal 5 45" xfId="10868"/>
    <cellStyle name="Normal 5 46" xfId="10869"/>
    <cellStyle name="Normal 5 47" xfId="10870"/>
    <cellStyle name="Normal 5 48" xfId="10871"/>
    <cellStyle name="Normal 5 49" xfId="10872"/>
    <cellStyle name="Normal 5 5" xfId="2664"/>
    <cellStyle name="Normal 5 50" xfId="10873"/>
    <cellStyle name="Normal 5 51" xfId="10874"/>
    <cellStyle name="Normal 5 52" xfId="10875"/>
    <cellStyle name="Normal 5 53" xfId="10876"/>
    <cellStyle name="Normal 5 54" xfId="10877"/>
    <cellStyle name="Normal 5 55" xfId="10878"/>
    <cellStyle name="Normal 5 56" xfId="10879"/>
    <cellStyle name="Normal 5 57" xfId="10880"/>
    <cellStyle name="Normal 5 58" xfId="10881"/>
    <cellStyle name="Normal 5 59" xfId="10882"/>
    <cellStyle name="Normal 5 6" xfId="2787"/>
    <cellStyle name="Normal 5 60" xfId="10883"/>
    <cellStyle name="Normal 5 61" xfId="10884"/>
    <cellStyle name="Normal 5 62" xfId="10885"/>
    <cellStyle name="Normal 5 63" xfId="10886"/>
    <cellStyle name="Normal 5 64" xfId="10887"/>
    <cellStyle name="Normal 5 65" xfId="10888"/>
    <cellStyle name="Normal 5 66" xfId="10889"/>
    <cellStyle name="Normal 5 67" xfId="10890"/>
    <cellStyle name="Normal 5 68" xfId="10891"/>
    <cellStyle name="Normal 5 69" xfId="10892"/>
    <cellStyle name="Normal 5 7" xfId="2831"/>
    <cellStyle name="Normal 5 70" xfId="10893"/>
    <cellStyle name="Normal 5 71" xfId="10894"/>
    <cellStyle name="Normal 5 8" xfId="2863"/>
    <cellStyle name="Normal 5 9" xfId="2881"/>
    <cellStyle name="Normal 5_Anuario Estadísticas Económicas 2010_Sector Servicios-ELBA2" xfId="756"/>
    <cellStyle name="Normal 50" xfId="10895"/>
    <cellStyle name="Normal 51" xfId="10896"/>
    <cellStyle name="Normal 6" xfId="757"/>
    <cellStyle name="Normal 6 10" xfId="10897"/>
    <cellStyle name="Normal 6 11" xfId="10898"/>
    <cellStyle name="Normal 6 12" xfId="10899"/>
    <cellStyle name="Normal 6 13" xfId="10900"/>
    <cellStyle name="Normal 6 14" xfId="10901"/>
    <cellStyle name="Normal 6 15" xfId="10902"/>
    <cellStyle name="Normal 6 16" xfId="10903"/>
    <cellStyle name="Normal 6 17" xfId="10904"/>
    <cellStyle name="Normal 6 18" xfId="10905"/>
    <cellStyle name="Normal 6 19" xfId="10906"/>
    <cellStyle name="Normal 6 2" xfId="758"/>
    <cellStyle name="Normal 6 2 10" xfId="10907"/>
    <cellStyle name="Normal 6 2 11" xfId="10908"/>
    <cellStyle name="Normal 6 2 12" xfId="10909"/>
    <cellStyle name="Normal 6 2 13" xfId="10910"/>
    <cellStyle name="Normal 6 2 14" xfId="10911"/>
    <cellStyle name="Normal 6 2 15" xfId="10912"/>
    <cellStyle name="Normal 6 2 16" xfId="10913"/>
    <cellStyle name="Normal 6 2 17" xfId="10914"/>
    <cellStyle name="Normal 6 2 18" xfId="10915"/>
    <cellStyle name="Normal 6 2 19" xfId="10916"/>
    <cellStyle name="Normal 6 2 2" xfId="1810"/>
    <cellStyle name="Normal 6 2 2 10" xfId="10917"/>
    <cellStyle name="Normal 6 2 2 11" xfId="10918"/>
    <cellStyle name="Normal 6 2 2 12" xfId="10919"/>
    <cellStyle name="Normal 6 2 2 13" xfId="10920"/>
    <cellStyle name="Normal 6 2 2 14" xfId="10921"/>
    <cellStyle name="Normal 6 2 2 15" xfId="10922"/>
    <cellStyle name="Normal 6 2 2 16" xfId="10923"/>
    <cellStyle name="Normal 6 2 2 17" xfId="10924"/>
    <cellStyle name="Normal 6 2 2 18" xfId="10925"/>
    <cellStyle name="Normal 6 2 2 19" xfId="10926"/>
    <cellStyle name="Normal 6 2 2 2" xfId="10927"/>
    <cellStyle name="Normal 6 2 2 20" xfId="10928"/>
    <cellStyle name="Normal 6 2 2 21" xfId="10929"/>
    <cellStyle name="Normal 6 2 2 22" xfId="10930"/>
    <cellStyle name="Normal 6 2 2 23" xfId="10931"/>
    <cellStyle name="Normal 6 2 2 24" xfId="10932"/>
    <cellStyle name="Normal 6 2 2 25" xfId="10933"/>
    <cellStyle name="Normal 6 2 2 26" xfId="10934"/>
    <cellStyle name="Normal 6 2 2 27" xfId="10935"/>
    <cellStyle name="Normal 6 2 2 28" xfId="10936"/>
    <cellStyle name="Normal 6 2 2 29" xfId="10937"/>
    <cellStyle name="Normal 6 2 2 3" xfId="10938"/>
    <cellStyle name="Normal 6 2 2 30" xfId="10939"/>
    <cellStyle name="Normal 6 2 2 31" xfId="10940"/>
    <cellStyle name="Normal 6 2 2 32" xfId="10941"/>
    <cellStyle name="Normal 6 2 2 33" xfId="10942"/>
    <cellStyle name="Normal 6 2 2 34" xfId="10943"/>
    <cellStyle name="Normal 6 2 2 35" xfId="10944"/>
    <cellStyle name="Normal 6 2 2 36" xfId="10945"/>
    <cellStyle name="Normal 6 2 2 37" xfId="10946"/>
    <cellStyle name="Normal 6 2 2 38" xfId="10947"/>
    <cellStyle name="Normal 6 2 2 39" xfId="10948"/>
    <cellStyle name="Normal 6 2 2 4" xfId="10949"/>
    <cellStyle name="Normal 6 2 2 40" xfId="10950"/>
    <cellStyle name="Normal 6 2 2 41" xfId="10951"/>
    <cellStyle name="Normal 6 2 2 42" xfId="10952"/>
    <cellStyle name="Normal 6 2 2 43" xfId="10953"/>
    <cellStyle name="Normal 6 2 2 44" xfId="10954"/>
    <cellStyle name="Normal 6 2 2 45" xfId="10955"/>
    <cellStyle name="Normal 6 2 2 46" xfId="10956"/>
    <cellStyle name="Normal 6 2 2 47" xfId="10957"/>
    <cellStyle name="Normal 6 2 2 48" xfId="10958"/>
    <cellStyle name="Normal 6 2 2 49" xfId="10959"/>
    <cellStyle name="Normal 6 2 2 5" xfId="10960"/>
    <cellStyle name="Normal 6 2 2 50" xfId="10961"/>
    <cellStyle name="Normal 6 2 2 51" xfId="10962"/>
    <cellStyle name="Normal 6 2 2 52" xfId="10963"/>
    <cellStyle name="Normal 6 2 2 53" xfId="10964"/>
    <cellStyle name="Normal 6 2 2 54" xfId="10965"/>
    <cellStyle name="Normal 6 2 2 55" xfId="10966"/>
    <cellStyle name="Normal 6 2 2 56" xfId="10967"/>
    <cellStyle name="Normal 6 2 2 57" xfId="10968"/>
    <cellStyle name="Normal 6 2 2 58" xfId="10969"/>
    <cellStyle name="Normal 6 2 2 59" xfId="10970"/>
    <cellStyle name="Normal 6 2 2 6" xfId="10971"/>
    <cellStyle name="Normal 6 2 2 60" xfId="10972"/>
    <cellStyle name="Normal 6 2 2 61" xfId="10973"/>
    <cellStyle name="Normal 6 2 2 62" xfId="10974"/>
    <cellStyle name="Normal 6 2 2 63" xfId="10975"/>
    <cellStyle name="Normal 6 2 2 7" xfId="10976"/>
    <cellStyle name="Normal 6 2 2 8" xfId="10977"/>
    <cellStyle name="Normal 6 2 2 9" xfId="10978"/>
    <cellStyle name="Normal 6 2 20" xfId="10979"/>
    <cellStyle name="Normal 6 2 21" xfId="10980"/>
    <cellStyle name="Normal 6 2 22" xfId="10981"/>
    <cellStyle name="Normal 6 2 23" xfId="10982"/>
    <cellStyle name="Normal 6 2 24" xfId="10983"/>
    <cellStyle name="Normal 6 2 25" xfId="10984"/>
    <cellStyle name="Normal 6 2 26" xfId="10985"/>
    <cellStyle name="Normal 6 2 27" xfId="10986"/>
    <cellStyle name="Normal 6 2 28" xfId="10987"/>
    <cellStyle name="Normal 6 2 29" xfId="10988"/>
    <cellStyle name="Normal 6 2 3" xfId="4572"/>
    <cellStyle name="Normal 6 2 3 10" xfId="10989"/>
    <cellStyle name="Normal 6 2 3 11" xfId="10990"/>
    <cellStyle name="Normal 6 2 3 12" xfId="10991"/>
    <cellStyle name="Normal 6 2 3 13" xfId="10992"/>
    <cellStyle name="Normal 6 2 3 14" xfId="10993"/>
    <cellStyle name="Normal 6 2 3 15" xfId="10994"/>
    <cellStyle name="Normal 6 2 3 16" xfId="10995"/>
    <cellStyle name="Normal 6 2 3 17" xfId="10996"/>
    <cellStyle name="Normal 6 2 3 18" xfId="10997"/>
    <cellStyle name="Normal 6 2 3 19" xfId="10998"/>
    <cellStyle name="Normal 6 2 3 2" xfId="10999"/>
    <cellStyle name="Normal 6 2 3 20" xfId="11000"/>
    <cellStyle name="Normal 6 2 3 21" xfId="11001"/>
    <cellStyle name="Normal 6 2 3 22" xfId="11002"/>
    <cellStyle name="Normal 6 2 3 23" xfId="11003"/>
    <cellStyle name="Normal 6 2 3 24" xfId="11004"/>
    <cellStyle name="Normal 6 2 3 25" xfId="11005"/>
    <cellStyle name="Normal 6 2 3 26" xfId="11006"/>
    <cellStyle name="Normal 6 2 3 27" xfId="11007"/>
    <cellStyle name="Normal 6 2 3 28" xfId="11008"/>
    <cellStyle name="Normal 6 2 3 29" xfId="11009"/>
    <cellStyle name="Normal 6 2 3 3" xfId="11010"/>
    <cellStyle name="Normal 6 2 3 30" xfId="11011"/>
    <cellStyle name="Normal 6 2 3 31" xfId="11012"/>
    <cellStyle name="Normal 6 2 3 32" xfId="11013"/>
    <cellStyle name="Normal 6 2 3 33" xfId="11014"/>
    <cellStyle name="Normal 6 2 3 34" xfId="11015"/>
    <cellStyle name="Normal 6 2 3 35" xfId="11016"/>
    <cellStyle name="Normal 6 2 3 36" xfId="11017"/>
    <cellStyle name="Normal 6 2 3 37" xfId="11018"/>
    <cellStyle name="Normal 6 2 3 38" xfId="11019"/>
    <cellStyle name="Normal 6 2 3 39" xfId="11020"/>
    <cellStyle name="Normal 6 2 3 4" xfId="11021"/>
    <cellStyle name="Normal 6 2 3 40" xfId="11022"/>
    <cellStyle name="Normal 6 2 3 41" xfId="11023"/>
    <cellStyle name="Normal 6 2 3 42" xfId="11024"/>
    <cellStyle name="Normal 6 2 3 43" xfId="11025"/>
    <cellStyle name="Normal 6 2 3 44" xfId="11026"/>
    <cellStyle name="Normal 6 2 3 45" xfId="11027"/>
    <cellStyle name="Normal 6 2 3 46" xfId="11028"/>
    <cellStyle name="Normal 6 2 3 47" xfId="11029"/>
    <cellStyle name="Normal 6 2 3 48" xfId="11030"/>
    <cellStyle name="Normal 6 2 3 49" xfId="11031"/>
    <cellStyle name="Normal 6 2 3 5" xfId="11032"/>
    <cellStyle name="Normal 6 2 3 50" xfId="11033"/>
    <cellStyle name="Normal 6 2 3 51" xfId="11034"/>
    <cellStyle name="Normal 6 2 3 52" xfId="11035"/>
    <cellStyle name="Normal 6 2 3 53" xfId="11036"/>
    <cellStyle name="Normal 6 2 3 54" xfId="11037"/>
    <cellStyle name="Normal 6 2 3 55" xfId="11038"/>
    <cellStyle name="Normal 6 2 3 56" xfId="11039"/>
    <cellStyle name="Normal 6 2 3 57" xfId="11040"/>
    <cellStyle name="Normal 6 2 3 58" xfId="11041"/>
    <cellStyle name="Normal 6 2 3 59" xfId="11042"/>
    <cellStyle name="Normal 6 2 3 6" xfId="11043"/>
    <cellStyle name="Normal 6 2 3 60" xfId="11044"/>
    <cellStyle name="Normal 6 2 3 61" xfId="11045"/>
    <cellStyle name="Normal 6 2 3 62" xfId="11046"/>
    <cellStyle name="Normal 6 2 3 63" xfId="11047"/>
    <cellStyle name="Normal 6 2 3 7" xfId="11048"/>
    <cellStyle name="Normal 6 2 3 8" xfId="11049"/>
    <cellStyle name="Normal 6 2 3 9" xfId="11050"/>
    <cellStyle name="Normal 6 2 30" xfId="11051"/>
    <cellStyle name="Normal 6 2 31" xfId="11052"/>
    <cellStyle name="Normal 6 2 32" xfId="11053"/>
    <cellStyle name="Normal 6 2 33" xfId="11054"/>
    <cellStyle name="Normal 6 2 34" xfId="11055"/>
    <cellStyle name="Normal 6 2 35" xfId="11056"/>
    <cellStyle name="Normal 6 2 36" xfId="11057"/>
    <cellStyle name="Normal 6 2 37" xfId="11058"/>
    <cellStyle name="Normal 6 2 38" xfId="11059"/>
    <cellStyle name="Normal 6 2 39" xfId="11060"/>
    <cellStyle name="Normal 6 2 4" xfId="4339"/>
    <cellStyle name="Normal 6 2 40" xfId="11061"/>
    <cellStyle name="Normal 6 2 41" xfId="11062"/>
    <cellStyle name="Normal 6 2 42" xfId="11063"/>
    <cellStyle name="Normal 6 2 43" xfId="11064"/>
    <cellStyle name="Normal 6 2 44" xfId="11065"/>
    <cellStyle name="Normal 6 2 45" xfId="11066"/>
    <cellStyle name="Normal 6 2 46" xfId="11067"/>
    <cellStyle name="Normal 6 2 47" xfId="11068"/>
    <cellStyle name="Normal 6 2 48" xfId="11069"/>
    <cellStyle name="Normal 6 2 49" xfId="11070"/>
    <cellStyle name="Normal 6 2 5" xfId="11071"/>
    <cellStyle name="Normal 6 2 50" xfId="11072"/>
    <cellStyle name="Normal 6 2 51" xfId="11073"/>
    <cellStyle name="Normal 6 2 52" xfId="11074"/>
    <cellStyle name="Normal 6 2 53" xfId="11075"/>
    <cellStyle name="Normal 6 2 54" xfId="11076"/>
    <cellStyle name="Normal 6 2 55" xfId="11077"/>
    <cellStyle name="Normal 6 2 56" xfId="11078"/>
    <cellStyle name="Normal 6 2 57" xfId="11079"/>
    <cellStyle name="Normal 6 2 58" xfId="11080"/>
    <cellStyle name="Normal 6 2 59" xfId="11081"/>
    <cellStyle name="Normal 6 2 6" xfId="11082"/>
    <cellStyle name="Normal 6 2 60" xfId="11083"/>
    <cellStyle name="Normal 6 2 61" xfId="11084"/>
    <cellStyle name="Normal 6 2 62" xfId="11085"/>
    <cellStyle name="Normal 6 2 63" xfId="11086"/>
    <cellStyle name="Normal 6 2 64" xfId="11087"/>
    <cellStyle name="Normal 6 2 65" xfId="11088"/>
    <cellStyle name="Normal 6 2 66" xfId="11089"/>
    <cellStyle name="Normal 6 2 7" xfId="11090"/>
    <cellStyle name="Normal 6 2 8" xfId="11091"/>
    <cellStyle name="Normal 6 2 9" xfId="11092"/>
    <cellStyle name="Normal 6 20" xfId="11093"/>
    <cellStyle name="Normal 6 21" xfId="11094"/>
    <cellStyle name="Normal 6 22" xfId="11095"/>
    <cellStyle name="Normal 6 23" xfId="11096"/>
    <cellStyle name="Normal 6 24" xfId="11097"/>
    <cellStyle name="Normal 6 25" xfId="11098"/>
    <cellStyle name="Normal 6 26" xfId="11099"/>
    <cellStyle name="Normal 6 27" xfId="11100"/>
    <cellStyle name="Normal 6 28" xfId="11101"/>
    <cellStyle name="Normal 6 29" xfId="11102"/>
    <cellStyle name="Normal 6 3" xfId="759"/>
    <cellStyle name="Normal 6 3 10" xfId="11103"/>
    <cellStyle name="Normal 6 3 11" xfId="11104"/>
    <cellStyle name="Normal 6 3 12" xfId="11105"/>
    <cellStyle name="Normal 6 3 13" xfId="11106"/>
    <cellStyle name="Normal 6 3 14" xfId="11107"/>
    <cellStyle name="Normal 6 3 15" xfId="11108"/>
    <cellStyle name="Normal 6 3 16" xfId="11109"/>
    <cellStyle name="Normal 6 3 17" xfId="11110"/>
    <cellStyle name="Normal 6 3 18" xfId="11111"/>
    <cellStyle name="Normal 6 3 19" xfId="11112"/>
    <cellStyle name="Normal 6 3 2" xfId="11113"/>
    <cellStyle name="Normal 6 3 20" xfId="11114"/>
    <cellStyle name="Normal 6 3 21" xfId="11115"/>
    <cellStyle name="Normal 6 3 22" xfId="11116"/>
    <cellStyle name="Normal 6 3 23" xfId="11117"/>
    <cellStyle name="Normal 6 3 24" xfId="11118"/>
    <cellStyle name="Normal 6 3 25" xfId="11119"/>
    <cellStyle name="Normal 6 3 26" xfId="11120"/>
    <cellStyle name="Normal 6 3 27" xfId="11121"/>
    <cellStyle name="Normal 6 3 28" xfId="11122"/>
    <cellStyle name="Normal 6 3 29" xfId="11123"/>
    <cellStyle name="Normal 6 3 3" xfId="11124"/>
    <cellStyle name="Normal 6 3 30" xfId="11125"/>
    <cellStyle name="Normal 6 3 31" xfId="11126"/>
    <cellStyle name="Normal 6 3 32" xfId="11127"/>
    <cellStyle name="Normal 6 3 33" xfId="11128"/>
    <cellStyle name="Normal 6 3 34" xfId="11129"/>
    <cellStyle name="Normal 6 3 35" xfId="11130"/>
    <cellStyle name="Normal 6 3 36" xfId="11131"/>
    <cellStyle name="Normal 6 3 37" xfId="11132"/>
    <cellStyle name="Normal 6 3 38" xfId="11133"/>
    <cellStyle name="Normal 6 3 39" xfId="11134"/>
    <cellStyle name="Normal 6 3 4" xfId="11135"/>
    <cellStyle name="Normal 6 3 40" xfId="11136"/>
    <cellStyle name="Normal 6 3 41" xfId="11137"/>
    <cellStyle name="Normal 6 3 42" xfId="11138"/>
    <cellStyle name="Normal 6 3 43" xfId="11139"/>
    <cellStyle name="Normal 6 3 44" xfId="11140"/>
    <cellStyle name="Normal 6 3 45" xfId="11141"/>
    <cellStyle name="Normal 6 3 46" xfId="11142"/>
    <cellStyle name="Normal 6 3 47" xfId="11143"/>
    <cellStyle name="Normal 6 3 48" xfId="11144"/>
    <cellStyle name="Normal 6 3 49" xfId="11145"/>
    <cellStyle name="Normal 6 3 5" xfId="11146"/>
    <cellStyle name="Normal 6 3 50" xfId="11147"/>
    <cellStyle name="Normal 6 3 51" xfId="11148"/>
    <cellStyle name="Normal 6 3 52" xfId="11149"/>
    <cellStyle name="Normal 6 3 53" xfId="11150"/>
    <cellStyle name="Normal 6 3 54" xfId="11151"/>
    <cellStyle name="Normal 6 3 55" xfId="11152"/>
    <cellStyle name="Normal 6 3 56" xfId="11153"/>
    <cellStyle name="Normal 6 3 57" xfId="11154"/>
    <cellStyle name="Normal 6 3 58" xfId="11155"/>
    <cellStyle name="Normal 6 3 59" xfId="11156"/>
    <cellStyle name="Normal 6 3 6" xfId="11157"/>
    <cellStyle name="Normal 6 3 60" xfId="11158"/>
    <cellStyle name="Normal 6 3 61" xfId="11159"/>
    <cellStyle name="Normal 6 3 62" xfId="11160"/>
    <cellStyle name="Normal 6 3 63" xfId="11161"/>
    <cellStyle name="Normal 6 3 7" xfId="11162"/>
    <cellStyle name="Normal 6 3 8" xfId="11163"/>
    <cellStyle name="Normal 6 3 9" xfId="11164"/>
    <cellStyle name="Normal 6 30" xfId="11165"/>
    <cellStyle name="Normal 6 31" xfId="11166"/>
    <cellStyle name="Normal 6 32" xfId="11167"/>
    <cellStyle name="Normal 6 33" xfId="11168"/>
    <cellStyle name="Normal 6 34" xfId="11169"/>
    <cellStyle name="Normal 6 35" xfId="11170"/>
    <cellStyle name="Normal 6 36" xfId="11171"/>
    <cellStyle name="Normal 6 37" xfId="11172"/>
    <cellStyle name="Normal 6 38" xfId="11173"/>
    <cellStyle name="Normal 6 39" xfId="11174"/>
    <cellStyle name="Normal 6 4" xfId="1931"/>
    <cellStyle name="Normal 6 4 10" xfId="11175"/>
    <cellStyle name="Normal 6 4 11" xfId="11176"/>
    <cellStyle name="Normal 6 4 12" xfId="11177"/>
    <cellStyle name="Normal 6 4 13" xfId="11178"/>
    <cellStyle name="Normal 6 4 14" xfId="11179"/>
    <cellStyle name="Normal 6 4 15" xfId="11180"/>
    <cellStyle name="Normal 6 4 16" xfId="11181"/>
    <cellStyle name="Normal 6 4 17" xfId="11182"/>
    <cellStyle name="Normal 6 4 18" xfId="11183"/>
    <cellStyle name="Normal 6 4 19" xfId="11184"/>
    <cellStyle name="Normal 6 4 2" xfId="11185"/>
    <cellStyle name="Normal 6 4 20" xfId="11186"/>
    <cellStyle name="Normal 6 4 21" xfId="11187"/>
    <cellStyle name="Normal 6 4 22" xfId="11188"/>
    <cellStyle name="Normal 6 4 23" xfId="11189"/>
    <cellStyle name="Normal 6 4 24" xfId="11190"/>
    <cellStyle name="Normal 6 4 25" xfId="11191"/>
    <cellStyle name="Normal 6 4 26" xfId="11192"/>
    <cellStyle name="Normal 6 4 27" xfId="11193"/>
    <cellStyle name="Normal 6 4 28" xfId="11194"/>
    <cellStyle name="Normal 6 4 29" xfId="11195"/>
    <cellStyle name="Normal 6 4 3" xfId="11196"/>
    <cellStyle name="Normal 6 4 30" xfId="11197"/>
    <cellStyle name="Normal 6 4 31" xfId="11198"/>
    <cellStyle name="Normal 6 4 32" xfId="11199"/>
    <cellStyle name="Normal 6 4 33" xfId="11200"/>
    <cellStyle name="Normal 6 4 34" xfId="11201"/>
    <cellStyle name="Normal 6 4 35" xfId="11202"/>
    <cellStyle name="Normal 6 4 36" xfId="11203"/>
    <cellStyle name="Normal 6 4 37" xfId="11204"/>
    <cellStyle name="Normal 6 4 38" xfId="11205"/>
    <cellStyle name="Normal 6 4 39" xfId="11206"/>
    <cellStyle name="Normal 6 4 4" xfId="11207"/>
    <cellStyle name="Normal 6 4 40" xfId="11208"/>
    <cellStyle name="Normal 6 4 41" xfId="11209"/>
    <cellStyle name="Normal 6 4 42" xfId="11210"/>
    <cellStyle name="Normal 6 4 43" xfId="11211"/>
    <cellStyle name="Normal 6 4 44" xfId="11212"/>
    <cellStyle name="Normal 6 4 45" xfId="11213"/>
    <cellStyle name="Normal 6 4 46" xfId="11214"/>
    <cellStyle name="Normal 6 4 47" xfId="11215"/>
    <cellStyle name="Normal 6 4 48" xfId="11216"/>
    <cellStyle name="Normal 6 4 49" xfId="11217"/>
    <cellStyle name="Normal 6 4 5" xfId="11218"/>
    <cellStyle name="Normal 6 4 50" xfId="11219"/>
    <cellStyle name="Normal 6 4 51" xfId="11220"/>
    <cellStyle name="Normal 6 4 52" xfId="11221"/>
    <cellStyle name="Normal 6 4 53" xfId="11222"/>
    <cellStyle name="Normal 6 4 54" xfId="11223"/>
    <cellStyle name="Normal 6 4 55" xfId="11224"/>
    <cellStyle name="Normal 6 4 56" xfId="11225"/>
    <cellStyle name="Normal 6 4 57" xfId="11226"/>
    <cellStyle name="Normal 6 4 58" xfId="11227"/>
    <cellStyle name="Normal 6 4 59" xfId="11228"/>
    <cellStyle name="Normal 6 4 6" xfId="11229"/>
    <cellStyle name="Normal 6 4 60" xfId="11230"/>
    <cellStyle name="Normal 6 4 61" xfId="11231"/>
    <cellStyle name="Normal 6 4 62" xfId="11232"/>
    <cellStyle name="Normal 6 4 63" xfId="11233"/>
    <cellStyle name="Normal 6 4 7" xfId="11234"/>
    <cellStyle name="Normal 6 4 8" xfId="11235"/>
    <cellStyle name="Normal 6 4 9" xfId="11236"/>
    <cellStyle name="Normal 6 40" xfId="11237"/>
    <cellStyle name="Normal 6 41" xfId="11238"/>
    <cellStyle name="Normal 6 42" xfId="11239"/>
    <cellStyle name="Normal 6 43" xfId="11240"/>
    <cellStyle name="Normal 6 44" xfId="11241"/>
    <cellStyle name="Normal 6 45" xfId="11242"/>
    <cellStyle name="Normal 6 46" xfId="11243"/>
    <cellStyle name="Normal 6 47" xfId="11244"/>
    <cellStyle name="Normal 6 48" xfId="11245"/>
    <cellStyle name="Normal 6 49" xfId="11246"/>
    <cellStyle name="Normal 6 5" xfId="2666"/>
    <cellStyle name="Normal 6 5 2" xfId="4931"/>
    <cellStyle name="Normal 6 5 3" xfId="5568"/>
    <cellStyle name="Normal 6 50" xfId="11247"/>
    <cellStyle name="Normal 6 51" xfId="11248"/>
    <cellStyle name="Normal 6 52" xfId="11249"/>
    <cellStyle name="Normal 6 53" xfId="11250"/>
    <cellStyle name="Normal 6 54" xfId="11251"/>
    <cellStyle name="Normal 6 55" xfId="11252"/>
    <cellStyle name="Normal 6 56" xfId="11253"/>
    <cellStyle name="Normal 6 57" xfId="11254"/>
    <cellStyle name="Normal 6 58" xfId="11255"/>
    <cellStyle name="Normal 6 59" xfId="11256"/>
    <cellStyle name="Normal 6 6" xfId="2789"/>
    <cellStyle name="Normal 6 6 2" xfId="4991"/>
    <cellStyle name="Normal 6 6 3" xfId="5581"/>
    <cellStyle name="Normal 6 60" xfId="11257"/>
    <cellStyle name="Normal 6 61" xfId="11258"/>
    <cellStyle name="Normal 6 62" xfId="11259"/>
    <cellStyle name="Normal 6 63" xfId="11260"/>
    <cellStyle name="Normal 6 64" xfId="11261"/>
    <cellStyle name="Normal 6 65" xfId="11262"/>
    <cellStyle name="Normal 6 66" xfId="11263"/>
    <cellStyle name="Normal 6 67" xfId="11264"/>
    <cellStyle name="Normal 6 68" xfId="11265"/>
    <cellStyle name="Normal 6 69" xfId="11266"/>
    <cellStyle name="Normal 6 7" xfId="2832"/>
    <cellStyle name="Normal 6 7 2" xfId="5019"/>
    <cellStyle name="Normal 6 7 3" xfId="5594"/>
    <cellStyle name="Normal 6 70" xfId="11267"/>
    <cellStyle name="Normal 6 71" xfId="11268"/>
    <cellStyle name="Normal 6 8" xfId="2864"/>
    <cellStyle name="Normal 6 8 2" xfId="5042"/>
    <cellStyle name="Normal 6 8 3" xfId="5609"/>
    <cellStyle name="Normal 6 9" xfId="2882"/>
    <cellStyle name="Normal 6 9 2" xfId="5059"/>
    <cellStyle name="Normal 6 9 3" xfId="5629"/>
    <cellStyle name="Normal 6_Anuario Estadísticas Económicas 2010_Sector Servicios-ELBA2" xfId="760"/>
    <cellStyle name="Normal 7" xfId="761"/>
    <cellStyle name="Normal 7 10" xfId="11269"/>
    <cellStyle name="Normal 7 11" xfId="11270"/>
    <cellStyle name="Normal 7 12" xfId="11271"/>
    <cellStyle name="Normal 7 13" xfId="11272"/>
    <cellStyle name="Normal 7 14" xfId="11273"/>
    <cellStyle name="Normal 7 15" xfId="11274"/>
    <cellStyle name="Normal 7 16" xfId="11275"/>
    <cellStyle name="Normal 7 17" xfId="11276"/>
    <cellStyle name="Normal 7 18" xfId="11277"/>
    <cellStyle name="Normal 7 19" xfId="11278"/>
    <cellStyle name="Normal 7 2" xfId="762"/>
    <cellStyle name="Normal 7 2 10" xfId="11279"/>
    <cellStyle name="Normal 7 2 11" xfId="11280"/>
    <cellStyle name="Normal 7 2 12" xfId="11281"/>
    <cellStyle name="Normal 7 2 13" xfId="11282"/>
    <cellStyle name="Normal 7 2 14" xfId="11283"/>
    <cellStyle name="Normal 7 2 15" xfId="11284"/>
    <cellStyle name="Normal 7 2 16" xfId="11285"/>
    <cellStyle name="Normal 7 2 17" xfId="11286"/>
    <cellStyle name="Normal 7 2 18" xfId="11287"/>
    <cellStyle name="Normal 7 2 19" xfId="11288"/>
    <cellStyle name="Normal 7 2 2" xfId="1811"/>
    <cellStyle name="Normal 7 2 2 10" xfId="11289"/>
    <cellStyle name="Normal 7 2 2 11" xfId="11290"/>
    <cellStyle name="Normal 7 2 2 12" xfId="11291"/>
    <cellStyle name="Normal 7 2 2 13" xfId="11292"/>
    <cellStyle name="Normal 7 2 2 14" xfId="11293"/>
    <cellStyle name="Normal 7 2 2 15" xfId="11294"/>
    <cellStyle name="Normal 7 2 2 16" xfId="11295"/>
    <cellStyle name="Normal 7 2 2 17" xfId="11296"/>
    <cellStyle name="Normal 7 2 2 18" xfId="11297"/>
    <cellStyle name="Normal 7 2 2 19" xfId="11298"/>
    <cellStyle name="Normal 7 2 2 2" xfId="11299"/>
    <cellStyle name="Normal 7 2 2 20" xfId="11300"/>
    <cellStyle name="Normal 7 2 2 21" xfId="11301"/>
    <cellStyle name="Normal 7 2 2 22" xfId="11302"/>
    <cellStyle name="Normal 7 2 2 23" xfId="11303"/>
    <cellStyle name="Normal 7 2 2 24" xfId="11304"/>
    <cellStyle name="Normal 7 2 2 25" xfId="11305"/>
    <cellStyle name="Normal 7 2 2 26" xfId="11306"/>
    <cellStyle name="Normal 7 2 2 27" xfId="11307"/>
    <cellStyle name="Normal 7 2 2 28" xfId="11308"/>
    <cellStyle name="Normal 7 2 2 29" xfId="11309"/>
    <cellStyle name="Normal 7 2 2 3" xfId="11310"/>
    <cellStyle name="Normal 7 2 2 30" xfId="11311"/>
    <cellStyle name="Normal 7 2 2 31" xfId="11312"/>
    <cellStyle name="Normal 7 2 2 32" xfId="11313"/>
    <cellStyle name="Normal 7 2 2 33" xfId="11314"/>
    <cellStyle name="Normal 7 2 2 34" xfId="11315"/>
    <cellStyle name="Normal 7 2 2 35" xfId="11316"/>
    <cellStyle name="Normal 7 2 2 36" xfId="11317"/>
    <cellStyle name="Normal 7 2 2 37" xfId="11318"/>
    <cellStyle name="Normal 7 2 2 38" xfId="11319"/>
    <cellStyle name="Normal 7 2 2 39" xfId="11320"/>
    <cellStyle name="Normal 7 2 2 4" xfId="11321"/>
    <cellStyle name="Normal 7 2 2 40" xfId="11322"/>
    <cellStyle name="Normal 7 2 2 41" xfId="11323"/>
    <cellStyle name="Normal 7 2 2 42" xfId="11324"/>
    <cellStyle name="Normal 7 2 2 43" xfId="11325"/>
    <cellStyle name="Normal 7 2 2 44" xfId="11326"/>
    <cellStyle name="Normal 7 2 2 45" xfId="11327"/>
    <cellStyle name="Normal 7 2 2 46" xfId="11328"/>
    <cellStyle name="Normal 7 2 2 47" xfId="11329"/>
    <cellStyle name="Normal 7 2 2 48" xfId="11330"/>
    <cellStyle name="Normal 7 2 2 49" xfId="11331"/>
    <cellStyle name="Normal 7 2 2 5" xfId="11332"/>
    <cellStyle name="Normal 7 2 2 50" xfId="11333"/>
    <cellStyle name="Normal 7 2 2 51" xfId="11334"/>
    <cellStyle name="Normal 7 2 2 52" xfId="11335"/>
    <cellStyle name="Normal 7 2 2 53" xfId="11336"/>
    <cellStyle name="Normal 7 2 2 54" xfId="11337"/>
    <cellStyle name="Normal 7 2 2 55" xfId="11338"/>
    <cellStyle name="Normal 7 2 2 56" xfId="11339"/>
    <cellStyle name="Normal 7 2 2 57" xfId="11340"/>
    <cellStyle name="Normal 7 2 2 58" xfId="11341"/>
    <cellStyle name="Normal 7 2 2 59" xfId="11342"/>
    <cellStyle name="Normal 7 2 2 6" xfId="11343"/>
    <cellStyle name="Normal 7 2 2 60" xfId="11344"/>
    <cellStyle name="Normal 7 2 2 61" xfId="11345"/>
    <cellStyle name="Normal 7 2 2 62" xfId="11346"/>
    <cellStyle name="Normal 7 2 2 63" xfId="11347"/>
    <cellStyle name="Normal 7 2 2 7" xfId="11348"/>
    <cellStyle name="Normal 7 2 2 8" xfId="11349"/>
    <cellStyle name="Normal 7 2 2 9" xfId="11350"/>
    <cellStyle name="Normal 7 2 20" xfId="11351"/>
    <cellStyle name="Normal 7 2 21" xfId="11352"/>
    <cellStyle name="Normal 7 2 22" xfId="11353"/>
    <cellStyle name="Normal 7 2 23" xfId="11354"/>
    <cellStyle name="Normal 7 2 24" xfId="11355"/>
    <cellStyle name="Normal 7 2 25" xfId="11356"/>
    <cellStyle name="Normal 7 2 26" xfId="11357"/>
    <cellStyle name="Normal 7 2 27" xfId="11358"/>
    <cellStyle name="Normal 7 2 28" xfId="11359"/>
    <cellStyle name="Normal 7 2 29" xfId="11360"/>
    <cellStyle name="Normal 7 2 3" xfId="4574"/>
    <cellStyle name="Normal 7 2 30" xfId="11361"/>
    <cellStyle name="Normal 7 2 31" xfId="11362"/>
    <cellStyle name="Normal 7 2 32" xfId="11363"/>
    <cellStyle name="Normal 7 2 33" xfId="11364"/>
    <cellStyle name="Normal 7 2 34" xfId="11365"/>
    <cellStyle name="Normal 7 2 35" xfId="11366"/>
    <cellStyle name="Normal 7 2 36" xfId="11367"/>
    <cellStyle name="Normal 7 2 37" xfId="11368"/>
    <cellStyle name="Normal 7 2 38" xfId="11369"/>
    <cellStyle name="Normal 7 2 39" xfId="11370"/>
    <cellStyle name="Normal 7 2 4" xfId="5034"/>
    <cellStyle name="Normal 7 2 40" xfId="11371"/>
    <cellStyle name="Normal 7 2 41" xfId="11372"/>
    <cellStyle name="Normal 7 2 42" xfId="11373"/>
    <cellStyle name="Normal 7 2 43" xfId="11374"/>
    <cellStyle name="Normal 7 2 44" xfId="11375"/>
    <cellStyle name="Normal 7 2 45" xfId="11376"/>
    <cellStyle name="Normal 7 2 46" xfId="11377"/>
    <cellStyle name="Normal 7 2 47" xfId="11378"/>
    <cellStyle name="Normal 7 2 48" xfId="11379"/>
    <cellStyle name="Normal 7 2 49" xfId="11380"/>
    <cellStyle name="Normal 7 2 5" xfId="11381"/>
    <cellStyle name="Normal 7 2 50" xfId="11382"/>
    <cellStyle name="Normal 7 2 51" xfId="11383"/>
    <cellStyle name="Normal 7 2 52" xfId="11384"/>
    <cellStyle name="Normal 7 2 53" xfId="11385"/>
    <cellStyle name="Normal 7 2 54" xfId="11386"/>
    <cellStyle name="Normal 7 2 55" xfId="11387"/>
    <cellStyle name="Normal 7 2 56" xfId="11388"/>
    <cellStyle name="Normal 7 2 57" xfId="11389"/>
    <cellStyle name="Normal 7 2 58" xfId="11390"/>
    <cellStyle name="Normal 7 2 59" xfId="11391"/>
    <cellStyle name="Normal 7 2 6" xfId="11392"/>
    <cellStyle name="Normal 7 2 60" xfId="11393"/>
    <cellStyle name="Normal 7 2 61" xfId="11394"/>
    <cellStyle name="Normal 7 2 62" xfId="11395"/>
    <cellStyle name="Normal 7 2 63" xfId="11396"/>
    <cellStyle name="Normal 7 2 64" xfId="11397"/>
    <cellStyle name="Normal 7 2 65" xfId="11398"/>
    <cellStyle name="Normal 7 2 66" xfId="11399"/>
    <cellStyle name="Normal 7 2 7" xfId="11400"/>
    <cellStyle name="Normal 7 2 8" xfId="11401"/>
    <cellStyle name="Normal 7 2 9" xfId="11402"/>
    <cellStyle name="Normal 7 20" xfId="11403"/>
    <cellStyle name="Normal 7 21" xfId="11404"/>
    <cellStyle name="Normal 7 22" xfId="11405"/>
    <cellStyle name="Normal 7 23" xfId="11406"/>
    <cellStyle name="Normal 7 24" xfId="11407"/>
    <cellStyle name="Normal 7 25" xfId="11408"/>
    <cellStyle name="Normal 7 26" xfId="11409"/>
    <cellStyle name="Normal 7 27" xfId="11410"/>
    <cellStyle name="Normal 7 28" xfId="11411"/>
    <cellStyle name="Normal 7 29" xfId="11412"/>
    <cellStyle name="Normal 7 3" xfId="763"/>
    <cellStyle name="Normal 7 3 10" xfId="11413"/>
    <cellStyle name="Normal 7 3 11" xfId="11414"/>
    <cellStyle name="Normal 7 3 12" xfId="11415"/>
    <cellStyle name="Normal 7 3 13" xfId="11416"/>
    <cellStyle name="Normal 7 3 14" xfId="11417"/>
    <cellStyle name="Normal 7 3 15" xfId="11418"/>
    <cellStyle name="Normal 7 3 16" xfId="11419"/>
    <cellStyle name="Normal 7 3 17" xfId="11420"/>
    <cellStyle name="Normal 7 3 18" xfId="11421"/>
    <cellStyle name="Normal 7 3 19" xfId="11422"/>
    <cellStyle name="Normal 7 3 2" xfId="11423"/>
    <cellStyle name="Normal 7 3 20" xfId="11424"/>
    <cellStyle name="Normal 7 3 21" xfId="11425"/>
    <cellStyle name="Normal 7 3 22" xfId="11426"/>
    <cellStyle name="Normal 7 3 23" xfId="11427"/>
    <cellStyle name="Normal 7 3 24" xfId="11428"/>
    <cellStyle name="Normal 7 3 25" xfId="11429"/>
    <cellStyle name="Normal 7 3 26" xfId="11430"/>
    <cellStyle name="Normal 7 3 27" xfId="11431"/>
    <cellStyle name="Normal 7 3 28" xfId="11432"/>
    <cellStyle name="Normal 7 3 29" xfId="11433"/>
    <cellStyle name="Normal 7 3 3" xfId="11434"/>
    <cellStyle name="Normal 7 3 30" xfId="11435"/>
    <cellStyle name="Normal 7 3 31" xfId="11436"/>
    <cellStyle name="Normal 7 3 32" xfId="11437"/>
    <cellStyle name="Normal 7 3 33" xfId="11438"/>
    <cellStyle name="Normal 7 3 34" xfId="11439"/>
    <cellStyle name="Normal 7 3 35" xfId="11440"/>
    <cellStyle name="Normal 7 3 36" xfId="11441"/>
    <cellStyle name="Normal 7 3 37" xfId="11442"/>
    <cellStyle name="Normal 7 3 38" xfId="11443"/>
    <cellStyle name="Normal 7 3 39" xfId="11444"/>
    <cellStyle name="Normal 7 3 4" xfId="11445"/>
    <cellStyle name="Normal 7 3 40" xfId="11446"/>
    <cellStyle name="Normal 7 3 41" xfId="11447"/>
    <cellStyle name="Normal 7 3 42" xfId="11448"/>
    <cellStyle name="Normal 7 3 43" xfId="11449"/>
    <cellStyle name="Normal 7 3 44" xfId="11450"/>
    <cellStyle name="Normal 7 3 45" xfId="11451"/>
    <cellStyle name="Normal 7 3 46" xfId="11452"/>
    <cellStyle name="Normal 7 3 47" xfId="11453"/>
    <cellStyle name="Normal 7 3 48" xfId="11454"/>
    <cellStyle name="Normal 7 3 49" xfId="11455"/>
    <cellStyle name="Normal 7 3 5" xfId="11456"/>
    <cellStyle name="Normal 7 3 50" xfId="11457"/>
    <cellStyle name="Normal 7 3 51" xfId="11458"/>
    <cellStyle name="Normal 7 3 52" xfId="11459"/>
    <cellStyle name="Normal 7 3 53" xfId="11460"/>
    <cellStyle name="Normal 7 3 54" xfId="11461"/>
    <cellStyle name="Normal 7 3 55" xfId="11462"/>
    <cellStyle name="Normal 7 3 56" xfId="11463"/>
    <cellStyle name="Normal 7 3 57" xfId="11464"/>
    <cellStyle name="Normal 7 3 58" xfId="11465"/>
    <cellStyle name="Normal 7 3 59" xfId="11466"/>
    <cellStyle name="Normal 7 3 6" xfId="11467"/>
    <cellStyle name="Normal 7 3 60" xfId="11468"/>
    <cellStyle name="Normal 7 3 61" xfId="11469"/>
    <cellStyle name="Normal 7 3 62" xfId="11470"/>
    <cellStyle name="Normal 7 3 63" xfId="11471"/>
    <cellStyle name="Normal 7 3 7" xfId="11472"/>
    <cellStyle name="Normal 7 3 8" xfId="11473"/>
    <cellStyle name="Normal 7 3 9" xfId="11474"/>
    <cellStyle name="Normal 7 30" xfId="11475"/>
    <cellStyle name="Normal 7 31" xfId="11476"/>
    <cellStyle name="Normal 7 32" xfId="11477"/>
    <cellStyle name="Normal 7 33" xfId="11478"/>
    <cellStyle name="Normal 7 34" xfId="11479"/>
    <cellStyle name="Normal 7 35" xfId="11480"/>
    <cellStyle name="Normal 7 36" xfId="11481"/>
    <cellStyle name="Normal 7 37" xfId="11482"/>
    <cellStyle name="Normal 7 38" xfId="11483"/>
    <cellStyle name="Normal 7 39" xfId="11484"/>
    <cellStyle name="Normal 7 4" xfId="764"/>
    <cellStyle name="Normal 7 4 10" xfId="11485"/>
    <cellStyle name="Normal 7 4 11" xfId="11486"/>
    <cellStyle name="Normal 7 4 12" xfId="11487"/>
    <cellStyle name="Normal 7 4 13" xfId="11488"/>
    <cellStyle name="Normal 7 4 14" xfId="11489"/>
    <cellStyle name="Normal 7 4 15" xfId="11490"/>
    <cellStyle name="Normal 7 4 16" xfId="11491"/>
    <cellStyle name="Normal 7 4 17" xfId="11492"/>
    <cellStyle name="Normal 7 4 18" xfId="11493"/>
    <cellStyle name="Normal 7 4 19" xfId="11494"/>
    <cellStyle name="Normal 7 4 2" xfId="1812"/>
    <cellStyle name="Normal 7 4 20" xfId="11495"/>
    <cellStyle name="Normal 7 4 21" xfId="11496"/>
    <cellStyle name="Normal 7 4 22" xfId="11497"/>
    <cellStyle name="Normal 7 4 23" xfId="11498"/>
    <cellStyle name="Normal 7 4 24" xfId="11499"/>
    <cellStyle name="Normal 7 4 25" xfId="11500"/>
    <cellStyle name="Normal 7 4 26" xfId="11501"/>
    <cellStyle name="Normal 7 4 27" xfId="11502"/>
    <cellStyle name="Normal 7 4 28" xfId="11503"/>
    <cellStyle name="Normal 7 4 29" xfId="11504"/>
    <cellStyle name="Normal 7 4 3" xfId="4575"/>
    <cellStyle name="Normal 7 4 30" xfId="11505"/>
    <cellStyle name="Normal 7 4 31" xfId="11506"/>
    <cellStyle name="Normal 7 4 32" xfId="11507"/>
    <cellStyle name="Normal 7 4 33" xfId="11508"/>
    <cellStyle name="Normal 7 4 34" xfId="11509"/>
    <cellStyle name="Normal 7 4 35" xfId="11510"/>
    <cellStyle name="Normal 7 4 36" xfId="11511"/>
    <cellStyle name="Normal 7 4 37" xfId="11512"/>
    <cellStyle name="Normal 7 4 38" xfId="11513"/>
    <cellStyle name="Normal 7 4 39" xfId="11514"/>
    <cellStyle name="Normal 7 4 4" xfId="4934"/>
    <cellStyle name="Normal 7 4 40" xfId="11515"/>
    <cellStyle name="Normal 7 4 41" xfId="11516"/>
    <cellStyle name="Normal 7 4 42" xfId="11517"/>
    <cellStyle name="Normal 7 4 43" xfId="11518"/>
    <cellStyle name="Normal 7 4 44" xfId="11519"/>
    <cellStyle name="Normal 7 4 45" xfId="11520"/>
    <cellStyle name="Normal 7 4 46" xfId="11521"/>
    <cellStyle name="Normal 7 4 47" xfId="11522"/>
    <cellStyle name="Normal 7 4 48" xfId="11523"/>
    <cellStyle name="Normal 7 4 49" xfId="11524"/>
    <cellStyle name="Normal 7 4 5" xfId="11525"/>
    <cellStyle name="Normal 7 4 50" xfId="11526"/>
    <cellStyle name="Normal 7 4 51" xfId="11527"/>
    <cellStyle name="Normal 7 4 52" xfId="11528"/>
    <cellStyle name="Normal 7 4 53" xfId="11529"/>
    <cellStyle name="Normal 7 4 54" xfId="11530"/>
    <cellStyle name="Normal 7 4 55" xfId="11531"/>
    <cellStyle name="Normal 7 4 56" xfId="11532"/>
    <cellStyle name="Normal 7 4 57" xfId="11533"/>
    <cellStyle name="Normal 7 4 58" xfId="11534"/>
    <cellStyle name="Normal 7 4 59" xfId="11535"/>
    <cellStyle name="Normal 7 4 6" xfId="11536"/>
    <cellStyle name="Normal 7 4 60" xfId="11537"/>
    <cellStyle name="Normal 7 4 61" xfId="11538"/>
    <cellStyle name="Normal 7 4 62" xfId="11539"/>
    <cellStyle name="Normal 7 4 63" xfId="11540"/>
    <cellStyle name="Normal 7 4 64" xfId="11541"/>
    <cellStyle name="Normal 7 4 65" xfId="11542"/>
    <cellStyle name="Normal 7 4 66" xfId="11543"/>
    <cellStyle name="Normal 7 4 7" xfId="11544"/>
    <cellStyle name="Normal 7 4 8" xfId="11545"/>
    <cellStyle name="Normal 7 4 9" xfId="11546"/>
    <cellStyle name="Normal 7 40" xfId="11547"/>
    <cellStyle name="Normal 7 41" xfId="11548"/>
    <cellStyle name="Normal 7 42" xfId="11549"/>
    <cellStyle name="Normal 7 43" xfId="11550"/>
    <cellStyle name="Normal 7 44" xfId="11551"/>
    <cellStyle name="Normal 7 45" xfId="11552"/>
    <cellStyle name="Normal 7 46" xfId="11553"/>
    <cellStyle name="Normal 7 47" xfId="11554"/>
    <cellStyle name="Normal 7 48" xfId="11555"/>
    <cellStyle name="Normal 7 49" xfId="11556"/>
    <cellStyle name="Normal 7 5" xfId="2667"/>
    <cellStyle name="Normal 7 5 10" xfId="11557"/>
    <cellStyle name="Normal 7 5 11" xfId="11558"/>
    <cellStyle name="Normal 7 5 12" xfId="11559"/>
    <cellStyle name="Normal 7 5 13" xfId="11560"/>
    <cellStyle name="Normal 7 5 14" xfId="11561"/>
    <cellStyle name="Normal 7 5 15" xfId="11562"/>
    <cellStyle name="Normal 7 5 16" xfId="11563"/>
    <cellStyle name="Normal 7 5 17" xfId="11564"/>
    <cellStyle name="Normal 7 5 18" xfId="11565"/>
    <cellStyle name="Normal 7 5 19" xfId="11566"/>
    <cellStyle name="Normal 7 5 2" xfId="11567"/>
    <cellStyle name="Normal 7 5 20" xfId="11568"/>
    <cellStyle name="Normal 7 5 21" xfId="11569"/>
    <cellStyle name="Normal 7 5 22" xfId="11570"/>
    <cellStyle name="Normal 7 5 23" xfId="11571"/>
    <cellStyle name="Normal 7 5 24" xfId="11572"/>
    <cellStyle name="Normal 7 5 25" xfId="11573"/>
    <cellStyle name="Normal 7 5 26" xfId="11574"/>
    <cellStyle name="Normal 7 5 27" xfId="11575"/>
    <cellStyle name="Normal 7 5 28" xfId="11576"/>
    <cellStyle name="Normal 7 5 29" xfId="11577"/>
    <cellStyle name="Normal 7 5 3" xfId="11578"/>
    <cellStyle name="Normal 7 5 30" xfId="11579"/>
    <cellStyle name="Normal 7 5 31" xfId="11580"/>
    <cellStyle name="Normal 7 5 32" xfId="11581"/>
    <cellStyle name="Normal 7 5 33" xfId="11582"/>
    <cellStyle name="Normal 7 5 34" xfId="11583"/>
    <cellStyle name="Normal 7 5 35" xfId="11584"/>
    <cellStyle name="Normal 7 5 36" xfId="11585"/>
    <cellStyle name="Normal 7 5 37" xfId="11586"/>
    <cellStyle name="Normal 7 5 38" xfId="11587"/>
    <cellStyle name="Normal 7 5 39" xfId="11588"/>
    <cellStyle name="Normal 7 5 4" xfId="11589"/>
    <cellStyle name="Normal 7 5 40" xfId="11590"/>
    <cellStyle name="Normal 7 5 41" xfId="11591"/>
    <cellStyle name="Normal 7 5 42" xfId="11592"/>
    <cellStyle name="Normal 7 5 43" xfId="11593"/>
    <cellStyle name="Normal 7 5 44" xfId="11594"/>
    <cellStyle name="Normal 7 5 45" xfId="11595"/>
    <cellStyle name="Normal 7 5 46" xfId="11596"/>
    <cellStyle name="Normal 7 5 47" xfId="11597"/>
    <cellStyle name="Normal 7 5 48" xfId="11598"/>
    <cellStyle name="Normal 7 5 49" xfId="11599"/>
    <cellStyle name="Normal 7 5 5" xfId="11600"/>
    <cellStyle name="Normal 7 5 50" xfId="11601"/>
    <cellStyle name="Normal 7 5 51" xfId="11602"/>
    <cellStyle name="Normal 7 5 52" xfId="11603"/>
    <cellStyle name="Normal 7 5 53" xfId="11604"/>
    <cellStyle name="Normal 7 5 54" xfId="11605"/>
    <cellStyle name="Normal 7 5 55" xfId="11606"/>
    <cellStyle name="Normal 7 5 56" xfId="11607"/>
    <cellStyle name="Normal 7 5 57" xfId="11608"/>
    <cellStyle name="Normal 7 5 58" xfId="11609"/>
    <cellStyle name="Normal 7 5 59" xfId="11610"/>
    <cellStyle name="Normal 7 5 6" xfId="11611"/>
    <cellStyle name="Normal 7 5 60" xfId="11612"/>
    <cellStyle name="Normal 7 5 61" xfId="11613"/>
    <cellStyle name="Normal 7 5 62" xfId="11614"/>
    <cellStyle name="Normal 7 5 63" xfId="11615"/>
    <cellStyle name="Normal 7 5 7" xfId="11616"/>
    <cellStyle name="Normal 7 5 8" xfId="11617"/>
    <cellStyle name="Normal 7 5 9" xfId="11618"/>
    <cellStyle name="Normal 7 50" xfId="11619"/>
    <cellStyle name="Normal 7 51" xfId="11620"/>
    <cellStyle name="Normal 7 52" xfId="11621"/>
    <cellStyle name="Normal 7 53" xfId="11622"/>
    <cellStyle name="Normal 7 54" xfId="11623"/>
    <cellStyle name="Normal 7 55" xfId="11624"/>
    <cellStyle name="Normal 7 56" xfId="11625"/>
    <cellStyle name="Normal 7 57" xfId="11626"/>
    <cellStyle name="Normal 7 58" xfId="11627"/>
    <cellStyle name="Normal 7 59" xfId="11628"/>
    <cellStyle name="Normal 7 6" xfId="2790"/>
    <cellStyle name="Normal 7 60" xfId="11629"/>
    <cellStyle name="Normal 7 61" xfId="11630"/>
    <cellStyle name="Normal 7 62" xfId="11631"/>
    <cellStyle name="Normal 7 63" xfId="11632"/>
    <cellStyle name="Normal 7 64" xfId="11633"/>
    <cellStyle name="Normal 7 65" xfId="11634"/>
    <cellStyle name="Normal 7 66" xfId="11635"/>
    <cellStyle name="Normal 7 67" xfId="11636"/>
    <cellStyle name="Normal 7 68" xfId="11637"/>
    <cellStyle name="Normal 7 69" xfId="11638"/>
    <cellStyle name="Normal 7 7" xfId="2833"/>
    <cellStyle name="Normal 7 70" xfId="11639"/>
    <cellStyle name="Normal 7 71" xfId="11640"/>
    <cellStyle name="Normal 7 8" xfId="2865"/>
    <cellStyle name="Normal 7 9" xfId="2883"/>
    <cellStyle name="Normal 7_Anuario Estadísticas Económicas 2010_Sector Servicios-ELBA2" xfId="765"/>
    <cellStyle name="Normal 8" xfId="766"/>
    <cellStyle name="Normal 8 10" xfId="11641"/>
    <cellStyle name="Normal 8 11" xfId="11642"/>
    <cellStyle name="Normal 8 12" xfId="11643"/>
    <cellStyle name="Normal 8 13" xfId="11644"/>
    <cellStyle name="Normal 8 14" xfId="11645"/>
    <cellStyle name="Normal 8 15" xfId="11646"/>
    <cellStyle name="Normal 8 16" xfId="11647"/>
    <cellStyle name="Normal 8 17" xfId="11648"/>
    <cellStyle name="Normal 8 18" xfId="11649"/>
    <cellStyle name="Normal 8 19" xfId="11650"/>
    <cellStyle name="Normal 8 2" xfId="767"/>
    <cellStyle name="Normal 8 2 10" xfId="11651"/>
    <cellStyle name="Normal 8 2 11" xfId="11652"/>
    <cellStyle name="Normal 8 2 12" xfId="11653"/>
    <cellStyle name="Normal 8 2 13" xfId="11654"/>
    <cellStyle name="Normal 8 2 14" xfId="11655"/>
    <cellStyle name="Normal 8 2 15" xfId="11656"/>
    <cellStyle name="Normal 8 2 16" xfId="11657"/>
    <cellStyle name="Normal 8 2 17" xfId="11658"/>
    <cellStyle name="Normal 8 2 18" xfId="11659"/>
    <cellStyle name="Normal 8 2 19" xfId="11660"/>
    <cellStyle name="Normal 8 2 2" xfId="1813"/>
    <cellStyle name="Normal 8 2 20" xfId="11661"/>
    <cellStyle name="Normal 8 2 21" xfId="11662"/>
    <cellStyle name="Normal 8 2 22" xfId="11663"/>
    <cellStyle name="Normal 8 2 23" xfId="11664"/>
    <cellStyle name="Normal 8 2 24" xfId="11665"/>
    <cellStyle name="Normal 8 2 25" xfId="11666"/>
    <cellStyle name="Normal 8 2 26" xfId="11667"/>
    <cellStyle name="Normal 8 2 27" xfId="11668"/>
    <cellStyle name="Normal 8 2 28" xfId="11669"/>
    <cellStyle name="Normal 8 2 29" xfId="11670"/>
    <cellStyle name="Normal 8 2 3" xfId="4576"/>
    <cellStyle name="Normal 8 2 30" xfId="11671"/>
    <cellStyle name="Normal 8 2 31" xfId="11672"/>
    <cellStyle name="Normal 8 2 32" xfId="11673"/>
    <cellStyle name="Normal 8 2 33" xfId="11674"/>
    <cellStyle name="Normal 8 2 34" xfId="11675"/>
    <cellStyle name="Normal 8 2 35" xfId="11676"/>
    <cellStyle name="Normal 8 2 36" xfId="11677"/>
    <cellStyle name="Normal 8 2 37" xfId="11678"/>
    <cellStyle name="Normal 8 2 38" xfId="11679"/>
    <cellStyle name="Normal 8 2 39" xfId="11680"/>
    <cellStyle name="Normal 8 2 4" xfId="4690"/>
    <cellStyle name="Normal 8 2 40" xfId="11681"/>
    <cellStyle name="Normal 8 2 41" xfId="11682"/>
    <cellStyle name="Normal 8 2 42" xfId="11683"/>
    <cellStyle name="Normal 8 2 43" xfId="11684"/>
    <cellStyle name="Normal 8 2 44" xfId="11685"/>
    <cellStyle name="Normal 8 2 45" xfId="11686"/>
    <cellStyle name="Normal 8 2 46" xfId="11687"/>
    <cellStyle name="Normal 8 2 47" xfId="11688"/>
    <cellStyle name="Normal 8 2 48" xfId="11689"/>
    <cellStyle name="Normal 8 2 49" xfId="11690"/>
    <cellStyle name="Normal 8 2 5" xfId="11691"/>
    <cellStyle name="Normal 8 2 50" xfId="11692"/>
    <cellStyle name="Normal 8 2 51" xfId="11693"/>
    <cellStyle name="Normal 8 2 52" xfId="11694"/>
    <cellStyle name="Normal 8 2 53" xfId="11695"/>
    <cellStyle name="Normal 8 2 54" xfId="11696"/>
    <cellStyle name="Normal 8 2 55" xfId="11697"/>
    <cellStyle name="Normal 8 2 56" xfId="11698"/>
    <cellStyle name="Normal 8 2 57" xfId="11699"/>
    <cellStyle name="Normal 8 2 58" xfId="11700"/>
    <cellStyle name="Normal 8 2 59" xfId="11701"/>
    <cellStyle name="Normal 8 2 6" xfId="11702"/>
    <cellStyle name="Normal 8 2 60" xfId="11703"/>
    <cellStyle name="Normal 8 2 61" xfId="11704"/>
    <cellStyle name="Normal 8 2 62" xfId="11705"/>
    <cellStyle name="Normal 8 2 63" xfId="11706"/>
    <cellStyle name="Normal 8 2 64" xfId="11707"/>
    <cellStyle name="Normal 8 2 65" xfId="11708"/>
    <cellStyle name="Normal 8 2 66" xfId="11709"/>
    <cellStyle name="Normal 8 2 7" xfId="11710"/>
    <cellStyle name="Normal 8 2 8" xfId="11711"/>
    <cellStyle name="Normal 8 2 9" xfId="11712"/>
    <cellStyle name="Normal 8 20" xfId="11713"/>
    <cellStyle name="Normal 8 21" xfId="11714"/>
    <cellStyle name="Normal 8 22" xfId="11715"/>
    <cellStyle name="Normal 8 23" xfId="11716"/>
    <cellStyle name="Normal 8 24" xfId="11717"/>
    <cellStyle name="Normal 8 25" xfId="11718"/>
    <cellStyle name="Normal 8 26" xfId="11719"/>
    <cellStyle name="Normal 8 27" xfId="11720"/>
    <cellStyle name="Normal 8 28" xfId="11721"/>
    <cellStyle name="Normal 8 29" xfId="11722"/>
    <cellStyle name="Normal 8 3" xfId="768"/>
    <cellStyle name="Normal 8 30" xfId="11723"/>
    <cellStyle name="Normal 8 31" xfId="11724"/>
    <cellStyle name="Normal 8 32" xfId="11725"/>
    <cellStyle name="Normal 8 33" xfId="11726"/>
    <cellStyle name="Normal 8 34" xfId="11727"/>
    <cellStyle name="Normal 8 35" xfId="11728"/>
    <cellStyle name="Normal 8 36" xfId="11729"/>
    <cellStyle name="Normal 8 37" xfId="11730"/>
    <cellStyle name="Normal 8 38" xfId="11731"/>
    <cellStyle name="Normal 8 39" xfId="11732"/>
    <cellStyle name="Normal 8 4" xfId="2668"/>
    <cellStyle name="Normal 8 40" xfId="11733"/>
    <cellStyle name="Normal 8 41" xfId="11734"/>
    <cellStyle name="Normal 8 42" xfId="11735"/>
    <cellStyle name="Normal 8 43" xfId="11736"/>
    <cellStyle name="Normal 8 44" xfId="11737"/>
    <cellStyle name="Normal 8 45" xfId="11738"/>
    <cellStyle name="Normal 8 46" xfId="11739"/>
    <cellStyle name="Normal 8 47" xfId="11740"/>
    <cellStyle name="Normal 8 48" xfId="11741"/>
    <cellStyle name="Normal 8 49" xfId="11742"/>
    <cellStyle name="Normal 8 5" xfId="2791"/>
    <cellStyle name="Normal 8 50" xfId="11743"/>
    <cellStyle name="Normal 8 51" xfId="11744"/>
    <cellStyle name="Normal 8 52" xfId="11745"/>
    <cellStyle name="Normal 8 53" xfId="11746"/>
    <cellStyle name="Normal 8 54" xfId="11747"/>
    <cellStyle name="Normal 8 55" xfId="11748"/>
    <cellStyle name="Normal 8 56" xfId="11749"/>
    <cellStyle name="Normal 8 57" xfId="11750"/>
    <cellStyle name="Normal 8 58" xfId="11751"/>
    <cellStyle name="Normal 8 59" xfId="11752"/>
    <cellStyle name="Normal 8 6" xfId="2834"/>
    <cellStyle name="Normal 8 60" xfId="11753"/>
    <cellStyle name="Normal 8 61" xfId="11754"/>
    <cellStyle name="Normal 8 62" xfId="11755"/>
    <cellStyle name="Normal 8 63" xfId="11756"/>
    <cellStyle name="Normal 8 64" xfId="11757"/>
    <cellStyle name="Normal 8 65" xfId="11758"/>
    <cellStyle name="Normal 8 66" xfId="11759"/>
    <cellStyle name="Normal 8 67" xfId="11760"/>
    <cellStyle name="Normal 8 68" xfId="11761"/>
    <cellStyle name="Normal 8 69" xfId="11762"/>
    <cellStyle name="Normal 8 7" xfId="2866"/>
    <cellStyle name="Normal 8 70" xfId="11763"/>
    <cellStyle name="Normal 8 71" xfId="11764"/>
    <cellStyle name="Normal 8 72" xfId="11765"/>
    <cellStyle name="Normal 8 8" xfId="2884"/>
    <cellStyle name="Normal 8 9" xfId="11766"/>
    <cellStyle name="Normal 8_Anuario Estadísticas Económicas 2010_Sector Servicios-ELBA2" xfId="769"/>
    <cellStyle name="Normal 9" xfId="770"/>
    <cellStyle name="Normal 9 10" xfId="1815"/>
    <cellStyle name="Normal 9 10 2" xfId="1816"/>
    <cellStyle name="Normal 9 10 2 2" xfId="2464"/>
    <cellStyle name="Normal 9 10 3" xfId="2465"/>
    <cellStyle name="Normal 9 11" xfId="1817"/>
    <cellStyle name="Normal 9 11 2" xfId="2466"/>
    <cellStyle name="Normal 9 12" xfId="1818"/>
    <cellStyle name="Normal 9 12 2" xfId="2467"/>
    <cellStyle name="Normal 9 13" xfId="1819"/>
    <cellStyle name="Normal 9 13 2" xfId="2468"/>
    <cellStyle name="Normal 9 14" xfId="1820"/>
    <cellStyle name="Normal 9 14 2" xfId="2469"/>
    <cellStyle name="Normal 9 15" xfId="2470"/>
    <cellStyle name="Normal 9 16" xfId="2669"/>
    <cellStyle name="Normal 9 17" xfId="2792"/>
    <cellStyle name="Normal 9 18" xfId="2835"/>
    <cellStyle name="Normal 9 19" xfId="2867"/>
    <cellStyle name="Normal 9 2" xfId="771"/>
    <cellStyle name="Normal 9 2 10" xfId="11767"/>
    <cellStyle name="Normal 9 2 11" xfId="11768"/>
    <cellStyle name="Normal 9 2 12" xfId="11769"/>
    <cellStyle name="Normal 9 2 13" xfId="11770"/>
    <cellStyle name="Normal 9 2 14" xfId="11771"/>
    <cellStyle name="Normal 9 2 15" xfId="11772"/>
    <cellStyle name="Normal 9 2 16" xfId="11773"/>
    <cellStyle name="Normal 9 2 17" xfId="11774"/>
    <cellStyle name="Normal 9 2 18" xfId="11775"/>
    <cellStyle name="Normal 9 2 19" xfId="11776"/>
    <cellStyle name="Normal 9 2 2" xfId="1821"/>
    <cellStyle name="Normal 9 2 20" xfId="11777"/>
    <cellStyle name="Normal 9 2 21" xfId="11778"/>
    <cellStyle name="Normal 9 2 22" xfId="11779"/>
    <cellStyle name="Normal 9 2 23" xfId="11780"/>
    <cellStyle name="Normal 9 2 24" xfId="11781"/>
    <cellStyle name="Normal 9 2 25" xfId="11782"/>
    <cellStyle name="Normal 9 2 26" xfId="11783"/>
    <cellStyle name="Normal 9 2 27" xfId="11784"/>
    <cellStyle name="Normal 9 2 28" xfId="11785"/>
    <cellStyle name="Normal 9 2 29" xfId="11786"/>
    <cellStyle name="Normal 9 2 3" xfId="4579"/>
    <cellStyle name="Normal 9 2 30" xfId="11787"/>
    <cellStyle name="Normal 9 2 31" xfId="11788"/>
    <cellStyle name="Normal 9 2 32" xfId="11789"/>
    <cellStyle name="Normal 9 2 33" xfId="11790"/>
    <cellStyle name="Normal 9 2 34" xfId="11791"/>
    <cellStyle name="Normal 9 2 35" xfId="11792"/>
    <cellStyle name="Normal 9 2 36" xfId="11793"/>
    <cellStyle name="Normal 9 2 37" xfId="11794"/>
    <cellStyle name="Normal 9 2 38" xfId="11795"/>
    <cellStyle name="Normal 9 2 39" xfId="11796"/>
    <cellStyle name="Normal 9 2 4" xfId="4337"/>
    <cellStyle name="Normal 9 2 40" xfId="11797"/>
    <cellStyle name="Normal 9 2 41" xfId="11798"/>
    <cellStyle name="Normal 9 2 42" xfId="11799"/>
    <cellStyle name="Normal 9 2 43" xfId="11800"/>
    <cellStyle name="Normal 9 2 44" xfId="11801"/>
    <cellStyle name="Normal 9 2 45" xfId="11802"/>
    <cellStyle name="Normal 9 2 46" xfId="11803"/>
    <cellStyle name="Normal 9 2 47" xfId="11804"/>
    <cellStyle name="Normal 9 2 48" xfId="11805"/>
    <cellStyle name="Normal 9 2 49" xfId="11806"/>
    <cellStyle name="Normal 9 2 5" xfId="11807"/>
    <cellStyle name="Normal 9 2 50" xfId="11808"/>
    <cellStyle name="Normal 9 2 51" xfId="11809"/>
    <cellStyle name="Normal 9 2 52" xfId="11810"/>
    <cellStyle name="Normal 9 2 53" xfId="11811"/>
    <cellStyle name="Normal 9 2 54" xfId="11812"/>
    <cellStyle name="Normal 9 2 55" xfId="11813"/>
    <cellStyle name="Normal 9 2 56" xfId="11814"/>
    <cellStyle name="Normal 9 2 57" xfId="11815"/>
    <cellStyle name="Normal 9 2 58" xfId="11816"/>
    <cellStyle name="Normal 9 2 59" xfId="11817"/>
    <cellStyle name="Normal 9 2 6" xfId="11818"/>
    <cellStyle name="Normal 9 2 60" xfId="11819"/>
    <cellStyle name="Normal 9 2 61" xfId="11820"/>
    <cellStyle name="Normal 9 2 62" xfId="11821"/>
    <cellStyle name="Normal 9 2 63" xfId="11822"/>
    <cellStyle name="Normal 9 2 64" xfId="11823"/>
    <cellStyle name="Normal 9 2 65" xfId="11824"/>
    <cellStyle name="Normal 9 2 66" xfId="11825"/>
    <cellStyle name="Normal 9 2 7" xfId="11826"/>
    <cellStyle name="Normal 9 2 8" xfId="11827"/>
    <cellStyle name="Normal 9 2 9" xfId="11828"/>
    <cellStyle name="Normal 9 20" xfId="2885"/>
    <cellStyle name="Normal 9 21" xfId="4577"/>
    <cellStyle name="Normal 9 22" xfId="4964"/>
    <cellStyle name="Normal 9 23" xfId="11829"/>
    <cellStyle name="Normal 9 24" xfId="11830"/>
    <cellStyle name="Normal 9 25" xfId="11831"/>
    <cellStyle name="Normal 9 26" xfId="11832"/>
    <cellStyle name="Normal 9 27" xfId="11833"/>
    <cellStyle name="Normal 9 28" xfId="11834"/>
    <cellStyle name="Normal 9 29" xfId="11835"/>
    <cellStyle name="Normal 9 3" xfId="772"/>
    <cellStyle name="Normal 9 3 10" xfId="11836"/>
    <cellStyle name="Normal 9 3 11" xfId="11837"/>
    <cellStyle name="Normal 9 3 12" xfId="11838"/>
    <cellStyle name="Normal 9 3 13" xfId="11839"/>
    <cellStyle name="Normal 9 3 14" xfId="11840"/>
    <cellStyle name="Normal 9 3 15" xfId="11841"/>
    <cellStyle name="Normal 9 3 16" xfId="11842"/>
    <cellStyle name="Normal 9 3 17" xfId="11843"/>
    <cellStyle name="Normal 9 3 18" xfId="11844"/>
    <cellStyle name="Normal 9 3 19" xfId="11845"/>
    <cellStyle name="Normal 9 3 2" xfId="1822"/>
    <cellStyle name="Normal 9 3 20" xfId="11846"/>
    <cellStyle name="Normal 9 3 21" xfId="11847"/>
    <cellStyle name="Normal 9 3 22" xfId="11848"/>
    <cellStyle name="Normal 9 3 23" xfId="11849"/>
    <cellStyle name="Normal 9 3 24" xfId="11850"/>
    <cellStyle name="Normal 9 3 25" xfId="11851"/>
    <cellStyle name="Normal 9 3 26" xfId="11852"/>
    <cellStyle name="Normal 9 3 27" xfId="11853"/>
    <cellStyle name="Normal 9 3 28" xfId="11854"/>
    <cellStyle name="Normal 9 3 29" xfId="11855"/>
    <cellStyle name="Normal 9 3 3" xfId="4580"/>
    <cellStyle name="Normal 9 3 30" xfId="11856"/>
    <cellStyle name="Normal 9 3 31" xfId="11857"/>
    <cellStyle name="Normal 9 3 32" xfId="11858"/>
    <cellStyle name="Normal 9 3 33" xfId="11859"/>
    <cellStyle name="Normal 9 3 34" xfId="11860"/>
    <cellStyle name="Normal 9 3 35" xfId="11861"/>
    <cellStyle name="Normal 9 3 36" xfId="11862"/>
    <cellStyle name="Normal 9 3 37" xfId="11863"/>
    <cellStyle name="Normal 9 3 38" xfId="11864"/>
    <cellStyle name="Normal 9 3 39" xfId="11865"/>
    <cellStyle name="Normal 9 3 4" xfId="4336"/>
    <cellStyle name="Normal 9 3 40" xfId="11866"/>
    <cellStyle name="Normal 9 3 41" xfId="11867"/>
    <cellStyle name="Normal 9 3 42" xfId="11868"/>
    <cellStyle name="Normal 9 3 43" xfId="11869"/>
    <cellStyle name="Normal 9 3 44" xfId="11870"/>
    <cellStyle name="Normal 9 3 45" xfId="11871"/>
    <cellStyle name="Normal 9 3 46" xfId="11872"/>
    <cellStyle name="Normal 9 3 47" xfId="11873"/>
    <cellStyle name="Normal 9 3 48" xfId="11874"/>
    <cellStyle name="Normal 9 3 49" xfId="11875"/>
    <cellStyle name="Normal 9 3 5" xfId="11876"/>
    <cellStyle name="Normal 9 3 50" xfId="11877"/>
    <cellStyle name="Normal 9 3 51" xfId="11878"/>
    <cellStyle name="Normal 9 3 52" xfId="11879"/>
    <cellStyle name="Normal 9 3 53" xfId="11880"/>
    <cellStyle name="Normal 9 3 54" xfId="11881"/>
    <cellStyle name="Normal 9 3 55" xfId="11882"/>
    <cellStyle name="Normal 9 3 56" xfId="11883"/>
    <cellStyle name="Normal 9 3 57" xfId="11884"/>
    <cellStyle name="Normal 9 3 58" xfId="11885"/>
    <cellStyle name="Normal 9 3 59" xfId="11886"/>
    <cellStyle name="Normal 9 3 6" xfId="11887"/>
    <cellStyle name="Normal 9 3 60" xfId="11888"/>
    <cellStyle name="Normal 9 3 61" xfId="11889"/>
    <cellStyle name="Normal 9 3 62" xfId="11890"/>
    <cellStyle name="Normal 9 3 63" xfId="11891"/>
    <cellStyle name="Normal 9 3 64" xfId="11892"/>
    <cellStyle name="Normal 9 3 65" xfId="11893"/>
    <cellStyle name="Normal 9 3 66" xfId="11894"/>
    <cellStyle name="Normal 9 3 7" xfId="11895"/>
    <cellStyle name="Normal 9 3 8" xfId="11896"/>
    <cellStyle name="Normal 9 3 9" xfId="11897"/>
    <cellStyle name="Normal 9 30" xfId="11898"/>
    <cellStyle name="Normal 9 31" xfId="11899"/>
    <cellStyle name="Normal 9 32" xfId="11900"/>
    <cellStyle name="Normal 9 33" xfId="11901"/>
    <cellStyle name="Normal 9 34" xfId="11902"/>
    <cellStyle name="Normal 9 35" xfId="11903"/>
    <cellStyle name="Normal 9 36" xfId="11904"/>
    <cellStyle name="Normal 9 37" xfId="11905"/>
    <cellStyle name="Normal 9 38" xfId="11906"/>
    <cellStyle name="Normal 9 39" xfId="11907"/>
    <cellStyle name="Normal 9 4" xfId="1814"/>
    <cellStyle name="Normal 9 4 2" xfId="1823"/>
    <cellStyle name="Normal 9 4 2 2" xfId="2471"/>
    <cellStyle name="Normal 9 4 3" xfId="2472"/>
    <cellStyle name="Normal 9 40" xfId="11908"/>
    <cellStyle name="Normal 9 41" xfId="11909"/>
    <cellStyle name="Normal 9 42" xfId="11910"/>
    <cellStyle name="Normal 9 43" xfId="11911"/>
    <cellStyle name="Normal 9 44" xfId="11912"/>
    <cellStyle name="Normal 9 45" xfId="11913"/>
    <cellStyle name="Normal 9 46" xfId="11914"/>
    <cellStyle name="Normal 9 47" xfId="11915"/>
    <cellStyle name="Normal 9 48" xfId="11916"/>
    <cellStyle name="Normal 9 49" xfId="11917"/>
    <cellStyle name="Normal 9 5" xfId="1824"/>
    <cellStyle name="Normal 9 5 2" xfId="1825"/>
    <cellStyle name="Normal 9 5 2 2" xfId="2473"/>
    <cellStyle name="Normal 9 5 3" xfId="2474"/>
    <cellStyle name="Normal 9 50" xfId="11918"/>
    <cellStyle name="Normal 9 51" xfId="11919"/>
    <cellStyle name="Normal 9 52" xfId="11920"/>
    <cellStyle name="Normal 9 53" xfId="11921"/>
    <cellStyle name="Normal 9 54" xfId="11922"/>
    <cellStyle name="Normal 9 55" xfId="11923"/>
    <cellStyle name="Normal 9 56" xfId="11924"/>
    <cellStyle name="Normal 9 57" xfId="11925"/>
    <cellStyle name="Normal 9 58" xfId="11926"/>
    <cellStyle name="Normal 9 59" xfId="11927"/>
    <cellStyle name="Normal 9 6" xfId="1826"/>
    <cellStyle name="Normal 9 6 2" xfId="1827"/>
    <cellStyle name="Normal 9 6 2 2" xfId="2475"/>
    <cellStyle name="Normal 9 6 3" xfId="2476"/>
    <cellStyle name="Normal 9 60" xfId="11928"/>
    <cellStyle name="Normal 9 61" xfId="11929"/>
    <cellStyle name="Normal 9 62" xfId="11930"/>
    <cellStyle name="Normal 9 63" xfId="11931"/>
    <cellStyle name="Normal 9 64" xfId="11932"/>
    <cellStyle name="Normal 9 65" xfId="11933"/>
    <cellStyle name="Normal 9 66" xfId="11934"/>
    <cellStyle name="Normal 9 67" xfId="11935"/>
    <cellStyle name="Normal 9 68" xfId="11936"/>
    <cellStyle name="Normal 9 69" xfId="11937"/>
    <cellStyle name="Normal 9 7" xfId="1828"/>
    <cellStyle name="Normal 9 7 2" xfId="1829"/>
    <cellStyle name="Normal 9 7 2 2" xfId="2477"/>
    <cellStyle name="Normal 9 7 3" xfId="2478"/>
    <cellStyle name="Normal 9 70" xfId="11938"/>
    <cellStyle name="Normal 9 71" xfId="11939"/>
    <cellStyle name="Normal 9 72" xfId="11940"/>
    <cellStyle name="Normal 9 73" xfId="11941"/>
    <cellStyle name="Normal 9 74" xfId="11942"/>
    <cellStyle name="Normal 9 75" xfId="11943"/>
    <cellStyle name="Normal 9 76" xfId="11944"/>
    <cellStyle name="Normal 9 77" xfId="11945"/>
    <cellStyle name="Normal 9 78" xfId="11946"/>
    <cellStyle name="Normal 9 79" xfId="11947"/>
    <cellStyle name="Normal 9 8" xfId="1830"/>
    <cellStyle name="Normal 9 8 2" xfId="1831"/>
    <cellStyle name="Normal 9 8 2 2" xfId="2479"/>
    <cellStyle name="Normal 9 8 3" xfId="2480"/>
    <cellStyle name="Normal 9 80" xfId="11948"/>
    <cellStyle name="Normal 9 81" xfId="11949"/>
    <cellStyle name="Normal 9 82" xfId="11950"/>
    <cellStyle name="Normal 9 83" xfId="11951"/>
    <cellStyle name="Normal 9 84" xfId="11952"/>
    <cellStyle name="Normal 9 9" xfId="1832"/>
    <cellStyle name="Normal 9 9 2" xfId="1833"/>
    <cellStyle name="Normal 9 9 2 2" xfId="2481"/>
    <cellStyle name="Normal 9 9 3" xfId="2482"/>
    <cellStyle name="Normal 9_3.21-01" xfId="773"/>
    <cellStyle name="Normal Table" xfId="774"/>
    <cellStyle name="Normal Table 2" xfId="1834"/>
    <cellStyle name="Normal Table 2 2" xfId="3891"/>
    <cellStyle name="Normal Table 3" xfId="4582"/>
    <cellStyle name="Normal Table 4" xfId="4687"/>
    <cellStyle name="Normal_tbm_activad 2" xfId="12520"/>
    <cellStyle name="Nota" xfId="775"/>
    <cellStyle name="Nota 2" xfId="1835"/>
    <cellStyle name="Nota 3" xfId="3892"/>
    <cellStyle name="Nota 4" xfId="4583"/>
    <cellStyle name="Nota 5" xfId="4962"/>
    <cellStyle name="Notas 2" xfId="776"/>
    <cellStyle name="Notas 2 10" xfId="3239"/>
    <cellStyle name="Notas 2 11" xfId="3438"/>
    <cellStyle name="Notas 2 12" xfId="4027"/>
    <cellStyle name="Notas 2 13" xfId="4584"/>
    <cellStyle name="Notas 2 14" xfId="4896"/>
    <cellStyle name="Notas 2 2" xfId="938"/>
    <cellStyle name="Notas 2 2 10" xfId="11953"/>
    <cellStyle name="Notas 2 2 11" xfId="11954"/>
    <cellStyle name="Notas 2 2 12" xfId="11955"/>
    <cellStyle name="Notas 2 2 13" xfId="11956"/>
    <cellStyle name="Notas 2 2 14" xfId="11957"/>
    <cellStyle name="Notas 2 2 15" xfId="11958"/>
    <cellStyle name="Notas 2 2 16" xfId="11959"/>
    <cellStyle name="Notas 2 2 17" xfId="11960"/>
    <cellStyle name="Notas 2 2 18" xfId="11961"/>
    <cellStyle name="Notas 2 2 19" xfId="11962"/>
    <cellStyle name="Notas 2 2 2" xfId="1836"/>
    <cellStyle name="Notas 2 2 20" xfId="11963"/>
    <cellStyle name="Notas 2 2 21" xfId="11964"/>
    <cellStyle name="Notas 2 2 22" xfId="11965"/>
    <cellStyle name="Notas 2 2 23" xfId="11966"/>
    <cellStyle name="Notas 2 2 24" xfId="11967"/>
    <cellStyle name="Notas 2 2 25" xfId="11968"/>
    <cellStyle name="Notas 2 2 26" xfId="11969"/>
    <cellStyle name="Notas 2 2 27" xfId="11970"/>
    <cellStyle name="Notas 2 2 28" xfId="11971"/>
    <cellStyle name="Notas 2 2 29" xfId="11972"/>
    <cellStyle name="Notas 2 2 3" xfId="11973"/>
    <cellStyle name="Notas 2 2 30" xfId="11974"/>
    <cellStyle name="Notas 2 2 31" xfId="11975"/>
    <cellStyle name="Notas 2 2 32" xfId="11976"/>
    <cellStyle name="Notas 2 2 33" xfId="11977"/>
    <cellStyle name="Notas 2 2 34" xfId="11978"/>
    <cellStyle name="Notas 2 2 35" xfId="11979"/>
    <cellStyle name="Notas 2 2 36" xfId="11980"/>
    <cellStyle name="Notas 2 2 37" xfId="11981"/>
    <cellStyle name="Notas 2 2 38" xfId="11982"/>
    <cellStyle name="Notas 2 2 39" xfId="11983"/>
    <cellStyle name="Notas 2 2 4" xfId="11984"/>
    <cellStyle name="Notas 2 2 40" xfId="11985"/>
    <cellStyle name="Notas 2 2 41" xfId="11986"/>
    <cellStyle name="Notas 2 2 42" xfId="11987"/>
    <cellStyle name="Notas 2 2 43" xfId="11988"/>
    <cellStyle name="Notas 2 2 44" xfId="11989"/>
    <cellStyle name="Notas 2 2 45" xfId="11990"/>
    <cellStyle name="Notas 2 2 46" xfId="11991"/>
    <cellStyle name="Notas 2 2 47" xfId="11992"/>
    <cellStyle name="Notas 2 2 48" xfId="11993"/>
    <cellStyle name="Notas 2 2 49" xfId="11994"/>
    <cellStyle name="Notas 2 2 5" xfId="11995"/>
    <cellStyle name="Notas 2 2 50" xfId="11996"/>
    <cellStyle name="Notas 2 2 51" xfId="11997"/>
    <cellStyle name="Notas 2 2 52" xfId="11998"/>
    <cellStyle name="Notas 2 2 53" xfId="11999"/>
    <cellStyle name="Notas 2 2 54" xfId="12000"/>
    <cellStyle name="Notas 2 2 55" xfId="12001"/>
    <cellStyle name="Notas 2 2 56" xfId="12002"/>
    <cellStyle name="Notas 2 2 57" xfId="12003"/>
    <cellStyle name="Notas 2 2 58" xfId="12004"/>
    <cellStyle name="Notas 2 2 59" xfId="12005"/>
    <cellStyle name="Notas 2 2 6" xfId="12006"/>
    <cellStyle name="Notas 2 2 60" xfId="12007"/>
    <cellStyle name="Notas 2 2 61" xfId="12008"/>
    <cellStyle name="Notas 2 2 62" xfId="12009"/>
    <cellStyle name="Notas 2 2 63" xfId="12010"/>
    <cellStyle name="Notas 2 2 7" xfId="12011"/>
    <cellStyle name="Notas 2 2 8" xfId="12012"/>
    <cellStyle name="Notas 2 2 9" xfId="12013"/>
    <cellStyle name="Notas 2 3" xfId="3023"/>
    <cellStyle name="Notas 2 4" xfId="3009"/>
    <cellStyle name="Notas 2 5" xfId="2968"/>
    <cellStyle name="Notas 2 6" xfId="3254"/>
    <cellStyle name="Notas 2 7" xfId="3171"/>
    <cellStyle name="Notas 2 8" xfId="3375"/>
    <cellStyle name="Notas 2 9" xfId="3124"/>
    <cellStyle name="Notas 2_Sheet1" xfId="12014"/>
    <cellStyle name="Notas 3" xfId="939"/>
    <cellStyle name="Notas 3 10" xfId="3328"/>
    <cellStyle name="Notas 3 11" xfId="3439"/>
    <cellStyle name="Notas 3 12" xfId="4028"/>
    <cellStyle name="Notas 3 13" xfId="4585"/>
    <cellStyle name="Notas 3 14" xfId="4686"/>
    <cellStyle name="Notas 3 2" xfId="1837"/>
    <cellStyle name="Notas 3 3" xfId="3022"/>
    <cellStyle name="Notas 3 4" xfId="3047"/>
    <cellStyle name="Notas 3 5" xfId="2725"/>
    <cellStyle name="Notas 3 6" xfId="3255"/>
    <cellStyle name="Notas 3 7" xfId="3307"/>
    <cellStyle name="Notas 3 8" xfId="3116"/>
    <cellStyle name="Notas 3 9" xfId="3284"/>
    <cellStyle name="Notas 4" xfId="940"/>
    <cellStyle name="Notas 4 10" xfId="3203"/>
    <cellStyle name="Notas 4 11" xfId="3440"/>
    <cellStyle name="Notas 4 12" xfId="4029"/>
    <cellStyle name="Notas 4 13" xfId="4586"/>
    <cellStyle name="Notas 4 14" xfId="4957"/>
    <cellStyle name="Notas 4 2" xfId="1838"/>
    <cellStyle name="Notas 4 3" xfId="2922"/>
    <cellStyle name="Notas 4 4" xfId="3048"/>
    <cellStyle name="Notas 4 5" xfId="2940"/>
    <cellStyle name="Notas 4 6" xfId="3256"/>
    <cellStyle name="Notas 4 7" xfId="3170"/>
    <cellStyle name="Notas 4 8" xfId="3299"/>
    <cellStyle name="Notas 4 9" xfId="3086"/>
    <cellStyle name="Notas 5" xfId="3893"/>
    <cellStyle name="Note" xfId="777"/>
    <cellStyle name="Note 2" xfId="1938"/>
    <cellStyle name="Note 2 2" xfId="3894"/>
    <cellStyle name="Note 3" xfId="4661"/>
    <cellStyle name="Note 4" xfId="4996"/>
    <cellStyle name="Output" xfId="778"/>
    <cellStyle name="Output 2" xfId="1839"/>
    <cellStyle name="Output 2 2" xfId="3895"/>
    <cellStyle name="Output 3" xfId="4587"/>
    <cellStyle name="Output 4" xfId="4963"/>
    <cellStyle name="Percent [2]" xfId="779"/>
    <cellStyle name="Percent [2] 2" xfId="1840"/>
    <cellStyle name="Percent [2] 3" xfId="3896"/>
    <cellStyle name="Percent [2] 4" xfId="4588"/>
    <cellStyle name="Percent [2] 5" xfId="4958"/>
    <cellStyle name="Percent 2" xfId="780"/>
    <cellStyle name="Percent 2 10" xfId="12015"/>
    <cellStyle name="Percent 2 11" xfId="12016"/>
    <cellStyle name="Percent 2 12" xfId="12017"/>
    <cellStyle name="Percent 2 13" xfId="12018"/>
    <cellStyle name="Percent 2 14" xfId="12019"/>
    <cellStyle name="Percent 2 15" xfId="12020"/>
    <cellStyle name="Percent 2 16" xfId="12021"/>
    <cellStyle name="Percent 2 17" xfId="12022"/>
    <cellStyle name="Percent 2 18" xfId="12023"/>
    <cellStyle name="Percent 2 19" xfId="12024"/>
    <cellStyle name="Percent 2 2" xfId="963"/>
    <cellStyle name="Percent 2 2 10" xfId="12025"/>
    <cellStyle name="Percent 2 2 11" xfId="12026"/>
    <cellStyle name="Percent 2 2 12" xfId="12027"/>
    <cellStyle name="Percent 2 2 13" xfId="12028"/>
    <cellStyle name="Percent 2 2 14" xfId="12029"/>
    <cellStyle name="Percent 2 2 15" xfId="12030"/>
    <cellStyle name="Percent 2 2 16" xfId="12031"/>
    <cellStyle name="Percent 2 2 17" xfId="12032"/>
    <cellStyle name="Percent 2 2 18" xfId="12033"/>
    <cellStyle name="Percent 2 2 19" xfId="12034"/>
    <cellStyle name="Percent 2 2 2" xfId="12035"/>
    <cellStyle name="Percent 2 2 20" xfId="12036"/>
    <cellStyle name="Percent 2 2 21" xfId="12037"/>
    <cellStyle name="Percent 2 2 22" xfId="12038"/>
    <cellStyle name="Percent 2 2 23" xfId="12039"/>
    <cellStyle name="Percent 2 2 24" xfId="12040"/>
    <cellStyle name="Percent 2 2 25" xfId="12041"/>
    <cellStyle name="Percent 2 2 26" xfId="12042"/>
    <cellStyle name="Percent 2 2 27" xfId="12043"/>
    <cellStyle name="Percent 2 2 28" xfId="12044"/>
    <cellStyle name="Percent 2 2 29" xfId="12045"/>
    <cellStyle name="Percent 2 2 3" xfId="12046"/>
    <cellStyle name="Percent 2 2 30" xfId="12047"/>
    <cellStyle name="Percent 2 2 31" xfId="12048"/>
    <cellStyle name="Percent 2 2 32" xfId="12049"/>
    <cellStyle name="Percent 2 2 33" xfId="12050"/>
    <cellStyle name="Percent 2 2 34" xfId="12051"/>
    <cellStyle name="Percent 2 2 35" xfId="12052"/>
    <cellStyle name="Percent 2 2 36" xfId="12053"/>
    <cellStyle name="Percent 2 2 37" xfId="12054"/>
    <cellStyle name="Percent 2 2 38" xfId="12055"/>
    <cellStyle name="Percent 2 2 39" xfId="12056"/>
    <cellStyle name="Percent 2 2 4" xfId="12057"/>
    <cellStyle name="Percent 2 2 40" xfId="12058"/>
    <cellStyle name="Percent 2 2 41" xfId="12059"/>
    <cellStyle name="Percent 2 2 42" xfId="12060"/>
    <cellStyle name="Percent 2 2 43" xfId="12061"/>
    <cellStyle name="Percent 2 2 44" xfId="12062"/>
    <cellStyle name="Percent 2 2 45" xfId="12063"/>
    <cellStyle name="Percent 2 2 46" xfId="12064"/>
    <cellStyle name="Percent 2 2 47" xfId="12065"/>
    <cellStyle name="Percent 2 2 48" xfId="12066"/>
    <cellStyle name="Percent 2 2 49" xfId="12067"/>
    <cellStyle name="Percent 2 2 5" xfId="12068"/>
    <cellStyle name="Percent 2 2 50" xfId="12069"/>
    <cellStyle name="Percent 2 2 51" xfId="12070"/>
    <cellStyle name="Percent 2 2 52" xfId="12071"/>
    <cellStyle name="Percent 2 2 53" xfId="12072"/>
    <cellStyle name="Percent 2 2 54" xfId="12073"/>
    <cellStyle name="Percent 2 2 55" xfId="12074"/>
    <cellStyle name="Percent 2 2 56" xfId="12075"/>
    <cellStyle name="Percent 2 2 57" xfId="12076"/>
    <cellStyle name="Percent 2 2 58" xfId="12077"/>
    <cellStyle name="Percent 2 2 59" xfId="12078"/>
    <cellStyle name="Percent 2 2 6" xfId="12079"/>
    <cellStyle name="Percent 2 2 60" xfId="12080"/>
    <cellStyle name="Percent 2 2 61" xfId="12081"/>
    <cellStyle name="Percent 2 2 62" xfId="12082"/>
    <cellStyle name="Percent 2 2 63" xfId="12083"/>
    <cellStyle name="Percent 2 2 7" xfId="12084"/>
    <cellStyle name="Percent 2 2 8" xfId="12085"/>
    <cellStyle name="Percent 2 2 9" xfId="12086"/>
    <cellStyle name="Percent 2 20" xfId="12087"/>
    <cellStyle name="Percent 2 21" xfId="12088"/>
    <cellStyle name="Percent 2 22" xfId="12089"/>
    <cellStyle name="Percent 2 23" xfId="12090"/>
    <cellStyle name="Percent 2 24" xfId="12091"/>
    <cellStyle name="Percent 2 25" xfId="12092"/>
    <cellStyle name="Percent 2 26" xfId="12093"/>
    <cellStyle name="Percent 2 27" xfId="12094"/>
    <cellStyle name="Percent 2 28" xfId="12095"/>
    <cellStyle name="Percent 2 29" xfId="12096"/>
    <cellStyle name="Percent 2 3" xfId="1841"/>
    <cellStyle name="Percent 2 3 2" xfId="2671"/>
    <cellStyle name="Percent 2 3 3" xfId="4933"/>
    <cellStyle name="Percent 2 3 4" xfId="5570"/>
    <cellStyle name="Percent 2 30" xfId="12097"/>
    <cellStyle name="Percent 2 31" xfId="12098"/>
    <cellStyle name="Percent 2 32" xfId="12099"/>
    <cellStyle name="Percent 2 33" xfId="12100"/>
    <cellStyle name="Percent 2 34" xfId="12101"/>
    <cellStyle name="Percent 2 35" xfId="12102"/>
    <cellStyle name="Percent 2 36" xfId="12103"/>
    <cellStyle name="Percent 2 37" xfId="12104"/>
    <cellStyle name="Percent 2 38" xfId="12105"/>
    <cellStyle name="Percent 2 39" xfId="12106"/>
    <cellStyle name="Percent 2 4" xfId="2794"/>
    <cellStyle name="Percent 2 40" xfId="12107"/>
    <cellStyle name="Percent 2 41" xfId="12108"/>
    <cellStyle name="Percent 2 42" xfId="12109"/>
    <cellStyle name="Percent 2 43" xfId="12110"/>
    <cellStyle name="Percent 2 44" xfId="12111"/>
    <cellStyle name="Percent 2 45" xfId="12112"/>
    <cellStyle name="Percent 2 46" xfId="12113"/>
    <cellStyle name="Percent 2 47" xfId="12114"/>
    <cellStyle name="Percent 2 48" xfId="12115"/>
    <cellStyle name="Percent 2 49" xfId="12116"/>
    <cellStyle name="Percent 2 5" xfId="2836"/>
    <cellStyle name="Percent 2 50" xfId="12117"/>
    <cellStyle name="Percent 2 51" xfId="12118"/>
    <cellStyle name="Percent 2 52" xfId="12119"/>
    <cellStyle name="Percent 2 53" xfId="12120"/>
    <cellStyle name="Percent 2 54" xfId="12121"/>
    <cellStyle name="Percent 2 55" xfId="12122"/>
    <cellStyle name="Percent 2 56" xfId="12123"/>
    <cellStyle name="Percent 2 57" xfId="12124"/>
    <cellStyle name="Percent 2 58" xfId="12125"/>
    <cellStyle name="Percent 2 59" xfId="12126"/>
    <cellStyle name="Percent 2 6" xfId="2868"/>
    <cellStyle name="Percent 2 60" xfId="12127"/>
    <cellStyle name="Percent 2 61" xfId="12128"/>
    <cellStyle name="Percent 2 62" xfId="12129"/>
    <cellStyle name="Percent 2 63" xfId="12130"/>
    <cellStyle name="Percent 2 64" xfId="12131"/>
    <cellStyle name="Percent 2 65" xfId="12132"/>
    <cellStyle name="Percent 2 66" xfId="12133"/>
    <cellStyle name="Percent 2 67" xfId="12134"/>
    <cellStyle name="Percent 2 68" xfId="12135"/>
    <cellStyle name="Percent 2 69" xfId="12136"/>
    <cellStyle name="Percent 2 7" xfId="2886"/>
    <cellStyle name="Percent 2 70" xfId="12137"/>
    <cellStyle name="Percent 2 71" xfId="12138"/>
    <cellStyle name="Percent 2 8" xfId="4589"/>
    <cellStyle name="Percent 2 9" xfId="4961"/>
    <cellStyle name="Percent 3" xfId="781"/>
    <cellStyle name="Percent 3 10" xfId="12139"/>
    <cellStyle name="Percent 3 11" xfId="12140"/>
    <cellStyle name="Percent 3 12" xfId="12141"/>
    <cellStyle name="Percent 3 13" xfId="12142"/>
    <cellStyle name="Percent 3 14" xfId="12143"/>
    <cellStyle name="Percent 3 15" xfId="12144"/>
    <cellStyle name="Percent 3 16" xfId="12145"/>
    <cellStyle name="Percent 3 17" xfId="12146"/>
    <cellStyle name="Percent 3 18" xfId="12147"/>
    <cellStyle name="Percent 3 19" xfId="12148"/>
    <cellStyle name="Percent 3 2" xfId="1842"/>
    <cellStyle name="Percent 3 20" xfId="12149"/>
    <cellStyle name="Percent 3 21" xfId="12150"/>
    <cellStyle name="Percent 3 22" xfId="12151"/>
    <cellStyle name="Percent 3 23" xfId="12152"/>
    <cellStyle name="Percent 3 24" xfId="12153"/>
    <cellStyle name="Percent 3 25" xfId="12154"/>
    <cellStyle name="Percent 3 26" xfId="12155"/>
    <cellStyle name="Percent 3 27" xfId="12156"/>
    <cellStyle name="Percent 3 28" xfId="12157"/>
    <cellStyle name="Percent 3 29" xfId="12158"/>
    <cellStyle name="Percent 3 3" xfId="4590"/>
    <cellStyle name="Percent 3 30" xfId="12159"/>
    <cellStyle name="Percent 3 31" xfId="12160"/>
    <cellStyle name="Percent 3 32" xfId="12161"/>
    <cellStyle name="Percent 3 33" xfId="12162"/>
    <cellStyle name="Percent 3 34" xfId="12163"/>
    <cellStyle name="Percent 3 35" xfId="12164"/>
    <cellStyle name="Percent 3 36" xfId="12165"/>
    <cellStyle name="Percent 3 37" xfId="12166"/>
    <cellStyle name="Percent 3 38" xfId="12167"/>
    <cellStyle name="Percent 3 39" xfId="12168"/>
    <cellStyle name="Percent 3 4" xfId="4895"/>
    <cellStyle name="Percent 3 40" xfId="12169"/>
    <cellStyle name="Percent 3 41" xfId="12170"/>
    <cellStyle name="Percent 3 42" xfId="12171"/>
    <cellStyle name="Percent 3 43" xfId="12172"/>
    <cellStyle name="Percent 3 44" xfId="12173"/>
    <cellStyle name="Percent 3 45" xfId="12174"/>
    <cellStyle name="Percent 3 46" xfId="12175"/>
    <cellStyle name="Percent 3 47" xfId="12176"/>
    <cellStyle name="Percent 3 48" xfId="12177"/>
    <cellStyle name="Percent 3 49" xfId="12178"/>
    <cellStyle name="Percent 3 5" xfId="12179"/>
    <cellStyle name="Percent 3 50" xfId="12180"/>
    <cellStyle name="Percent 3 51" xfId="12181"/>
    <cellStyle name="Percent 3 52" xfId="12182"/>
    <cellStyle name="Percent 3 53" xfId="12183"/>
    <cellStyle name="Percent 3 54" xfId="12184"/>
    <cellStyle name="Percent 3 55" xfId="12185"/>
    <cellStyle name="Percent 3 56" xfId="12186"/>
    <cellStyle name="Percent 3 57" xfId="12187"/>
    <cellStyle name="Percent 3 58" xfId="12188"/>
    <cellStyle name="Percent 3 59" xfId="12189"/>
    <cellStyle name="Percent 3 6" xfId="12190"/>
    <cellStyle name="Percent 3 60" xfId="12191"/>
    <cellStyle name="Percent 3 61" xfId="12192"/>
    <cellStyle name="Percent 3 62" xfId="12193"/>
    <cellStyle name="Percent 3 63" xfId="12194"/>
    <cellStyle name="Percent 3 64" xfId="12195"/>
    <cellStyle name="Percent 3 65" xfId="12196"/>
    <cellStyle name="Percent 3 66" xfId="12197"/>
    <cellStyle name="Percent 3 7" xfId="12198"/>
    <cellStyle name="Percent 3 8" xfId="12199"/>
    <cellStyle name="Percent 3 9" xfId="12200"/>
    <cellStyle name="Percent 4" xfId="2672"/>
    <cellStyle name="Percent 5" xfId="2673"/>
    <cellStyle name="Percent 6" xfId="12201"/>
    <cellStyle name="Percent 6 2" xfId="12202"/>
    <cellStyle name="Percent 7" xfId="12203"/>
    <cellStyle name="Percent 7 2" xfId="12204"/>
    <cellStyle name="Percent_pais_prod98_991" xfId="1843"/>
    <cellStyle name="percentage difference" xfId="782"/>
    <cellStyle name="percentage difference 2" xfId="1844"/>
    <cellStyle name="percentage difference 2 2" xfId="3897"/>
    <cellStyle name="percentage difference 3" xfId="4591"/>
    <cellStyle name="percentage difference 4" xfId="4685"/>
    <cellStyle name="percentage difference one decimal" xfId="783"/>
    <cellStyle name="percentage difference one decimal 2" xfId="1845"/>
    <cellStyle name="percentage difference one decimal 2 2" xfId="3898"/>
    <cellStyle name="percentage difference one decimal 3" xfId="4592"/>
    <cellStyle name="percentage difference one decimal 4" xfId="4893"/>
    <cellStyle name="percentage difference zero decimal" xfId="784"/>
    <cellStyle name="percentage difference zero decimal 2" xfId="1846"/>
    <cellStyle name="percentage difference zero decimal 2 2" xfId="3899"/>
    <cellStyle name="percentage difference zero decimal 3" xfId="4593"/>
    <cellStyle name="percentage difference zero decimal 4" xfId="4892"/>
    <cellStyle name="percentage difference_3.24-07" xfId="785"/>
    <cellStyle name="Percentual" xfId="2677"/>
    <cellStyle name="Percentuale 2" xfId="786"/>
    <cellStyle name="Percentuale 2 2" xfId="1847"/>
    <cellStyle name="Percentuale 2 3" xfId="3900"/>
    <cellStyle name="Percentuale 2 4" xfId="4594"/>
    <cellStyle name="Percentuale 2 5" xfId="4891"/>
    <cellStyle name="Ponto" xfId="2678"/>
    <cellStyle name="Porcentagem_SEP1196" xfId="2679"/>
    <cellStyle name="Porcentaje" xfId="2680"/>
    <cellStyle name="Porcentaje 2" xfId="960"/>
    <cellStyle name="Porcentual 10" xfId="12205"/>
    <cellStyle name="Porcentual 12" xfId="12206"/>
    <cellStyle name="Porcentual 13" xfId="12207"/>
    <cellStyle name="Porcentual 2" xfId="787"/>
    <cellStyle name="Porcentual 2 10" xfId="3020"/>
    <cellStyle name="Porcentual 2 11" xfId="2904"/>
    <cellStyle name="Porcentual 2 12" xfId="3063"/>
    <cellStyle name="Porcentual 2 13" xfId="3257"/>
    <cellStyle name="Porcentual 2 14" xfId="3361"/>
    <cellStyle name="Porcentual 2 15" xfId="3336"/>
    <cellStyle name="Porcentual 2 16" xfId="3283"/>
    <cellStyle name="Porcentual 2 17" xfId="3354"/>
    <cellStyle name="Porcentual 2 18" xfId="3441"/>
    <cellStyle name="Porcentual 2 19" xfId="3901"/>
    <cellStyle name="Porcentual 2 2" xfId="1848"/>
    <cellStyle name="Porcentual 2 3" xfId="2504"/>
    <cellStyle name="Porcentual 2 3 10" xfId="12208"/>
    <cellStyle name="Porcentual 2 3 11" xfId="12209"/>
    <cellStyle name="Porcentual 2 3 12" xfId="12210"/>
    <cellStyle name="Porcentual 2 3 13" xfId="12211"/>
    <cellStyle name="Porcentual 2 3 14" xfId="12212"/>
    <cellStyle name="Porcentual 2 3 15" xfId="12213"/>
    <cellStyle name="Porcentual 2 3 16" xfId="12214"/>
    <cellStyle name="Porcentual 2 3 17" xfId="12215"/>
    <cellStyle name="Porcentual 2 3 18" xfId="12216"/>
    <cellStyle name="Porcentual 2 3 19" xfId="12217"/>
    <cellStyle name="Porcentual 2 3 2" xfId="12218"/>
    <cellStyle name="Porcentual 2 3 20" xfId="12219"/>
    <cellStyle name="Porcentual 2 3 21" xfId="12220"/>
    <cellStyle name="Porcentual 2 3 22" xfId="12221"/>
    <cellStyle name="Porcentual 2 3 23" xfId="12222"/>
    <cellStyle name="Porcentual 2 3 24" xfId="12223"/>
    <cellStyle name="Porcentual 2 3 25" xfId="12224"/>
    <cellStyle name="Porcentual 2 3 26" xfId="12225"/>
    <cellStyle name="Porcentual 2 3 27" xfId="12226"/>
    <cellStyle name="Porcentual 2 3 28" xfId="12227"/>
    <cellStyle name="Porcentual 2 3 29" xfId="12228"/>
    <cellStyle name="Porcentual 2 3 3" xfId="12229"/>
    <cellStyle name="Porcentual 2 3 30" xfId="12230"/>
    <cellStyle name="Porcentual 2 3 31" xfId="12231"/>
    <cellStyle name="Porcentual 2 3 32" xfId="12232"/>
    <cellStyle name="Porcentual 2 3 33" xfId="12233"/>
    <cellStyle name="Porcentual 2 3 34" xfId="12234"/>
    <cellStyle name="Porcentual 2 3 35" xfId="12235"/>
    <cellStyle name="Porcentual 2 3 36" xfId="12236"/>
    <cellStyle name="Porcentual 2 3 37" xfId="12237"/>
    <cellStyle name="Porcentual 2 3 38" xfId="12238"/>
    <cellStyle name="Porcentual 2 3 39" xfId="12239"/>
    <cellStyle name="Porcentual 2 3 4" xfId="12240"/>
    <cellStyle name="Porcentual 2 3 40" xfId="12241"/>
    <cellStyle name="Porcentual 2 3 41" xfId="12242"/>
    <cellStyle name="Porcentual 2 3 42" xfId="12243"/>
    <cellStyle name="Porcentual 2 3 43" xfId="12244"/>
    <cellStyle name="Porcentual 2 3 44" xfId="12245"/>
    <cellStyle name="Porcentual 2 3 45" xfId="12246"/>
    <cellStyle name="Porcentual 2 3 46" xfId="12247"/>
    <cellStyle name="Porcentual 2 3 47" xfId="12248"/>
    <cellStyle name="Porcentual 2 3 48" xfId="12249"/>
    <cellStyle name="Porcentual 2 3 49" xfId="12250"/>
    <cellStyle name="Porcentual 2 3 5" xfId="12251"/>
    <cellStyle name="Porcentual 2 3 50" xfId="12252"/>
    <cellStyle name="Porcentual 2 3 51" xfId="12253"/>
    <cellStyle name="Porcentual 2 3 52" xfId="12254"/>
    <cellStyle name="Porcentual 2 3 53" xfId="12255"/>
    <cellStyle name="Porcentual 2 3 54" xfId="12256"/>
    <cellStyle name="Porcentual 2 3 55" xfId="12257"/>
    <cellStyle name="Porcentual 2 3 56" xfId="12258"/>
    <cellStyle name="Porcentual 2 3 57" xfId="12259"/>
    <cellStyle name="Porcentual 2 3 58" xfId="12260"/>
    <cellStyle name="Porcentual 2 3 59" xfId="12261"/>
    <cellStyle name="Porcentual 2 3 6" xfId="12262"/>
    <cellStyle name="Porcentual 2 3 60" xfId="12263"/>
    <cellStyle name="Porcentual 2 3 61" xfId="12264"/>
    <cellStyle name="Porcentual 2 3 62" xfId="12265"/>
    <cellStyle name="Porcentual 2 3 63" xfId="12266"/>
    <cellStyle name="Porcentual 2 3 7" xfId="12267"/>
    <cellStyle name="Porcentual 2 3 8" xfId="12268"/>
    <cellStyle name="Porcentual 2 3 9" xfId="12269"/>
    <cellStyle name="Porcentual 2 4" xfId="2708"/>
    <cellStyle name="Porcentual 2 5" xfId="2827"/>
    <cellStyle name="Porcentual 2 6" xfId="2860"/>
    <cellStyle name="Porcentual 2 7" xfId="2878"/>
    <cellStyle name="Porcentual 2 8" xfId="2893"/>
    <cellStyle name="Porcentual 2 9" xfId="2979"/>
    <cellStyle name="Porcentual 3" xfId="788"/>
    <cellStyle name="Porcentual 3 10" xfId="12270"/>
    <cellStyle name="Porcentual 3 11" xfId="12271"/>
    <cellStyle name="Porcentual 3 12" xfId="12272"/>
    <cellStyle name="Porcentual 3 13" xfId="12273"/>
    <cellStyle name="Porcentual 3 14" xfId="12274"/>
    <cellStyle name="Porcentual 3 15" xfId="12275"/>
    <cellStyle name="Porcentual 3 16" xfId="12276"/>
    <cellStyle name="Porcentual 3 17" xfId="12277"/>
    <cellStyle name="Porcentual 3 18" xfId="12278"/>
    <cellStyle name="Porcentual 3 19" xfId="12279"/>
    <cellStyle name="Porcentual 3 2" xfId="1849"/>
    <cellStyle name="Porcentual 3 20" xfId="12280"/>
    <cellStyle name="Porcentual 3 21" xfId="12281"/>
    <cellStyle name="Porcentual 3 22" xfId="12282"/>
    <cellStyle name="Porcentual 3 23" xfId="12283"/>
    <cellStyle name="Porcentual 3 24" xfId="12284"/>
    <cellStyle name="Porcentual 3 25" xfId="12285"/>
    <cellStyle name="Porcentual 3 26" xfId="12286"/>
    <cellStyle name="Porcentual 3 27" xfId="12287"/>
    <cellStyle name="Porcentual 3 28" xfId="12288"/>
    <cellStyle name="Porcentual 3 29" xfId="12289"/>
    <cellStyle name="Porcentual 3 3" xfId="4596"/>
    <cellStyle name="Porcentual 3 30" xfId="12290"/>
    <cellStyle name="Porcentual 3 31" xfId="12291"/>
    <cellStyle name="Porcentual 3 32" xfId="12292"/>
    <cellStyle name="Porcentual 3 33" xfId="12293"/>
    <cellStyle name="Porcentual 3 34" xfId="12294"/>
    <cellStyle name="Porcentual 3 35" xfId="12295"/>
    <cellStyle name="Porcentual 3 36" xfId="12296"/>
    <cellStyle name="Porcentual 3 37" xfId="12297"/>
    <cellStyle name="Porcentual 3 38" xfId="12298"/>
    <cellStyle name="Porcentual 3 39" xfId="12299"/>
    <cellStyle name="Porcentual 3 4" xfId="4960"/>
    <cellStyle name="Porcentual 3 40" xfId="12300"/>
    <cellStyle name="Porcentual 3 41" xfId="12301"/>
    <cellStyle name="Porcentual 3 42" xfId="12302"/>
    <cellStyle name="Porcentual 3 43" xfId="12303"/>
    <cellStyle name="Porcentual 3 44" xfId="12304"/>
    <cellStyle name="Porcentual 3 45" xfId="12305"/>
    <cellStyle name="Porcentual 3 46" xfId="12306"/>
    <cellStyle name="Porcentual 3 47" xfId="12307"/>
    <cellStyle name="Porcentual 3 48" xfId="12308"/>
    <cellStyle name="Porcentual 3 49" xfId="12309"/>
    <cellStyle name="Porcentual 3 5" xfId="12310"/>
    <cellStyle name="Porcentual 3 50" xfId="12311"/>
    <cellStyle name="Porcentual 3 51" xfId="12312"/>
    <cellStyle name="Porcentual 3 52" xfId="12313"/>
    <cellStyle name="Porcentual 3 53" xfId="12314"/>
    <cellStyle name="Porcentual 3 54" xfId="12315"/>
    <cellStyle name="Porcentual 3 55" xfId="12316"/>
    <cellStyle name="Porcentual 3 56" xfId="12317"/>
    <cellStyle name="Porcentual 3 57" xfId="12318"/>
    <cellStyle name="Porcentual 3 58" xfId="12319"/>
    <cellStyle name="Porcentual 3 59" xfId="12320"/>
    <cellStyle name="Porcentual 3 6" xfId="12321"/>
    <cellStyle name="Porcentual 3 60" xfId="12322"/>
    <cellStyle name="Porcentual 3 61" xfId="12323"/>
    <cellStyle name="Porcentual 3 62" xfId="12324"/>
    <cellStyle name="Porcentual 3 63" xfId="12325"/>
    <cellStyle name="Porcentual 3 64" xfId="12326"/>
    <cellStyle name="Porcentual 3 65" xfId="12327"/>
    <cellStyle name="Porcentual 3 66" xfId="12328"/>
    <cellStyle name="Porcentual 3 7" xfId="12329"/>
    <cellStyle name="Porcentual 3 8" xfId="12330"/>
    <cellStyle name="Porcentual 3 9" xfId="12331"/>
    <cellStyle name="Porcentual 4" xfId="789"/>
    <cellStyle name="Porcentual 4 10" xfId="12332"/>
    <cellStyle name="Porcentual 4 11" xfId="12333"/>
    <cellStyle name="Porcentual 4 12" xfId="12334"/>
    <cellStyle name="Porcentual 4 13" xfId="12335"/>
    <cellStyle name="Porcentual 4 14" xfId="12336"/>
    <cellStyle name="Porcentual 4 15" xfId="12337"/>
    <cellStyle name="Porcentual 4 16" xfId="12338"/>
    <cellStyle name="Porcentual 4 17" xfId="12339"/>
    <cellStyle name="Porcentual 4 18" xfId="12340"/>
    <cellStyle name="Porcentual 4 19" xfId="12341"/>
    <cellStyle name="Porcentual 4 2" xfId="2483"/>
    <cellStyle name="Porcentual 4 20" xfId="12342"/>
    <cellStyle name="Porcentual 4 21" xfId="12343"/>
    <cellStyle name="Porcentual 4 22" xfId="12344"/>
    <cellStyle name="Porcentual 4 23" xfId="12345"/>
    <cellStyle name="Porcentual 4 24" xfId="12346"/>
    <cellStyle name="Porcentual 4 25" xfId="12347"/>
    <cellStyle name="Porcentual 4 26" xfId="12348"/>
    <cellStyle name="Porcentual 4 27" xfId="12349"/>
    <cellStyle name="Porcentual 4 28" xfId="12350"/>
    <cellStyle name="Porcentual 4 29" xfId="12351"/>
    <cellStyle name="Porcentual 4 3" xfId="12352"/>
    <cellStyle name="Porcentual 4 30" xfId="12353"/>
    <cellStyle name="Porcentual 4 31" xfId="12354"/>
    <cellStyle name="Porcentual 4 32" xfId="12355"/>
    <cellStyle name="Porcentual 4 33" xfId="12356"/>
    <cellStyle name="Porcentual 4 34" xfId="12357"/>
    <cellStyle name="Porcentual 4 35" xfId="12358"/>
    <cellStyle name="Porcentual 4 36" xfId="12359"/>
    <cellStyle name="Porcentual 4 37" xfId="12360"/>
    <cellStyle name="Porcentual 4 38" xfId="12361"/>
    <cellStyle name="Porcentual 4 39" xfId="12362"/>
    <cellStyle name="Porcentual 4 4" xfId="12363"/>
    <cellStyle name="Porcentual 4 40" xfId="12364"/>
    <cellStyle name="Porcentual 4 41" xfId="12365"/>
    <cellStyle name="Porcentual 4 42" xfId="12366"/>
    <cellStyle name="Porcentual 4 43" xfId="12367"/>
    <cellStyle name="Porcentual 4 44" xfId="12368"/>
    <cellStyle name="Porcentual 4 45" xfId="12369"/>
    <cellStyle name="Porcentual 4 46" xfId="12370"/>
    <cellStyle name="Porcentual 4 47" xfId="12371"/>
    <cellStyle name="Porcentual 4 48" xfId="12372"/>
    <cellStyle name="Porcentual 4 49" xfId="12373"/>
    <cellStyle name="Porcentual 4 5" xfId="12374"/>
    <cellStyle name="Porcentual 4 50" xfId="12375"/>
    <cellStyle name="Porcentual 4 51" xfId="12376"/>
    <cellStyle name="Porcentual 4 52" xfId="12377"/>
    <cellStyle name="Porcentual 4 53" xfId="12378"/>
    <cellStyle name="Porcentual 4 54" xfId="12379"/>
    <cellStyle name="Porcentual 4 55" xfId="12380"/>
    <cellStyle name="Porcentual 4 56" xfId="12381"/>
    <cellStyle name="Porcentual 4 57" xfId="12382"/>
    <cellStyle name="Porcentual 4 58" xfId="12383"/>
    <cellStyle name="Porcentual 4 59" xfId="12384"/>
    <cellStyle name="Porcentual 4 6" xfId="12385"/>
    <cellStyle name="Porcentual 4 60" xfId="12386"/>
    <cellStyle name="Porcentual 4 61" xfId="12387"/>
    <cellStyle name="Porcentual 4 62" xfId="12388"/>
    <cellStyle name="Porcentual 4 63" xfId="12389"/>
    <cellStyle name="Porcentual 4 64" xfId="12390"/>
    <cellStyle name="Porcentual 4 7" xfId="12391"/>
    <cellStyle name="Porcentual 4 8" xfId="12392"/>
    <cellStyle name="Porcentual 4 9" xfId="12393"/>
    <cellStyle name="Porcentual 8" xfId="12394"/>
    <cellStyle name="Porcentual 9" xfId="12395"/>
    <cellStyle name="Publication" xfId="790"/>
    <cellStyle name="Punto" xfId="2682"/>
    <cellStyle name="Punto0" xfId="2683"/>
    <cellStyle name="Red Text" xfId="791"/>
    <cellStyle name="Red Text 10" xfId="12396"/>
    <cellStyle name="Red Text 11" xfId="12397"/>
    <cellStyle name="Red Text 12" xfId="12398"/>
    <cellStyle name="Red Text 13" xfId="12399"/>
    <cellStyle name="Red Text 14" xfId="12400"/>
    <cellStyle name="Red Text 15" xfId="12401"/>
    <cellStyle name="Red Text 16" xfId="12402"/>
    <cellStyle name="Red Text 17" xfId="12403"/>
    <cellStyle name="Red Text 18" xfId="12404"/>
    <cellStyle name="Red Text 19" xfId="12405"/>
    <cellStyle name="Red Text 2" xfId="1850"/>
    <cellStyle name="Red Text 2 2" xfId="3902"/>
    <cellStyle name="Red Text 20" xfId="12406"/>
    <cellStyle name="Red Text 21" xfId="12407"/>
    <cellStyle name="Red Text 22" xfId="12408"/>
    <cellStyle name="Red Text 23" xfId="12409"/>
    <cellStyle name="Red Text 24" xfId="12410"/>
    <cellStyle name="Red Text 25" xfId="12411"/>
    <cellStyle name="Red Text 26" xfId="12412"/>
    <cellStyle name="Red Text 27" xfId="12413"/>
    <cellStyle name="Red Text 28" xfId="12414"/>
    <cellStyle name="Red Text 29" xfId="12415"/>
    <cellStyle name="Red Text 3" xfId="4599"/>
    <cellStyle name="Red Text 30" xfId="12416"/>
    <cellStyle name="Red Text 31" xfId="12417"/>
    <cellStyle name="Red Text 32" xfId="12418"/>
    <cellStyle name="Red Text 33" xfId="12419"/>
    <cellStyle name="Red Text 34" xfId="12420"/>
    <cellStyle name="Red Text 35" xfId="12421"/>
    <cellStyle name="Red Text 36" xfId="12422"/>
    <cellStyle name="Red Text 37" xfId="12423"/>
    <cellStyle name="Red Text 38" xfId="12424"/>
    <cellStyle name="Red Text 39" xfId="12425"/>
    <cellStyle name="Red Text 4" xfId="4890"/>
    <cellStyle name="Red Text 40" xfId="12426"/>
    <cellStyle name="Red Text 41" xfId="12427"/>
    <cellStyle name="Red Text 42" xfId="12428"/>
    <cellStyle name="Red Text 43" xfId="12429"/>
    <cellStyle name="Red Text 44" xfId="12430"/>
    <cellStyle name="Red Text 45" xfId="12431"/>
    <cellStyle name="Red Text 46" xfId="12432"/>
    <cellStyle name="Red Text 47" xfId="12433"/>
    <cellStyle name="Red Text 48" xfId="12434"/>
    <cellStyle name="Red Text 49" xfId="12435"/>
    <cellStyle name="Red Text 5" xfId="12436"/>
    <cellStyle name="Red Text 50" xfId="12437"/>
    <cellStyle name="Red Text 51" xfId="12438"/>
    <cellStyle name="Red Text 52" xfId="12439"/>
    <cellStyle name="Red Text 53" xfId="12440"/>
    <cellStyle name="Red Text 54" xfId="12441"/>
    <cellStyle name="Red Text 55" xfId="12442"/>
    <cellStyle name="Red Text 56" xfId="12443"/>
    <cellStyle name="Red Text 57" xfId="12444"/>
    <cellStyle name="Red Text 58" xfId="12445"/>
    <cellStyle name="Red Text 59" xfId="12446"/>
    <cellStyle name="Red Text 6" xfId="12447"/>
    <cellStyle name="Red Text 60" xfId="12448"/>
    <cellStyle name="Red Text 61" xfId="12449"/>
    <cellStyle name="Red Text 62" xfId="12450"/>
    <cellStyle name="Red Text 63" xfId="12451"/>
    <cellStyle name="Red Text 64" xfId="12452"/>
    <cellStyle name="Red Text 65" xfId="12453"/>
    <cellStyle name="Red Text 66" xfId="12454"/>
    <cellStyle name="Red Text 7" xfId="12455"/>
    <cellStyle name="Red Text 8" xfId="12456"/>
    <cellStyle name="Red Text 9" xfId="12457"/>
    <cellStyle name="s" xfId="792"/>
    <cellStyle name="s 2" xfId="1851"/>
    <cellStyle name="s 2 2" xfId="3903"/>
    <cellStyle name="s 3" xfId="4600"/>
    <cellStyle name="s 4" xfId="4684"/>
    <cellStyle name="s_3.10-070 Número de vuelos charter internacionales por aeropuerto, según mes, 2007-2008" xfId="793"/>
    <cellStyle name="s_3.10-081 Movimiento de pasajeros embarcados en vuelos charters internacionales por aeropuerto, según mes, 2007-2008" xfId="794"/>
    <cellStyle name="s_3.10-082 Movimiento de pasajeros desembarcados en vuelos charters internacionales por aeropuerto, según mes, 2007-2008" xfId="795"/>
    <cellStyle name="s_Sheet5" xfId="796"/>
    <cellStyle name="s_Sheet5 2" xfId="1852"/>
    <cellStyle name="s_Sheet5 3" xfId="4604"/>
    <cellStyle name="s_Sheet5 4" xfId="4888"/>
    <cellStyle name="s_Sheet5_3.22-08" xfId="797"/>
    <cellStyle name="s_Sheet5_3.22-08 2" xfId="1853"/>
    <cellStyle name="s_Sheet5_3.22-08 3" xfId="4605"/>
    <cellStyle name="s_Sheet5_3.22-08 4" xfId="4887"/>
    <cellStyle name="s_Sheet5_3.22-08_RD en Cifras 2010. Precios" xfId="798"/>
    <cellStyle name="s_Sheet5_3.22-08_RD en Cifras 2010. Precios 10" xfId="3191"/>
    <cellStyle name="s_Sheet5_3.22-08_RD en Cifras 2010. Precios 11" xfId="3348"/>
    <cellStyle name="s_Sheet5_3.22-08_RD en Cifras 2010. Precios 12" xfId="3442"/>
    <cellStyle name="s_Sheet5_3.22-08_RD en Cifras 2010. Precios 13" xfId="3904"/>
    <cellStyle name="s_Sheet5_3.22-08_RD en Cifras 2010. Precios 14" xfId="4606"/>
    <cellStyle name="s_Sheet5_3.22-08_RD en Cifras 2010. Precios 15" xfId="4886"/>
    <cellStyle name="s_Sheet5_3.22-08_RD en Cifras 2010. Precios 2" xfId="1854"/>
    <cellStyle name="s_Sheet5_3.22-08_RD en Cifras 2010. Precios 3" xfId="2982"/>
    <cellStyle name="s_Sheet5_3.22-08_RD en Cifras 2010. Precios 4" xfId="3019"/>
    <cellStyle name="s_Sheet5_3.22-08_RD en Cifras 2010. Precios 5" xfId="3010"/>
    <cellStyle name="s_Sheet5_3.22-08_RD en Cifras 2010. Precios 6" xfId="2906"/>
    <cellStyle name="s_Sheet5_3.22-08_RD en Cifras 2010. Precios 7" xfId="3258"/>
    <cellStyle name="s_Sheet5_3.22-08_RD en Cifras 2010. Precios 8" xfId="3168"/>
    <cellStyle name="s_Sheet5_3.22-08_RD en Cifras 2010. Precios 9" xfId="3217"/>
    <cellStyle name="s_Sheet5_3.22-08_RD en Cifras 2010. Precios_Dominicana en cifras economicas consolidado para complet 3-" xfId="1855"/>
    <cellStyle name="s_Sheet5_3.22-08_RD en Cifras 2010. Precios_homicidio 2010" xfId="1856"/>
    <cellStyle name="s_Sheet5_3.22-08_RD en Cifras 2010. Precios_Libro2" xfId="1857"/>
    <cellStyle name="s_Sheet5_3.22-08_RD en Cifras 2010. Precios_RD Cifras 2011" xfId="1925"/>
    <cellStyle name="s_Sheet5_3.24-07" xfId="799"/>
    <cellStyle name="s_Sheet5_3.24-07 10" xfId="1859"/>
    <cellStyle name="s_Sheet5_3.24-07 10 2" xfId="2484"/>
    <cellStyle name="s_Sheet5_3.24-07 11" xfId="1860"/>
    <cellStyle name="s_Sheet5_3.24-07 11 2" xfId="2485"/>
    <cellStyle name="s_Sheet5_3.24-07 12" xfId="1861"/>
    <cellStyle name="s_Sheet5_3.24-07 12 2" xfId="2486"/>
    <cellStyle name="s_Sheet5_3.24-07 13" xfId="2487"/>
    <cellStyle name="s_Sheet5_3.24-07 14" xfId="2984"/>
    <cellStyle name="s_Sheet5_3.24-07 15" xfId="3018"/>
    <cellStyle name="s_Sheet5_3.24-07 16" xfId="3050"/>
    <cellStyle name="s_Sheet5_3.24-07 17" xfId="2938"/>
    <cellStyle name="s_Sheet5_3.24-07 18" xfId="3259"/>
    <cellStyle name="s_Sheet5_3.24-07 19" xfId="3167"/>
    <cellStyle name="s_Sheet5_3.24-07 2" xfId="1858"/>
    <cellStyle name="s_Sheet5_3.24-07 2 2" xfId="2488"/>
    <cellStyle name="s_Sheet5_3.24-07 20" xfId="3218"/>
    <cellStyle name="s_Sheet5_3.24-07 21" xfId="3120"/>
    <cellStyle name="s_Sheet5_3.24-07 22" xfId="3204"/>
    <cellStyle name="s_Sheet5_3.24-07 23" xfId="3443"/>
    <cellStyle name="s_Sheet5_3.24-07 24" xfId="3905"/>
    <cellStyle name="s_Sheet5_3.24-07 25" xfId="4607"/>
    <cellStyle name="s_Sheet5_3.24-07 26" xfId="4956"/>
    <cellStyle name="s_Sheet5_3.24-07 3" xfId="1862"/>
    <cellStyle name="s_Sheet5_3.24-07 3 2" xfId="2489"/>
    <cellStyle name="s_Sheet5_3.24-07 4" xfId="1863"/>
    <cellStyle name="s_Sheet5_3.24-07 4 2" xfId="2490"/>
    <cellStyle name="s_Sheet5_3.24-07 5" xfId="1864"/>
    <cellStyle name="s_Sheet5_3.24-07 5 2" xfId="2491"/>
    <cellStyle name="s_Sheet5_3.24-07 6" xfId="1865"/>
    <cellStyle name="s_Sheet5_3.24-07 6 2" xfId="2492"/>
    <cellStyle name="s_Sheet5_3.24-07 7" xfId="1866"/>
    <cellStyle name="s_Sheet5_3.24-07 7 2" xfId="2493"/>
    <cellStyle name="s_Sheet5_3.24-07 8" xfId="1867"/>
    <cellStyle name="s_Sheet5_3.24-07 8 2" xfId="2494"/>
    <cellStyle name="s_Sheet5_3.24-07 9" xfId="1868"/>
    <cellStyle name="s_Sheet5_3.24-07 9 2" xfId="2495"/>
    <cellStyle name="s_Sheet5_3.24-07_3.21-01" xfId="800"/>
    <cellStyle name="s_Sheet5_3.24-07_3.21-01 10" xfId="3190"/>
    <cellStyle name="s_Sheet5_3.24-07_3.21-01 11" xfId="3355"/>
    <cellStyle name="s_Sheet5_3.24-07_3.21-01 12" xfId="3444"/>
    <cellStyle name="s_Sheet5_3.24-07_3.21-01 13" xfId="3906"/>
    <cellStyle name="s_Sheet5_3.24-07_3.21-01 14" xfId="4608"/>
    <cellStyle name="s_Sheet5_3.24-07_3.21-01 15" xfId="4884"/>
    <cellStyle name="s_Sheet5_3.24-07_3.21-01 2" xfId="1869"/>
    <cellStyle name="s_Sheet5_3.24-07_3.21-01 3" xfId="2985"/>
    <cellStyle name="s_Sheet5_3.24-07_3.21-01 4" xfId="2918"/>
    <cellStyle name="s_Sheet5_3.24-07_3.21-01 5" xfId="3051"/>
    <cellStyle name="s_Sheet5_3.24-07_3.21-01 6" xfId="3034"/>
    <cellStyle name="s_Sheet5_3.24-07_3.21-01 7" xfId="3260"/>
    <cellStyle name="s_Sheet5_3.24-07_3.21-01 8" xfId="3166"/>
    <cellStyle name="s_Sheet5_3.24-07_3.21-01 9" xfId="3219"/>
    <cellStyle name="s_Sheet5_3.24-07_3.21-01_Dominicana en cifras economicas consolidado para complet 3-" xfId="1870"/>
    <cellStyle name="s_Sheet5_3.24-07_3.21-01_homicidio 2010" xfId="1871"/>
    <cellStyle name="s_Sheet5_3.24-07_3.21-01_Libro2" xfId="1872"/>
    <cellStyle name="s_Sheet5_3.24-07_3.21-01_RD Cifras 2011" xfId="1926"/>
    <cellStyle name="s_Sheet5_3.24-07_Dominicana en cifras economicas consolidado para complet 3-" xfId="1873"/>
    <cellStyle name="s_Sheet5_3.24-07_homicidio 2010" xfId="1874"/>
    <cellStyle name="s_Sheet5_3.24-07_Libro2" xfId="1875"/>
    <cellStyle name="s_Sheet5_3.24-07_RD Cifras 2011" xfId="1927"/>
    <cellStyle name="s_Sheet5_Dominicana en Cifras 2009" xfId="1876"/>
    <cellStyle name="s_Sheet5_Dominicana en Cifras 2010" xfId="801"/>
    <cellStyle name="s_Sheet5_Dominicana en Cifras 2010 2" xfId="1877"/>
    <cellStyle name="s_Sheet5_Dominicana en Cifras 2010 3" xfId="4610"/>
    <cellStyle name="s_Sheet5_Dominicana en Cifras 2010 4" xfId="4683"/>
    <cellStyle name="s_Sheet5_Dominicana en Cifras 2011" xfId="1878"/>
    <cellStyle name="s_Sheet5_Dominicana en Cifras 2011." xfId="1879"/>
    <cellStyle name="s_Sheet5_RD en Cifras 2010. Precios" xfId="802"/>
    <cellStyle name="s_Sheet5_RD en Cifras 2010. Precios 10" xfId="3189"/>
    <cellStyle name="s_Sheet5_RD en Cifras 2010. Precios 11" xfId="3356"/>
    <cellStyle name="s_Sheet5_RD en Cifras 2010. Precios 12" xfId="3445"/>
    <cellStyle name="s_Sheet5_RD en Cifras 2010. Precios 13" xfId="3907"/>
    <cellStyle name="s_Sheet5_RD en Cifras 2010. Precios 14" xfId="4611"/>
    <cellStyle name="s_Sheet5_RD en Cifras 2010. Precios 15" xfId="4681"/>
    <cellStyle name="s_Sheet5_RD en Cifras 2010. Precios 2" xfId="1880"/>
    <cellStyle name="s_Sheet5_RD en Cifras 2010. Precios 3" xfId="2986"/>
    <cellStyle name="s_Sheet5_RD en Cifras 2010. Precios 4" xfId="2917"/>
    <cellStyle name="s_Sheet5_RD en Cifras 2010. Precios 5" xfId="3011"/>
    <cellStyle name="s_Sheet5_RD en Cifras 2010. Precios 6" xfId="2905"/>
    <cellStyle name="s_Sheet5_RD en Cifras 2010. Precios 7" xfId="3261"/>
    <cellStyle name="s_Sheet5_RD en Cifras 2010. Precios 8" xfId="3165"/>
    <cellStyle name="s_Sheet5_RD en Cifras 2010. Precios 9" xfId="3337"/>
    <cellStyle name="s_Sheet5_RD en Cifras 2010. Precios_Dominicana en cifras economicas consolidado para complet 3-" xfId="1881"/>
    <cellStyle name="s_Sheet5_RD en Cifras 2010. Precios_homicidio 2010" xfId="1882"/>
    <cellStyle name="s_Sheet5_RD en Cifras 2010. Precios_Libro2" xfId="1883"/>
    <cellStyle name="s_Sheet5_RD en Cifras 2010. Precios_RD Cifras 2011" xfId="1928"/>
    <cellStyle name="s_Sheet5_RD en Cifras 2010_Comercio Exterior" xfId="803"/>
    <cellStyle name="s_Sheet5_RD en Cifras 2010_Comercio Exterior 2" xfId="1884"/>
    <cellStyle name="s_Sheet5_RD en Cifras 2010_Comercio Exterior 3" xfId="4613"/>
    <cellStyle name="s_Sheet5_RD en Cifras 2010_Comercio Exterior 4" xfId="4882"/>
    <cellStyle name="s_Sheet5_RD en Cifras 2010_Comercio Exterior_RD en Cifras 2010. Precios" xfId="804"/>
    <cellStyle name="s_Sheet5_RD en Cifras 2010_Comercio Exterior_RD en Cifras 2010. Precios 10" xfId="3279"/>
    <cellStyle name="s_Sheet5_RD en Cifras 2010_Comercio Exterior_RD en Cifras 2010. Precios 11" xfId="3148"/>
    <cellStyle name="s_Sheet5_RD en Cifras 2010_Comercio Exterior_RD en Cifras 2010. Precios 12" xfId="3446"/>
    <cellStyle name="s_Sheet5_RD en Cifras 2010_Comercio Exterior_RD en Cifras 2010. Precios 13" xfId="3908"/>
    <cellStyle name="s_Sheet5_RD en Cifras 2010_Comercio Exterior_RD en Cifras 2010. Precios 14" xfId="4614"/>
    <cellStyle name="s_Sheet5_RD en Cifras 2010_Comercio Exterior_RD en Cifras 2010. Precios 15" xfId="4881"/>
    <cellStyle name="s_Sheet5_RD en Cifras 2010_Comercio Exterior_RD en Cifras 2010. Precios 2" xfId="1885"/>
    <cellStyle name="s_Sheet5_RD en Cifras 2010_Comercio Exterior_RD en Cifras 2010. Precios 3" xfId="2987"/>
    <cellStyle name="s_Sheet5_RD en Cifras 2010_Comercio Exterior_RD en Cifras 2010. Precios 4" xfId="2916"/>
    <cellStyle name="s_Sheet5_RD en Cifras 2010_Comercio Exterior_RD en Cifras 2010. Precios 5" xfId="3052"/>
    <cellStyle name="s_Sheet5_RD en Cifras 2010_Comercio Exterior_RD en Cifras 2010. Precios 6" xfId="3068"/>
    <cellStyle name="s_Sheet5_RD en Cifras 2010_Comercio Exterior_RD en Cifras 2010. Precios 7" xfId="3263"/>
    <cellStyle name="s_Sheet5_RD en Cifras 2010_Comercio Exterior_RD en Cifras 2010. Precios 8" xfId="3164"/>
    <cellStyle name="s_Sheet5_RD en Cifras 2010_Comercio Exterior_RD en Cifras 2010. Precios 9" xfId="3338"/>
    <cellStyle name="s_Sheet5_RD en Cifras 2010_Comercio Exterior_RD en Cifras 2010. Precios_Dominicana en cifras economicas consolidado para complet 3-" xfId="1886"/>
    <cellStyle name="s_Sheet5_RD en Cifras 2010_Comercio Exterior_RD en Cifras 2010. Precios_homicidio 2010" xfId="1887"/>
    <cellStyle name="s_Sheet5_RD en Cifras 2010_Comercio Exterior_RD en Cifras 2010. Precios_Libro2" xfId="1888"/>
    <cellStyle name="s_Sheet5_RD en Cifras 2010_Comercio Exterior_RD en Cifras 2010. Precios_RD Cifras 2011" xfId="1929"/>
    <cellStyle name="s_Volumen de la Producción Industrial para el anuario EE.2010" xfId="805"/>
    <cellStyle name="Salida 2" xfId="806"/>
    <cellStyle name="Salida 2 2" xfId="941"/>
    <cellStyle name="Salida 2 2 2" xfId="1890"/>
    <cellStyle name="Salida 2 2 2 2" xfId="4030"/>
    <cellStyle name="Salida 2 3" xfId="4616"/>
    <cellStyle name="Salida 2 4" xfId="4969"/>
    <cellStyle name="Salida 3" xfId="942"/>
    <cellStyle name="Salida 3 2" xfId="1891"/>
    <cellStyle name="Salida 3 2 2" xfId="4031"/>
    <cellStyle name="Salida 3 3" xfId="4617"/>
    <cellStyle name="Salida 3 4" xfId="4954"/>
    <cellStyle name="Salida 4" xfId="943"/>
    <cellStyle name="Salida 4 2" xfId="1892"/>
    <cellStyle name="Salida 4 2 2" xfId="4032"/>
    <cellStyle name="Salida 4 3" xfId="4618"/>
    <cellStyle name="Salida 4 4" xfId="4880"/>
    <cellStyle name="Salida 5" xfId="1889"/>
    <cellStyle name="Salida 5 2" xfId="3909"/>
    <cellStyle name="Salida 6" xfId="4615"/>
    <cellStyle name="Salida 7" xfId="4860"/>
    <cellStyle name="Sep. milhar [2]" xfId="2684"/>
    <cellStyle name="Separador de m" xfId="2685"/>
    <cellStyle name="Separador de milhares [0]_A" xfId="2686"/>
    <cellStyle name="Separador de milhares_A" xfId="2687"/>
    <cellStyle name="Style 27" xfId="2688"/>
    <cellStyle name="Testo avviso" xfId="807"/>
    <cellStyle name="Testo descrittivo" xfId="808"/>
    <cellStyle name="Text" xfId="2689"/>
    <cellStyle name="Texto de advertencia 2" xfId="809"/>
    <cellStyle name="Texto de advertencia 2 2" xfId="1893"/>
    <cellStyle name="Texto de advertencia 2 2 2" xfId="4033"/>
    <cellStyle name="Texto de advertencia 2 3" xfId="4619"/>
    <cellStyle name="Texto de advertencia 2 4" xfId="4865"/>
    <cellStyle name="Texto de advertencia 3" xfId="944"/>
    <cellStyle name="Texto de advertencia 3 2" xfId="1894"/>
    <cellStyle name="Texto de advertencia 3 2 2" xfId="4034"/>
    <cellStyle name="Texto de advertencia 3 3" xfId="4620"/>
    <cellStyle name="Texto de advertencia 3 4" xfId="4970"/>
    <cellStyle name="Texto de advertencia 4" xfId="945"/>
    <cellStyle name="Texto de advertencia 4 2" xfId="1895"/>
    <cellStyle name="Texto de advertencia 4 2 2" xfId="4035"/>
    <cellStyle name="Texto de advertencia 4 3" xfId="4621"/>
    <cellStyle name="Texto de advertencia 4 4" xfId="4953"/>
    <cellStyle name="Texto de advertencia 5" xfId="3910"/>
    <cellStyle name="Texto explicativo 2" xfId="810"/>
    <cellStyle name="Texto explicativo 2 2" xfId="1897"/>
    <cellStyle name="Texto explicativo 2 2 2" xfId="4036"/>
    <cellStyle name="Texto explicativo 2 3" xfId="4623"/>
    <cellStyle name="Texto explicativo 2 4" xfId="4680"/>
    <cellStyle name="Texto explicativo 3" xfId="946"/>
    <cellStyle name="Texto explicativo 3 2" xfId="1898"/>
    <cellStyle name="Texto explicativo 3 2 2" xfId="4037"/>
    <cellStyle name="Texto explicativo 3 3" xfId="4624"/>
    <cellStyle name="Texto explicativo 3 4" xfId="4286"/>
    <cellStyle name="Texto explicativo 4" xfId="947"/>
    <cellStyle name="Texto explicativo 4 2" xfId="1899"/>
    <cellStyle name="Texto explicativo 4 2 2" xfId="4038"/>
    <cellStyle name="Texto explicativo 4 3" xfId="4625"/>
    <cellStyle name="Texto explicativo 4 4" xfId="4992"/>
    <cellStyle name="Texto explicativo 5" xfId="1896"/>
    <cellStyle name="Texto explicativo 5 2" xfId="3911"/>
    <cellStyle name="Texto explicativo 6" xfId="4622"/>
    <cellStyle name="Texto explicativo 7" xfId="4879"/>
    <cellStyle name="Title" xfId="811"/>
    <cellStyle name="Titolo" xfId="812"/>
    <cellStyle name="Titolo 1" xfId="813"/>
    <cellStyle name="Titolo 2" xfId="814"/>
    <cellStyle name="Titolo 3" xfId="815"/>
    <cellStyle name="Titolo 4" xfId="816"/>
    <cellStyle name="Titolo_3.21-01" xfId="817"/>
    <cellStyle name="Título 1 2" xfId="819"/>
    <cellStyle name="Título 1 2 2" xfId="1902"/>
    <cellStyle name="Título 1 2 2 2" xfId="4039"/>
    <cellStyle name="Título 1 2 3" xfId="4628"/>
    <cellStyle name="Título 1 2 4" xfId="4878"/>
    <cellStyle name="Título 1 3" xfId="948"/>
    <cellStyle name="Título 1 3 2" xfId="1903"/>
    <cellStyle name="Título 1 3 2 2" xfId="4040"/>
    <cellStyle name="Título 1 3 3" xfId="4629"/>
    <cellStyle name="Título 1 3 4" xfId="4679"/>
    <cellStyle name="Título 1 4" xfId="949"/>
    <cellStyle name="Título 1 4 2" xfId="1904"/>
    <cellStyle name="Título 1 4 2 2" xfId="4041"/>
    <cellStyle name="Título 1 4 3" xfId="4630"/>
    <cellStyle name="Título 1 4 4" xfId="4284"/>
    <cellStyle name="Título 1 5" xfId="1901"/>
    <cellStyle name="Título 1 5 2" xfId="3913"/>
    <cellStyle name="Título 1 6" xfId="4627"/>
    <cellStyle name="Título 1 7" xfId="4952"/>
    <cellStyle name="Título 2 2" xfId="820"/>
    <cellStyle name="Título 2 2 2" xfId="1906"/>
    <cellStyle name="Título 2 2 2 2" xfId="4042"/>
    <cellStyle name="Título 2 2 3" xfId="4632"/>
    <cellStyle name="Título 2 2 4" xfId="4677"/>
    <cellStyle name="Título 2 3" xfId="950"/>
    <cellStyle name="Título 2 3 2" xfId="1907"/>
    <cellStyle name="Título 2 3 2 2" xfId="4043"/>
    <cellStyle name="Título 2 3 3" xfId="4633"/>
    <cellStyle name="Título 2 3 4" xfId="4935"/>
    <cellStyle name="Título 2 4" xfId="951"/>
    <cellStyle name="Título 2 4 2" xfId="1908"/>
    <cellStyle name="Título 2 4 2 2" xfId="4044"/>
    <cellStyle name="Título 2 4 3" xfId="4634"/>
    <cellStyle name="Título 2 4 4" xfId="4870"/>
    <cellStyle name="Título 2 5" xfId="1905"/>
    <cellStyle name="Título 2 5 2" xfId="3914"/>
    <cellStyle name="Título 2 6" xfId="4631"/>
    <cellStyle name="Título 2 7" xfId="4678"/>
    <cellStyle name="Título 3 2" xfId="821"/>
    <cellStyle name="Título 3 2 2" xfId="1910"/>
    <cellStyle name="Título 3 2 2 2" xfId="4045"/>
    <cellStyle name="Título 3 2 3" xfId="4636"/>
    <cellStyle name="Título 3 2 4" xfId="4951"/>
    <cellStyle name="Título 3 3" xfId="952"/>
    <cellStyle name="Título 3 3 2" xfId="1911"/>
    <cellStyle name="Título 3 3 2 2" xfId="4046"/>
    <cellStyle name="Título 3 3 3" xfId="4637"/>
    <cellStyle name="Título 3 3 4" xfId="4877"/>
    <cellStyle name="Título 3 4" xfId="953"/>
    <cellStyle name="Título 3 4 2" xfId="1912"/>
    <cellStyle name="Título 3 4 2 2" xfId="4047"/>
    <cellStyle name="Título 3 4 3" xfId="4638"/>
    <cellStyle name="Título 3 4 4" xfId="4854"/>
    <cellStyle name="Título 3 5" xfId="1909"/>
    <cellStyle name="Título 3 5 2" xfId="3915"/>
    <cellStyle name="Título 3 6" xfId="4635"/>
    <cellStyle name="Título 3 7" xfId="4972"/>
    <cellStyle name="Título 4" xfId="818"/>
    <cellStyle name="Título 4 2" xfId="1913"/>
    <cellStyle name="Título 4 2 2" xfId="4048"/>
    <cellStyle name="Título 4 3" xfId="4639"/>
    <cellStyle name="Título 4 4" xfId="5013"/>
    <cellStyle name="Título 5" xfId="954"/>
    <cellStyle name="Título 5 2" xfId="1914"/>
    <cellStyle name="Título 5 2 2" xfId="4049"/>
    <cellStyle name="Título 5 3" xfId="4640"/>
    <cellStyle name="Título 5 4" xfId="4871"/>
    <cellStyle name="Título 6" xfId="955"/>
    <cellStyle name="Título 6 2" xfId="1915"/>
    <cellStyle name="Título 6 2 2" xfId="4050"/>
    <cellStyle name="Título 6 3" xfId="4641"/>
    <cellStyle name="Título 6 4" xfId="4973"/>
    <cellStyle name="Título 7" xfId="1900"/>
    <cellStyle name="Título 7 2" xfId="3912"/>
    <cellStyle name="Título 8" xfId="4626"/>
    <cellStyle name="Título 9" xfId="4971"/>
    <cellStyle name="Titulo1" xfId="2690"/>
    <cellStyle name="Titulo2" xfId="2691"/>
    <cellStyle name="TopGrey" xfId="822"/>
    <cellStyle name="TopGrey 10" xfId="12458"/>
    <cellStyle name="TopGrey 11" xfId="12459"/>
    <cellStyle name="TopGrey 12" xfId="12460"/>
    <cellStyle name="TopGrey 13" xfId="12461"/>
    <cellStyle name="TopGrey 14" xfId="12462"/>
    <cellStyle name="TopGrey 15" xfId="12463"/>
    <cellStyle name="TopGrey 16" xfId="12464"/>
    <cellStyle name="TopGrey 17" xfId="12465"/>
    <cellStyle name="TopGrey 18" xfId="12466"/>
    <cellStyle name="TopGrey 19" xfId="12467"/>
    <cellStyle name="TopGrey 2" xfId="1916"/>
    <cellStyle name="TopGrey 2 2" xfId="3916"/>
    <cellStyle name="TopGrey 20" xfId="12468"/>
    <cellStyle name="TopGrey 21" xfId="12469"/>
    <cellStyle name="TopGrey 22" xfId="12470"/>
    <cellStyle name="TopGrey 23" xfId="12471"/>
    <cellStyle name="TopGrey 24" xfId="12472"/>
    <cellStyle name="TopGrey 25" xfId="12473"/>
    <cellStyle name="TopGrey 26" xfId="12474"/>
    <cellStyle name="TopGrey 27" xfId="12475"/>
    <cellStyle name="TopGrey 28" xfId="12476"/>
    <cellStyle name="TopGrey 29" xfId="12477"/>
    <cellStyle name="TopGrey 3" xfId="4642"/>
    <cellStyle name="TopGrey 30" xfId="12478"/>
    <cellStyle name="TopGrey 31" xfId="12479"/>
    <cellStyle name="TopGrey 32" xfId="12480"/>
    <cellStyle name="TopGrey 33" xfId="12481"/>
    <cellStyle name="TopGrey 34" xfId="12482"/>
    <cellStyle name="TopGrey 35" xfId="12483"/>
    <cellStyle name="TopGrey 36" xfId="12484"/>
    <cellStyle name="TopGrey 37" xfId="12485"/>
    <cellStyle name="TopGrey 38" xfId="12486"/>
    <cellStyle name="TopGrey 39" xfId="12487"/>
    <cellStyle name="TopGrey 4" xfId="4950"/>
    <cellStyle name="TopGrey 40" xfId="12488"/>
    <cellStyle name="TopGrey 41" xfId="12489"/>
    <cellStyle name="TopGrey 42" xfId="12490"/>
    <cellStyle name="TopGrey 43" xfId="12491"/>
    <cellStyle name="TopGrey 44" xfId="12492"/>
    <cellStyle name="TopGrey 45" xfId="12493"/>
    <cellStyle name="TopGrey 46" xfId="12494"/>
    <cellStyle name="TopGrey 47" xfId="12495"/>
    <cellStyle name="TopGrey 48" xfId="12496"/>
    <cellStyle name="TopGrey 49" xfId="12497"/>
    <cellStyle name="TopGrey 5" xfId="12498"/>
    <cellStyle name="TopGrey 50" xfId="12499"/>
    <cellStyle name="TopGrey 51" xfId="12500"/>
    <cellStyle name="TopGrey 52" xfId="12501"/>
    <cellStyle name="TopGrey 53" xfId="12502"/>
    <cellStyle name="TopGrey 54" xfId="12503"/>
    <cellStyle name="TopGrey 55" xfId="12504"/>
    <cellStyle name="TopGrey 56" xfId="12505"/>
    <cellStyle name="TopGrey 57" xfId="12506"/>
    <cellStyle name="TopGrey 58" xfId="12507"/>
    <cellStyle name="TopGrey 59" xfId="12508"/>
    <cellStyle name="TopGrey 6" xfId="12509"/>
    <cellStyle name="TopGrey 60" xfId="12510"/>
    <cellStyle name="TopGrey 61" xfId="12511"/>
    <cellStyle name="TopGrey 62" xfId="12512"/>
    <cellStyle name="TopGrey 63" xfId="12513"/>
    <cellStyle name="TopGrey 64" xfId="12514"/>
    <cellStyle name="TopGrey 65" xfId="12515"/>
    <cellStyle name="TopGrey 66" xfId="12516"/>
    <cellStyle name="TopGrey 7" xfId="12517"/>
    <cellStyle name="TopGrey 8" xfId="12518"/>
    <cellStyle name="TopGrey 9" xfId="12519"/>
    <cellStyle name="Total 2" xfId="823"/>
    <cellStyle name="Total 2 2" xfId="956"/>
    <cellStyle name="Total 2 2 2" xfId="1917"/>
    <cellStyle name="Total 2 2 2 2" xfId="4051"/>
    <cellStyle name="Total 2 3" xfId="4643"/>
    <cellStyle name="Total 2 4" xfId="4676"/>
    <cellStyle name="Total 3" xfId="957"/>
    <cellStyle name="Total 3 2" xfId="1918"/>
    <cellStyle name="Total 3 2 2" xfId="4052"/>
    <cellStyle name="Total 3 3" xfId="4644"/>
    <cellStyle name="Total 3 4" xfId="5017"/>
    <cellStyle name="Total 4" xfId="958"/>
    <cellStyle name="Total 4 2" xfId="1919"/>
    <cellStyle name="Total 4 2 2" xfId="4053"/>
    <cellStyle name="Total 4 3" xfId="4645"/>
    <cellStyle name="Total 4 4" xfId="4872"/>
    <cellStyle name="Totale" xfId="824"/>
    <cellStyle name="Unprot" xfId="825"/>
    <cellStyle name="Unprot 2" xfId="1920"/>
    <cellStyle name="Unprot 2 2" xfId="3917"/>
    <cellStyle name="Unprot 3" xfId="4646"/>
    <cellStyle name="Unprot 4" xfId="4949"/>
    <cellStyle name="Unprot$" xfId="826"/>
    <cellStyle name="Unprot$ 2" xfId="1921"/>
    <cellStyle name="Unprot$ 2 2" xfId="3918"/>
    <cellStyle name="Unprot$ 3" xfId="4647"/>
    <cellStyle name="Unprot$ 4" xfId="4876"/>
    <cellStyle name="Unprot_3.10-03 Número de buques en comercio exterior por trimestre, según puerto, 2007-2008" xfId="827"/>
    <cellStyle name="Unprotect" xfId="828"/>
    <cellStyle name="Unprotect 2" xfId="1922"/>
    <cellStyle name="Unprotect 2 2" xfId="3919"/>
    <cellStyle name="Unprotect 3" xfId="4649"/>
    <cellStyle name="Unprotect 4" xfId="4993"/>
    <cellStyle name="V¡rgula" xfId="2692"/>
    <cellStyle name="V¡rgula0" xfId="2693"/>
    <cellStyle name="Valore non valido" xfId="829"/>
    <cellStyle name="Valore non valido 2" xfId="1923"/>
    <cellStyle name="Valore non valido 2 2" xfId="3920"/>
    <cellStyle name="Valore non valido 3" xfId="4650"/>
    <cellStyle name="Valore non valido 4" xfId="4873"/>
    <cellStyle name="Valore valido" xfId="830"/>
    <cellStyle name="Valore valido 2" xfId="1924"/>
    <cellStyle name="Valore valido 2 2" xfId="3921"/>
    <cellStyle name="Valore valido 3" xfId="4651"/>
    <cellStyle name="Valore valido 4" xfId="4974"/>
    <cellStyle name="Vírgula" xfId="2694"/>
    <cellStyle name="Warning Text" xfId="831"/>
    <cellStyle name="ДАТА" xfId="2695"/>
    <cellStyle name="ДЕНЕЖНЫЙ_BOPENGC" xfId="2696"/>
    <cellStyle name="ЗАГОЛОВОК1" xfId="2697"/>
    <cellStyle name="ЗАГОЛОВОК2" xfId="2698"/>
    <cellStyle name="ИТОГОВЫЙ" xfId="2699"/>
    <cellStyle name="Обычный_BOPENGC" xfId="2700"/>
    <cellStyle name="ПРОЦЕНТНЫЙ_BOPENGC" xfId="2701"/>
    <cellStyle name="ТЕКСТ" xfId="2702"/>
    <cellStyle name="ФИКСИРОВАННЫЙ" xfId="2703"/>
    <cellStyle name="ФИНАНСОВЫЙ_BOPENGC" xfId="2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158751</xdr:colOff>
      <xdr:row>0</xdr:row>
      <xdr:rowOff>63500</xdr:rowOff>
    </xdr:from>
    <xdr:to>
      <xdr:col>13</xdr:col>
      <xdr:colOff>777875</xdr:colOff>
      <xdr:row>2</xdr:row>
      <xdr:rowOff>40217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60551" y="63500"/>
          <a:ext cx="619124" cy="386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180975</xdr:colOff>
      <xdr:row>0</xdr:row>
      <xdr:rowOff>0</xdr:rowOff>
    </xdr:from>
    <xdr:to>
      <xdr:col>13</xdr:col>
      <xdr:colOff>777874</xdr:colOff>
      <xdr:row>2</xdr:row>
      <xdr:rowOff>67027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21025" y="63500"/>
          <a:ext cx="596899" cy="400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0</xdr:row>
      <xdr:rowOff>0</xdr:rowOff>
    </xdr:from>
    <xdr:to>
      <xdr:col>13</xdr:col>
      <xdr:colOff>752476</xdr:colOff>
      <xdr:row>1</xdr:row>
      <xdr:rowOff>142875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06475" y="85725"/>
          <a:ext cx="590551" cy="333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371476</xdr:colOff>
      <xdr:row>0</xdr:row>
      <xdr:rowOff>85725</xdr:rowOff>
    </xdr:from>
    <xdr:to>
      <xdr:col>13</xdr:col>
      <xdr:colOff>942976</xdr:colOff>
      <xdr:row>2</xdr:row>
      <xdr:rowOff>28575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02151" y="85725"/>
          <a:ext cx="571500" cy="295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71098</xdr:colOff>
      <xdr:row>0</xdr:row>
      <xdr:rowOff>76540</xdr:rowOff>
    </xdr:from>
    <xdr:to>
      <xdr:col>13</xdr:col>
      <xdr:colOff>689541</xdr:colOff>
      <xdr:row>2</xdr:row>
      <xdr:rowOff>27668</xdr:rowOff>
    </xdr:to>
    <xdr:pic>
      <xdr:nvPicPr>
        <xdr:cNvPr id="3" name="1 Imagen" descr="logo%20ONE%20sin%20fondo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83219" y="76540"/>
          <a:ext cx="618443" cy="2998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29823</xdr:rowOff>
    </xdr:from>
    <xdr:to>
      <xdr:col>13</xdr:col>
      <xdr:colOff>781050</xdr:colOff>
      <xdr:row>1</xdr:row>
      <xdr:rowOff>152400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30225" y="29823"/>
          <a:ext cx="561975" cy="3130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389281</xdr:colOff>
      <xdr:row>0</xdr:row>
      <xdr:rowOff>74540</xdr:rowOff>
    </xdr:from>
    <xdr:to>
      <xdr:col>13</xdr:col>
      <xdr:colOff>844826</xdr:colOff>
      <xdr:row>1</xdr:row>
      <xdr:rowOff>66259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74346" y="74540"/>
          <a:ext cx="455545" cy="2401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47624</xdr:rowOff>
    </xdr:from>
    <xdr:to>
      <xdr:col>3</xdr:col>
      <xdr:colOff>1339297</xdr:colOff>
      <xdr:row>1</xdr:row>
      <xdr:rowOff>47208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72250" y="47624"/>
          <a:ext cx="462997" cy="275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1"/>
  <sheetViews>
    <sheetView topLeftCell="A85" workbookViewId="0">
      <selection activeCell="A101" sqref="A101"/>
    </sheetView>
  </sheetViews>
  <sheetFormatPr baseColWidth="10" defaultRowHeight="15"/>
  <cols>
    <col min="1" max="1" width="60.42578125" style="3" customWidth="1"/>
    <col min="2" max="2" width="13.140625" style="3" customWidth="1"/>
    <col min="3" max="12" width="12.85546875" style="3" bestFit="1" customWidth="1"/>
    <col min="13" max="13" width="14.140625" style="3" customWidth="1"/>
    <col min="14" max="14" width="15.28515625" style="3" customWidth="1"/>
    <col min="15" max="15" width="17.85546875" style="3" customWidth="1"/>
    <col min="16" max="79" width="16.7109375" style="3" customWidth="1"/>
    <col min="80" max="16384" width="11.42578125" style="3"/>
  </cols>
  <sheetData>
    <row r="1" spans="1:79" s="96" customFormat="1"/>
    <row r="2" spans="1:79">
      <c r="A2" s="185" t="s">
        <v>146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</row>
    <row r="3" spans="1:79" ht="12.75" customHeight="1">
      <c r="A3" s="186" t="s">
        <v>147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</row>
    <row r="4" spans="1:79" ht="12.75" customHeight="1">
      <c r="A4" s="186" t="s">
        <v>107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</row>
    <row r="5" spans="1:79" ht="4.5" customHeight="1">
      <c r="A5" s="68"/>
      <c r="B5" s="68"/>
      <c r="C5" s="70"/>
      <c r="D5" s="68"/>
      <c r="E5" s="68"/>
      <c r="F5" s="68"/>
      <c r="G5" s="68"/>
      <c r="H5" s="68"/>
      <c r="I5" s="68"/>
      <c r="J5" s="71"/>
      <c r="K5" s="71"/>
      <c r="L5" s="71"/>
      <c r="M5" s="71"/>
      <c r="N5" s="71"/>
      <c r="O5" s="71"/>
      <c r="P5" s="71"/>
      <c r="Q5" s="71"/>
      <c r="R5" s="71"/>
      <c r="S5" s="72"/>
      <c r="T5" s="72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</row>
    <row r="6" spans="1:79">
      <c r="A6" s="98" t="s">
        <v>4</v>
      </c>
      <c r="B6" s="99" t="s">
        <v>0</v>
      </c>
      <c r="C6" s="99" t="s">
        <v>1</v>
      </c>
      <c r="D6" s="99" t="s">
        <v>6</v>
      </c>
      <c r="E6" s="99" t="s">
        <v>9</v>
      </c>
      <c r="F6" s="99" t="s">
        <v>10</v>
      </c>
      <c r="G6" s="100" t="s">
        <v>11</v>
      </c>
      <c r="H6" s="100" t="s">
        <v>12</v>
      </c>
      <c r="I6" s="100" t="s">
        <v>13</v>
      </c>
      <c r="J6" s="100" t="s">
        <v>14</v>
      </c>
      <c r="K6" s="99" t="s">
        <v>15</v>
      </c>
      <c r="L6" s="99" t="s">
        <v>16</v>
      </c>
      <c r="M6" s="99" t="s">
        <v>18</v>
      </c>
      <c r="N6" s="99" t="s">
        <v>2</v>
      </c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101"/>
      <c r="BL6" s="101"/>
      <c r="BM6" s="102"/>
      <c r="BN6" s="102"/>
      <c r="BO6" s="102"/>
      <c r="BP6" s="101"/>
      <c r="BQ6" s="101"/>
      <c r="BR6" s="102"/>
      <c r="BS6" s="102"/>
      <c r="BT6" s="102"/>
      <c r="BU6" s="102"/>
      <c r="BV6" s="102"/>
      <c r="BW6" s="102"/>
      <c r="BX6" s="102"/>
      <c r="BY6" s="102"/>
      <c r="BZ6" s="102"/>
      <c r="CA6" s="102"/>
    </row>
    <row r="7" spans="1:79">
      <c r="A7" s="103" t="s">
        <v>3</v>
      </c>
      <c r="B7" s="104">
        <f t="shared" ref="B7:N7" si="0">SUM(B8,B71)</f>
        <v>57008.442901360002</v>
      </c>
      <c r="C7" s="104">
        <f t="shared" si="0"/>
        <v>58902.156480739999</v>
      </c>
      <c r="D7" s="104">
        <f t="shared" si="0"/>
        <v>59529.889911050006</v>
      </c>
      <c r="E7" s="104">
        <f t="shared" si="0"/>
        <v>46252.095028690004</v>
      </c>
      <c r="F7" s="104">
        <f t="shared" si="0"/>
        <v>50449.421144899999</v>
      </c>
      <c r="G7" s="104">
        <f t="shared" si="0"/>
        <v>65589.820178729991</v>
      </c>
      <c r="H7" s="104">
        <f t="shared" si="0"/>
        <v>49546.821056740009</v>
      </c>
      <c r="I7" s="104">
        <f t="shared" si="0"/>
        <v>49656.831469310004</v>
      </c>
      <c r="J7" s="104">
        <f t="shared" si="0"/>
        <v>51193.185696769993</v>
      </c>
      <c r="K7" s="104">
        <f t="shared" si="0"/>
        <v>43311.157128179999</v>
      </c>
      <c r="L7" s="104">
        <f t="shared" si="0"/>
        <v>55547.342284220002</v>
      </c>
      <c r="M7" s="104">
        <f t="shared" si="0"/>
        <v>123528.55195946</v>
      </c>
      <c r="N7" s="104">
        <f t="shared" si="0"/>
        <v>710515.71524015011</v>
      </c>
      <c r="O7" s="105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</row>
    <row r="8" spans="1:79">
      <c r="A8" s="103" t="s">
        <v>5</v>
      </c>
      <c r="B8" s="104">
        <f t="shared" ref="B8:M8" si="1">SUM(B10,B16,B26,B36,B44,B51,B61,B66)</f>
        <v>44799.598998289999</v>
      </c>
      <c r="C8" s="104">
        <f t="shared" si="1"/>
        <v>48750.952334660004</v>
      </c>
      <c r="D8" s="104">
        <f t="shared" si="1"/>
        <v>51648.317906680008</v>
      </c>
      <c r="E8" s="104">
        <f t="shared" si="1"/>
        <v>40738.648991230002</v>
      </c>
      <c r="F8" s="104">
        <f t="shared" si="1"/>
        <v>43502.090552709997</v>
      </c>
      <c r="G8" s="104">
        <f t="shared" si="1"/>
        <v>57729.043231239986</v>
      </c>
      <c r="H8" s="104">
        <f t="shared" si="1"/>
        <v>40547.560711430007</v>
      </c>
      <c r="I8" s="104">
        <f t="shared" si="1"/>
        <v>45414.230139680003</v>
      </c>
      <c r="J8" s="104">
        <f t="shared" si="1"/>
        <v>46108.740017749995</v>
      </c>
      <c r="K8" s="104">
        <f t="shared" si="1"/>
        <v>41880.717403909999</v>
      </c>
      <c r="L8" s="104">
        <f t="shared" si="1"/>
        <v>49075.909459210001</v>
      </c>
      <c r="M8" s="104">
        <f t="shared" si="1"/>
        <v>113752.82763260001</v>
      </c>
      <c r="N8" s="104">
        <f>SUM(B8:M8)</f>
        <v>623948.63737939007</v>
      </c>
      <c r="O8" s="105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</row>
    <row r="9" spans="1:79" ht="4.5" customHeight="1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72"/>
      <c r="N9" s="104"/>
      <c r="O9" s="105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</row>
    <row r="10" spans="1:79">
      <c r="A10" s="103" t="s">
        <v>19</v>
      </c>
      <c r="B10" s="104">
        <f t="shared" ref="B10:L10" si="2">SUM(B11:B15)</f>
        <v>12032.112857819995</v>
      </c>
      <c r="C10" s="104">
        <f t="shared" si="2"/>
        <v>12116.646784770002</v>
      </c>
      <c r="D10" s="104">
        <f t="shared" si="2"/>
        <v>12985.860187719998</v>
      </c>
      <c r="E10" s="104">
        <f t="shared" si="2"/>
        <v>12481.17761778</v>
      </c>
      <c r="F10" s="104">
        <f t="shared" si="2"/>
        <v>12588.53691235</v>
      </c>
      <c r="G10" s="104">
        <f t="shared" si="2"/>
        <v>12641.481298309996</v>
      </c>
      <c r="H10" s="104">
        <f t="shared" si="2"/>
        <v>12164.766731570002</v>
      </c>
      <c r="I10" s="104">
        <f t="shared" si="2"/>
        <v>13529.05251148</v>
      </c>
      <c r="J10" s="104">
        <f t="shared" si="2"/>
        <v>13460.383964369999</v>
      </c>
      <c r="K10" s="104">
        <f t="shared" si="2"/>
        <v>13547.608189439998</v>
      </c>
      <c r="L10" s="104">
        <f t="shared" si="2"/>
        <v>15258.403800410004</v>
      </c>
      <c r="M10" s="104">
        <f>SUM(M11:M15)</f>
        <v>23765.007026859999</v>
      </c>
      <c r="N10" s="104">
        <f>SUM(B10:M10)</f>
        <v>166571.03788287999</v>
      </c>
      <c r="O10" s="105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</row>
    <row r="11" spans="1:79">
      <c r="A11" s="106" t="s">
        <v>20</v>
      </c>
      <c r="B11" s="72">
        <v>9936.7393168399976</v>
      </c>
      <c r="C11" s="72">
        <v>10002.746268220002</v>
      </c>
      <c r="D11" s="72">
        <v>10565.27195914</v>
      </c>
      <c r="E11" s="72">
        <v>10100.701842320002</v>
      </c>
      <c r="F11" s="72">
        <v>10273.063252129999</v>
      </c>
      <c r="G11" s="72">
        <v>10215.649476999997</v>
      </c>
      <c r="H11" s="72">
        <v>10092.13995694</v>
      </c>
      <c r="I11" s="72">
        <v>11142.22384991</v>
      </c>
      <c r="J11" s="72">
        <v>11086.953878210001</v>
      </c>
      <c r="K11" s="72">
        <v>11140.95110676</v>
      </c>
      <c r="L11" s="72">
        <v>13021.911257640004</v>
      </c>
      <c r="M11" s="72">
        <v>19876.653027949997</v>
      </c>
      <c r="N11" s="104">
        <f t="shared" ref="N11:N69" si="3">SUM(B11:M11)</f>
        <v>137455.00519306</v>
      </c>
      <c r="O11" s="105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</row>
    <row r="12" spans="1:79">
      <c r="A12" s="106" t="s">
        <v>21</v>
      </c>
      <c r="B12" s="72">
        <v>632.28023293000001</v>
      </c>
      <c r="C12" s="72">
        <v>628.07579988999987</v>
      </c>
      <c r="D12" s="72">
        <v>854.38744575999999</v>
      </c>
      <c r="E12" s="72">
        <v>727.4128783000001</v>
      </c>
      <c r="F12" s="72">
        <v>747.70370279999997</v>
      </c>
      <c r="G12" s="72">
        <v>849.68035473999998</v>
      </c>
      <c r="H12" s="72">
        <v>530.1889428799999</v>
      </c>
      <c r="I12" s="72">
        <v>674.99193881000008</v>
      </c>
      <c r="J12" s="72">
        <v>706.51629031999994</v>
      </c>
      <c r="K12" s="72">
        <v>712.43320093000011</v>
      </c>
      <c r="L12" s="72">
        <v>604.19222736000006</v>
      </c>
      <c r="M12" s="72">
        <v>2170.1775988099998</v>
      </c>
      <c r="N12" s="104">
        <f t="shared" si="3"/>
        <v>9838.04061353</v>
      </c>
      <c r="O12" s="105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</row>
    <row r="13" spans="1:79">
      <c r="A13" s="106" t="s">
        <v>22</v>
      </c>
      <c r="B13" s="72">
        <v>101.86788939</v>
      </c>
      <c r="C13" s="72">
        <v>103.43615572</v>
      </c>
      <c r="D13" s="72">
        <v>105.18355048999999</v>
      </c>
      <c r="E13" s="72">
        <v>106.93592262</v>
      </c>
      <c r="F13" s="72">
        <v>104.52132635</v>
      </c>
      <c r="G13" s="72">
        <v>104.62114679999999</v>
      </c>
      <c r="H13" s="72">
        <v>104.53686515999999</v>
      </c>
      <c r="I13" s="72">
        <v>104.14615123999999</v>
      </c>
      <c r="J13" s="72">
        <v>106.08325719</v>
      </c>
      <c r="K13" s="72">
        <v>110.34996475</v>
      </c>
      <c r="L13" s="72">
        <v>92.407333620000003</v>
      </c>
      <c r="M13" s="72">
        <v>98.32715816000001</v>
      </c>
      <c r="N13" s="104">
        <f t="shared" si="3"/>
        <v>1242.4167214899999</v>
      </c>
      <c r="O13" s="105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</row>
    <row r="14" spans="1:79">
      <c r="A14" s="106" t="s">
        <v>23</v>
      </c>
      <c r="B14" s="72">
        <v>42.059511000000001</v>
      </c>
      <c r="C14" s="72">
        <v>15.448921</v>
      </c>
      <c r="D14" s="72">
        <v>15.5303415</v>
      </c>
      <c r="E14" s="72">
        <v>90.701250019999989</v>
      </c>
      <c r="F14" s="72">
        <v>20.395092829999999</v>
      </c>
      <c r="G14" s="72">
        <v>23.165675699999998</v>
      </c>
      <c r="H14" s="72">
        <v>45.193360380000001</v>
      </c>
      <c r="I14" s="72">
        <v>72.681084089999985</v>
      </c>
      <c r="J14" s="72">
        <v>39.020227749999997</v>
      </c>
      <c r="K14" s="72">
        <v>39.906944920000001</v>
      </c>
      <c r="L14" s="72">
        <v>79.403156969999998</v>
      </c>
      <c r="M14" s="72">
        <v>58.864759019999994</v>
      </c>
      <c r="N14" s="104">
        <f t="shared" si="3"/>
        <v>542.37032518000001</v>
      </c>
      <c r="O14" s="105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</row>
    <row r="15" spans="1:79">
      <c r="A15" s="106" t="s">
        <v>24</v>
      </c>
      <c r="B15" s="72">
        <v>1319.1659076599997</v>
      </c>
      <c r="C15" s="72">
        <v>1366.9396399399998</v>
      </c>
      <c r="D15" s="72">
        <v>1445.48689083</v>
      </c>
      <c r="E15" s="72">
        <v>1455.4257245199994</v>
      </c>
      <c r="F15" s="72">
        <v>1442.85353824</v>
      </c>
      <c r="G15" s="72">
        <v>1448.3646440699997</v>
      </c>
      <c r="H15" s="72">
        <v>1392.7076062099998</v>
      </c>
      <c r="I15" s="72">
        <v>1535.00948743</v>
      </c>
      <c r="J15" s="72">
        <v>1521.8103108999996</v>
      </c>
      <c r="K15" s="72">
        <v>1543.9669720800002</v>
      </c>
      <c r="L15" s="72">
        <v>1460.48982482</v>
      </c>
      <c r="M15" s="72">
        <v>1560.9844829200001</v>
      </c>
      <c r="N15" s="104">
        <f t="shared" si="3"/>
        <v>17493.20502962</v>
      </c>
      <c r="O15" s="105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</row>
    <row r="16" spans="1:79">
      <c r="A16" s="103" t="s">
        <v>25</v>
      </c>
      <c r="B16" s="104">
        <f>SUM(B17:B25)</f>
        <v>1418.9667195599998</v>
      </c>
      <c r="C16" s="104">
        <f t="shared" ref="C16:M16" si="4">SUM(C17:C25)</f>
        <v>1755.5782967699997</v>
      </c>
      <c r="D16" s="104">
        <f t="shared" si="4"/>
        <v>2143.9612816200001</v>
      </c>
      <c r="E16" s="104">
        <f t="shared" si="4"/>
        <v>1911.3283405699999</v>
      </c>
      <c r="F16" s="104">
        <f t="shared" si="4"/>
        <v>1941.6794511199998</v>
      </c>
      <c r="G16" s="104">
        <f t="shared" si="4"/>
        <v>2289.7475096299995</v>
      </c>
      <c r="H16" s="104">
        <f t="shared" si="4"/>
        <v>2030.0379857400003</v>
      </c>
      <c r="I16" s="104">
        <f t="shared" si="4"/>
        <v>2293.4106397999994</v>
      </c>
      <c r="J16" s="104">
        <f t="shared" si="4"/>
        <v>2139.2166622</v>
      </c>
      <c r="K16" s="104">
        <f t="shared" si="4"/>
        <v>2035.7935773199999</v>
      </c>
      <c r="L16" s="104">
        <f t="shared" si="4"/>
        <v>2299.1516077399997</v>
      </c>
      <c r="M16" s="104">
        <f t="shared" si="4"/>
        <v>5780.5592989299985</v>
      </c>
      <c r="N16" s="104">
        <f t="shared" si="3"/>
        <v>28039.431371000002</v>
      </c>
      <c r="O16" s="105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</row>
    <row r="17" spans="1:79">
      <c r="A17" s="106" t="s">
        <v>26</v>
      </c>
      <c r="B17" s="72">
        <v>297.15164776999995</v>
      </c>
      <c r="C17" s="72">
        <v>418.39946685999996</v>
      </c>
      <c r="D17" s="72">
        <v>456.63456214000013</v>
      </c>
      <c r="E17" s="72">
        <v>383.21861306</v>
      </c>
      <c r="F17" s="72">
        <v>416.98299567000004</v>
      </c>
      <c r="G17" s="72">
        <v>546.54552839999985</v>
      </c>
      <c r="H17" s="72">
        <v>380.69512696000004</v>
      </c>
      <c r="I17" s="72">
        <v>494.52631430999992</v>
      </c>
      <c r="J17" s="72">
        <v>433.92315930999996</v>
      </c>
      <c r="K17" s="72">
        <v>433.93099027</v>
      </c>
      <c r="L17" s="72">
        <v>462.43010850999985</v>
      </c>
      <c r="M17" s="72">
        <v>467.90581578999996</v>
      </c>
      <c r="N17" s="104">
        <f t="shared" si="3"/>
        <v>5192.344329049999</v>
      </c>
      <c r="O17" s="105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</row>
    <row r="18" spans="1:79">
      <c r="A18" s="106" t="s">
        <v>27</v>
      </c>
      <c r="B18" s="72">
        <v>158.27339471000002</v>
      </c>
      <c r="C18" s="72">
        <v>281.72075169000004</v>
      </c>
      <c r="D18" s="72">
        <v>323.44180073000001</v>
      </c>
      <c r="E18" s="72">
        <v>293.47700839999999</v>
      </c>
      <c r="F18" s="72">
        <v>190.98284065999999</v>
      </c>
      <c r="G18" s="72">
        <v>326.21766493999991</v>
      </c>
      <c r="H18" s="72">
        <v>377.16002840000016</v>
      </c>
      <c r="I18" s="72">
        <v>248.30194117999997</v>
      </c>
      <c r="J18" s="72">
        <v>413.40570693000006</v>
      </c>
      <c r="K18" s="72">
        <v>297.71970462999997</v>
      </c>
      <c r="L18" s="72">
        <v>349.34589524</v>
      </c>
      <c r="M18" s="72">
        <v>782.47389645999988</v>
      </c>
      <c r="N18" s="104">
        <f t="shared" si="3"/>
        <v>4042.5206339699998</v>
      </c>
      <c r="O18" s="105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</row>
    <row r="19" spans="1:79">
      <c r="A19" s="106" t="s">
        <v>28</v>
      </c>
      <c r="B19" s="72">
        <v>103.45415713</v>
      </c>
      <c r="C19" s="72">
        <v>132.60131351999999</v>
      </c>
      <c r="D19" s="72">
        <v>166.20367502000002</v>
      </c>
      <c r="E19" s="72">
        <v>144.41057961999999</v>
      </c>
      <c r="F19" s="72">
        <v>161.85094454000003</v>
      </c>
      <c r="G19" s="72">
        <v>174.23526935000001</v>
      </c>
      <c r="H19" s="72">
        <v>148.47591563999998</v>
      </c>
      <c r="I19" s="72">
        <v>179.71668663000003</v>
      </c>
      <c r="J19" s="72">
        <v>198.88877905999999</v>
      </c>
      <c r="K19" s="72">
        <v>168.87831917</v>
      </c>
      <c r="L19" s="72">
        <v>189.80265351</v>
      </c>
      <c r="M19" s="72">
        <v>336.9386346</v>
      </c>
      <c r="N19" s="104">
        <f t="shared" si="3"/>
        <v>2105.45692779</v>
      </c>
      <c r="O19" s="105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</row>
    <row r="20" spans="1:79">
      <c r="A20" s="106" t="s">
        <v>29</v>
      </c>
      <c r="B20" s="72">
        <v>10.96758541</v>
      </c>
      <c r="C20" s="72">
        <v>35.225814189999994</v>
      </c>
      <c r="D20" s="72">
        <v>76.687002920000012</v>
      </c>
      <c r="E20" s="72">
        <v>60.640822459999995</v>
      </c>
      <c r="F20" s="72">
        <v>60.321586459999992</v>
      </c>
      <c r="G20" s="72">
        <v>110.20851089999996</v>
      </c>
      <c r="H20" s="72">
        <v>51.519729609999999</v>
      </c>
      <c r="I20" s="72">
        <v>59.804346799999998</v>
      </c>
      <c r="J20" s="72">
        <v>73.918284109999988</v>
      </c>
      <c r="K20" s="72">
        <v>71.720282300000008</v>
      </c>
      <c r="L20" s="72">
        <v>88.094760509999972</v>
      </c>
      <c r="M20" s="72">
        <v>284.47964081999993</v>
      </c>
      <c r="N20" s="104">
        <f t="shared" si="3"/>
        <v>983.58836649</v>
      </c>
      <c r="O20" s="105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</row>
    <row r="21" spans="1:79">
      <c r="A21" s="106" t="s">
        <v>30</v>
      </c>
      <c r="B21" s="72">
        <v>216.15515610999995</v>
      </c>
      <c r="C21" s="72">
        <v>297.29633496999998</v>
      </c>
      <c r="D21" s="72">
        <v>317.03791100000001</v>
      </c>
      <c r="E21" s="72">
        <v>323.91225543999991</v>
      </c>
      <c r="F21" s="72">
        <v>323.53973861999992</v>
      </c>
      <c r="G21" s="72">
        <v>297.41553475000001</v>
      </c>
      <c r="H21" s="72">
        <v>258.96962790000003</v>
      </c>
      <c r="I21" s="72">
        <v>278.67088646999991</v>
      </c>
      <c r="J21" s="72">
        <v>272.38516249999998</v>
      </c>
      <c r="K21" s="72">
        <v>285.36979690000004</v>
      </c>
      <c r="L21" s="72">
        <v>262.37239704999996</v>
      </c>
      <c r="M21" s="72">
        <v>455.98342878000011</v>
      </c>
      <c r="N21" s="104">
        <f t="shared" si="3"/>
        <v>3589.1082304899996</v>
      </c>
      <c r="O21" s="105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</row>
    <row r="22" spans="1:79">
      <c r="A22" s="106" t="s">
        <v>31</v>
      </c>
      <c r="B22" s="72">
        <v>139.09250119000001</v>
      </c>
      <c r="C22" s="72">
        <v>138.29182144000001</v>
      </c>
      <c r="D22" s="72">
        <v>198.92647566999997</v>
      </c>
      <c r="E22" s="72">
        <v>260.86405098</v>
      </c>
      <c r="F22" s="72">
        <v>164.29013233999999</v>
      </c>
      <c r="G22" s="72">
        <v>152.33403208000004</v>
      </c>
      <c r="H22" s="72">
        <v>238.97947732999995</v>
      </c>
      <c r="I22" s="72">
        <v>172.17538911</v>
      </c>
      <c r="J22" s="72">
        <v>171.62561321999999</v>
      </c>
      <c r="K22" s="72">
        <v>247.78513031999998</v>
      </c>
      <c r="L22" s="72">
        <v>146.36488274000001</v>
      </c>
      <c r="M22" s="72">
        <v>245.21393357000002</v>
      </c>
      <c r="N22" s="104">
        <f t="shared" si="3"/>
        <v>2275.9434399900001</v>
      </c>
      <c r="O22" s="105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</row>
    <row r="23" spans="1:79">
      <c r="A23" s="106" t="s">
        <v>33</v>
      </c>
      <c r="B23" s="72">
        <v>143.46116813</v>
      </c>
      <c r="C23" s="72">
        <v>99.244348839999972</v>
      </c>
      <c r="D23" s="72">
        <v>121.56987714999998</v>
      </c>
      <c r="E23" s="72">
        <v>71.884641489999993</v>
      </c>
      <c r="F23" s="72">
        <v>123.34916654999998</v>
      </c>
      <c r="G23" s="72">
        <v>125.90530259999998</v>
      </c>
      <c r="H23" s="72">
        <v>83.444911760000011</v>
      </c>
      <c r="I23" s="72">
        <v>131.01103180999999</v>
      </c>
      <c r="J23" s="72">
        <v>134.35003</v>
      </c>
      <c r="K23" s="72">
        <v>122.80992617999999</v>
      </c>
      <c r="L23" s="72">
        <v>100.99903911</v>
      </c>
      <c r="M23" s="72">
        <v>400.41999354000012</v>
      </c>
      <c r="N23" s="104">
        <f t="shared" si="3"/>
        <v>1658.4494371600001</v>
      </c>
      <c r="O23" s="105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</row>
    <row r="24" spans="1:79">
      <c r="A24" s="106" t="s">
        <v>34</v>
      </c>
      <c r="B24" s="72">
        <v>350.41110910999993</v>
      </c>
      <c r="C24" s="72">
        <v>352.79844525999999</v>
      </c>
      <c r="D24" s="72">
        <v>482.46936699000014</v>
      </c>
      <c r="E24" s="72">
        <v>372.92036912000003</v>
      </c>
      <c r="F24" s="72">
        <v>500.3620462799999</v>
      </c>
      <c r="G24" s="72">
        <v>556.88566660999982</v>
      </c>
      <c r="H24" s="72">
        <v>490.79316814000003</v>
      </c>
      <c r="I24" s="72">
        <v>729.20404348999978</v>
      </c>
      <c r="J24" s="72">
        <v>440.71992706999998</v>
      </c>
      <c r="K24" s="72">
        <v>407.57942755000005</v>
      </c>
      <c r="L24" s="72">
        <v>699.74187106999989</v>
      </c>
      <c r="M24" s="72">
        <v>2807.1439553699993</v>
      </c>
      <c r="N24" s="104">
        <f t="shared" si="3"/>
        <v>8191.0293960599984</v>
      </c>
      <c r="O24" s="105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</row>
    <row r="25" spans="1:79">
      <c r="A25" s="106" t="s">
        <v>35</v>
      </c>
      <c r="B25" s="72">
        <v>0</v>
      </c>
      <c r="C25" s="72">
        <v>0</v>
      </c>
      <c r="D25" s="72">
        <v>0.99060999999999999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104">
        <f t="shared" si="3"/>
        <v>0.99060999999999999</v>
      </c>
      <c r="O25" s="105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</row>
    <row r="26" spans="1:79">
      <c r="A26" s="103" t="s">
        <v>36</v>
      </c>
      <c r="B26" s="104">
        <f>SUM(B27:B35)</f>
        <v>1692.9915861099994</v>
      </c>
      <c r="C26" s="104">
        <f t="shared" ref="C26:L26" si="5">SUM(C27:C35)</f>
        <v>3709.5834991900001</v>
      </c>
      <c r="D26" s="104">
        <f t="shared" si="5"/>
        <v>3684.3023127800016</v>
      </c>
      <c r="E26" s="104">
        <f>SUM(E27:E35)</f>
        <v>2004.1128782400001</v>
      </c>
      <c r="F26" s="104">
        <f t="shared" si="5"/>
        <v>3442.2313669099999</v>
      </c>
      <c r="G26" s="104">
        <f t="shared" si="5"/>
        <v>5009.0967645299997</v>
      </c>
      <c r="H26" s="104">
        <f t="shared" si="5"/>
        <v>3107.0837931600004</v>
      </c>
      <c r="I26" s="104">
        <f t="shared" si="5"/>
        <v>4281.1676993099991</v>
      </c>
      <c r="J26" s="104">
        <f t="shared" si="5"/>
        <v>2907.6626343900002</v>
      </c>
      <c r="K26" s="104">
        <f t="shared" si="5"/>
        <v>1788.6894062400004</v>
      </c>
      <c r="L26" s="104">
        <f t="shared" si="5"/>
        <v>2368.0431293700003</v>
      </c>
      <c r="M26" s="104">
        <f>SUM(M27:M35)</f>
        <v>8793.9079185299997</v>
      </c>
      <c r="N26" s="104">
        <f>SUM(B26:M26)</f>
        <v>42788.872988759998</v>
      </c>
      <c r="O26" s="105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</row>
    <row r="27" spans="1:79">
      <c r="A27" s="106" t="s">
        <v>37</v>
      </c>
      <c r="B27" s="72">
        <v>1173.8714656799998</v>
      </c>
      <c r="C27" s="72">
        <v>1640.35843694</v>
      </c>
      <c r="D27" s="72">
        <v>1968.2592464200006</v>
      </c>
      <c r="E27" s="72">
        <v>1178.51968293</v>
      </c>
      <c r="F27" s="72">
        <v>2085.2217863000001</v>
      </c>
      <c r="G27" s="72">
        <v>3131.4435581499993</v>
      </c>
      <c r="H27" s="72">
        <v>2014.2084185600004</v>
      </c>
      <c r="I27" s="72">
        <v>2493.9708829699994</v>
      </c>
      <c r="J27" s="72">
        <v>1159.3944862600001</v>
      </c>
      <c r="K27" s="72">
        <v>650.88576144000012</v>
      </c>
      <c r="L27" s="72">
        <v>1241.1700627600003</v>
      </c>
      <c r="M27" s="72">
        <v>4312.1421905799989</v>
      </c>
      <c r="N27" s="104">
        <f t="shared" ref="N27:N35" si="6">SUM(B27:M27)</f>
        <v>23049.445978989999</v>
      </c>
      <c r="O27" s="105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</row>
    <row r="28" spans="1:79">
      <c r="A28" s="106" t="s">
        <v>38</v>
      </c>
      <c r="B28" s="72">
        <v>13.394047369999999</v>
      </c>
      <c r="C28" s="72">
        <v>53.567469539999991</v>
      </c>
      <c r="D28" s="72">
        <v>84.739039849999998</v>
      </c>
      <c r="E28" s="72">
        <v>27.20003243</v>
      </c>
      <c r="F28" s="72">
        <v>50.80861917</v>
      </c>
      <c r="G28" s="72">
        <v>106.5394178</v>
      </c>
      <c r="H28" s="72">
        <v>23.616544930000003</v>
      </c>
      <c r="I28" s="72">
        <v>76.582044710000019</v>
      </c>
      <c r="J28" s="72">
        <v>128.62669448</v>
      </c>
      <c r="K28" s="72">
        <v>192.89160095</v>
      </c>
      <c r="L28" s="72">
        <v>235.60188976000001</v>
      </c>
      <c r="M28" s="72">
        <v>492.33508885999993</v>
      </c>
      <c r="N28" s="104">
        <f t="shared" si="6"/>
        <v>1485.9024898499997</v>
      </c>
      <c r="O28" s="105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</row>
    <row r="29" spans="1:79">
      <c r="A29" s="106" t="s">
        <v>39</v>
      </c>
      <c r="B29" s="72">
        <v>119.41129457</v>
      </c>
      <c r="C29" s="72">
        <v>720.29121124000005</v>
      </c>
      <c r="D29" s="72">
        <v>354.36738347000005</v>
      </c>
      <c r="E29" s="72">
        <v>95.905990510000009</v>
      </c>
      <c r="F29" s="72">
        <v>106.15733276999998</v>
      </c>
      <c r="G29" s="72">
        <v>152.35824975999998</v>
      </c>
      <c r="H29" s="72">
        <v>122.51193478</v>
      </c>
      <c r="I29" s="72">
        <v>244.39339325999998</v>
      </c>
      <c r="J29" s="72">
        <v>86.392635470000016</v>
      </c>
      <c r="K29" s="72">
        <v>104.80833756999999</v>
      </c>
      <c r="L29" s="72">
        <v>64.503886210000005</v>
      </c>
      <c r="M29" s="72">
        <v>866.99969796000005</v>
      </c>
      <c r="N29" s="104">
        <f t="shared" si="6"/>
        <v>3038.1013475700001</v>
      </c>
      <c r="O29" s="105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</row>
    <row r="30" spans="1:79">
      <c r="A30" s="106" t="s">
        <v>148</v>
      </c>
      <c r="B30" s="72">
        <v>10.836495619999999</v>
      </c>
      <c r="C30" s="72">
        <v>714.55596728</v>
      </c>
      <c r="D30" s="72">
        <v>477.88001423000003</v>
      </c>
      <c r="E30" s="72">
        <v>179.65431430999996</v>
      </c>
      <c r="F30" s="72">
        <v>464.44090224000001</v>
      </c>
      <c r="G30" s="72">
        <v>639.88437488</v>
      </c>
      <c r="H30" s="72">
        <v>333.64105839000001</v>
      </c>
      <c r="I30" s="72">
        <v>648.93346697000004</v>
      </c>
      <c r="J30" s="72">
        <v>664.39927971999998</v>
      </c>
      <c r="K30" s="72">
        <v>205.07399606999999</v>
      </c>
      <c r="L30" s="72">
        <v>178.10400894000003</v>
      </c>
      <c r="M30" s="72">
        <v>926.12917006000032</v>
      </c>
      <c r="N30" s="104">
        <f t="shared" si="6"/>
        <v>5443.5330487100018</v>
      </c>
      <c r="O30" s="105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</row>
    <row r="31" spans="1:79">
      <c r="A31" s="106" t="s">
        <v>41</v>
      </c>
      <c r="B31" s="72">
        <v>14.163823969999999</v>
      </c>
      <c r="C31" s="72">
        <v>46.317472450000011</v>
      </c>
      <c r="D31" s="72">
        <v>70.002791470000005</v>
      </c>
      <c r="E31" s="72">
        <v>20.034582150000002</v>
      </c>
      <c r="F31" s="72">
        <v>43.728800679999999</v>
      </c>
      <c r="G31" s="72">
        <v>55.645501550000006</v>
      </c>
      <c r="H31" s="72">
        <v>18.805947839999998</v>
      </c>
      <c r="I31" s="72">
        <v>36.924799150000013</v>
      </c>
      <c r="J31" s="72">
        <v>47.103769509999992</v>
      </c>
      <c r="K31" s="72">
        <v>36.918624899999998</v>
      </c>
      <c r="L31" s="72">
        <v>37.700448729999998</v>
      </c>
      <c r="M31" s="72">
        <v>113.87330821999997</v>
      </c>
      <c r="N31" s="104">
        <f t="shared" si="6"/>
        <v>541.21987062000005</v>
      </c>
      <c r="O31" s="105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</row>
    <row r="32" spans="1:79">
      <c r="A32" s="106" t="s">
        <v>42</v>
      </c>
      <c r="B32" s="72">
        <v>10.988418189999999</v>
      </c>
      <c r="C32" s="72">
        <v>19.680430610000002</v>
      </c>
      <c r="D32" s="72">
        <v>24.121532310000003</v>
      </c>
      <c r="E32" s="72">
        <v>19.071738</v>
      </c>
      <c r="F32" s="72">
        <v>25.149714089999996</v>
      </c>
      <c r="G32" s="72">
        <v>50.649012580000004</v>
      </c>
      <c r="H32" s="72">
        <v>13.61648759</v>
      </c>
      <c r="I32" s="72">
        <v>35.681516270000003</v>
      </c>
      <c r="J32" s="72">
        <v>30.462403430000005</v>
      </c>
      <c r="K32" s="72">
        <v>13.341376900000002</v>
      </c>
      <c r="L32" s="72">
        <v>34.756356840000002</v>
      </c>
      <c r="M32" s="72">
        <v>117.42656097999998</v>
      </c>
      <c r="N32" s="104">
        <f t="shared" si="6"/>
        <v>394.94554778999998</v>
      </c>
      <c r="O32" s="105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</row>
    <row r="33" spans="1:79">
      <c r="A33" s="106" t="s">
        <v>43</v>
      </c>
      <c r="B33" s="72">
        <v>299.99220811999987</v>
      </c>
      <c r="C33" s="72">
        <v>353.71095512000005</v>
      </c>
      <c r="D33" s="72">
        <v>362.41833892000005</v>
      </c>
      <c r="E33" s="72">
        <v>344.40815866999998</v>
      </c>
      <c r="F33" s="72">
        <v>384.8081761900001</v>
      </c>
      <c r="G33" s="72">
        <v>453.97740928000002</v>
      </c>
      <c r="H33" s="72">
        <v>394.37038579</v>
      </c>
      <c r="I33" s="72">
        <v>383.30758483</v>
      </c>
      <c r="J33" s="72">
        <v>433.93055446000011</v>
      </c>
      <c r="K33" s="72">
        <v>316.8048702800001</v>
      </c>
      <c r="L33" s="72">
        <v>344.35529787000013</v>
      </c>
      <c r="M33" s="72">
        <v>731.02833970999995</v>
      </c>
      <c r="N33" s="104">
        <f t="shared" si="6"/>
        <v>4803.1122792400001</v>
      </c>
      <c r="O33" s="105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</row>
    <row r="34" spans="1:79">
      <c r="A34" s="106" t="s">
        <v>44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104">
        <f t="shared" si="6"/>
        <v>0</v>
      </c>
      <c r="O34" s="105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</row>
    <row r="35" spans="1:79">
      <c r="A35" s="106" t="s">
        <v>45</v>
      </c>
      <c r="B35" s="72">
        <v>50.333832589999993</v>
      </c>
      <c r="C35" s="72">
        <v>161.10155601000002</v>
      </c>
      <c r="D35" s="72">
        <v>342.51396611000007</v>
      </c>
      <c r="E35" s="72">
        <v>139.31837924000004</v>
      </c>
      <c r="F35" s="72">
        <v>281.91603546999994</v>
      </c>
      <c r="G35" s="72">
        <v>418.59924052999997</v>
      </c>
      <c r="H35" s="72">
        <v>186.31301528000006</v>
      </c>
      <c r="I35" s="72">
        <v>361.37401114999989</v>
      </c>
      <c r="J35" s="72">
        <v>357.35281106000008</v>
      </c>
      <c r="K35" s="72">
        <v>267.96483813000003</v>
      </c>
      <c r="L35" s="72">
        <v>231.85117825999995</v>
      </c>
      <c r="M35" s="72">
        <v>1233.9735621600005</v>
      </c>
      <c r="N35" s="104">
        <f t="shared" si="6"/>
        <v>4032.6124259900007</v>
      </c>
      <c r="O35" s="105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</row>
    <row r="36" spans="1:79">
      <c r="A36" s="103" t="s">
        <v>46</v>
      </c>
      <c r="B36" s="104">
        <f>SUM(B37:B43)</f>
        <v>11963.58967999</v>
      </c>
      <c r="C36" s="104">
        <f t="shared" ref="C36:M36" si="7">SUM(C37:C43)</f>
        <v>13771.074763729999</v>
      </c>
      <c r="D36" s="104">
        <f t="shared" si="7"/>
        <v>16615.865220899999</v>
      </c>
      <c r="E36" s="104">
        <f t="shared" si="7"/>
        <v>13327.786838950002</v>
      </c>
      <c r="F36" s="104">
        <f t="shared" si="7"/>
        <v>13867.151038439999</v>
      </c>
      <c r="G36" s="104">
        <f t="shared" si="7"/>
        <v>14291.75263388</v>
      </c>
      <c r="H36" s="104">
        <f t="shared" si="7"/>
        <v>13520.090930530001</v>
      </c>
      <c r="I36" s="104">
        <f t="shared" si="7"/>
        <v>14730.934940529998</v>
      </c>
      <c r="J36" s="104">
        <f t="shared" si="7"/>
        <v>14051.016192170002</v>
      </c>
      <c r="K36" s="104">
        <f t="shared" si="7"/>
        <v>12406.396662660001</v>
      </c>
      <c r="L36" s="104">
        <f t="shared" si="7"/>
        <v>17784.384217769999</v>
      </c>
      <c r="M36" s="104">
        <f t="shared" si="7"/>
        <v>20974.03551406</v>
      </c>
      <c r="N36" s="104">
        <f t="shared" si="3"/>
        <v>177304.07863360998</v>
      </c>
      <c r="O36" s="105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</row>
    <row r="37" spans="1:79">
      <c r="A37" s="106" t="s">
        <v>47</v>
      </c>
      <c r="B37" s="72">
        <v>3753.98785774</v>
      </c>
      <c r="C37" s="72">
        <v>4537.3597958799992</v>
      </c>
      <c r="D37" s="72">
        <v>4951.65275062</v>
      </c>
      <c r="E37" s="72">
        <v>4442.3815142900003</v>
      </c>
      <c r="F37" s="72">
        <v>4519.8194930500003</v>
      </c>
      <c r="G37" s="72">
        <v>5096.2150558200001</v>
      </c>
      <c r="H37" s="72">
        <v>4316.8971927600005</v>
      </c>
      <c r="I37" s="72">
        <v>5255.0761808999996</v>
      </c>
      <c r="J37" s="72">
        <v>4636.5425281899998</v>
      </c>
      <c r="K37" s="72">
        <v>4496.5778074099999</v>
      </c>
      <c r="L37" s="72">
        <v>6025.0497133899989</v>
      </c>
      <c r="M37" s="72">
        <v>8722.6943572399978</v>
      </c>
      <c r="N37" s="104">
        <f t="shared" si="3"/>
        <v>60754.254247290002</v>
      </c>
      <c r="O37" s="105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</row>
    <row r="38" spans="1:79">
      <c r="A38" s="106" t="s">
        <v>48</v>
      </c>
      <c r="B38" s="72">
        <v>4955.0355296799999</v>
      </c>
      <c r="C38" s="72">
        <v>5687.9222737099999</v>
      </c>
      <c r="D38" s="72">
        <v>5280.46162491</v>
      </c>
      <c r="E38" s="72">
        <v>5250.2058434600003</v>
      </c>
      <c r="F38" s="72">
        <v>5273.18210998</v>
      </c>
      <c r="G38" s="72">
        <v>5380.3972362299992</v>
      </c>
      <c r="H38" s="72">
        <v>5267.67360964</v>
      </c>
      <c r="I38" s="72">
        <v>5534.4810445599996</v>
      </c>
      <c r="J38" s="72">
        <v>5702.2484352800011</v>
      </c>
      <c r="K38" s="72">
        <v>5794.9050237700003</v>
      </c>
      <c r="L38" s="72">
        <v>8683.7453475600014</v>
      </c>
      <c r="M38" s="72">
        <v>6146.7313184899995</v>
      </c>
      <c r="N38" s="104">
        <f t="shared" si="3"/>
        <v>68956.989397269994</v>
      </c>
      <c r="O38" s="105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</row>
    <row r="39" spans="1:79">
      <c r="A39" s="106" t="s">
        <v>51</v>
      </c>
      <c r="B39" s="72">
        <v>880.38776299999995</v>
      </c>
      <c r="C39" s="72">
        <v>880.38251300000002</v>
      </c>
      <c r="D39" s="72">
        <v>878.62988800000005</v>
      </c>
      <c r="E39" s="72">
        <v>885.12988800000005</v>
      </c>
      <c r="F39" s="72">
        <v>883.20238800000004</v>
      </c>
      <c r="G39" s="72">
        <v>884.61935000000005</v>
      </c>
      <c r="H39" s="72">
        <v>892.60881199999994</v>
      </c>
      <c r="I39" s="72">
        <v>888.20934999999997</v>
      </c>
      <c r="J39" s="72">
        <v>890.30512399999998</v>
      </c>
      <c r="K39" s="72">
        <v>881.12988800000005</v>
      </c>
      <c r="L39" s="72">
        <v>890.60881199999994</v>
      </c>
      <c r="M39" s="72">
        <v>895.61935000000005</v>
      </c>
      <c r="N39" s="104">
        <f t="shared" si="3"/>
        <v>10630.833126</v>
      </c>
      <c r="O39" s="105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</row>
    <row r="40" spans="1:79">
      <c r="A40" s="106" t="s">
        <v>52</v>
      </c>
      <c r="B40" s="72">
        <v>1692.0668466100001</v>
      </c>
      <c r="C40" s="72">
        <v>1869.5642762800001</v>
      </c>
      <c r="D40" s="72">
        <v>3789.07439475</v>
      </c>
      <c r="E40" s="72">
        <v>1942.66098575</v>
      </c>
      <c r="F40" s="72">
        <v>1971.6430557800002</v>
      </c>
      <c r="G40" s="72">
        <v>1958.5190971400002</v>
      </c>
      <c r="H40" s="72">
        <v>1927.8278170199999</v>
      </c>
      <c r="I40" s="72">
        <v>1939.9712164699999</v>
      </c>
      <c r="J40" s="72">
        <v>1959.1669805900001</v>
      </c>
      <c r="K40" s="72">
        <v>511.74633366</v>
      </c>
      <c r="L40" s="72">
        <v>791.63076546000002</v>
      </c>
      <c r="M40" s="72">
        <v>3374.5463903200007</v>
      </c>
      <c r="N40" s="104">
        <f t="shared" si="3"/>
        <v>23728.418159829998</v>
      </c>
      <c r="O40" s="105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</row>
    <row r="41" spans="1:79">
      <c r="A41" s="106" t="s">
        <v>53</v>
      </c>
      <c r="B41" s="72">
        <v>34.235988999999996</v>
      </c>
      <c r="C41" s="72">
        <v>164.23598899999999</v>
      </c>
      <c r="D41" s="72">
        <v>34.235988999999996</v>
      </c>
      <c r="E41" s="72">
        <v>34.235988999999996</v>
      </c>
      <c r="F41" s="72">
        <v>159.23598899999999</v>
      </c>
      <c r="G41" s="72">
        <v>34.235988999999996</v>
      </c>
      <c r="H41" s="72">
        <v>34.235988800000001</v>
      </c>
      <c r="I41" s="72">
        <v>159.23598899999999</v>
      </c>
      <c r="J41" s="72">
        <v>34.235988999999996</v>
      </c>
      <c r="K41" s="72">
        <v>34.235988999999996</v>
      </c>
      <c r="L41" s="72">
        <v>191.04253267999999</v>
      </c>
      <c r="M41" s="72">
        <v>654.6920022999999</v>
      </c>
      <c r="N41" s="104">
        <f t="shared" si="3"/>
        <v>1568.0944247799998</v>
      </c>
      <c r="O41" s="105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</row>
    <row r="42" spans="1:79">
      <c r="A42" s="106" t="s">
        <v>49</v>
      </c>
      <c r="B42" s="72">
        <v>57.620335500000003</v>
      </c>
      <c r="C42" s="72">
        <v>9.1614423000000009</v>
      </c>
      <c r="D42" s="72">
        <v>40.904782609999998</v>
      </c>
      <c r="E42" s="72">
        <v>41.610233130000005</v>
      </c>
      <c r="F42" s="72">
        <v>11.46568779</v>
      </c>
      <c r="G42" s="72">
        <v>10.711767550000001</v>
      </c>
      <c r="H42" s="72">
        <v>24.92682065</v>
      </c>
      <c r="I42" s="72">
        <v>72.30171455</v>
      </c>
      <c r="J42" s="72">
        <v>17.748312389999995</v>
      </c>
      <c r="K42" s="72">
        <v>42.849280090000001</v>
      </c>
      <c r="L42" s="72">
        <v>43.198237290000002</v>
      </c>
      <c r="M42" s="72">
        <v>92.339515290000008</v>
      </c>
      <c r="N42" s="104">
        <f t="shared" si="3"/>
        <v>464.83812914000004</v>
      </c>
      <c r="O42" s="105"/>
    </row>
    <row r="43" spans="1:79">
      <c r="A43" s="106" t="s">
        <v>50</v>
      </c>
      <c r="B43" s="72">
        <v>590.25535846000002</v>
      </c>
      <c r="C43" s="72">
        <v>622.44847355999991</v>
      </c>
      <c r="D43" s="72">
        <v>1640.9057910100003</v>
      </c>
      <c r="E43" s="72">
        <v>731.56238531999998</v>
      </c>
      <c r="F43" s="72">
        <v>1048.60231484</v>
      </c>
      <c r="G43" s="72">
        <v>927.05413814000008</v>
      </c>
      <c r="H43" s="72">
        <v>1055.9206896600001</v>
      </c>
      <c r="I43" s="72">
        <v>881.65944504999993</v>
      </c>
      <c r="J43" s="72">
        <v>810.76882272</v>
      </c>
      <c r="K43" s="72">
        <v>644.95234073000006</v>
      </c>
      <c r="L43" s="72">
        <v>1159.10880939</v>
      </c>
      <c r="M43" s="72">
        <v>1087.41258042</v>
      </c>
      <c r="N43" s="104">
        <f t="shared" si="3"/>
        <v>11200.6511493</v>
      </c>
      <c r="O43" s="105"/>
    </row>
    <row r="44" spans="1:79">
      <c r="A44" s="103" t="s">
        <v>54</v>
      </c>
      <c r="B44" s="104">
        <f>SUM(B45:B50)</f>
        <v>604.59293700000001</v>
      </c>
      <c r="C44" s="104">
        <f t="shared" ref="C44:M44" si="8">SUM(C45:C50)</f>
        <v>6753.9020117600003</v>
      </c>
      <c r="D44" s="104">
        <f t="shared" si="8"/>
        <v>4477.3827620800002</v>
      </c>
      <c r="E44" s="104">
        <f t="shared" si="8"/>
        <v>1583.5278630400001</v>
      </c>
      <c r="F44" s="104">
        <f t="shared" si="8"/>
        <v>3785.5237737999996</v>
      </c>
      <c r="G44" s="104">
        <f t="shared" si="8"/>
        <v>3574.9856272699999</v>
      </c>
      <c r="H44" s="104">
        <f t="shared" si="8"/>
        <v>1219.7040820099999</v>
      </c>
      <c r="I44" s="104">
        <f t="shared" si="8"/>
        <v>1926.7916917299997</v>
      </c>
      <c r="J44" s="104">
        <f t="shared" si="8"/>
        <v>2872.05414961</v>
      </c>
      <c r="K44" s="104">
        <f t="shared" si="8"/>
        <v>1361.02148711</v>
      </c>
      <c r="L44" s="104">
        <f t="shared" si="8"/>
        <v>1883.18026725</v>
      </c>
      <c r="M44" s="104">
        <f t="shared" si="8"/>
        <v>31074.256085579997</v>
      </c>
      <c r="N44" s="104">
        <f t="shared" si="3"/>
        <v>61116.922738239999</v>
      </c>
      <c r="O44" s="105"/>
    </row>
    <row r="45" spans="1:79">
      <c r="A45" s="106" t="s">
        <v>56</v>
      </c>
      <c r="B45" s="72">
        <v>40.400472000000001</v>
      </c>
      <c r="C45" s="72">
        <v>52.55599059</v>
      </c>
      <c r="D45" s="72">
        <v>114.40602955</v>
      </c>
      <c r="E45" s="72">
        <v>86.271530830000003</v>
      </c>
      <c r="F45" s="72">
        <v>46.148107830000001</v>
      </c>
      <c r="G45" s="72">
        <v>49.622748829999999</v>
      </c>
      <c r="H45" s="72">
        <v>65.590266830000004</v>
      </c>
      <c r="I45" s="72">
        <v>71.262253819999998</v>
      </c>
      <c r="J45" s="72">
        <v>128.41982091999998</v>
      </c>
      <c r="K45" s="72">
        <v>38.077266829999999</v>
      </c>
      <c r="L45" s="72">
        <v>75.589149699999993</v>
      </c>
      <c r="M45" s="72">
        <v>284.52886565000006</v>
      </c>
      <c r="N45" s="104">
        <f t="shared" si="3"/>
        <v>1052.8725033800001</v>
      </c>
      <c r="O45" s="105"/>
    </row>
    <row r="46" spans="1:79">
      <c r="A46" s="106" t="s">
        <v>57</v>
      </c>
      <c r="B46" s="72">
        <v>15</v>
      </c>
      <c r="C46" s="72">
        <v>159.95797999999999</v>
      </c>
      <c r="D46" s="72">
        <v>273.13579600000003</v>
      </c>
      <c r="E46" s="72">
        <v>104.116112</v>
      </c>
      <c r="F46" s="72">
        <v>87.067400000000006</v>
      </c>
      <c r="G46" s="72">
        <v>235.58654742000002</v>
      </c>
      <c r="H46" s="72">
        <v>52.356528359999999</v>
      </c>
      <c r="I46" s="72">
        <v>154.55262488</v>
      </c>
      <c r="J46" s="72">
        <v>1098.1269857899999</v>
      </c>
      <c r="K46" s="72">
        <v>82.233739589999999</v>
      </c>
      <c r="L46" s="72">
        <v>204.72962359000002</v>
      </c>
      <c r="M46" s="72">
        <v>1467.0071367499997</v>
      </c>
      <c r="N46" s="104">
        <f t="shared" si="3"/>
        <v>3933.870474379999</v>
      </c>
      <c r="O46" s="105"/>
    </row>
    <row r="47" spans="1:79">
      <c r="A47" s="106" t="s">
        <v>58</v>
      </c>
      <c r="B47" s="72">
        <v>542.39917600000001</v>
      </c>
      <c r="C47" s="72">
        <v>542.795615</v>
      </c>
      <c r="D47" s="72">
        <v>561.70130500000005</v>
      </c>
      <c r="E47" s="72">
        <v>559.09090000000003</v>
      </c>
      <c r="F47" s="72">
        <v>549.89773700000001</v>
      </c>
      <c r="G47" s="72">
        <v>543.56917599999997</v>
      </c>
      <c r="H47" s="72">
        <v>581.09156199999995</v>
      </c>
      <c r="I47" s="72">
        <v>598.78956344999995</v>
      </c>
      <c r="J47" s="72">
        <v>556.22636399999999</v>
      </c>
      <c r="K47" s="72">
        <v>556.74509870000009</v>
      </c>
      <c r="L47" s="72">
        <v>574.360636</v>
      </c>
      <c r="M47" s="72">
        <v>594.95999391999999</v>
      </c>
      <c r="N47" s="104">
        <f t="shared" si="3"/>
        <v>6761.6271270699999</v>
      </c>
      <c r="O47" s="105"/>
    </row>
    <row r="48" spans="1:79">
      <c r="A48" s="106" t="s">
        <v>59</v>
      </c>
      <c r="B48" s="72">
        <v>1.7932889999999999</v>
      </c>
      <c r="C48" s="72">
        <v>5976.7728520000001</v>
      </c>
      <c r="D48" s="72">
        <v>3455.5196465299996</v>
      </c>
      <c r="E48" s="72">
        <v>812.25532521000002</v>
      </c>
      <c r="F48" s="72">
        <v>3071.7953339699998</v>
      </c>
      <c r="G48" s="72">
        <v>2694.6820860399998</v>
      </c>
      <c r="H48" s="72">
        <v>404.00609700000001</v>
      </c>
      <c r="I48" s="72">
        <v>1055.5081335799998</v>
      </c>
      <c r="J48" s="72">
        <v>1042.0900479100001</v>
      </c>
      <c r="K48" s="72">
        <v>609.51174900000001</v>
      </c>
      <c r="L48" s="72">
        <v>995.18681095999989</v>
      </c>
      <c r="M48" s="72">
        <v>28516.027295479998</v>
      </c>
      <c r="N48" s="104">
        <f t="shared" si="3"/>
        <v>48635.148666680005</v>
      </c>
      <c r="O48" s="105"/>
    </row>
    <row r="49" spans="1:15">
      <c r="A49" s="106" t="s">
        <v>108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104">
        <f t="shared" si="3"/>
        <v>0</v>
      </c>
      <c r="O49" s="105"/>
    </row>
    <row r="50" spans="1:15">
      <c r="A50" s="106" t="s">
        <v>149</v>
      </c>
      <c r="B50" s="72">
        <v>5</v>
      </c>
      <c r="C50" s="72">
        <v>21.819574170000003</v>
      </c>
      <c r="D50" s="72">
        <v>72.619985</v>
      </c>
      <c r="E50" s="72">
        <v>21.793994999999999</v>
      </c>
      <c r="F50" s="72">
        <v>30.615195</v>
      </c>
      <c r="G50" s="72">
        <v>51.525068979999993</v>
      </c>
      <c r="H50" s="72">
        <v>116.65962782</v>
      </c>
      <c r="I50" s="72">
        <v>46.679116</v>
      </c>
      <c r="J50" s="72">
        <v>47.190930990000005</v>
      </c>
      <c r="K50" s="72">
        <v>74.453632989999988</v>
      </c>
      <c r="L50" s="72">
        <v>33.314047000000002</v>
      </c>
      <c r="M50" s="72">
        <v>211.73279378000001</v>
      </c>
      <c r="N50" s="104">
        <f t="shared" si="3"/>
        <v>733.40396673000009</v>
      </c>
      <c r="O50" s="105"/>
    </row>
    <row r="51" spans="1:15">
      <c r="A51" s="103" t="s">
        <v>62</v>
      </c>
      <c r="B51" s="104">
        <f>SUM(B52:B60)</f>
        <v>201.1378158</v>
      </c>
      <c r="C51" s="104">
        <f t="shared" ref="C51:M51" si="9">SUM(C52:C60)</f>
        <v>850.63973490000012</v>
      </c>
      <c r="D51" s="104">
        <f t="shared" si="9"/>
        <v>744.84819052</v>
      </c>
      <c r="E51" s="104">
        <f t="shared" si="9"/>
        <v>327.94778682000003</v>
      </c>
      <c r="F51" s="104">
        <f t="shared" si="9"/>
        <v>773.88484245999985</v>
      </c>
      <c r="G51" s="104">
        <f t="shared" si="9"/>
        <v>1282.1216780899999</v>
      </c>
      <c r="H51" s="104">
        <f t="shared" si="9"/>
        <v>832.93746617000011</v>
      </c>
      <c r="I51" s="104">
        <f t="shared" si="9"/>
        <v>1012.5143799199999</v>
      </c>
      <c r="J51" s="104">
        <f t="shared" si="9"/>
        <v>1517.1067860600001</v>
      </c>
      <c r="K51" s="104">
        <f t="shared" si="9"/>
        <v>671.25150467000003</v>
      </c>
      <c r="L51" s="104">
        <f t="shared" si="9"/>
        <v>1088.0934128200001</v>
      </c>
      <c r="M51" s="104">
        <f t="shared" si="9"/>
        <v>3772.3223721800005</v>
      </c>
      <c r="N51" s="104">
        <f t="shared" si="3"/>
        <v>13074.805970410001</v>
      </c>
      <c r="O51" s="105"/>
    </row>
    <row r="52" spans="1:15">
      <c r="A52" s="106" t="s">
        <v>63</v>
      </c>
      <c r="B52" s="72">
        <v>67.169376909999997</v>
      </c>
      <c r="C52" s="72">
        <v>92.494100680000003</v>
      </c>
      <c r="D52" s="72">
        <v>306.21772526000001</v>
      </c>
      <c r="E52" s="72">
        <v>40.15863092</v>
      </c>
      <c r="F52" s="72">
        <v>151.01141765</v>
      </c>
      <c r="G52" s="72">
        <v>365.78330726999997</v>
      </c>
      <c r="H52" s="72">
        <v>69.001733549999997</v>
      </c>
      <c r="I52" s="72">
        <v>204.31019009999997</v>
      </c>
      <c r="J52" s="72">
        <v>133.18558037</v>
      </c>
      <c r="K52" s="72">
        <v>90.912678040000003</v>
      </c>
      <c r="L52" s="72">
        <v>434.72769024000007</v>
      </c>
      <c r="M52" s="72">
        <v>983.48875376000001</v>
      </c>
      <c r="N52" s="104">
        <f t="shared" si="3"/>
        <v>2938.46118475</v>
      </c>
      <c r="O52" s="105"/>
    </row>
    <row r="53" spans="1:15">
      <c r="A53" s="106" t="s">
        <v>64</v>
      </c>
      <c r="B53" s="72">
        <v>1.6779004900000003</v>
      </c>
      <c r="C53" s="72">
        <v>56.565734879999994</v>
      </c>
      <c r="D53" s="72">
        <v>67.286715289999989</v>
      </c>
      <c r="E53" s="72">
        <v>3.2477772900000001</v>
      </c>
      <c r="F53" s="72">
        <v>2.6972074700000004</v>
      </c>
      <c r="G53" s="72">
        <v>80.852432009999987</v>
      </c>
      <c r="H53" s="72">
        <v>3.6337105200000002</v>
      </c>
      <c r="I53" s="72">
        <v>5.8641728000000004</v>
      </c>
      <c r="J53" s="72">
        <v>10.30150113</v>
      </c>
      <c r="K53" s="72">
        <v>2.4650094900000004</v>
      </c>
      <c r="L53" s="72">
        <v>22.885653699999999</v>
      </c>
      <c r="M53" s="72">
        <v>179.07357050000007</v>
      </c>
      <c r="N53" s="104">
        <f t="shared" si="3"/>
        <v>436.55138556999998</v>
      </c>
      <c r="O53" s="105"/>
    </row>
    <row r="54" spans="1:15">
      <c r="A54" s="106" t="s">
        <v>65</v>
      </c>
      <c r="B54" s="72">
        <v>0</v>
      </c>
      <c r="C54" s="72">
        <v>7.2377240599999997</v>
      </c>
      <c r="D54" s="72">
        <v>8.1396169199999999</v>
      </c>
      <c r="E54" s="72">
        <v>1.2913943800000001</v>
      </c>
      <c r="F54" s="72">
        <v>72.145650669999995</v>
      </c>
      <c r="G54" s="72">
        <v>4.9557549299999994</v>
      </c>
      <c r="H54" s="72">
        <v>602.42181071000005</v>
      </c>
      <c r="I54" s="72">
        <v>42.788828190000004</v>
      </c>
      <c r="J54" s="72">
        <v>8.9914169800000003</v>
      </c>
      <c r="K54" s="72">
        <v>1.5495524700000001</v>
      </c>
      <c r="L54" s="72">
        <v>26.332822510000003</v>
      </c>
      <c r="M54" s="72">
        <v>33.40986796</v>
      </c>
      <c r="N54" s="104">
        <f t="shared" si="3"/>
        <v>809.26443978000009</v>
      </c>
      <c r="O54" s="105"/>
    </row>
    <row r="55" spans="1:15">
      <c r="A55" s="106" t="s">
        <v>66</v>
      </c>
      <c r="B55" s="72">
        <v>32.678440250000001</v>
      </c>
      <c r="C55" s="72">
        <v>120.05123318999999</v>
      </c>
      <c r="D55" s="72">
        <v>86.124677560000009</v>
      </c>
      <c r="E55" s="72">
        <v>114.31992208</v>
      </c>
      <c r="F55" s="72">
        <v>272.38073559999998</v>
      </c>
      <c r="G55" s="72">
        <v>414.59889340000001</v>
      </c>
      <c r="H55" s="72">
        <v>57.37953967</v>
      </c>
      <c r="I55" s="72">
        <v>342.32608028999999</v>
      </c>
      <c r="J55" s="72">
        <v>708.51060578000011</v>
      </c>
      <c r="K55" s="72">
        <v>53.474165890000002</v>
      </c>
      <c r="L55" s="72">
        <v>377.05521773999999</v>
      </c>
      <c r="M55" s="72">
        <v>1570.4128564</v>
      </c>
      <c r="N55" s="104">
        <f t="shared" si="3"/>
        <v>4149.3123678500006</v>
      </c>
      <c r="O55" s="105"/>
    </row>
    <row r="56" spans="1:15">
      <c r="A56" s="106" t="s">
        <v>67</v>
      </c>
      <c r="B56" s="72">
        <v>19.708600329999999</v>
      </c>
      <c r="C56" s="72">
        <v>38.862038750000004</v>
      </c>
      <c r="D56" s="72">
        <v>52.173848460000002</v>
      </c>
      <c r="E56" s="72">
        <v>49.687718350000004</v>
      </c>
      <c r="F56" s="72">
        <v>63.64511662000001</v>
      </c>
      <c r="G56" s="72">
        <v>186.53616564999999</v>
      </c>
      <c r="H56" s="72">
        <v>16.650614319999999</v>
      </c>
      <c r="I56" s="72">
        <v>171.48928425999998</v>
      </c>
      <c r="J56" s="72">
        <v>131.42524717000001</v>
      </c>
      <c r="K56" s="72">
        <v>23.095507050000002</v>
      </c>
      <c r="L56" s="72">
        <v>48.802788500000005</v>
      </c>
      <c r="M56" s="72">
        <v>349.30304615000006</v>
      </c>
      <c r="N56" s="104">
        <f t="shared" si="3"/>
        <v>1151.3799756100002</v>
      </c>
      <c r="O56" s="105"/>
    </row>
    <row r="57" spans="1:15">
      <c r="A57" s="106" t="s">
        <v>68</v>
      </c>
      <c r="B57" s="72">
        <v>0.466667</v>
      </c>
      <c r="C57" s="72">
        <v>2.09603977</v>
      </c>
      <c r="D57" s="72">
        <v>0.67790848000000004</v>
      </c>
      <c r="E57" s="72">
        <v>0.32655484000000001</v>
      </c>
      <c r="F57" s="72">
        <v>10.773332999999999</v>
      </c>
      <c r="G57" s="72">
        <v>11.888334</v>
      </c>
      <c r="H57" s="72">
        <v>2.4119011100000001</v>
      </c>
      <c r="I57" s="72">
        <v>8.687041279999999</v>
      </c>
      <c r="J57" s="72">
        <v>2.1204934799999999</v>
      </c>
      <c r="K57" s="72">
        <v>0.99440466999999999</v>
      </c>
      <c r="L57" s="72">
        <v>8.8542005600000007</v>
      </c>
      <c r="M57" s="72">
        <v>79.51332377</v>
      </c>
      <c r="N57" s="104">
        <f t="shared" si="3"/>
        <v>128.81020196</v>
      </c>
      <c r="O57" s="105"/>
    </row>
    <row r="58" spans="1:15">
      <c r="A58" s="106" t="s">
        <v>69</v>
      </c>
      <c r="B58" s="72">
        <v>10.982219000000001</v>
      </c>
      <c r="C58" s="72">
        <v>0</v>
      </c>
      <c r="D58" s="72">
        <v>0</v>
      </c>
      <c r="E58" s="72">
        <v>0</v>
      </c>
      <c r="F58" s="72">
        <v>0.52244000000000002</v>
      </c>
      <c r="G58" s="72">
        <v>0.45</v>
      </c>
      <c r="H58" s="72">
        <v>0.2523939</v>
      </c>
      <c r="I58" s="72">
        <v>0</v>
      </c>
      <c r="J58" s="72">
        <v>0.76500000000000001</v>
      </c>
      <c r="K58" s="72">
        <v>0.65116600000000002</v>
      </c>
      <c r="L58" s="72">
        <v>0</v>
      </c>
      <c r="M58" s="72">
        <v>0</v>
      </c>
      <c r="N58" s="104">
        <f t="shared" si="3"/>
        <v>13.623218899999999</v>
      </c>
      <c r="O58" s="105"/>
    </row>
    <row r="59" spans="1:15">
      <c r="A59" s="106" t="s">
        <v>70</v>
      </c>
      <c r="B59" s="72">
        <v>6.4525228200000004</v>
      </c>
      <c r="C59" s="72">
        <v>25.333237849999996</v>
      </c>
      <c r="D59" s="72">
        <v>37.868944720000002</v>
      </c>
      <c r="E59" s="72">
        <v>14.677132949999999</v>
      </c>
      <c r="F59" s="72">
        <v>34.119106789999996</v>
      </c>
      <c r="G59" s="72">
        <v>54.905483870000005</v>
      </c>
      <c r="H59" s="72">
        <v>10.692947740000001</v>
      </c>
      <c r="I59" s="72">
        <v>33.286526680000001</v>
      </c>
      <c r="J59" s="72">
        <v>366.61735686999998</v>
      </c>
      <c r="K59" s="72">
        <v>31.651918179999999</v>
      </c>
      <c r="L59" s="72">
        <v>37.662945069999999</v>
      </c>
      <c r="M59" s="72">
        <v>329.73699372999999</v>
      </c>
      <c r="N59" s="104">
        <f t="shared" si="3"/>
        <v>983.00511727000003</v>
      </c>
      <c r="O59" s="105"/>
    </row>
    <row r="60" spans="1:15">
      <c r="A60" s="106" t="s">
        <v>71</v>
      </c>
      <c r="B60" s="72">
        <v>62.002088999999998</v>
      </c>
      <c r="C60" s="72">
        <v>507.99962572000004</v>
      </c>
      <c r="D60" s="72">
        <v>186.35875382999998</v>
      </c>
      <c r="E60" s="72">
        <v>104.23865601</v>
      </c>
      <c r="F60" s="72">
        <v>166.58983466000001</v>
      </c>
      <c r="G60" s="72">
        <v>162.15130696</v>
      </c>
      <c r="H60" s="72">
        <v>70.49281465</v>
      </c>
      <c r="I60" s="72">
        <v>203.76225632000001</v>
      </c>
      <c r="J60" s="72">
        <v>155.18958427999999</v>
      </c>
      <c r="K60" s="72">
        <v>466.45710287999998</v>
      </c>
      <c r="L60" s="72">
        <v>131.77209450000001</v>
      </c>
      <c r="M60" s="72">
        <v>247.38395990999999</v>
      </c>
      <c r="N60" s="104">
        <f t="shared" si="3"/>
        <v>2464.3980787200003</v>
      </c>
      <c r="O60" s="105"/>
    </row>
    <row r="61" spans="1:15">
      <c r="A61" s="103" t="s">
        <v>72</v>
      </c>
      <c r="B61" s="104">
        <f>SUM(B62:B65)</f>
        <v>1941.1421866400001</v>
      </c>
      <c r="C61" s="104">
        <f t="shared" ref="C61:M61" si="10">SUM(C62:C65)</f>
        <v>7122.6005454200003</v>
      </c>
      <c r="D61" s="104">
        <f t="shared" si="10"/>
        <v>4996.2810950400008</v>
      </c>
      <c r="E61" s="104">
        <f t="shared" si="10"/>
        <v>1980.5282479699999</v>
      </c>
      <c r="F61" s="104">
        <f t="shared" si="10"/>
        <v>3005.3904295000002</v>
      </c>
      <c r="G61" s="104">
        <f t="shared" si="10"/>
        <v>2259.4549498799997</v>
      </c>
      <c r="H61" s="104">
        <f t="shared" si="10"/>
        <v>2059.5468507599999</v>
      </c>
      <c r="I61" s="104">
        <f t="shared" si="10"/>
        <v>3230.3477212400003</v>
      </c>
      <c r="J61" s="104">
        <f t="shared" si="10"/>
        <v>2411.2992863499999</v>
      </c>
      <c r="K61" s="104">
        <f t="shared" si="10"/>
        <v>2901.07243582</v>
      </c>
      <c r="L61" s="104">
        <f t="shared" si="10"/>
        <v>4055.1585401899997</v>
      </c>
      <c r="M61" s="104">
        <f t="shared" si="10"/>
        <v>12623.699346890002</v>
      </c>
      <c r="N61" s="104">
        <f t="shared" si="3"/>
        <v>48586.521635700003</v>
      </c>
      <c r="O61" s="105"/>
    </row>
    <row r="62" spans="1:15">
      <c r="A62" s="106" t="s">
        <v>73</v>
      </c>
      <c r="B62" s="72">
        <v>850.67210060000002</v>
      </c>
      <c r="C62" s="72">
        <v>2372.2657096000003</v>
      </c>
      <c r="D62" s="72">
        <v>2075.8531601100003</v>
      </c>
      <c r="E62" s="72">
        <v>1235.3533665499999</v>
      </c>
      <c r="F62" s="72">
        <v>1339.0270123600001</v>
      </c>
      <c r="G62" s="72">
        <v>1363.6753174599999</v>
      </c>
      <c r="H62" s="72">
        <v>1312.3399801799999</v>
      </c>
      <c r="I62" s="72">
        <v>1714.7584511300001</v>
      </c>
      <c r="J62" s="72">
        <v>1260.5324825699997</v>
      </c>
      <c r="K62" s="72">
        <v>1577.8186703400002</v>
      </c>
      <c r="L62" s="72">
        <v>2055.88588897</v>
      </c>
      <c r="M62" s="72">
        <v>6984.8235418000013</v>
      </c>
      <c r="N62" s="104">
        <f t="shared" si="3"/>
        <v>24143.005681670002</v>
      </c>
      <c r="O62" s="105"/>
    </row>
    <row r="63" spans="1:15">
      <c r="A63" s="106" t="s">
        <v>74</v>
      </c>
      <c r="B63" s="72">
        <v>1090.4700860400001</v>
      </c>
      <c r="C63" s="72">
        <v>4750.3348358200001</v>
      </c>
      <c r="D63" s="72">
        <v>2920.4279349300004</v>
      </c>
      <c r="E63" s="72">
        <v>745.17488142000013</v>
      </c>
      <c r="F63" s="72">
        <v>1666.3634171399999</v>
      </c>
      <c r="G63" s="72">
        <v>895.77963241999998</v>
      </c>
      <c r="H63" s="72">
        <v>747.20687057999999</v>
      </c>
      <c r="I63" s="72">
        <v>1515.5892701100001</v>
      </c>
      <c r="J63" s="72">
        <v>1150.7668037800001</v>
      </c>
      <c r="K63" s="72">
        <v>1323.2537654799999</v>
      </c>
      <c r="L63" s="72">
        <v>1999.2726512199997</v>
      </c>
      <c r="M63" s="72">
        <v>5638.8758050900005</v>
      </c>
      <c r="N63" s="104">
        <f t="shared" si="3"/>
        <v>24443.515954029997</v>
      </c>
      <c r="O63" s="105"/>
    </row>
    <row r="64" spans="1:15">
      <c r="A64" s="106" t="s">
        <v>150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104">
        <f t="shared" si="3"/>
        <v>0</v>
      </c>
      <c r="O64" s="105"/>
    </row>
    <row r="65" spans="1:15" ht="25.5">
      <c r="A65" s="106" t="s">
        <v>75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104">
        <f t="shared" si="3"/>
        <v>0</v>
      </c>
      <c r="O65" s="105"/>
    </row>
    <row r="66" spans="1:15">
      <c r="A66" s="103" t="s">
        <v>76</v>
      </c>
      <c r="B66" s="104">
        <f>SUM(B67:B69)</f>
        <v>14945.065215370001</v>
      </c>
      <c r="C66" s="104">
        <f t="shared" ref="C66:L66" si="11">SUM(C67:C69)</f>
        <v>2670.9266981199999</v>
      </c>
      <c r="D66" s="104">
        <f t="shared" si="11"/>
        <v>5999.8168560199992</v>
      </c>
      <c r="E66" s="104">
        <f t="shared" si="11"/>
        <v>7122.2394178600007</v>
      </c>
      <c r="F66" s="104">
        <f t="shared" si="11"/>
        <v>4097.6927381300002</v>
      </c>
      <c r="G66" s="104">
        <f t="shared" si="11"/>
        <v>16380.402769649998</v>
      </c>
      <c r="H66" s="104">
        <f t="shared" si="11"/>
        <v>5613.3928714900003</v>
      </c>
      <c r="I66" s="104">
        <f t="shared" si="11"/>
        <v>4410.01055567</v>
      </c>
      <c r="J66" s="104">
        <f t="shared" si="11"/>
        <v>6750.0003425999994</v>
      </c>
      <c r="K66" s="104">
        <f t="shared" si="11"/>
        <v>7168.8841406499996</v>
      </c>
      <c r="L66" s="104">
        <f t="shared" si="11"/>
        <v>4339.4944836599989</v>
      </c>
      <c r="M66" s="104">
        <f>SUM(M67:M69)</f>
        <v>6969.0400695700009</v>
      </c>
      <c r="N66" s="104">
        <f t="shared" si="3"/>
        <v>86466.966158790019</v>
      </c>
      <c r="O66" s="105"/>
    </row>
    <row r="67" spans="1:15">
      <c r="A67" s="106" t="s">
        <v>77</v>
      </c>
      <c r="B67" s="72">
        <v>5084.4444144800009</v>
      </c>
      <c r="C67" s="72">
        <v>1681.2725473799999</v>
      </c>
      <c r="D67" s="72">
        <v>582.35562562999996</v>
      </c>
      <c r="E67" s="72">
        <v>2986.3176430900003</v>
      </c>
      <c r="F67" s="72">
        <v>2588.9321713499999</v>
      </c>
      <c r="G67" s="72">
        <v>4642.0355579999987</v>
      </c>
      <c r="H67" s="72">
        <v>4667.5884142699997</v>
      </c>
      <c r="I67" s="72">
        <v>3593.3759015099999</v>
      </c>
      <c r="J67" s="72">
        <v>1487.7277553699998</v>
      </c>
      <c r="K67" s="72">
        <v>3164.2592355799998</v>
      </c>
      <c r="L67" s="72">
        <v>2633.1921746999992</v>
      </c>
      <c r="M67" s="72">
        <v>5151.1990122400011</v>
      </c>
      <c r="N67" s="104">
        <f t="shared" si="3"/>
        <v>38262.700453600002</v>
      </c>
      <c r="O67" s="105"/>
    </row>
    <row r="68" spans="1:15">
      <c r="A68" s="106" t="s">
        <v>78</v>
      </c>
      <c r="B68" s="72">
        <v>9828.9658165100009</v>
      </c>
      <c r="C68" s="72">
        <v>896.38515055999994</v>
      </c>
      <c r="D68" s="72">
        <v>5355.2658180899998</v>
      </c>
      <c r="E68" s="72">
        <v>4115.6853026600002</v>
      </c>
      <c r="F68" s="72">
        <v>1480.1749745400002</v>
      </c>
      <c r="G68" s="72">
        <v>11663.583866429999</v>
      </c>
      <c r="H68" s="72">
        <v>929.84926177</v>
      </c>
      <c r="I68" s="72">
        <v>769.29810211000017</v>
      </c>
      <c r="J68" s="72">
        <v>5257.6555515599994</v>
      </c>
      <c r="K68" s="72">
        <v>3967.4475591699997</v>
      </c>
      <c r="L68" s="72">
        <v>1660.2354881199999</v>
      </c>
      <c r="M68" s="72">
        <v>1743.1097850500003</v>
      </c>
      <c r="N68" s="104">
        <f t="shared" si="3"/>
        <v>47667.656676570004</v>
      </c>
      <c r="O68" s="105"/>
    </row>
    <row r="69" spans="1:15">
      <c r="A69" s="106" t="s">
        <v>79</v>
      </c>
      <c r="B69" s="72">
        <v>31.654984379999998</v>
      </c>
      <c r="C69" s="72">
        <v>93.269000179999992</v>
      </c>
      <c r="D69" s="72">
        <v>62.195412299999994</v>
      </c>
      <c r="E69" s="72">
        <v>20.236472110000001</v>
      </c>
      <c r="F69" s="72">
        <v>28.58559224</v>
      </c>
      <c r="G69" s="72">
        <v>74.783345220000001</v>
      </c>
      <c r="H69" s="72">
        <v>15.955195449999996</v>
      </c>
      <c r="I69" s="72">
        <v>47.336552050000002</v>
      </c>
      <c r="J69" s="72">
        <v>4.6170356699999999</v>
      </c>
      <c r="K69" s="72">
        <v>37.177345899999999</v>
      </c>
      <c r="L69" s="72">
        <v>46.066820840000005</v>
      </c>
      <c r="M69" s="72">
        <v>74.731272279999999</v>
      </c>
      <c r="N69" s="104">
        <f t="shared" si="3"/>
        <v>536.60902862</v>
      </c>
      <c r="O69" s="105"/>
    </row>
    <row r="70" spans="1:15" ht="4.5" customHeight="1">
      <c r="A70" s="106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104"/>
      <c r="O70" s="105"/>
    </row>
    <row r="71" spans="1:15">
      <c r="A71" s="103" t="s">
        <v>80</v>
      </c>
      <c r="B71" s="104">
        <f>B72+B77</f>
        <v>12208.843903069999</v>
      </c>
      <c r="C71" s="104">
        <f t="shared" ref="C71:L71" si="12">C72+C77</f>
        <v>10151.204146079999</v>
      </c>
      <c r="D71" s="104">
        <f t="shared" si="12"/>
        <v>7881.5720043699994</v>
      </c>
      <c r="E71" s="104">
        <f t="shared" si="12"/>
        <v>5513.4460374600003</v>
      </c>
      <c r="F71" s="104">
        <f t="shared" si="12"/>
        <v>6947.3305921899992</v>
      </c>
      <c r="G71" s="104">
        <f t="shared" si="12"/>
        <v>7860.7769474899997</v>
      </c>
      <c r="H71" s="104">
        <f t="shared" si="12"/>
        <v>8999.2603453100019</v>
      </c>
      <c r="I71" s="104">
        <f t="shared" si="12"/>
        <v>4242.6013296299998</v>
      </c>
      <c r="J71" s="104">
        <f t="shared" si="12"/>
        <v>5084.4456790200002</v>
      </c>
      <c r="K71" s="104">
        <f t="shared" si="12"/>
        <v>1430.4397242700002</v>
      </c>
      <c r="L71" s="104">
        <f t="shared" si="12"/>
        <v>6471.4328250100007</v>
      </c>
      <c r="M71" s="104">
        <f>M72+M77+M89</f>
        <v>9775.7243268599977</v>
      </c>
      <c r="N71" s="104">
        <f>SUM(B71:M71)</f>
        <v>86567.077860759993</v>
      </c>
      <c r="O71" s="105"/>
    </row>
    <row r="72" spans="1:15">
      <c r="A72" s="103" t="s">
        <v>81</v>
      </c>
      <c r="B72" s="104">
        <f>B73</f>
        <v>0</v>
      </c>
      <c r="C72" s="104">
        <f t="shared" ref="C72:M72" si="13">C73</f>
        <v>166.66666599999999</v>
      </c>
      <c r="D72" s="104">
        <f t="shared" si="13"/>
        <v>827.37734996000006</v>
      </c>
      <c r="E72" s="104">
        <f t="shared" si="13"/>
        <v>1340.8416745299999</v>
      </c>
      <c r="F72" s="104">
        <f t="shared" si="13"/>
        <v>749.999999</v>
      </c>
      <c r="G72" s="104">
        <f t="shared" si="13"/>
        <v>83.333332999999996</v>
      </c>
      <c r="H72" s="104">
        <f t="shared" si="13"/>
        <v>333.33333199999998</v>
      </c>
      <c r="I72" s="104">
        <f t="shared" si="13"/>
        <v>166.66666599999999</v>
      </c>
      <c r="J72" s="104">
        <f t="shared" si="13"/>
        <v>166.66666599999999</v>
      </c>
      <c r="K72" s="104">
        <f t="shared" si="13"/>
        <v>166.66666599999999</v>
      </c>
      <c r="L72" s="104">
        <f t="shared" si="13"/>
        <v>840.18812862000004</v>
      </c>
      <c r="M72" s="104">
        <f t="shared" si="13"/>
        <v>166.66666599999999</v>
      </c>
      <c r="N72" s="104">
        <f>SUM(B72:M72)</f>
        <v>5008.4071471100006</v>
      </c>
      <c r="O72" s="105"/>
    </row>
    <row r="73" spans="1:15" s="106" customFormat="1" ht="12.75">
      <c r="A73" s="106" t="s">
        <v>82</v>
      </c>
      <c r="B73" s="72">
        <v>0</v>
      </c>
      <c r="C73" s="72">
        <v>166.66666599999999</v>
      </c>
      <c r="D73" s="72">
        <v>827.37734996000006</v>
      </c>
      <c r="E73" s="72">
        <v>1340.8416745299999</v>
      </c>
      <c r="F73" s="72">
        <v>749.999999</v>
      </c>
      <c r="G73" s="72">
        <v>83.333332999999996</v>
      </c>
      <c r="H73" s="72">
        <v>333.33333199999998</v>
      </c>
      <c r="I73" s="72">
        <v>166.66666599999999</v>
      </c>
      <c r="J73" s="72">
        <v>166.66666599999999</v>
      </c>
      <c r="K73" s="72">
        <v>166.66666599999999</v>
      </c>
      <c r="L73" s="72">
        <v>840.18812862000004</v>
      </c>
      <c r="M73" s="72">
        <v>166.66666599999999</v>
      </c>
      <c r="N73" s="104">
        <f t="shared" ref="N73:N95" si="14">SUM(B73:M73)</f>
        <v>5008.4071471100006</v>
      </c>
      <c r="O73" s="105"/>
    </row>
    <row r="74" spans="1:15" s="106" customFormat="1" ht="12.75">
      <c r="A74" s="106" t="s">
        <v>83</v>
      </c>
      <c r="B74" s="72">
        <f>SUM(B75:B76)</f>
        <v>0</v>
      </c>
      <c r="C74" s="72">
        <f t="shared" ref="C74:M74" si="15">SUM(C75:C76)</f>
        <v>166.66666599999999</v>
      </c>
      <c r="D74" s="72">
        <f t="shared" si="15"/>
        <v>827.37734995999995</v>
      </c>
      <c r="E74" s="72">
        <f t="shared" si="15"/>
        <v>1340.8416745300001</v>
      </c>
      <c r="F74" s="72">
        <f t="shared" si="15"/>
        <v>749.999999</v>
      </c>
      <c r="G74" s="72">
        <f t="shared" si="15"/>
        <v>83.333332999999996</v>
      </c>
      <c r="H74" s="72">
        <f t="shared" si="15"/>
        <v>333.33333199999998</v>
      </c>
      <c r="I74" s="72">
        <f t="shared" si="15"/>
        <v>166.66666599999999</v>
      </c>
      <c r="J74" s="72">
        <f t="shared" si="15"/>
        <v>166.66666599999999</v>
      </c>
      <c r="K74" s="72">
        <f>SUM(K75:K76)</f>
        <v>166.66666599999999</v>
      </c>
      <c r="L74" s="72">
        <f>SUM(L75:L76)</f>
        <v>840.18812861999993</v>
      </c>
      <c r="M74" s="72">
        <f t="shared" si="15"/>
        <v>166.66666599999999</v>
      </c>
      <c r="N74" s="104">
        <f t="shared" si="14"/>
        <v>5008.4071471100006</v>
      </c>
      <c r="O74" s="105"/>
    </row>
    <row r="75" spans="1:15" s="106" customFormat="1" ht="25.5">
      <c r="A75" s="107" t="s">
        <v>84</v>
      </c>
      <c r="B75" s="72">
        <v>0</v>
      </c>
      <c r="C75" s="72">
        <v>166.66666599999999</v>
      </c>
      <c r="D75" s="72">
        <v>666.66666599999996</v>
      </c>
      <c r="E75" s="72">
        <v>166.66666599999999</v>
      </c>
      <c r="F75" s="72">
        <v>749.999999</v>
      </c>
      <c r="G75" s="72">
        <v>83.333332999999996</v>
      </c>
      <c r="H75" s="72">
        <v>333.33333199999998</v>
      </c>
      <c r="I75" s="72">
        <v>166.66666599999999</v>
      </c>
      <c r="J75" s="72">
        <v>166.66666599999999</v>
      </c>
      <c r="K75" s="72">
        <v>166.66666599999999</v>
      </c>
      <c r="L75" s="72">
        <v>166.66666599999999</v>
      </c>
      <c r="M75" s="72">
        <v>166.66666599999999</v>
      </c>
      <c r="N75" s="104">
        <f t="shared" si="14"/>
        <v>2999.9999920000005</v>
      </c>
      <c r="O75" s="105"/>
    </row>
    <row r="76" spans="1:15" s="106" customFormat="1" ht="25.5">
      <c r="A76" s="107" t="s">
        <v>85</v>
      </c>
      <c r="B76" s="72">
        <v>0</v>
      </c>
      <c r="C76" s="72">
        <v>0</v>
      </c>
      <c r="D76" s="72">
        <v>160.71068396000001</v>
      </c>
      <c r="E76" s="72">
        <v>1174.17500853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673.52146261999997</v>
      </c>
      <c r="M76" s="72">
        <v>0</v>
      </c>
      <c r="N76" s="104">
        <f t="shared" si="14"/>
        <v>2008.4071551100001</v>
      </c>
      <c r="O76" s="105"/>
    </row>
    <row r="77" spans="1:15">
      <c r="A77" s="103" t="s">
        <v>86</v>
      </c>
      <c r="B77" s="104">
        <f>B78+B89</f>
        <v>12208.843903069999</v>
      </c>
      <c r="C77" s="104">
        <f t="shared" ref="C77:J77" si="16">C78+C89</f>
        <v>9984.53748008</v>
      </c>
      <c r="D77" s="104">
        <f t="shared" si="16"/>
        <v>7054.1946544099992</v>
      </c>
      <c r="E77" s="104">
        <f t="shared" si="16"/>
        <v>4172.6043629300002</v>
      </c>
      <c r="F77" s="104">
        <f t="shared" si="16"/>
        <v>6197.3305931899995</v>
      </c>
      <c r="G77" s="104">
        <f t="shared" si="16"/>
        <v>7777.4436144900001</v>
      </c>
      <c r="H77" s="104">
        <f>H78+H89</f>
        <v>8665.9270133100017</v>
      </c>
      <c r="I77" s="104">
        <f>I78+I89</f>
        <v>4075.9346636300002</v>
      </c>
      <c r="J77" s="104">
        <f t="shared" si="16"/>
        <v>4917.7790130200001</v>
      </c>
      <c r="K77" s="104">
        <f>K78+K89</f>
        <v>1263.7730582700001</v>
      </c>
      <c r="L77" s="104">
        <f>L78+L89</f>
        <v>5631.2446963900002</v>
      </c>
      <c r="M77" s="104">
        <f>M78+M89</f>
        <v>9609.0576608599986</v>
      </c>
      <c r="N77" s="104">
        <f>SUM(B77:M77)</f>
        <v>81558.670713650004</v>
      </c>
      <c r="O77" s="105"/>
    </row>
    <row r="78" spans="1:15">
      <c r="A78" s="108" t="s">
        <v>87</v>
      </c>
      <c r="B78" s="109">
        <f>B79+B83+B86</f>
        <v>12208.843903069999</v>
      </c>
      <c r="C78" s="109">
        <f t="shared" ref="C78:L78" si="17">C79+C83+C86</f>
        <v>9984.53748008</v>
      </c>
      <c r="D78" s="109">
        <f t="shared" si="17"/>
        <v>7054.1946544099992</v>
      </c>
      <c r="E78" s="109">
        <f t="shared" si="17"/>
        <v>4172.6043629300002</v>
      </c>
      <c r="F78" s="109">
        <f t="shared" si="17"/>
        <v>6085.3235931899999</v>
      </c>
      <c r="G78" s="109">
        <f t="shared" si="17"/>
        <v>7665.4366144900005</v>
      </c>
      <c r="H78" s="109">
        <f t="shared" si="17"/>
        <v>8609.4019853700011</v>
      </c>
      <c r="I78" s="109">
        <f t="shared" si="17"/>
        <v>3963.9276636300001</v>
      </c>
      <c r="J78" s="109">
        <f t="shared" si="17"/>
        <v>4917.7790130200001</v>
      </c>
      <c r="K78" s="109">
        <f t="shared" si="17"/>
        <v>1263.7730582700001</v>
      </c>
      <c r="L78" s="109">
        <f t="shared" si="17"/>
        <v>5595.7383915500004</v>
      </c>
      <c r="M78" s="109">
        <f>M79+M83+M86</f>
        <v>9609.0576608599986</v>
      </c>
      <c r="N78" s="104">
        <f>SUM(B78:M78)</f>
        <v>81130.618380869986</v>
      </c>
      <c r="O78" s="105"/>
    </row>
    <row r="79" spans="1:15">
      <c r="A79" s="106" t="s">
        <v>88</v>
      </c>
      <c r="B79" s="72">
        <f>SUM(B80:B82)</f>
        <v>0</v>
      </c>
      <c r="C79" s="72">
        <f t="shared" ref="C79:M79" si="18">SUM(C80:C82)</f>
        <v>6824.5789201000007</v>
      </c>
      <c r="D79" s="72">
        <f t="shared" si="18"/>
        <v>3423.6668460899996</v>
      </c>
      <c r="E79" s="72">
        <f t="shared" si="18"/>
        <v>1345.2580013699999</v>
      </c>
      <c r="F79" s="72">
        <f t="shared" si="18"/>
        <v>2451.7432732500001</v>
      </c>
      <c r="G79" s="72">
        <f t="shared" si="18"/>
        <v>1614.1213622400001</v>
      </c>
      <c r="H79" s="72">
        <f t="shared" si="18"/>
        <v>1989.7248585699999</v>
      </c>
      <c r="I79" s="72">
        <f t="shared" si="18"/>
        <v>1500.1158720100002</v>
      </c>
      <c r="J79" s="72">
        <f t="shared" si="18"/>
        <v>1484.1125201500001</v>
      </c>
      <c r="K79" s="72">
        <f t="shared" si="18"/>
        <v>221.41348880999999</v>
      </c>
      <c r="L79" s="72">
        <f t="shared" si="18"/>
        <v>268.60193772000002</v>
      </c>
      <c r="M79" s="72">
        <f t="shared" si="18"/>
        <v>7726.0982359599993</v>
      </c>
      <c r="N79" s="104">
        <f t="shared" si="14"/>
        <v>28849.435316269999</v>
      </c>
      <c r="O79" s="105"/>
    </row>
    <row r="80" spans="1:15">
      <c r="A80" s="107" t="s">
        <v>89</v>
      </c>
      <c r="B80" s="72">
        <v>0</v>
      </c>
      <c r="C80" s="72">
        <v>2120.56074072</v>
      </c>
      <c r="D80" s="72">
        <v>2920.6988157399996</v>
      </c>
      <c r="E80" s="72">
        <v>1126.9462912399999</v>
      </c>
      <c r="F80" s="72">
        <v>1082.2934885700001</v>
      </c>
      <c r="G80" s="72">
        <v>1108.6768532799999</v>
      </c>
      <c r="H80" s="72">
        <v>1095.6268534999999</v>
      </c>
      <c r="I80" s="72">
        <v>1216.3289513600002</v>
      </c>
      <c r="J80" s="72">
        <v>1087.1769304200002</v>
      </c>
      <c r="K80" s="72">
        <v>1.2244024099999999</v>
      </c>
      <c r="L80" s="72">
        <v>106.83064504000001</v>
      </c>
      <c r="M80" s="72">
        <v>3519.2912042600001</v>
      </c>
      <c r="N80" s="104">
        <f t="shared" si="14"/>
        <v>15385.65517654</v>
      </c>
      <c r="O80" s="105"/>
    </row>
    <row r="81" spans="1:15" ht="25.5">
      <c r="A81" s="107" t="s">
        <v>91</v>
      </c>
      <c r="B81" s="72">
        <v>0</v>
      </c>
      <c r="C81" s="72">
        <v>4704.0181793800002</v>
      </c>
      <c r="D81" s="72">
        <v>502.96803035000005</v>
      </c>
      <c r="E81" s="72">
        <v>218.31171012999999</v>
      </c>
      <c r="F81" s="72">
        <v>1353.6492509500001</v>
      </c>
      <c r="G81" s="72">
        <v>475.69450896000006</v>
      </c>
      <c r="H81" s="72">
        <v>894.09800506999989</v>
      </c>
      <c r="I81" s="72">
        <v>282.48692065000006</v>
      </c>
      <c r="J81" s="72">
        <v>396.93558972999995</v>
      </c>
      <c r="K81" s="72">
        <v>199.51366839999997</v>
      </c>
      <c r="L81" s="72">
        <v>100.96504268000001</v>
      </c>
      <c r="M81" s="72">
        <v>4096.0356467599995</v>
      </c>
      <c r="N81" s="104">
        <f t="shared" si="14"/>
        <v>13224.676553060001</v>
      </c>
      <c r="O81" s="105"/>
    </row>
    <row r="82" spans="1:15" ht="25.5">
      <c r="A82" s="107" t="s">
        <v>92</v>
      </c>
      <c r="B82" s="72">
        <v>0</v>
      </c>
      <c r="C82" s="72">
        <v>0</v>
      </c>
      <c r="D82" s="72">
        <v>0</v>
      </c>
      <c r="E82" s="72">
        <v>0</v>
      </c>
      <c r="F82" s="72">
        <v>15.80053373</v>
      </c>
      <c r="G82" s="72">
        <v>29.75</v>
      </c>
      <c r="H82" s="72">
        <v>0</v>
      </c>
      <c r="I82" s="72">
        <v>1.3</v>
      </c>
      <c r="J82" s="72">
        <v>0</v>
      </c>
      <c r="K82" s="72">
        <v>20.675418000000001</v>
      </c>
      <c r="L82" s="72">
        <v>60.806249999999999</v>
      </c>
      <c r="M82" s="72">
        <v>110.77138494</v>
      </c>
      <c r="N82" s="104">
        <f t="shared" si="14"/>
        <v>239.10358667000003</v>
      </c>
      <c r="O82" s="105"/>
    </row>
    <row r="83" spans="1:15" ht="25.5">
      <c r="A83" s="106" t="s">
        <v>93</v>
      </c>
      <c r="B83" s="72">
        <f>SUM(B84:B85)</f>
        <v>7720.5044988899999</v>
      </c>
      <c r="C83" s="72">
        <f t="shared" ref="C83:M83" si="19">SUM(C84:C85)</f>
        <v>0</v>
      </c>
      <c r="D83" s="72">
        <f t="shared" si="19"/>
        <v>0</v>
      </c>
      <c r="E83" s="72">
        <f t="shared" si="19"/>
        <v>0</v>
      </c>
      <c r="F83" s="72">
        <f t="shared" si="19"/>
        <v>0</v>
      </c>
      <c r="G83" s="72">
        <f t="shared" si="19"/>
        <v>3045.6563182700002</v>
      </c>
      <c r="H83" s="72">
        <f t="shared" si="19"/>
        <v>2532</v>
      </c>
      <c r="I83" s="72">
        <f t="shared" si="19"/>
        <v>0</v>
      </c>
      <c r="J83" s="72">
        <f t="shared" si="19"/>
        <v>0</v>
      </c>
      <c r="K83" s="72">
        <f t="shared" si="19"/>
        <v>0</v>
      </c>
      <c r="L83" s="72">
        <f t="shared" si="19"/>
        <v>0</v>
      </c>
      <c r="M83" s="72">
        <f t="shared" si="19"/>
        <v>53.91210787</v>
      </c>
      <c r="N83" s="104">
        <f t="shared" si="14"/>
        <v>13352.072925029999</v>
      </c>
      <c r="O83" s="105"/>
    </row>
    <row r="84" spans="1:15" ht="25.5">
      <c r="A84" s="107" t="s">
        <v>94</v>
      </c>
      <c r="B84" s="72">
        <v>4725.4290000000001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72">
        <v>2532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104">
        <f t="shared" si="14"/>
        <v>7257.4290000000001</v>
      </c>
      <c r="O84" s="105"/>
    </row>
    <row r="85" spans="1:15" ht="25.5">
      <c r="A85" s="107" t="s">
        <v>95</v>
      </c>
      <c r="B85" s="72">
        <v>2995.0754988899998</v>
      </c>
      <c r="C85" s="72">
        <v>0</v>
      </c>
      <c r="D85" s="72">
        <v>0</v>
      </c>
      <c r="E85" s="72">
        <v>0</v>
      </c>
      <c r="F85" s="72">
        <v>0</v>
      </c>
      <c r="G85" s="72">
        <v>3045.6563182700002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53.91210787</v>
      </c>
      <c r="N85" s="104">
        <f t="shared" si="14"/>
        <v>6094.64392503</v>
      </c>
      <c r="O85" s="105"/>
    </row>
    <row r="86" spans="1:15" ht="25.5">
      <c r="A86" s="106" t="s">
        <v>96</v>
      </c>
      <c r="B86" s="72">
        <f>SUM(B87:B88)</f>
        <v>4488.3394041800002</v>
      </c>
      <c r="C86" s="72">
        <f t="shared" ref="C86:M86" si="20">SUM(C87:C88)</f>
        <v>3159.9585599799998</v>
      </c>
      <c r="D86" s="72">
        <f t="shared" si="20"/>
        <v>3630.5278083199996</v>
      </c>
      <c r="E86" s="72">
        <f t="shared" si="20"/>
        <v>2827.3463615599999</v>
      </c>
      <c r="F86" s="72">
        <f t="shared" si="20"/>
        <v>3633.5803199399998</v>
      </c>
      <c r="G86" s="72">
        <f t="shared" si="20"/>
        <v>3005.6589339800003</v>
      </c>
      <c r="H86" s="72">
        <f t="shared" si="20"/>
        <v>4087.6771268000002</v>
      </c>
      <c r="I86" s="72">
        <f t="shared" si="20"/>
        <v>2463.8117916199999</v>
      </c>
      <c r="J86" s="72">
        <f t="shared" si="20"/>
        <v>3433.6664928700002</v>
      </c>
      <c r="K86" s="72">
        <f t="shared" si="20"/>
        <v>1042.3595694600001</v>
      </c>
      <c r="L86" s="72">
        <f t="shared" si="20"/>
        <v>5327.1364538300004</v>
      </c>
      <c r="M86" s="72">
        <f t="shared" si="20"/>
        <v>1829.0473170299999</v>
      </c>
      <c r="N86" s="104">
        <f t="shared" si="14"/>
        <v>38929.110139570003</v>
      </c>
      <c r="O86" s="105"/>
    </row>
    <row r="87" spans="1:15" ht="25.5">
      <c r="A87" s="107" t="s">
        <v>97</v>
      </c>
      <c r="B87" s="72">
        <v>569.15123386000005</v>
      </c>
      <c r="C87" s="72">
        <v>836.78939025</v>
      </c>
      <c r="D87" s="72">
        <v>590.65867283</v>
      </c>
      <c r="E87" s="72">
        <v>574.68205175000003</v>
      </c>
      <c r="F87" s="72">
        <v>538.8150999500001</v>
      </c>
      <c r="G87" s="72">
        <v>901.48887730999991</v>
      </c>
      <c r="H87" s="72">
        <v>274.21770094999999</v>
      </c>
      <c r="I87" s="72">
        <v>570.20199513</v>
      </c>
      <c r="J87" s="72">
        <v>305.06314767999999</v>
      </c>
      <c r="K87" s="72">
        <v>7.4461048499999993</v>
      </c>
      <c r="L87" s="72">
        <v>569.38689524000006</v>
      </c>
      <c r="M87" s="72">
        <v>7.4838021499999998</v>
      </c>
      <c r="N87" s="104">
        <f t="shared" si="14"/>
        <v>5745.3849719499995</v>
      </c>
      <c r="O87" s="105"/>
    </row>
    <row r="88" spans="1:15" ht="25.5">
      <c r="A88" s="107" t="s">
        <v>98</v>
      </c>
      <c r="B88" s="72">
        <v>3919.1881703199997</v>
      </c>
      <c r="C88" s="72">
        <v>2323.1691697299998</v>
      </c>
      <c r="D88" s="72">
        <v>3039.8691354899997</v>
      </c>
      <c r="E88" s="72">
        <v>2252.6643098099998</v>
      </c>
      <c r="F88" s="72">
        <v>3094.7652199899999</v>
      </c>
      <c r="G88" s="72">
        <v>2104.1700566700001</v>
      </c>
      <c r="H88" s="72">
        <v>3813.4594258500001</v>
      </c>
      <c r="I88" s="72">
        <v>1893.6097964899998</v>
      </c>
      <c r="J88" s="72">
        <v>3128.6033451900003</v>
      </c>
      <c r="K88" s="72">
        <v>1034.9134646100001</v>
      </c>
      <c r="L88" s="72">
        <v>4757.7495585900006</v>
      </c>
      <c r="M88" s="72">
        <v>1821.56351488</v>
      </c>
      <c r="N88" s="104">
        <f t="shared" si="14"/>
        <v>33183.725167619996</v>
      </c>
      <c r="O88" s="105"/>
    </row>
    <row r="89" spans="1:15">
      <c r="A89" s="108" t="s">
        <v>99</v>
      </c>
      <c r="B89" s="109">
        <f>B90+B92+B94</f>
        <v>0</v>
      </c>
      <c r="C89" s="109">
        <f t="shared" ref="C89:M89" si="21">C90+C92+C94</f>
        <v>0</v>
      </c>
      <c r="D89" s="109">
        <f t="shared" si="21"/>
        <v>0</v>
      </c>
      <c r="E89" s="109">
        <f t="shared" si="21"/>
        <v>0</v>
      </c>
      <c r="F89" s="109">
        <f t="shared" si="21"/>
        <v>112.00700000000001</v>
      </c>
      <c r="G89" s="109">
        <f t="shared" si="21"/>
        <v>112.00700000000001</v>
      </c>
      <c r="H89" s="109">
        <f t="shared" si="21"/>
        <v>56.525027940000001</v>
      </c>
      <c r="I89" s="109">
        <f t="shared" si="21"/>
        <v>112.00700000000001</v>
      </c>
      <c r="J89" s="109">
        <f t="shared" si="21"/>
        <v>0</v>
      </c>
      <c r="K89" s="109">
        <f t="shared" si="21"/>
        <v>0</v>
      </c>
      <c r="L89" s="109">
        <f t="shared" si="21"/>
        <v>35.506304840000006</v>
      </c>
      <c r="M89" s="109">
        <f t="shared" si="21"/>
        <v>0</v>
      </c>
      <c r="N89" s="104">
        <f>SUM(B89:M89)</f>
        <v>428.05233277999997</v>
      </c>
      <c r="O89" s="105"/>
    </row>
    <row r="90" spans="1:15">
      <c r="A90" s="106" t="s">
        <v>151</v>
      </c>
      <c r="B90" s="72">
        <f>B91</f>
        <v>0</v>
      </c>
      <c r="C90" s="72">
        <f t="shared" ref="C90:M90" si="22">C91</f>
        <v>0</v>
      </c>
      <c r="D90" s="72">
        <f t="shared" si="22"/>
        <v>0</v>
      </c>
      <c r="E90" s="72">
        <f t="shared" si="22"/>
        <v>0</v>
      </c>
      <c r="F90" s="72">
        <f t="shared" si="22"/>
        <v>0</v>
      </c>
      <c r="G90" s="72">
        <f t="shared" si="22"/>
        <v>0</v>
      </c>
      <c r="H90" s="72">
        <f t="shared" si="22"/>
        <v>56.525027940000001</v>
      </c>
      <c r="I90" s="72">
        <f t="shared" si="22"/>
        <v>0</v>
      </c>
      <c r="J90" s="72">
        <f t="shared" si="22"/>
        <v>0</v>
      </c>
      <c r="K90" s="72">
        <f t="shared" si="22"/>
        <v>0</v>
      </c>
      <c r="L90" s="72">
        <f t="shared" si="22"/>
        <v>35.506304840000006</v>
      </c>
      <c r="M90" s="72">
        <f t="shared" si="22"/>
        <v>0</v>
      </c>
      <c r="N90" s="104">
        <f t="shared" si="14"/>
        <v>92.031332780000014</v>
      </c>
      <c r="O90" s="105"/>
    </row>
    <row r="91" spans="1:15">
      <c r="A91" s="107" t="s">
        <v>152</v>
      </c>
      <c r="B91" s="72">
        <v>0</v>
      </c>
      <c r="C91" s="72">
        <v>0</v>
      </c>
      <c r="D91" s="72">
        <v>0</v>
      </c>
      <c r="E91" s="72">
        <v>0</v>
      </c>
      <c r="F91" s="72">
        <v>0</v>
      </c>
      <c r="G91" s="72">
        <v>0</v>
      </c>
      <c r="H91" s="72">
        <v>56.525027940000001</v>
      </c>
      <c r="I91" s="72">
        <v>0</v>
      </c>
      <c r="J91" s="72">
        <v>0</v>
      </c>
      <c r="K91" s="72">
        <v>0</v>
      </c>
      <c r="L91" s="72">
        <v>35.506304840000006</v>
      </c>
      <c r="M91" s="72">
        <v>0</v>
      </c>
      <c r="N91" s="104">
        <f t="shared" si="14"/>
        <v>92.031332780000014</v>
      </c>
      <c r="O91" s="105"/>
    </row>
    <row r="92" spans="1:15">
      <c r="A92" s="106" t="s">
        <v>153</v>
      </c>
      <c r="B92" s="72">
        <f>B93</f>
        <v>0</v>
      </c>
      <c r="C92" s="72">
        <f t="shared" ref="C92:M92" si="23">C93</f>
        <v>0</v>
      </c>
      <c r="D92" s="72">
        <f t="shared" si="23"/>
        <v>0</v>
      </c>
      <c r="E92" s="72">
        <f t="shared" si="23"/>
        <v>0</v>
      </c>
      <c r="F92" s="72">
        <f t="shared" si="23"/>
        <v>112.00700000000001</v>
      </c>
      <c r="G92" s="72">
        <f t="shared" si="23"/>
        <v>112.00700000000001</v>
      </c>
      <c r="H92" s="72">
        <f t="shared" si="23"/>
        <v>0</v>
      </c>
      <c r="I92" s="72">
        <f t="shared" si="23"/>
        <v>112.00700000000001</v>
      </c>
      <c r="J92" s="72">
        <f t="shared" si="23"/>
        <v>0</v>
      </c>
      <c r="K92" s="72">
        <f t="shared" si="23"/>
        <v>0</v>
      </c>
      <c r="L92" s="72">
        <f t="shared" si="23"/>
        <v>0</v>
      </c>
      <c r="M92" s="72">
        <f t="shared" si="23"/>
        <v>0</v>
      </c>
      <c r="N92" s="104">
        <f t="shared" si="14"/>
        <v>336.02100000000002</v>
      </c>
      <c r="O92" s="105"/>
    </row>
    <row r="93" spans="1:15">
      <c r="A93" s="107" t="s">
        <v>154</v>
      </c>
      <c r="B93" s="72">
        <v>0</v>
      </c>
      <c r="C93" s="72">
        <v>0</v>
      </c>
      <c r="D93" s="72">
        <v>0</v>
      </c>
      <c r="E93" s="72">
        <v>0</v>
      </c>
      <c r="F93" s="72">
        <v>112.00700000000001</v>
      </c>
      <c r="G93" s="72">
        <v>112.00700000000001</v>
      </c>
      <c r="H93" s="72">
        <v>0</v>
      </c>
      <c r="I93" s="72">
        <v>112.00700000000001</v>
      </c>
      <c r="J93" s="72">
        <v>0</v>
      </c>
      <c r="K93" s="72">
        <v>0</v>
      </c>
      <c r="L93" s="72">
        <v>0</v>
      </c>
      <c r="M93" s="72">
        <v>0</v>
      </c>
      <c r="N93" s="104">
        <f t="shared" si="14"/>
        <v>336.02100000000002</v>
      </c>
      <c r="O93" s="105"/>
    </row>
    <row r="94" spans="1:15">
      <c r="A94" s="106" t="s">
        <v>155</v>
      </c>
      <c r="B94" s="72">
        <f>B95</f>
        <v>0</v>
      </c>
      <c r="C94" s="72">
        <f t="shared" ref="C94:M94" si="24">C95</f>
        <v>0</v>
      </c>
      <c r="D94" s="72">
        <f t="shared" si="24"/>
        <v>0</v>
      </c>
      <c r="E94" s="72">
        <f t="shared" si="24"/>
        <v>0</v>
      </c>
      <c r="F94" s="72">
        <f t="shared" si="24"/>
        <v>0</v>
      </c>
      <c r="G94" s="72">
        <f t="shared" si="24"/>
        <v>0</v>
      </c>
      <c r="H94" s="72">
        <f t="shared" si="24"/>
        <v>0</v>
      </c>
      <c r="I94" s="72">
        <f t="shared" si="24"/>
        <v>0</v>
      </c>
      <c r="J94" s="72">
        <f t="shared" si="24"/>
        <v>0</v>
      </c>
      <c r="K94" s="72">
        <f t="shared" si="24"/>
        <v>0</v>
      </c>
      <c r="L94" s="72">
        <f t="shared" si="24"/>
        <v>0</v>
      </c>
      <c r="M94" s="72">
        <f t="shared" si="24"/>
        <v>0</v>
      </c>
      <c r="N94" s="104">
        <f t="shared" si="14"/>
        <v>0</v>
      </c>
      <c r="O94" s="105"/>
    </row>
    <row r="95" spans="1:15" ht="15.75" thickBot="1">
      <c r="A95" s="110" t="s">
        <v>156</v>
      </c>
      <c r="B95" s="111">
        <v>0</v>
      </c>
      <c r="C95" s="111">
        <v>0</v>
      </c>
      <c r="D95" s="111">
        <v>0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0</v>
      </c>
      <c r="N95" s="112">
        <f t="shared" si="14"/>
        <v>0</v>
      </c>
      <c r="O95" s="105"/>
    </row>
    <row r="96" spans="1:15" ht="17.25" customHeight="1">
      <c r="A96" s="144" t="s">
        <v>171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104"/>
      <c r="O96" s="105"/>
    </row>
    <row r="97" spans="1:79" ht="24" customHeight="1">
      <c r="A97" s="143" t="s">
        <v>141</v>
      </c>
      <c r="B97" s="73"/>
      <c r="C97" s="73"/>
      <c r="D97" s="73"/>
      <c r="E97" s="73"/>
      <c r="F97" s="73"/>
      <c r="G97" s="114"/>
      <c r="H97" s="68"/>
      <c r="I97" s="68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</row>
    <row r="98" spans="1:79" ht="13.5" customHeight="1">
      <c r="A98" s="142" t="s">
        <v>115</v>
      </c>
      <c r="B98" s="73"/>
      <c r="C98" s="73"/>
      <c r="D98" s="73"/>
      <c r="E98" s="73"/>
      <c r="F98" s="73"/>
      <c r="G98" s="114"/>
      <c r="H98" s="68"/>
      <c r="I98" s="68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</row>
    <row r="99" spans="1:79">
      <c r="A99" s="113" t="s">
        <v>101</v>
      </c>
      <c r="B99" s="73"/>
      <c r="C99" s="73"/>
      <c r="D99" s="73"/>
      <c r="E99" s="73"/>
      <c r="F99" s="73"/>
      <c r="G99" s="114"/>
      <c r="H99" s="68"/>
      <c r="I99" s="68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</row>
    <row r="100" spans="1:79">
      <c r="B100" s="113"/>
      <c r="C100" s="113"/>
      <c r="D100" s="113"/>
      <c r="E100" s="113"/>
      <c r="F100" s="113"/>
      <c r="G100" s="113"/>
      <c r="H100" s="113"/>
      <c r="I100" s="113"/>
      <c r="J100" s="11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1"/>
      <c r="AC100" s="71"/>
      <c r="AD100" s="71"/>
      <c r="AE100" s="71"/>
      <c r="AF100" s="71"/>
      <c r="AG100" s="71"/>
      <c r="AH100" s="71"/>
      <c r="AI100" s="71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</row>
    <row r="101" spans="1:79">
      <c r="A101" s="113"/>
      <c r="B101" s="113"/>
      <c r="C101" s="113"/>
      <c r="D101" s="113"/>
      <c r="E101" s="113"/>
      <c r="F101" s="113"/>
      <c r="G101" s="113"/>
      <c r="H101" s="113"/>
      <c r="I101" s="114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</row>
  </sheetData>
  <mergeCells count="3">
    <mergeCell ref="A2:N2"/>
    <mergeCell ref="A3:N3"/>
    <mergeCell ref="A4:N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C94"/>
  <sheetViews>
    <sheetView topLeftCell="A85" workbookViewId="0">
      <pane xSplit="1" topLeftCell="B1" activePane="topRight" state="frozen"/>
      <selection pane="topRight" activeCell="E64" sqref="E64"/>
    </sheetView>
  </sheetViews>
  <sheetFormatPr baseColWidth="10" defaultRowHeight="12.75"/>
  <cols>
    <col min="1" max="1" width="59.85546875" style="10" customWidth="1"/>
    <col min="2" max="12" width="12.85546875" style="10" bestFit="1" customWidth="1"/>
    <col min="13" max="13" width="13.7109375" style="10" customWidth="1"/>
    <col min="14" max="14" width="13.85546875" style="10" bestFit="1" customWidth="1"/>
    <col min="15" max="81" width="16.7109375" style="10" customWidth="1"/>
    <col min="82" max="16384" width="11.42578125" style="10"/>
  </cols>
  <sheetData>
    <row r="1" spans="1:81" ht="13.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8"/>
      <c r="P1" s="5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</row>
    <row r="2" spans="1:81" ht="12.75" customHeight="1">
      <c r="A2" s="188" t="s">
        <v>117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28"/>
      <c r="P2" s="28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</row>
    <row r="3" spans="1:81" ht="12.75" customHeight="1">
      <c r="A3" s="188" t="s">
        <v>107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28"/>
      <c r="P3" s="28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</row>
    <row r="4" spans="1:81">
      <c r="A4" s="59"/>
      <c r="B4" s="59"/>
      <c r="C4" s="60"/>
      <c r="D4" s="59"/>
      <c r="E4" s="59"/>
      <c r="F4" s="59"/>
      <c r="G4" s="59"/>
      <c r="H4" s="59"/>
      <c r="I4" s="59"/>
      <c r="J4" s="52"/>
      <c r="K4" s="52"/>
      <c r="L4" s="52"/>
      <c r="M4" s="52"/>
      <c r="N4" s="52"/>
      <c r="O4" s="52"/>
      <c r="P4" s="52"/>
      <c r="Q4" s="13"/>
      <c r="R4" s="13"/>
      <c r="S4" s="13"/>
      <c r="T4" s="13"/>
      <c r="U4" s="8"/>
      <c r="V4" s="8"/>
    </row>
    <row r="5" spans="1:81" s="54" customFormat="1" ht="15">
      <c r="A5" s="1" t="s">
        <v>4</v>
      </c>
      <c r="B5" s="17" t="s">
        <v>2</v>
      </c>
      <c r="C5" s="17" t="s">
        <v>0</v>
      </c>
      <c r="D5" s="17" t="s">
        <v>1</v>
      </c>
      <c r="E5" s="17" t="s">
        <v>6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18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BM5" s="53"/>
      <c r="BN5" s="53"/>
      <c r="BO5" s="55"/>
      <c r="BP5" s="55"/>
      <c r="BQ5" s="55"/>
      <c r="BR5" s="53"/>
      <c r="BS5" s="53"/>
      <c r="BT5" s="55"/>
      <c r="BU5" s="55"/>
      <c r="BV5" s="55"/>
      <c r="BW5" s="55"/>
      <c r="BX5" s="55"/>
      <c r="BY5" s="55"/>
      <c r="BZ5" s="55"/>
      <c r="CA5" s="55"/>
      <c r="CB5" s="55"/>
      <c r="CC5" s="55"/>
    </row>
    <row r="6" spans="1:81" s="54" customFormat="1">
      <c r="A6" s="18" t="s">
        <v>3</v>
      </c>
      <c r="B6" s="29">
        <f>SUM(B7,B70)</f>
        <v>810742.24039387994</v>
      </c>
      <c r="C6" s="29">
        <f t="shared" ref="C6:K6" si="0">SUM(C7,C70)</f>
        <v>59115.097906010007</v>
      </c>
      <c r="D6" s="29">
        <f t="shared" si="0"/>
        <v>60203.284653430004</v>
      </c>
      <c r="E6" s="29">
        <f t="shared" si="0"/>
        <v>61652.097580479996</v>
      </c>
      <c r="F6" s="29">
        <f t="shared" si="0"/>
        <v>64230.867677839997</v>
      </c>
      <c r="G6" s="29">
        <f t="shared" si="0"/>
        <v>65742.60528648</v>
      </c>
      <c r="H6" s="29">
        <f t="shared" si="0"/>
        <v>69658.357802540006</v>
      </c>
      <c r="I6" s="29">
        <f t="shared" si="0"/>
        <v>53417.699772990003</v>
      </c>
      <c r="J6" s="29">
        <f t="shared" si="0"/>
        <v>58738.489575719992</v>
      </c>
      <c r="K6" s="29">
        <f t="shared" si="0"/>
        <v>56440.397034840003</v>
      </c>
      <c r="L6" s="29">
        <f>SUM(L7,L70)</f>
        <v>57587.923572719999</v>
      </c>
      <c r="M6" s="29">
        <f>SUM(M7,M70)</f>
        <v>63603.63858277</v>
      </c>
      <c r="N6" s="29">
        <f>SUM(N7,N70)</f>
        <v>140351.78094805998</v>
      </c>
    </row>
    <row r="7" spans="1:81" s="54" customFormat="1">
      <c r="A7" s="18" t="s">
        <v>5</v>
      </c>
      <c r="B7" s="29">
        <f>SUM(B9,B15,B25,B35,B43,B51,B61,B65)</f>
        <v>685335.56204215996</v>
      </c>
      <c r="C7" s="29">
        <f t="shared" ref="C7:N7" si="1">SUM(C9,C15,C25,C35,C43,C51,C61,C65)</f>
        <v>44851.321866330007</v>
      </c>
      <c r="D7" s="29">
        <f t="shared" si="1"/>
        <v>52312.128324500001</v>
      </c>
      <c r="E7" s="29">
        <f t="shared" si="1"/>
        <v>49662.784516889995</v>
      </c>
      <c r="F7" s="29">
        <f t="shared" si="1"/>
        <v>51283.791784339992</v>
      </c>
      <c r="G7" s="29">
        <f t="shared" si="1"/>
        <v>50321.032035930002</v>
      </c>
      <c r="H7" s="29">
        <f t="shared" si="1"/>
        <v>62058.054269040003</v>
      </c>
      <c r="I7" s="29">
        <f t="shared" si="1"/>
        <v>47641.9141256</v>
      </c>
      <c r="J7" s="29">
        <f t="shared" si="1"/>
        <v>53694.512716669989</v>
      </c>
      <c r="K7" s="29">
        <f t="shared" si="1"/>
        <v>48945.315989360002</v>
      </c>
      <c r="L7" s="29">
        <f t="shared" si="1"/>
        <v>48355.181405850002</v>
      </c>
      <c r="M7" s="29">
        <f t="shared" si="1"/>
        <v>56981.207221800003</v>
      </c>
      <c r="N7" s="29">
        <f t="shared" si="1"/>
        <v>119228.31778585</v>
      </c>
    </row>
    <row r="8" spans="1:81" s="54" customFormat="1" ht="4.5" customHeight="1">
      <c r="A8" s="1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81" s="54" customFormat="1">
      <c r="A9" s="18" t="s">
        <v>19</v>
      </c>
      <c r="B9" s="29">
        <f t="shared" ref="B9:B40" si="2">SUM(C9:N9)</f>
        <v>189459.78537411999</v>
      </c>
      <c r="C9" s="29">
        <f>SUM(C10:C14)</f>
        <v>12700.663369000004</v>
      </c>
      <c r="D9" s="29">
        <f t="shared" ref="D9:N9" si="3">SUM(D10:D14)</f>
        <v>15168.729711899998</v>
      </c>
      <c r="E9" s="29">
        <f t="shared" si="3"/>
        <v>14374.397502340002</v>
      </c>
      <c r="F9" s="29">
        <f t="shared" si="3"/>
        <v>14646.560425990003</v>
      </c>
      <c r="G9" s="29">
        <f t="shared" si="3"/>
        <v>14546.294311419999</v>
      </c>
      <c r="H9" s="29">
        <f t="shared" si="3"/>
        <v>14871.832306210001</v>
      </c>
      <c r="I9" s="29">
        <f t="shared" si="3"/>
        <v>14521.289758549998</v>
      </c>
      <c r="J9" s="29">
        <f t="shared" si="3"/>
        <v>14580.908661760001</v>
      </c>
      <c r="K9" s="29">
        <f t="shared" si="3"/>
        <v>14827.33852182</v>
      </c>
      <c r="L9" s="29">
        <f t="shared" si="3"/>
        <v>14985.308187520004</v>
      </c>
      <c r="M9" s="29">
        <f t="shared" si="3"/>
        <v>19270.61828603</v>
      </c>
      <c r="N9" s="29">
        <f t="shared" si="3"/>
        <v>24965.844331579996</v>
      </c>
    </row>
    <row r="10" spans="1:81">
      <c r="A10" s="19" t="s">
        <v>20</v>
      </c>
      <c r="B10" s="29">
        <f t="shared" si="2"/>
        <v>157239.81633254001</v>
      </c>
      <c r="C10" s="30">
        <v>10558.374707830004</v>
      </c>
      <c r="D10" s="30">
        <v>12694.946285119999</v>
      </c>
      <c r="E10" s="30">
        <v>11811.738331470002</v>
      </c>
      <c r="F10" s="30">
        <v>12090.604113330002</v>
      </c>
      <c r="G10" s="30">
        <v>12057.342323139999</v>
      </c>
      <c r="H10" s="30">
        <v>12329.06908936</v>
      </c>
      <c r="I10" s="30">
        <v>12007.057168149997</v>
      </c>
      <c r="J10" s="30">
        <v>12084.521412190001</v>
      </c>
      <c r="K10" s="30">
        <v>12323.61432199</v>
      </c>
      <c r="L10" s="30">
        <v>12381.131845420005</v>
      </c>
      <c r="M10" s="30">
        <v>16746.00188738</v>
      </c>
      <c r="N10" s="30">
        <v>20155.414847159998</v>
      </c>
      <c r="O10" s="47"/>
      <c r="P10" s="47"/>
    </row>
    <row r="11" spans="1:81">
      <c r="A11" s="19" t="s">
        <v>21</v>
      </c>
      <c r="B11" s="29">
        <f t="shared" si="2"/>
        <v>9933.1582927700001</v>
      </c>
      <c r="C11" s="30">
        <v>558.09555072000001</v>
      </c>
      <c r="D11" s="30">
        <v>555.95808183000008</v>
      </c>
      <c r="E11" s="30">
        <v>782.96253417000003</v>
      </c>
      <c r="F11" s="30">
        <v>630.99934045000009</v>
      </c>
      <c r="G11" s="30">
        <v>676.96567310000012</v>
      </c>
      <c r="H11" s="30">
        <v>700.40033445000006</v>
      </c>
      <c r="I11" s="30">
        <v>660.80403874000012</v>
      </c>
      <c r="J11" s="30">
        <v>667.57530649</v>
      </c>
      <c r="K11" s="30">
        <v>654.65471586000001</v>
      </c>
      <c r="L11" s="30">
        <v>681.82460685000001</v>
      </c>
      <c r="M11" s="30">
        <v>612.28790562999995</v>
      </c>
      <c r="N11" s="30">
        <v>2750.63020448</v>
      </c>
      <c r="O11" s="47"/>
      <c r="P11" s="47"/>
    </row>
    <row r="12" spans="1:81">
      <c r="A12" s="19" t="s">
        <v>22</v>
      </c>
      <c r="B12" s="29">
        <f t="shared" si="2"/>
        <v>1229.9713368600001</v>
      </c>
      <c r="C12" s="30">
        <v>86.486457239999993</v>
      </c>
      <c r="D12" s="30">
        <v>100.23433283</v>
      </c>
      <c r="E12" s="30">
        <v>99.193052319999993</v>
      </c>
      <c r="F12" s="30">
        <v>100.97946051999999</v>
      </c>
      <c r="G12" s="30">
        <v>102.39088239</v>
      </c>
      <c r="H12" s="30">
        <v>93.333371700000001</v>
      </c>
      <c r="I12" s="30">
        <v>94.999438959999992</v>
      </c>
      <c r="J12" s="30">
        <v>95.34199937999999</v>
      </c>
      <c r="K12" s="30">
        <v>96.253153499999996</v>
      </c>
      <c r="L12" s="30">
        <v>98.692865709999992</v>
      </c>
      <c r="M12" s="30">
        <v>110.51101362999999</v>
      </c>
      <c r="N12" s="30">
        <v>151.55530868</v>
      </c>
      <c r="O12" s="47"/>
      <c r="P12" s="47"/>
    </row>
    <row r="13" spans="1:81">
      <c r="A13" s="43" t="s">
        <v>23</v>
      </c>
      <c r="B13" s="29">
        <f t="shared" si="2"/>
        <v>653.40465785000004</v>
      </c>
      <c r="C13" s="30">
        <v>26.363602670000002</v>
      </c>
      <c r="D13" s="30">
        <v>48.548102999999998</v>
      </c>
      <c r="E13" s="30">
        <v>27.370103</v>
      </c>
      <c r="F13" s="30">
        <v>108.63604762</v>
      </c>
      <c r="G13" s="30">
        <v>27.681602999999999</v>
      </c>
      <c r="H13" s="30">
        <v>21.104877999999999</v>
      </c>
      <c r="I13" s="30">
        <v>78.565159599999987</v>
      </c>
      <c r="J13" s="30">
        <v>50.1119482</v>
      </c>
      <c r="K13" s="30">
        <v>52.841101469999998</v>
      </c>
      <c r="L13" s="30">
        <v>110.04873167</v>
      </c>
      <c r="M13" s="30">
        <v>75.386933620000008</v>
      </c>
      <c r="N13" s="30">
        <v>26.746445999999999</v>
      </c>
      <c r="O13" s="47"/>
      <c r="P13" s="47"/>
    </row>
    <row r="14" spans="1:81">
      <c r="A14" s="19" t="s">
        <v>24</v>
      </c>
      <c r="B14" s="29">
        <f t="shared" si="2"/>
        <v>20403.434754100002</v>
      </c>
      <c r="C14" s="30">
        <v>1471.3430505399999</v>
      </c>
      <c r="D14" s="30">
        <v>1769.0429091200001</v>
      </c>
      <c r="E14" s="30">
        <v>1653.1334813799999</v>
      </c>
      <c r="F14" s="30">
        <v>1715.34146407</v>
      </c>
      <c r="G14" s="30">
        <v>1681.9138297899999</v>
      </c>
      <c r="H14" s="30">
        <v>1727.9246326999998</v>
      </c>
      <c r="I14" s="30">
        <v>1679.8639531000001</v>
      </c>
      <c r="J14" s="30">
        <v>1683.3579955</v>
      </c>
      <c r="K14" s="30">
        <v>1699.9752290000001</v>
      </c>
      <c r="L14" s="30">
        <v>1713.6101378699998</v>
      </c>
      <c r="M14" s="30">
        <v>1726.4305457700002</v>
      </c>
      <c r="N14" s="30">
        <v>1881.4975252599997</v>
      </c>
      <c r="O14" s="47"/>
      <c r="P14" s="47"/>
    </row>
    <row r="15" spans="1:81" s="54" customFormat="1">
      <c r="A15" s="18" t="s">
        <v>25</v>
      </c>
      <c r="B15" s="29">
        <f t="shared" si="2"/>
        <v>31376.666082979995</v>
      </c>
      <c r="C15" s="29">
        <f>SUM(C16:C24)</f>
        <v>795.00930545999995</v>
      </c>
      <c r="D15" s="29">
        <f t="shared" ref="D15:N15" si="4">SUM(D16:D24)</f>
        <v>1716.9269582799998</v>
      </c>
      <c r="E15" s="29">
        <f t="shared" si="4"/>
        <v>2070.4943801700001</v>
      </c>
      <c r="F15" s="29">
        <f t="shared" si="4"/>
        <v>1957.0461468800002</v>
      </c>
      <c r="G15" s="29">
        <f t="shared" si="4"/>
        <v>2389.5024355800001</v>
      </c>
      <c r="H15" s="29">
        <f t="shared" si="4"/>
        <v>2825.20112032</v>
      </c>
      <c r="I15" s="29">
        <f t="shared" si="4"/>
        <v>2629.2830394199996</v>
      </c>
      <c r="J15" s="29">
        <f t="shared" si="4"/>
        <v>2688.08771437</v>
      </c>
      <c r="K15" s="29">
        <f t="shared" si="4"/>
        <v>2540.96661094</v>
      </c>
      <c r="L15" s="29">
        <f t="shared" si="4"/>
        <v>2198.8141376200001</v>
      </c>
      <c r="M15" s="29">
        <f t="shared" si="4"/>
        <v>2638.6808640899999</v>
      </c>
      <c r="N15" s="29">
        <f t="shared" si="4"/>
        <v>6926.6533698499989</v>
      </c>
    </row>
    <row r="16" spans="1:81">
      <c r="A16" s="19" t="s">
        <v>26</v>
      </c>
      <c r="B16" s="29">
        <f t="shared" si="2"/>
        <v>5186.6251063899999</v>
      </c>
      <c r="C16" s="30">
        <v>196.17291928999998</v>
      </c>
      <c r="D16" s="30">
        <v>414.61788626000003</v>
      </c>
      <c r="E16" s="30">
        <v>443.39822962</v>
      </c>
      <c r="F16" s="30">
        <v>424.82568961000004</v>
      </c>
      <c r="G16" s="30">
        <v>424.46010682000008</v>
      </c>
      <c r="H16" s="30">
        <v>439.08077542000001</v>
      </c>
      <c r="I16" s="30">
        <v>421.17061113999995</v>
      </c>
      <c r="J16" s="30">
        <v>479.52293079999993</v>
      </c>
      <c r="K16" s="30">
        <v>463.36054777999999</v>
      </c>
      <c r="L16" s="30">
        <v>447.50892893000002</v>
      </c>
      <c r="M16" s="30">
        <v>499.60937862999998</v>
      </c>
      <c r="N16" s="30">
        <v>532.89710209000009</v>
      </c>
      <c r="O16" s="47"/>
      <c r="P16" s="47"/>
    </row>
    <row r="17" spans="1:16">
      <c r="A17" s="19" t="s">
        <v>27</v>
      </c>
      <c r="B17" s="29">
        <f t="shared" si="2"/>
        <v>5175.6790789300003</v>
      </c>
      <c r="C17" s="30">
        <v>128.32422632999999</v>
      </c>
      <c r="D17" s="30">
        <v>162.31844396</v>
      </c>
      <c r="E17" s="30">
        <v>311.51442453999999</v>
      </c>
      <c r="F17" s="30">
        <v>315.27366766</v>
      </c>
      <c r="G17" s="30">
        <v>479.29791658000005</v>
      </c>
      <c r="H17" s="30">
        <v>608.31750199999999</v>
      </c>
      <c r="I17" s="30">
        <v>600.18389352999998</v>
      </c>
      <c r="J17" s="30">
        <v>650.78787405000003</v>
      </c>
      <c r="K17" s="30">
        <v>346.44142361999997</v>
      </c>
      <c r="L17" s="30">
        <v>286.51728681999998</v>
      </c>
      <c r="M17" s="30">
        <v>424.41306958000007</v>
      </c>
      <c r="N17" s="30">
        <v>862.28935025999999</v>
      </c>
      <c r="O17" s="47"/>
      <c r="P17" s="47"/>
    </row>
    <row r="18" spans="1:16">
      <c r="A18" s="19" t="s">
        <v>28</v>
      </c>
      <c r="B18" s="29">
        <f t="shared" si="2"/>
        <v>2720.2197784299997</v>
      </c>
      <c r="C18" s="30">
        <v>75.474570200000002</v>
      </c>
      <c r="D18" s="30">
        <v>141.53369766999998</v>
      </c>
      <c r="E18" s="30">
        <v>165.51026851</v>
      </c>
      <c r="F18" s="30">
        <v>164.05159623000003</v>
      </c>
      <c r="G18" s="30">
        <v>198.29948591999997</v>
      </c>
      <c r="H18" s="30">
        <v>181.69855873000003</v>
      </c>
      <c r="I18" s="30">
        <v>211.16043775999998</v>
      </c>
      <c r="J18" s="30">
        <v>181.60776553000002</v>
      </c>
      <c r="K18" s="30">
        <v>266.33122104</v>
      </c>
      <c r="L18" s="30">
        <v>179.93184970999999</v>
      </c>
      <c r="M18" s="30">
        <v>175.21910453999999</v>
      </c>
      <c r="N18" s="30">
        <v>779.40122258999986</v>
      </c>
      <c r="O18" s="47"/>
      <c r="P18" s="47"/>
    </row>
    <row r="19" spans="1:16">
      <c r="A19" s="19" t="s">
        <v>29</v>
      </c>
      <c r="B19" s="29">
        <f t="shared" si="2"/>
        <v>1387.1841627199999</v>
      </c>
      <c r="C19" s="30">
        <v>5.9453516500000001</v>
      </c>
      <c r="D19" s="30">
        <v>34.888273519999998</v>
      </c>
      <c r="E19" s="30">
        <v>117.82646452</v>
      </c>
      <c r="F19" s="30">
        <v>67.769091360000004</v>
      </c>
      <c r="G19" s="30">
        <v>115.86290810000001</v>
      </c>
      <c r="H19" s="30">
        <v>109.92084667000002</v>
      </c>
      <c r="I19" s="30">
        <v>107.09003800000001</v>
      </c>
      <c r="J19" s="30">
        <v>161.42368926</v>
      </c>
      <c r="K19" s="30">
        <v>86.479122940000011</v>
      </c>
      <c r="L19" s="30">
        <v>98.372709529999995</v>
      </c>
      <c r="M19" s="30">
        <v>118.65622191</v>
      </c>
      <c r="N19" s="30">
        <v>362.94944525999995</v>
      </c>
      <c r="O19" s="47"/>
      <c r="P19" s="47"/>
    </row>
    <row r="20" spans="1:16">
      <c r="A20" s="19" t="s">
        <v>30</v>
      </c>
      <c r="B20" s="29">
        <f t="shared" si="2"/>
        <v>3873.8333393100002</v>
      </c>
      <c r="C20" s="30">
        <v>165.83343121999999</v>
      </c>
      <c r="D20" s="30">
        <v>273.01241988999999</v>
      </c>
      <c r="E20" s="30">
        <v>313.32559113999997</v>
      </c>
      <c r="F20" s="30">
        <v>290.29912499000005</v>
      </c>
      <c r="G20" s="30">
        <v>303.93989835000002</v>
      </c>
      <c r="H20" s="30">
        <v>291.46272080999995</v>
      </c>
      <c r="I20" s="30">
        <v>307.15171952999998</v>
      </c>
      <c r="J20" s="30">
        <v>369.60353517999999</v>
      </c>
      <c r="K20" s="30">
        <v>280.46285896000006</v>
      </c>
      <c r="L20" s="30">
        <v>349.61035563999997</v>
      </c>
      <c r="M20" s="30">
        <v>350.61556198</v>
      </c>
      <c r="N20" s="30">
        <v>578.51612162000004</v>
      </c>
      <c r="O20" s="47"/>
      <c r="P20" s="47"/>
    </row>
    <row r="21" spans="1:16">
      <c r="A21" s="19" t="s">
        <v>31</v>
      </c>
      <c r="B21" s="29">
        <f t="shared" si="2"/>
        <v>2207.2860547400001</v>
      </c>
      <c r="C21" s="30">
        <v>72.487868090000006</v>
      </c>
      <c r="D21" s="30">
        <v>383.34450086999993</v>
      </c>
      <c r="E21" s="30">
        <v>138.61853919000004</v>
      </c>
      <c r="F21" s="30">
        <v>184.48052802000001</v>
      </c>
      <c r="G21" s="30">
        <v>151.56139347000007</v>
      </c>
      <c r="H21" s="30">
        <v>145.12327279999994</v>
      </c>
      <c r="I21" s="30">
        <v>174.27291968999998</v>
      </c>
      <c r="J21" s="30">
        <v>132.37822751000002</v>
      </c>
      <c r="K21" s="30">
        <v>178.12629674999999</v>
      </c>
      <c r="L21" s="30">
        <v>158.03117307000002</v>
      </c>
      <c r="M21" s="30">
        <v>187.95751296999998</v>
      </c>
      <c r="N21" s="30">
        <v>300.90382231000001</v>
      </c>
      <c r="O21" s="47"/>
      <c r="P21" s="47"/>
    </row>
    <row r="22" spans="1:16" ht="24">
      <c r="A22" s="19" t="s">
        <v>33</v>
      </c>
      <c r="B22" s="29">
        <f t="shared" si="2"/>
        <v>2419.6267720999999</v>
      </c>
      <c r="C22" s="30">
        <v>11.35227136</v>
      </c>
      <c r="D22" s="30">
        <v>33.118289869999998</v>
      </c>
      <c r="E22" s="30">
        <v>84.696750919999999</v>
      </c>
      <c r="F22" s="30">
        <v>157.41327293000003</v>
      </c>
      <c r="G22" s="30">
        <v>146.11274736000001</v>
      </c>
      <c r="H22" s="30">
        <v>282.62275918999995</v>
      </c>
      <c r="I22" s="30">
        <v>195.53117835999996</v>
      </c>
      <c r="J22" s="30">
        <v>185.95425686999999</v>
      </c>
      <c r="K22" s="30">
        <v>290.95317605000002</v>
      </c>
      <c r="L22" s="30">
        <v>106.23160881000001</v>
      </c>
      <c r="M22" s="30">
        <v>170.69013939000004</v>
      </c>
      <c r="N22" s="30">
        <v>754.95032099000014</v>
      </c>
      <c r="O22" s="47"/>
      <c r="P22" s="47"/>
    </row>
    <row r="23" spans="1:16">
      <c r="A23" s="19" t="s">
        <v>34</v>
      </c>
      <c r="B23" s="29">
        <f t="shared" si="2"/>
        <v>8405.9813422599982</v>
      </c>
      <c r="C23" s="30">
        <v>139.41866732</v>
      </c>
      <c r="D23" s="30">
        <v>274.09344623999999</v>
      </c>
      <c r="E23" s="30">
        <v>495.60411173</v>
      </c>
      <c r="F23" s="30">
        <v>352.93317608000001</v>
      </c>
      <c r="G23" s="30">
        <v>569.73753087999978</v>
      </c>
      <c r="H23" s="30">
        <v>766.97468470000001</v>
      </c>
      <c r="I23" s="30">
        <v>612.72224140999981</v>
      </c>
      <c r="J23" s="30">
        <v>526.80943517000003</v>
      </c>
      <c r="K23" s="30">
        <v>628.81196379999994</v>
      </c>
      <c r="L23" s="30">
        <v>572.61022510999987</v>
      </c>
      <c r="M23" s="30">
        <v>711.51987509000003</v>
      </c>
      <c r="N23" s="30">
        <v>2754.7459847299992</v>
      </c>
      <c r="O23" s="47"/>
      <c r="P23" s="47"/>
    </row>
    <row r="24" spans="1:16">
      <c r="A24" s="19" t="s">
        <v>35</v>
      </c>
      <c r="B24" s="29">
        <f t="shared" si="2"/>
        <v>0.23044810000000002</v>
      </c>
      <c r="C24" s="30">
        <v>0</v>
      </c>
      <c r="D24" s="30">
        <v>0</v>
      </c>
      <c r="E24" s="30">
        <v>0</v>
      </c>
      <c r="F24" s="30">
        <v>0</v>
      </c>
      <c r="G24" s="30">
        <v>0.23044810000000002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47"/>
      <c r="P24" s="47"/>
    </row>
    <row r="25" spans="1:16" s="54" customFormat="1">
      <c r="A25" s="18" t="s">
        <v>36</v>
      </c>
      <c r="B25" s="29">
        <f t="shared" si="2"/>
        <v>43155.792577040003</v>
      </c>
      <c r="C25" s="29">
        <f>SUM(C26:C34)</f>
        <v>862.60728865999999</v>
      </c>
      <c r="D25" s="29">
        <f t="shared" ref="D25:N25" si="5">SUM(D26:D34)</f>
        <v>3453.4541190999998</v>
      </c>
      <c r="E25" s="29">
        <f t="shared" si="5"/>
        <v>4853.3706834400009</v>
      </c>
      <c r="F25" s="29">
        <f t="shared" si="5"/>
        <v>3163.3574384199997</v>
      </c>
      <c r="G25" s="29">
        <f t="shared" si="5"/>
        <v>3534.0721458899993</v>
      </c>
      <c r="H25" s="29">
        <f t="shared" si="5"/>
        <v>3801.7449640699997</v>
      </c>
      <c r="I25" s="29">
        <f t="shared" si="5"/>
        <v>3089.35658564</v>
      </c>
      <c r="J25" s="29">
        <f t="shared" si="5"/>
        <v>4254.0885540200006</v>
      </c>
      <c r="K25" s="29">
        <f t="shared" si="5"/>
        <v>3017.9333135699999</v>
      </c>
      <c r="L25" s="29">
        <f t="shared" si="5"/>
        <v>2339.85763352</v>
      </c>
      <c r="M25" s="29">
        <f t="shared" si="5"/>
        <v>2631.8878589400001</v>
      </c>
      <c r="N25" s="29">
        <f t="shared" si="5"/>
        <v>8154.0619917699987</v>
      </c>
    </row>
    <row r="26" spans="1:16">
      <c r="A26" s="19" t="s">
        <v>37</v>
      </c>
      <c r="B26" s="29">
        <f t="shared" si="2"/>
        <v>22220.595136009997</v>
      </c>
      <c r="C26" s="30">
        <v>300.69869437</v>
      </c>
      <c r="D26" s="30">
        <v>1817.0504090699997</v>
      </c>
      <c r="E26" s="30">
        <v>2992.8270960100003</v>
      </c>
      <c r="F26" s="30">
        <v>1950.2529016299998</v>
      </c>
      <c r="G26" s="30">
        <v>2169.3121429899998</v>
      </c>
      <c r="H26" s="30">
        <v>2294.7131013899993</v>
      </c>
      <c r="I26" s="30">
        <v>1576.2911329100002</v>
      </c>
      <c r="J26" s="30">
        <v>2143.3739099899999</v>
      </c>
      <c r="K26" s="30">
        <v>1150.45749916</v>
      </c>
      <c r="L26" s="30">
        <v>839.42055828999992</v>
      </c>
      <c r="M26" s="30">
        <v>1043.00838103</v>
      </c>
      <c r="N26" s="30">
        <v>3943.1893091699999</v>
      </c>
      <c r="O26" s="47"/>
      <c r="P26" s="47"/>
    </row>
    <row r="27" spans="1:16">
      <c r="A27" s="19" t="s">
        <v>38</v>
      </c>
      <c r="B27" s="29">
        <f t="shared" si="2"/>
        <v>1914.4116333099996</v>
      </c>
      <c r="C27" s="30">
        <v>18.93458532</v>
      </c>
      <c r="D27" s="30">
        <v>69.839403610000005</v>
      </c>
      <c r="E27" s="30">
        <v>120.68824140000001</v>
      </c>
      <c r="F27" s="30">
        <v>108.66455737000001</v>
      </c>
      <c r="G27" s="30">
        <v>62.319106210000001</v>
      </c>
      <c r="H27" s="30">
        <v>75.27153638999998</v>
      </c>
      <c r="I27" s="30">
        <v>98.33318709000001</v>
      </c>
      <c r="J27" s="30">
        <v>113.85608635999998</v>
      </c>
      <c r="K27" s="30">
        <v>176.21458590999998</v>
      </c>
      <c r="L27" s="30">
        <v>114.67613331999999</v>
      </c>
      <c r="M27" s="30">
        <v>273.22515491999997</v>
      </c>
      <c r="N27" s="30">
        <v>682.38905540999997</v>
      </c>
      <c r="O27" s="47"/>
      <c r="P27" s="47"/>
    </row>
    <row r="28" spans="1:16">
      <c r="A28" s="19" t="s">
        <v>39</v>
      </c>
      <c r="B28" s="29">
        <f t="shared" si="2"/>
        <v>1798.3407965800002</v>
      </c>
      <c r="C28" s="30">
        <v>39.210740629999997</v>
      </c>
      <c r="D28" s="30">
        <v>335.23627396000001</v>
      </c>
      <c r="E28" s="30">
        <v>384.21032495999998</v>
      </c>
      <c r="F28" s="30">
        <v>137.75511564000001</v>
      </c>
      <c r="G28" s="30">
        <v>83.399002460000005</v>
      </c>
      <c r="H28" s="30">
        <v>113.31767608999999</v>
      </c>
      <c r="I28" s="30">
        <v>65.49006344</v>
      </c>
      <c r="J28" s="30">
        <v>107.24087373</v>
      </c>
      <c r="K28" s="30">
        <v>91.642122869999994</v>
      </c>
      <c r="L28" s="30">
        <v>109.92740101999999</v>
      </c>
      <c r="M28" s="30">
        <v>111.07735749999999</v>
      </c>
      <c r="N28" s="30">
        <v>219.83384427999997</v>
      </c>
      <c r="O28" s="47"/>
      <c r="P28" s="47"/>
    </row>
    <row r="29" spans="1:16">
      <c r="A29" s="19" t="s">
        <v>40</v>
      </c>
      <c r="B29" s="29">
        <f t="shared" si="2"/>
        <v>5995.7549297299993</v>
      </c>
      <c r="C29" s="30">
        <v>77.09953209999999</v>
      </c>
      <c r="D29" s="30">
        <v>590.96873266000011</v>
      </c>
      <c r="E29" s="30">
        <v>611.61643331999994</v>
      </c>
      <c r="F29" s="30">
        <v>163.27447273999999</v>
      </c>
      <c r="G29" s="30">
        <v>379.72109993999999</v>
      </c>
      <c r="H29" s="30">
        <v>436.01553204000004</v>
      </c>
      <c r="I29" s="30">
        <v>515.08368014999996</v>
      </c>
      <c r="J29" s="30">
        <v>868.57259030000012</v>
      </c>
      <c r="K29" s="30">
        <v>852.58999124000013</v>
      </c>
      <c r="L29" s="30">
        <v>553.29717070000004</v>
      </c>
      <c r="M29" s="30">
        <v>195.67990382000002</v>
      </c>
      <c r="N29" s="30">
        <v>751.83579071999986</v>
      </c>
      <c r="O29" s="47"/>
      <c r="P29" s="47"/>
    </row>
    <row r="30" spans="1:16">
      <c r="A30" s="19" t="s">
        <v>41</v>
      </c>
      <c r="B30" s="29">
        <f t="shared" si="2"/>
        <v>557.02776376999986</v>
      </c>
      <c r="C30" s="30">
        <v>2.6638546600000002</v>
      </c>
      <c r="D30" s="30">
        <v>10.393784160000003</v>
      </c>
      <c r="E30" s="30">
        <v>38.083534569999998</v>
      </c>
      <c r="F30" s="30">
        <v>88.157412239999999</v>
      </c>
      <c r="G30" s="30">
        <v>25.360391370000002</v>
      </c>
      <c r="H30" s="30">
        <v>55.98199631</v>
      </c>
      <c r="I30" s="30">
        <v>47.161901329999999</v>
      </c>
      <c r="J30" s="30">
        <v>34.673455000000004</v>
      </c>
      <c r="K30" s="30">
        <v>35.390963060000004</v>
      </c>
      <c r="L30" s="30">
        <v>29.771104519999998</v>
      </c>
      <c r="M30" s="30">
        <v>34.042950670000003</v>
      </c>
      <c r="N30" s="30">
        <v>155.34641588</v>
      </c>
      <c r="O30" s="47"/>
      <c r="P30" s="47"/>
    </row>
    <row r="31" spans="1:16">
      <c r="A31" s="19" t="s">
        <v>42</v>
      </c>
      <c r="B31" s="29">
        <f t="shared" si="2"/>
        <v>509.87185352</v>
      </c>
      <c r="C31" s="30">
        <v>7.6874428900000007</v>
      </c>
      <c r="D31" s="30">
        <v>14.574586530000001</v>
      </c>
      <c r="E31" s="30">
        <v>25.510922970000003</v>
      </c>
      <c r="F31" s="30">
        <v>25.654855009999995</v>
      </c>
      <c r="G31" s="30">
        <v>35.167928950000004</v>
      </c>
      <c r="H31" s="30">
        <v>67.516651590000009</v>
      </c>
      <c r="I31" s="30">
        <v>37.837446719999996</v>
      </c>
      <c r="J31" s="30">
        <v>49.956699579999999</v>
      </c>
      <c r="K31" s="30">
        <v>43.973873310000009</v>
      </c>
      <c r="L31" s="30">
        <v>62.467711249999994</v>
      </c>
      <c r="M31" s="30">
        <v>43.899361479999996</v>
      </c>
      <c r="N31" s="30">
        <v>95.624373240000025</v>
      </c>
      <c r="O31" s="47"/>
      <c r="P31" s="47"/>
    </row>
    <row r="32" spans="1:16">
      <c r="A32" s="19" t="s">
        <v>43</v>
      </c>
      <c r="B32" s="29">
        <f t="shared" si="2"/>
        <v>5185.6420733599998</v>
      </c>
      <c r="C32" s="30">
        <v>196.95812111000004</v>
      </c>
      <c r="D32" s="30">
        <v>357.31962383999991</v>
      </c>
      <c r="E32" s="30">
        <v>463.73782424000007</v>
      </c>
      <c r="F32" s="30">
        <v>423.36781348</v>
      </c>
      <c r="G32" s="30">
        <v>408.82445983999992</v>
      </c>
      <c r="H32" s="30">
        <v>419.58645337000002</v>
      </c>
      <c r="I32" s="30">
        <v>403.86816787000021</v>
      </c>
      <c r="J32" s="30">
        <v>438.55526994000007</v>
      </c>
      <c r="K32" s="30">
        <v>316.90835427999997</v>
      </c>
      <c r="L32" s="30">
        <v>305.22176062</v>
      </c>
      <c r="M32" s="30">
        <v>446.03526766999994</v>
      </c>
      <c r="N32" s="30">
        <v>1005.2589571000001</v>
      </c>
      <c r="O32" s="47"/>
      <c r="P32" s="47"/>
    </row>
    <row r="33" spans="1:16" ht="24">
      <c r="A33" s="19" t="s">
        <v>44</v>
      </c>
      <c r="B33" s="29">
        <f t="shared" si="2"/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47"/>
      <c r="P33" s="47"/>
    </row>
    <row r="34" spans="1:16">
      <c r="A34" s="19" t="s">
        <v>45</v>
      </c>
      <c r="B34" s="29">
        <f t="shared" si="2"/>
        <v>4974.1483907599995</v>
      </c>
      <c r="C34" s="30">
        <v>219.35431757999999</v>
      </c>
      <c r="D34" s="30">
        <v>258.07130526999998</v>
      </c>
      <c r="E34" s="30">
        <v>216.69630597</v>
      </c>
      <c r="F34" s="30">
        <v>266.23031030999999</v>
      </c>
      <c r="G34" s="30">
        <v>369.96801413000003</v>
      </c>
      <c r="H34" s="30">
        <v>339.34201688999997</v>
      </c>
      <c r="I34" s="30">
        <v>345.29100612999997</v>
      </c>
      <c r="J34" s="30">
        <v>497.85966911999986</v>
      </c>
      <c r="K34" s="30">
        <v>350.75592374000007</v>
      </c>
      <c r="L34" s="30">
        <v>325.07579379999999</v>
      </c>
      <c r="M34" s="30">
        <v>484.91948184999995</v>
      </c>
      <c r="N34" s="30">
        <v>1300.5842459699998</v>
      </c>
      <c r="O34" s="47"/>
      <c r="P34" s="47"/>
    </row>
    <row r="35" spans="1:16" s="56" customFormat="1">
      <c r="A35" s="18" t="s">
        <v>46</v>
      </c>
      <c r="B35" s="29">
        <f t="shared" si="2"/>
        <v>197601.03147336998</v>
      </c>
      <c r="C35" s="29">
        <f>SUM(C36:C42)</f>
        <v>11690.543169069999</v>
      </c>
      <c r="D35" s="29">
        <f t="shared" ref="D35:N35" si="6">SUM(D36:D42)</f>
        <v>14271.598900870003</v>
      </c>
      <c r="E35" s="29">
        <f t="shared" si="6"/>
        <v>16864.281083360002</v>
      </c>
      <c r="F35" s="29">
        <f t="shared" si="6"/>
        <v>15106.93712323</v>
      </c>
      <c r="G35" s="29">
        <f t="shared" si="6"/>
        <v>15188.01453593</v>
      </c>
      <c r="H35" s="29">
        <f t="shared" si="6"/>
        <v>15302.939201610001</v>
      </c>
      <c r="I35" s="29">
        <f t="shared" si="6"/>
        <v>14542.793395749999</v>
      </c>
      <c r="J35" s="29">
        <f t="shared" si="6"/>
        <v>16850.82942989</v>
      </c>
      <c r="K35" s="29">
        <f t="shared" si="6"/>
        <v>16742.75083148</v>
      </c>
      <c r="L35" s="29">
        <f t="shared" si="6"/>
        <v>13866.062267459998</v>
      </c>
      <c r="M35" s="29">
        <f t="shared" si="6"/>
        <v>17926.487798969996</v>
      </c>
      <c r="N35" s="29">
        <f t="shared" si="6"/>
        <v>29247.793735750005</v>
      </c>
      <c r="O35" s="54"/>
      <c r="P35" s="54"/>
    </row>
    <row r="36" spans="1:16">
      <c r="A36" s="19" t="s">
        <v>47</v>
      </c>
      <c r="B36" s="29">
        <f t="shared" si="2"/>
        <v>64791.499183560009</v>
      </c>
      <c r="C36" s="30">
        <v>4410.1986193299999</v>
      </c>
      <c r="D36" s="30">
        <v>4686.5081285800015</v>
      </c>
      <c r="E36" s="30">
        <v>5494.4392628900005</v>
      </c>
      <c r="F36" s="30">
        <v>4870.8206675100009</v>
      </c>
      <c r="G36" s="30">
        <v>5348.5249033799982</v>
      </c>
      <c r="H36" s="30">
        <v>5642.1183108100013</v>
      </c>
      <c r="I36" s="30">
        <v>4691.2160867699995</v>
      </c>
      <c r="J36" s="30">
        <v>5292.6872074299999</v>
      </c>
      <c r="K36" s="30">
        <v>5618.7126993200009</v>
      </c>
      <c r="L36" s="30">
        <v>4983.5138716299998</v>
      </c>
      <c r="M36" s="30">
        <v>5460.3672567299991</v>
      </c>
      <c r="N36" s="30">
        <v>8292.3921691800024</v>
      </c>
      <c r="O36" s="47"/>
      <c r="P36" s="47"/>
    </row>
    <row r="37" spans="1:16">
      <c r="A37" s="19" t="s">
        <v>48</v>
      </c>
      <c r="B37" s="29">
        <f t="shared" si="2"/>
        <v>74497.081521059998</v>
      </c>
      <c r="C37" s="30">
        <v>5448.1140788099992</v>
      </c>
      <c r="D37" s="30">
        <v>5819.6922235700004</v>
      </c>
      <c r="E37" s="30">
        <v>5694.2861421600001</v>
      </c>
      <c r="F37" s="30">
        <v>6159.5941277700003</v>
      </c>
      <c r="G37" s="30">
        <v>5782.0405373500007</v>
      </c>
      <c r="H37" s="30">
        <v>5863.5543523799997</v>
      </c>
      <c r="I37" s="30">
        <v>5921.3332955299993</v>
      </c>
      <c r="J37" s="30">
        <v>5829.8928508900008</v>
      </c>
      <c r="K37" s="30">
        <v>5910.6792754600001</v>
      </c>
      <c r="L37" s="30">
        <v>6400.6048575200002</v>
      </c>
      <c r="M37" s="30">
        <v>9147.8535860199991</v>
      </c>
      <c r="N37" s="30">
        <v>6519.4361936000005</v>
      </c>
      <c r="O37" s="47"/>
      <c r="P37" s="47"/>
    </row>
    <row r="38" spans="1:16">
      <c r="A38" s="19" t="s">
        <v>51</v>
      </c>
      <c r="B38" s="29">
        <f t="shared" si="2"/>
        <v>11041.64290291</v>
      </c>
      <c r="C38" s="30">
        <v>904.46323900000004</v>
      </c>
      <c r="D38" s="30">
        <v>904.46323900000004</v>
      </c>
      <c r="E38" s="30">
        <v>917.91702845999998</v>
      </c>
      <c r="F38" s="30">
        <v>904.46323800000005</v>
      </c>
      <c r="G38" s="30">
        <v>911.263238</v>
      </c>
      <c r="H38" s="30">
        <v>956.46323800000005</v>
      </c>
      <c r="I38" s="30">
        <v>906.96323800000005</v>
      </c>
      <c r="J38" s="30">
        <v>949.13173900000004</v>
      </c>
      <c r="K38" s="30">
        <v>905.51612545</v>
      </c>
      <c r="L38" s="30">
        <v>916.04823799999997</v>
      </c>
      <c r="M38" s="30">
        <v>936.28000399999996</v>
      </c>
      <c r="N38" s="30">
        <v>928.67033800000002</v>
      </c>
      <c r="O38" s="47"/>
      <c r="P38" s="47"/>
    </row>
    <row r="39" spans="1:16">
      <c r="A39" s="19" t="s">
        <v>52</v>
      </c>
      <c r="B39" s="29">
        <f t="shared" si="2"/>
        <v>25712.38622334</v>
      </c>
      <c r="C39" s="30">
        <v>277.03666737999998</v>
      </c>
      <c r="D39" s="30">
        <v>2006.7482156900001</v>
      </c>
      <c r="E39" s="30">
        <v>3504.4051797999996</v>
      </c>
      <c r="F39" s="30">
        <v>2017.5168351900002</v>
      </c>
      <c r="G39" s="30">
        <v>2020.2152267499998</v>
      </c>
      <c r="H39" s="30">
        <v>2042.2089919800001</v>
      </c>
      <c r="I39" s="30">
        <v>2115.0511363699998</v>
      </c>
      <c r="J39" s="30">
        <v>664.88227019999999</v>
      </c>
      <c r="K39" s="30">
        <v>549.03481428999999</v>
      </c>
      <c r="L39" s="30">
        <v>615.84650868999995</v>
      </c>
      <c r="M39" s="30">
        <v>706.80540826000004</v>
      </c>
      <c r="N39" s="30">
        <v>9192.6349687400016</v>
      </c>
      <c r="O39" s="47"/>
      <c r="P39" s="47"/>
    </row>
    <row r="40" spans="1:16">
      <c r="A40" s="19" t="s">
        <v>53</v>
      </c>
      <c r="B40" s="29">
        <f t="shared" si="2"/>
        <v>9776.3078676100013</v>
      </c>
      <c r="C40" s="30">
        <v>40.389834999999998</v>
      </c>
      <c r="D40" s="30">
        <v>165.38983500000001</v>
      </c>
      <c r="E40" s="30">
        <v>40.389834999999998</v>
      </c>
      <c r="F40" s="30">
        <v>41.389834999999998</v>
      </c>
      <c r="G40" s="30">
        <v>165.38983500000001</v>
      </c>
      <c r="H40" s="30">
        <v>40.389834999999998</v>
      </c>
      <c r="I40" s="30">
        <v>42.015835000000003</v>
      </c>
      <c r="J40" s="30">
        <v>3165.9318349999999</v>
      </c>
      <c r="K40" s="30">
        <v>3040.9318349999999</v>
      </c>
      <c r="L40" s="30">
        <v>165.93183500000001</v>
      </c>
      <c r="M40" s="30">
        <v>78.22731868000001</v>
      </c>
      <c r="N40" s="30">
        <v>2789.9301989300002</v>
      </c>
      <c r="O40" s="47"/>
      <c r="P40" s="47"/>
    </row>
    <row r="41" spans="1:16">
      <c r="A41" s="19" t="s">
        <v>49</v>
      </c>
      <c r="B41" s="29">
        <f t="shared" ref="B41:B68" si="7">SUM(C41:N41)</f>
        <v>712.70847241000001</v>
      </c>
      <c r="C41" s="30">
        <v>93.279945159999997</v>
      </c>
      <c r="D41" s="30">
        <v>29.21169046</v>
      </c>
      <c r="E41" s="30">
        <v>43.202343339999999</v>
      </c>
      <c r="F41" s="30">
        <v>45.285714820000003</v>
      </c>
      <c r="G41" s="30">
        <v>49.670950870000006</v>
      </c>
      <c r="H41" s="30">
        <v>33.010769279999998</v>
      </c>
      <c r="I41" s="30">
        <v>55.054575380000003</v>
      </c>
      <c r="J41" s="30">
        <v>20.759060519999998</v>
      </c>
      <c r="K41" s="30">
        <v>26.840582319999999</v>
      </c>
      <c r="L41" s="30">
        <v>66.923656149999999</v>
      </c>
      <c r="M41" s="30">
        <v>23.218440079999997</v>
      </c>
      <c r="N41" s="30">
        <v>226.25074402999996</v>
      </c>
      <c r="O41" s="47"/>
      <c r="P41" s="47"/>
    </row>
    <row r="42" spans="1:16">
      <c r="A42" s="19" t="s">
        <v>50</v>
      </c>
      <c r="B42" s="29">
        <f t="shared" si="7"/>
        <v>11069.405302480001</v>
      </c>
      <c r="C42" s="30">
        <v>517.06078438999998</v>
      </c>
      <c r="D42" s="30">
        <v>659.58556857000008</v>
      </c>
      <c r="E42" s="30">
        <v>1169.6412917100001</v>
      </c>
      <c r="F42" s="30">
        <v>1067.8667049399999</v>
      </c>
      <c r="G42" s="30">
        <v>910.90984458000003</v>
      </c>
      <c r="H42" s="30">
        <v>725.19370416000004</v>
      </c>
      <c r="I42" s="30">
        <v>811.15922869999997</v>
      </c>
      <c r="J42" s="30">
        <v>927.54446684999994</v>
      </c>
      <c r="K42" s="30">
        <v>691.03549964000001</v>
      </c>
      <c r="L42" s="30">
        <v>717.19330047000005</v>
      </c>
      <c r="M42" s="30">
        <v>1573.7357852</v>
      </c>
      <c r="N42" s="30">
        <v>1298.4791232699999</v>
      </c>
      <c r="O42" s="47"/>
      <c r="P42" s="47"/>
    </row>
    <row r="43" spans="1:16" s="54" customFormat="1">
      <c r="A43" s="18" t="s">
        <v>54</v>
      </c>
      <c r="B43" s="29">
        <f t="shared" si="7"/>
        <v>45781.278045779996</v>
      </c>
      <c r="C43" s="29">
        <f>SUM(C44:C50)</f>
        <v>2929.7379999999998</v>
      </c>
      <c r="D43" s="29">
        <f t="shared" ref="D43:N43" si="8">SUM(D44:D50)</f>
        <v>5004.4927011899999</v>
      </c>
      <c r="E43" s="29">
        <f t="shared" si="8"/>
        <v>1723.95697918</v>
      </c>
      <c r="F43" s="29">
        <f t="shared" si="8"/>
        <v>2729.1074226000001</v>
      </c>
      <c r="G43" s="29">
        <f t="shared" si="8"/>
        <v>3021.1449739900004</v>
      </c>
      <c r="H43" s="29">
        <f t="shared" si="8"/>
        <v>1616.1496439899997</v>
      </c>
      <c r="I43" s="29">
        <f t="shared" si="8"/>
        <v>2262.7754542399998</v>
      </c>
      <c r="J43" s="29">
        <f t="shared" si="8"/>
        <v>1876.5296346499999</v>
      </c>
      <c r="K43" s="29">
        <f t="shared" si="8"/>
        <v>1313.6389012700001</v>
      </c>
      <c r="L43" s="29">
        <f t="shared" si="8"/>
        <v>1916.8685014999999</v>
      </c>
      <c r="M43" s="29">
        <f t="shared" si="8"/>
        <v>2226.7895683500005</v>
      </c>
      <c r="N43" s="29">
        <f t="shared" si="8"/>
        <v>19160.086264819995</v>
      </c>
    </row>
    <row r="44" spans="1:16">
      <c r="A44" s="19" t="s">
        <v>56</v>
      </c>
      <c r="B44" s="29">
        <f t="shared" si="7"/>
        <v>882.36019398999997</v>
      </c>
      <c r="C44" s="30">
        <v>25</v>
      </c>
      <c r="D44" s="30">
        <v>47.423600490000005</v>
      </c>
      <c r="E44" s="30">
        <v>109.10270678000001</v>
      </c>
      <c r="F44" s="30">
        <v>40.887983829999996</v>
      </c>
      <c r="G44" s="30">
        <v>67.172450489999989</v>
      </c>
      <c r="H44" s="30">
        <v>56.016696159999995</v>
      </c>
      <c r="I44" s="30">
        <v>72.220675020000002</v>
      </c>
      <c r="J44" s="30">
        <v>54.038116979999998</v>
      </c>
      <c r="K44" s="30">
        <v>65.775381820000007</v>
      </c>
      <c r="L44" s="30">
        <v>104.48495015</v>
      </c>
      <c r="M44" s="30">
        <v>74.412941819999986</v>
      </c>
      <c r="N44" s="30">
        <v>165.82469044999999</v>
      </c>
      <c r="O44" s="47"/>
      <c r="P44" s="47"/>
    </row>
    <row r="45" spans="1:16">
      <c r="A45" s="19" t="s">
        <v>57</v>
      </c>
      <c r="B45" s="29">
        <f t="shared" si="7"/>
        <v>3727.3495317399997</v>
      </c>
      <c r="C45" s="30">
        <v>0</v>
      </c>
      <c r="D45" s="30">
        <v>259.97895898000002</v>
      </c>
      <c r="E45" s="30">
        <v>272.02160099999998</v>
      </c>
      <c r="F45" s="30">
        <v>140.67394580999999</v>
      </c>
      <c r="G45" s="30">
        <v>210.08110048000003</v>
      </c>
      <c r="H45" s="30">
        <v>151.63223612000002</v>
      </c>
      <c r="I45" s="30">
        <v>201.41589338</v>
      </c>
      <c r="J45" s="30">
        <v>228.75583644</v>
      </c>
      <c r="K45" s="30">
        <v>214.57682144999998</v>
      </c>
      <c r="L45" s="30">
        <v>196.14779881999999</v>
      </c>
      <c r="M45" s="30">
        <v>497.40145423000001</v>
      </c>
      <c r="N45" s="30">
        <v>1354.6638850300001</v>
      </c>
      <c r="O45" s="47"/>
      <c r="P45" s="47"/>
    </row>
    <row r="46" spans="1:16">
      <c r="A46" s="19" t="s">
        <v>58</v>
      </c>
      <c r="B46" s="29">
        <f t="shared" si="7"/>
        <v>8155.4589251899997</v>
      </c>
      <c r="C46" s="30">
        <v>0</v>
      </c>
      <c r="D46" s="30">
        <v>1119.842699</v>
      </c>
      <c r="E46" s="30">
        <v>587.20735407000006</v>
      </c>
      <c r="F46" s="30">
        <v>582.42551100000003</v>
      </c>
      <c r="G46" s="30">
        <v>580.49723700000004</v>
      </c>
      <c r="H46" s="30">
        <v>586.35752255999989</v>
      </c>
      <c r="I46" s="30">
        <v>596.64423399999998</v>
      </c>
      <c r="J46" s="30">
        <v>673.04044399999998</v>
      </c>
      <c r="K46" s="30">
        <v>574.45821000000001</v>
      </c>
      <c r="L46" s="30">
        <v>625.49044900000001</v>
      </c>
      <c r="M46" s="30">
        <v>744.15883570000005</v>
      </c>
      <c r="N46" s="30">
        <v>1485.3364288600001</v>
      </c>
      <c r="O46" s="47"/>
      <c r="P46" s="47"/>
    </row>
    <row r="47" spans="1:16">
      <c r="A47" s="19" t="s">
        <v>59</v>
      </c>
      <c r="B47" s="29">
        <f t="shared" si="7"/>
        <v>32456.814500099998</v>
      </c>
      <c r="C47" s="30">
        <v>2904.7379999999998</v>
      </c>
      <c r="D47" s="30">
        <v>3484.62612072</v>
      </c>
      <c r="E47" s="30">
        <v>723.36908333000008</v>
      </c>
      <c r="F47" s="30">
        <v>1939.7033159600001</v>
      </c>
      <c r="G47" s="30">
        <v>2128.3941860200002</v>
      </c>
      <c r="H47" s="30">
        <v>794.97816940999996</v>
      </c>
      <c r="I47" s="30">
        <v>1353.65770441</v>
      </c>
      <c r="J47" s="30">
        <v>891.30990223000003</v>
      </c>
      <c r="K47" s="30">
        <v>413.04015600000002</v>
      </c>
      <c r="L47" s="30">
        <v>956.53949338999996</v>
      </c>
      <c r="M47" s="30">
        <v>861.85491660000002</v>
      </c>
      <c r="N47" s="30">
        <v>16004.603452029998</v>
      </c>
      <c r="O47" s="47"/>
      <c r="P47" s="47"/>
    </row>
    <row r="48" spans="1:16">
      <c r="A48" s="19" t="s">
        <v>108</v>
      </c>
      <c r="B48" s="29">
        <f t="shared" si="7"/>
        <v>58.46320403</v>
      </c>
      <c r="C48" s="30">
        <v>0</v>
      </c>
      <c r="D48" s="30">
        <v>0</v>
      </c>
      <c r="E48" s="30">
        <v>0</v>
      </c>
      <c r="F48" s="30">
        <v>0</v>
      </c>
      <c r="G48" s="30">
        <v>9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49.46320403</v>
      </c>
      <c r="O48" s="47"/>
      <c r="P48" s="47"/>
    </row>
    <row r="49" spans="1:16">
      <c r="A49" s="19" t="s">
        <v>109</v>
      </c>
      <c r="B49" s="29">
        <f t="shared" si="7"/>
        <v>1.51987618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1.51987618</v>
      </c>
      <c r="O49" s="47"/>
      <c r="P49" s="47"/>
    </row>
    <row r="50" spans="1:16">
      <c r="A50" s="19" t="s">
        <v>60</v>
      </c>
      <c r="B50" s="29">
        <f t="shared" si="7"/>
        <v>499.31181454999989</v>
      </c>
      <c r="C50" s="30">
        <v>0</v>
      </c>
      <c r="D50" s="30">
        <v>92.621322000000006</v>
      </c>
      <c r="E50" s="30">
        <v>32.256233999999999</v>
      </c>
      <c r="F50" s="30">
        <v>25.416665999999999</v>
      </c>
      <c r="G50" s="30">
        <v>26</v>
      </c>
      <c r="H50" s="30">
        <v>27.165019739999998</v>
      </c>
      <c r="I50" s="30">
        <v>38.836947430000002</v>
      </c>
      <c r="J50" s="30">
        <v>29.385335000000001</v>
      </c>
      <c r="K50" s="30">
        <v>45.788331999999997</v>
      </c>
      <c r="L50" s="30">
        <v>34.205810140000004</v>
      </c>
      <c r="M50" s="30">
        <v>48.961419999999997</v>
      </c>
      <c r="N50" s="30">
        <v>98.674728239999993</v>
      </c>
      <c r="O50" s="47"/>
      <c r="P50" s="47"/>
    </row>
    <row r="51" spans="1:16" s="54" customFormat="1">
      <c r="A51" s="18" t="s">
        <v>62</v>
      </c>
      <c r="B51" s="29">
        <f t="shared" si="7"/>
        <v>18195.565696179998</v>
      </c>
      <c r="C51" s="29">
        <f>SUM(C52:C60)</f>
        <v>20.653527320000002</v>
      </c>
      <c r="D51" s="29">
        <f t="shared" ref="D51:N51" si="9">SUM(D52:D60)</f>
        <v>489.23831733999998</v>
      </c>
      <c r="E51" s="29">
        <f t="shared" si="9"/>
        <v>1114.75314768</v>
      </c>
      <c r="F51" s="29">
        <f t="shared" si="9"/>
        <v>640.80463496999994</v>
      </c>
      <c r="G51" s="29">
        <f t="shared" si="9"/>
        <v>522.18374449999999</v>
      </c>
      <c r="H51" s="29">
        <f t="shared" si="9"/>
        <v>605.34591319000003</v>
      </c>
      <c r="I51" s="29">
        <f t="shared" si="9"/>
        <v>1434.8488888700001</v>
      </c>
      <c r="J51" s="29">
        <f t="shared" si="9"/>
        <v>451.41315525000005</v>
      </c>
      <c r="K51" s="29">
        <f t="shared" si="9"/>
        <v>847.72717316000001</v>
      </c>
      <c r="L51" s="29">
        <f t="shared" si="9"/>
        <v>2177.21346503</v>
      </c>
      <c r="M51" s="29">
        <f t="shared" si="9"/>
        <v>1448.7781730500001</v>
      </c>
      <c r="N51" s="29">
        <f t="shared" si="9"/>
        <v>8442.6055558199987</v>
      </c>
    </row>
    <row r="52" spans="1:16">
      <c r="A52" s="19" t="s">
        <v>63</v>
      </c>
      <c r="B52" s="29">
        <f t="shared" si="7"/>
        <v>4597.09972655</v>
      </c>
      <c r="C52" s="30">
        <v>7.3945020999999995</v>
      </c>
      <c r="D52" s="30">
        <v>132.4400449</v>
      </c>
      <c r="E52" s="30">
        <v>770.15783439999996</v>
      </c>
      <c r="F52" s="30">
        <v>362.68795977999997</v>
      </c>
      <c r="G52" s="30">
        <v>92.03989473</v>
      </c>
      <c r="H52" s="30">
        <v>327.90734135000002</v>
      </c>
      <c r="I52" s="30">
        <v>273.55963756</v>
      </c>
      <c r="J52" s="30">
        <v>121.86490101000001</v>
      </c>
      <c r="K52" s="30">
        <v>371.47421000000003</v>
      </c>
      <c r="L52" s="30">
        <v>327.17042556000001</v>
      </c>
      <c r="M52" s="30">
        <v>221.44192826</v>
      </c>
      <c r="N52" s="30">
        <v>1588.9610469000002</v>
      </c>
      <c r="O52" s="47"/>
      <c r="P52" s="47"/>
    </row>
    <row r="53" spans="1:16">
      <c r="A53" s="19" t="s">
        <v>64</v>
      </c>
      <c r="B53" s="29">
        <f t="shared" si="7"/>
        <v>213.97918053999996</v>
      </c>
      <c r="C53" s="30">
        <v>0.48803790000000002</v>
      </c>
      <c r="D53" s="30">
        <v>16.541557040000001</v>
      </c>
      <c r="E53" s="30">
        <v>30.266638539999999</v>
      </c>
      <c r="F53" s="30">
        <v>3.1319062</v>
      </c>
      <c r="G53" s="30">
        <v>9.9468462500000001</v>
      </c>
      <c r="H53" s="30">
        <v>9.1381065800000005</v>
      </c>
      <c r="I53" s="30">
        <v>22.432600509999997</v>
      </c>
      <c r="J53" s="30">
        <v>6.5746475000000011</v>
      </c>
      <c r="K53" s="30">
        <v>12.666520199999999</v>
      </c>
      <c r="L53" s="30">
        <v>11.78298435</v>
      </c>
      <c r="M53" s="30">
        <v>9.5035525500000002</v>
      </c>
      <c r="N53" s="30">
        <v>81.505782919999987</v>
      </c>
      <c r="O53" s="47"/>
      <c r="P53" s="47"/>
    </row>
    <row r="54" spans="1:16">
      <c r="A54" s="19" t="s">
        <v>65</v>
      </c>
      <c r="B54" s="29">
        <f t="shared" si="7"/>
        <v>3385.25520822</v>
      </c>
      <c r="C54" s="30">
        <v>0.03</v>
      </c>
      <c r="D54" s="30">
        <v>0.22588</v>
      </c>
      <c r="E54" s="30">
        <v>0.716781</v>
      </c>
      <c r="F54" s="30">
        <v>0.40605744999999999</v>
      </c>
      <c r="G54" s="30">
        <v>1.8447423000000001</v>
      </c>
      <c r="H54" s="30">
        <v>1.5611739</v>
      </c>
      <c r="I54" s="30">
        <v>1.6287167600000001</v>
      </c>
      <c r="J54" s="30">
        <v>1.61947668</v>
      </c>
      <c r="K54" s="30">
        <v>34.727692450000006</v>
      </c>
      <c r="L54" s="30">
        <v>1392.07726293</v>
      </c>
      <c r="M54" s="30">
        <v>573.01386555000011</v>
      </c>
      <c r="N54" s="30">
        <v>1377.4035591999998</v>
      </c>
      <c r="O54" s="47"/>
      <c r="P54" s="47"/>
    </row>
    <row r="55" spans="1:16">
      <c r="A55" s="19" t="s">
        <v>66</v>
      </c>
      <c r="B55" s="29">
        <f t="shared" si="7"/>
        <v>5406.4789607499997</v>
      </c>
      <c r="C55" s="30">
        <v>3.558821</v>
      </c>
      <c r="D55" s="30">
        <v>93.148327030000004</v>
      </c>
      <c r="E55" s="30">
        <v>93.916282969999997</v>
      </c>
      <c r="F55" s="30">
        <v>116.70789161999998</v>
      </c>
      <c r="G55" s="30">
        <v>95.45964094</v>
      </c>
      <c r="H55" s="30">
        <v>124.06691445999999</v>
      </c>
      <c r="I55" s="30">
        <v>777.76246174000005</v>
      </c>
      <c r="J55" s="30">
        <v>102.45600816</v>
      </c>
      <c r="K55" s="30">
        <v>157.71168047</v>
      </c>
      <c r="L55" s="30">
        <v>251.74673724000002</v>
      </c>
      <c r="M55" s="30">
        <v>181.36981367000004</v>
      </c>
      <c r="N55" s="30">
        <v>3408.5743814499997</v>
      </c>
      <c r="O55" s="47"/>
      <c r="P55" s="47"/>
    </row>
    <row r="56" spans="1:16">
      <c r="A56" s="19" t="s">
        <v>67</v>
      </c>
      <c r="B56" s="29">
        <f t="shared" si="7"/>
        <v>871.56794575000004</v>
      </c>
      <c r="C56" s="30">
        <v>2.7876912300000005</v>
      </c>
      <c r="D56" s="30">
        <v>11.359578920000001</v>
      </c>
      <c r="E56" s="30">
        <v>18.700647069999999</v>
      </c>
      <c r="F56" s="30">
        <v>24.948861980000004</v>
      </c>
      <c r="G56" s="30">
        <v>29.836152810000002</v>
      </c>
      <c r="H56" s="30">
        <v>26.383634820000001</v>
      </c>
      <c r="I56" s="30">
        <v>42.023835849999998</v>
      </c>
      <c r="J56" s="30">
        <v>19.860269360000004</v>
      </c>
      <c r="K56" s="30">
        <v>144.18767312999998</v>
      </c>
      <c r="L56" s="30">
        <v>77.394204139999999</v>
      </c>
      <c r="M56" s="30">
        <v>63.010988050000002</v>
      </c>
      <c r="N56" s="30">
        <v>411.07440839000003</v>
      </c>
      <c r="O56" s="47"/>
      <c r="P56" s="47"/>
    </row>
    <row r="57" spans="1:16">
      <c r="A57" s="19" t="s">
        <v>68</v>
      </c>
      <c r="B57" s="29">
        <f t="shared" si="7"/>
        <v>163.17170318000001</v>
      </c>
      <c r="C57" s="30">
        <v>1.4779999999999999E-3</v>
      </c>
      <c r="D57" s="30">
        <v>1.4779999999999999E-3</v>
      </c>
      <c r="E57" s="30">
        <v>8.7393568000000013</v>
      </c>
      <c r="F57" s="30">
        <v>18.20314625</v>
      </c>
      <c r="G57" s="30">
        <v>1.4101378</v>
      </c>
      <c r="H57" s="30">
        <v>2.4939820000000001E-2</v>
      </c>
      <c r="I57" s="30">
        <v>10.13149014</v>
      </c>
      <c r="J57" s="30">
        <v>0.59530126999999999</v>
      </c>
      <c r="K57" s="30">
        <v>0.54824633999999994</v>
      </c>
      <c r="L57" s="30">
        <v>2.6343610000000002</v>
      </c>
      <c r="M57" s="30">
        <v>0.67101045999999998</v>
      </c>
      <c r="N57" s="30">
        <v>120.2107573</v>
      </c>
      <c r="O57" s="47"/>
      <c r="P57" s="47"/>
    </row>
    <row r="58" spans="1:16">
      <c r="A58" s="19" t="s">
        <v>69</v>
      </c>
      <c r="B58" s="29">
        <f t="shared" si="7"/>
        <v>213.24185597000002</v>
      </c>
      <c r="C58" s="30">
        <v>0</v>
      </c>
      <c r="D58" s="30">
        <v>0</v>
      </c>
      <c r="E58" s="30">
        <v>0.76500000000000001</v>
      </c>
      <c r="F58" s="30">
        <v>0</v>
      </c>
      <c r="G58" s="30">
        <v>0</v>
      </c>
      <c r="H58" s="30">
        <v>0</v>
      </c>
      <c r="I58" s="30">
        <v>1.9255924</v>
      </c>
      <c r="J58" s="30">
        <v>0</v>
      </c>
      <c r="K58" s="30">
        <v>0</v>
      </c>
      <c r="L58" s="30">
        <v>0</v>
      </c>
      <c r="M58" s="30">
        <v>0</v>
      </c>
      <c r="N58" s="30">
        <v>210.55126357</v>
      </c>
      <c r="O58" s="47"/>
      <c r="P58" s="47"/>
    </row>
    <row r="59" spans="1:16">
      <c r="A59" s="19" t="s">
        <v>70</v>
      </c>
      <c r="B59" s="29">
        <f t="shared" si="7"/>
        <v>1684.3212047499999</v>
      </c>
      <c r="C59" s="30">
        <v>6.3929970899999997</v>
      </c>
      <c r="D59" s="30">
        <v>11.115787370000001</v>
      </c>
      <c r="E59" s="30">
        <v>12.001753900000002</v>
      </c>
      <c r="F59" s="30">
        <v>26.759137089999996</v>
      </c>
      <c r="G59" s="30">
        <v>28.272275969999999</v>
      </c>
      <c r="H59" s="30">
        <v>22.16585246</v>
      </c>
      <c r="I59" s="30">
        <v>277.99032163999999</v>
      </c>
      <c r="J59" s="30">
        <v>55.770813600000004</v>
      </c>
      <c r="K59" s="30">
        <v>61.433009669999997</v>
      </c>
      <c r="L59" s="30">
        <v>44.583379060000006</v>
      </c>
      <c r="M59" s="30">
        <v>79.67465378</v>
      </c>
      <c r="N59" s="30">
        <v>1058.1612231199999</v>
      </c>
      <c r="O59" s="47"/>
      <c r="P59" s="47"/>
    </row>
    <row r="60" spans="1:16">
      <c r="A60" s="19" t="s">
        <v>71</v>
      </c>
      <c r="B60" s="29">
        <f t="shared" si="7"/>
        <v>1660.4499104699998</v>
      </c>
      <c r="C60" s="30">
        <v>0</v>
      </c>
      <c r="D60" s="30">
        <v>224.40566408000001</v>
      </c>
      <c r="E60" s="30">
        <v>179.48885300000001</v>
      </c>
      <c r="F60" s="30">
        <v>87.959674600000014</v>
      </c>
      <c r="G60" s="30">
        <v>263.37405369999999</v>
      </c>
      <c r="H60" s="30">
        <v>94.097949799999995</v>
      </c>
      <c r="I60" s="30">
        <v>27.39423227</v>
      </c>
      <c r="J60" s="30">
        <v>142.67173767</v>
      </c>
      <c r="K60" s="30">
        <v>64.9781409</v>
      </c>
      <c r="L60" s="30">
        <v>69.824110750000003</v>
      </c>
      <c r="M60" s="30">
        <v>320.09236073</v>
      </c>
      <c r="N60" s="30">
        <v>186.16313296999999</v>
      </c>
      <c r="O60" s="47"/>
      <c r="P60" s="47"/>
    </row>
    <row r="61" spans="1:16" s="54" customFormat="1">
      <c r="A61" s="18" t="s">
        <v>72</v>
      </c>
      <c r="B61" s="29">
        <f t="shared" si="7"/>
        <v>37253.227019029997</v>
      </c>
      <c r="C61" s="29">
        <f>SUM(C62:C64)</f>
        <v>236.61218491999998</v>
      </c>
      <c r="D61" s="29">
        <f t="shared" ref="D61:N61" si="10">SUM(D62:D64)</f>
        <v>3485.9502107600001</v>
      </c>
      <c r="E61" s="29">
        <f t="shared" si="10"/>
        <v>3388.95516696</v>
      </c>
      <c r="F61" s="29">
        <f t="shared" si="10"/>
        <v>2748.7913911799997</v>
      </c>
      <c r="G61" s="29">
        <f t="shared" si="10"/>
        <v>2699.2705221400001</v>
      </c>
      <c r="H61" s="29">
        <f t="shared" si="10"/>
        <v>2603.6216672499995</v>
      </c>
      <c r="I61" s="29">
        <f t="shared" si="10"/>
        <v>2667.8394628300002</v>
      </c>
      <c r="J61" s="29">
        <f t="shared" si="10"/>
        <v>2620.2384636500001</v>
      </c>
      <c r="K61" s="29">
        <f t="shared" si="10"/>
        <v>1928.4453531600002</v>
      </c>
      <c r="L61" s="29">
        <f t="shared" si="10"/>
        <v>1904.8784514299996</v>
      </c>
      <c r="M61" s="29">
        <f t="shared" si="10"/>
        <v>3211.2113701899998</v>
      </c>
      <c r="N61" s="29">
        <f t="shared" si="10"/>
        <v>9757.4127745599999</v>
      </c>
    </row>
    <row r="62" spans="1:16">
      <c r="A62" s="19" t="s">
        <v>73</v>
      </c>
      <c r="B62" s="29">
        <f t="shared" si="7"/>
        <v>17327.688613770002</v>
      </c>
      <c r="C62" s="30">
        <v>236.61218491999998</v>
      </c>
      <c r="D62" s="30">
        <v>1463.4858029899999</v>
      </c>
      <c r="E62" s="30">
        <v>1797.8120543400003</v>
      </c>
      <c r="F62" s="30">
        <v>1234.8535488599998</v>
      </c>
      <c r="G62" s="30">
        <v>1718.4846585700002</v>
      </c>
      <c r="H62" s="30">
        <v>1179.5466453399999</v>
      </c>
      <c r="I62" s="30">
        <v>1325.5125917599999</v>
      </c>
      <c r="J62" s="30">
        <v>920.28180368999995</v>
      </c>
      <c r="K62" s="30">
        <v>892.07362311999998</v>
      </c>
      <c r="L62" s="30">
        <v>1154.4107553899998</v>
      </c>
      <c r="M62" s="30">
        <v>1214.3628615499999</v>
      </c>
      <c r="N62" s="30">
        <v>4190.2520832399996</v>
      </c>
      <c r="O62" s="47"/>
      <c r="P62" s="47"/>
    </row>
    <row r="63" spans="1:16">
      <c r="A63" s="19" t="s">
        <v>74</v>
      </c>
      <c r="B63" s="29">
        <f t="shared" si="7"/>
        <v>19925.538405259998</v>
      </c>
      <c r="C63" s="30">
        <v>0</v>
      </c>
      <c r="D63" s="30">
        <v>2022.46440777</v>
      </c>
      <c r="E63" s="30">
        <v>1591.1431126199998</v>
      </c>
      <c r="F63" s="30">
        <v>1513.9378423199998</v>
      </c>
      <c r="G63" s="30">
        <v>980.78586356999995</v>
      </c>
      <c r="H63" s="30">
        <v>1424.0750219099998</v>
      </c>
      <c r="I63" s="30">
        <v>1342.3268710700002</v>
      </c>
      <c r="J63" s="30">
        <v>1699.95665996</v>
      </c>
      <c r="K63" s="30">
        <v>1036.3717300400001</v>
      </c>
      <c r="L63" s="30">
        <v>750.46769603999985</v>
      </c>
      <c r="M63" s="30">
        <v>1996.8485086399999</v>
      </c>
      <c r="N63" s="30">
        <v>5567.1606913200003</v>
      </c>
      <c r="O63" s="47"/>
      <c r="P63" s="47"/>
    </row>
    <row r="64" spans="1:16" ht="24">
      <c r="A64" s="19" t="s">
        <v>75</v>
      </c>
      <c r="B64" s="29">
        <f t="shared" si="7"/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47"/>
      <c r="P64" s="47"/>
    </row>
    <row r="65" spans="1:16" s="54" customFormat="1">
      <c r="A65" s="18" t="s">
        <v>76</v>
      </c>
      <c r="B65" s="29">
        <f t="shared" si="7"/>
        <v>122512.21577366001</v>
      </c>
      <c r="C65" s="29">
        <f>SUM(C66:C68)</f>
        <v>15615.495021900002</v>
      </c>
      <c r="D65" s="29">
        <f t="shared" ref="D65:N65" si="11">SUM(D66:D68)</f>
        <v>8721.7374050600029</v>
      </c>
      <c r="E65" s="29">
        <f t="shared" si="11"/>
        <v>5272.5755737600002</v>
      </c>
      <c r="F65" s="29">
        <f t="shared" si="11"/>
        <v>10291.187201069999</v>
      </c>
      <c r="G65" s="29">
        <f t="shared" si="11"/>
        <v>8420.5493664799997</v>
      </c>
      <c r="H65" s="29">
        <f t="shared" si="11"/>
        <v>20431.219452400001</v>
      </c>
      <c r="I65" s="29">
        <f t="shared" si="11"/>
        <v>6493.7275403000003</v>
      </c>
      <c r="J65" s="29">
        <f t="shared" si="11"/>
        <v>10372.417103079999</v>
      </c>
      <c r="K65" s="29">
        <f t="shared" si="11"/>
        <v>7726.5152839599996</v>
      </c>
      <c r="L65" s="29">
        <f t="shared" si="11"/>
        <v>8966.1787617700011</v>
      </c>
      <c r="M65" s="29">
        <f t="shared" si="11"/>
        <v>7626.7533021799991</v>
      </c>
      <c r="N65" s="29">
        <f t="shared" si="11"/>
        <v>12573.859761700001</v>
      </c>
    </row>
    <row r="66" spans="1:16">
      <c r="A66" s="19" t="s">
        <v>77</v>
      </c>
      <c r="B66" s="29">
        <f t="shared" si="7"/>
        <v>62060.302498700003</v>
      </c>
      <c r="C66" s="30">
        <v>4574.7118165800002</v>
      </c>
      <c r="D66" s="30">
        <v>7604.1298664700016</v>
      </c>
      <c r="E66" s="30">
        <v>2450.8418659200001</v>
      </c>
      <c r="F66" s="30">
        <v>2922.0250125900002</v>
      </c>
      <c r="G66" s="30">
        <v>6981.1845551999995</v>
      </c>
      <c r="H66" s="30">
        <v>8526.8093388899997</v>
      </c>
      <c r="I66" s="30">
        <v>4204.9952918200006</v>
      </c>
      <c r="J66" s="30">
        <v>7622.3611182299992</v>
      </c>
      <c r="K66" s="30">
        <v>1762.6185816</v>
      </c>
      <c r="L66" s="30">
        <v>4399.2780738399997</v>
      </c>
      <c r="M66" s="30">
        <v>5927.7114641199996</v>
      </c>
      <c r="N66" s="30">
        <v>5083.635513440001</v>
      </c>
      <c r="O66" s="47"/>
      <c r="P66" s="47"/>
    </row>
    <row r="67" spans="1:16">
      <c r="A67" s="19" t="s">
        <v>78</v>
      </c>
      <c r="B67" s="29">
        <f t="shared" si="7"/>
        <v>59848.34889976</v>
      </c>
      <c r="C67" s="30">
        <v>11015.793148620001</v>
      </c>
      <c r="D67" s="30">
        <v>1100.13300405</v>
      </c>
      <c r="E67" s="30">
        <v>2744.1285627900002</v>
      </c>
      <c r="F67" s="30">
        <v>7302.3349757999995</v>
      </c>
      <c r="G67" s="30">
        <v>1399.65363226</v>
      </c>
      <c r="H67" s="30">
        <v>11889.256692840001</v>
      </c>
      <c r="I67" s="30">
        <v>2212.9610192099999</v>
      </c>
      <c r="J67" s="30">
        <v>2663.4860873600001</v>
      </c>
      <c r="K67" s="30">
        <v>5907.0153243099994</v>
      </c>
      <c r="L67" s="30">
        <v>4542.9050700500002</v>
      </c>
      <c r="M67" s="30">
        <v>1610.8967628400001</v>
      </c>
      <c r="N67" s="30">
        <v>7459.7846196299997</v>
      </c>
      <c r="O67" s="47"/>
      <c r="P67" s="47"/>
    </row>
    <row r="68" spans="1:16">
      <c r="A68" s="19" t="s">
        <v>79</v>
      </c>
      <c r="B68" s="29">
        <f t="shared" si="7"/>
        <v>603.56437520000009</v>
      </c>
      <c r="C68" s="30">
        <v>24.990056700000004</v>
      </c>
      <c r="D68" s="30">
        <v>17.474534540000001</v>
      </c>
      <c r="E68" s="30">
        <v>77.605145050000019</v>
      </c>
      <c r="F68" s="30">
        <v>66.827212680000002</v>
      </c>
      <c r="G68" s="30">
        <v>39.711179019999996</v>
      </c>
      <c r="H68" s="30">
        <v>15.153420669999999</v>
      </c>
      <c r="I68" s="30">
        <v>75.771229269999992</v>
      </c>
      <c r="J68" s="30">
        <v>86.569897489999988</v>
      </c>
      <c r="K68" s="30">
        <v>56.881378049999995</v>
      </c>
      <c r="L68" s="30">
        <v>23.995617880000001</v>
      </c>
      <c r="M68" s="30">
        <v>88.145075219999995</v>
      </c>
      <c r="N68" s="30">
        <v>30.439628630000001</v>
      </c>
      <c r="O68" s="47"/>
      <c r="P68" s="47"/>
    </row>
    <row r="69" spans="1:16" ht="4.5" customHeight="1">
      <c r="A69" s="19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47"/>
      <c r="P69" s="47"/>
    </row>
    <row r="70" spans="1:16" s="54" customFormat="1">
      <c r="A70" s="18" t="s">
        <v>80</v>
      </c>
      <c r="B70" s="29">
        <f t="shared" ref="B70:B88" si="12">SUM(C70:N70)</f>
        <v>125406.67835171999</v>
      </c>
      <c r="C70" s="29">
        <f>C71+C76</f>
        <v>14263.776039679999</v>
      </c>
      <c r="D70" s="29">
        <f t="shared" ref="D70:M70" si="13">D71+D76</f>
        <v>7891.1563289300002</v>
      </c>
      <c r="E70" s="29">
        <f t="shared" si="13"/>
        <v>11989.313063589998</v>
      </c>
      <c r="F70" s="29">
        <f t="shared" si="13"/>
        <v>12947.075893500001</v>
      </c>
      <c r="G70" s="29">
        <f t="shared" si="13"/>
        <v>15421.573250549998</v>
      </c>
      <c r="H70" s="29">
        <f t="shared" si="13"/>
        <v>7600.3035334999995</v>
      </c>
      <c r="I70" s="29">
        <f t="shared" si="13"/>
        <v>5775.7856473900001</v>
      </c>
      <c r="J70" s="29">
        <f t="shared" si="13"/>
        <v>5043.9768590499998</v>
      </c>
      <c r="K70" s="29">
        <f t="shared" si="13"/>
        <v>7495.0810454800003</v>
      </c>
      <c r="L70" s="29">
        <f t="shared" si="13"/>
        <v>9232.7421668700008</v>
      </c>
      <c r="M70" s="29">
        <f t="shared" si="13"/>
        <v>6622.4313609700002</v>
      </c>
      <c r="N70" s="29">
        <f>N71+N76</f>
        <v>21123.463162209999</v>
      </c>
    </row>
    <row r="71" spans="1:16" s="21" customFormat="1" ht="12">
      <c r="A71" s="18" t="s">
        <v>81</v>
      </c>
      <c r="B71" s="29">
        <f t="shared" si="12"/>
        <v>5652.7272156199997</v>
      </c>
      <c r="C71" s="29">
        <f>C72</f>
        <v>166.66666599999999</v>
      </c>
      <c r="D71" s="29">
        <f t="shared" ref="D71:N72" si="14">D72</f>
        <v>166.66666599999999</v>
      </c>
      <c r="E71" s="29">
        <f t="shared" si="14"/>
        <v>1380.2873894300001</v>
      </c>
      <c r="F71" s="29">
        <f t="shared" si="14"/>
        <v>166.92404099999999</v>
      </c>
      <c r="G71" s="29">
        <f t="shared" si="14"/>
        <v>166.66666599999999</v>
      </c>
      <c r="H71" s="29">
        <f t="shared" si="14"/>
        <v>166.66666599999999</v>
      </c>
      <c r="I71" s="29">
        <f t="shared" si="14"/>
        <v>366.66666600000002</v>
      </c>
      <c r="J71" s="29">
        <f t="shared" si="14"/>
        <v>166.66666599999999</v>
      </c>
      <c r="K71" s="29">
        <f t="shared" si="14"/>
        <v>166.66666599999999</v>
      </c>
      <c r="L71" s="29">
        <f t="shared" si="14"/>
        <v>1606.8451987299998</v>
      </c>
      <c r="M71" s="29">
        <f t="shared" si="14"/>
        <v>848.67059146000008</v>
      </c>
      <c r="N71" s="29">
        <f t="shared" si="14"/>
        <v>283.33333299999998</v>
      </c>
    </row>
    <row r="72" spans="1:16" s="21" customFormat="1" ht="12">
      <c r="A72" s="36" t="s">
        <v>82</v>
      </c>
      <c r="B72" s="29">
        <f t="shared" si="12"/>
        <v>5652.7272156199997</v>
      </c>
      <c r="C72" s="29">
        <f>C73</f>
        <v>166.66666599999999</v>
      </c>
      <c r="D72" s="29">
        <f t="shared" si="14"/>
        <v>166.66666599999999</v>
      </c>
      <c r="E72" s="29">
        <f t="shared" si="14"/>
        <v>1380.2873894300001</v>
      </c>
      <c r="F72" s="29">
        <f t="shared" si="14"/>
        <v>166.92404099999999</v>
      </c>
      <c r="G72" s="29">
        <f t="shared" si="14"/>
        <v>166.66666599999999</v>
      </c>
      <c r="H72" s="29">
        <f t="shared" si="14"/>
        <v>166.66666599999999</v>
      </c>
      <c r="I72" s="29">
        <f t="shared" si="14"/>
        <v>366.66666600000002</v>
      </c>
      <c r="J72" s="29">
        <f t="shared" si="14"/>
        <v>166.66666599999999</v>
      </c>
      <c r="K72" s="29">
        <f t="shared" si="14"/>
        <v>166.66666599999999</v>
      </c>
      <c r="L72" s="29">
        <f t="shared" si="14"/>
        <v>1606.8451987299998</v>
      </c>
      <c r="M72" s="29">
        <f t="shared" si="14"/>
        <v>848.67059146000008</v>
      </c>
      <c r="N72" s="29">
        <f t="shared" si="14"/>
        <v>283.33333299999998</v>
      </c>
    </row>
    <row r="73" spans="1:16" s="7" customFormat="1">
      <c r="A73" s="37" t="s">
        <v>83</v>
      </c>
      <c r="B73" s="29">
        <f t="shared" si="12"/>
        <v>5652.7272156199997</v>
      </c>
      <c r="C73" s="30">
        <f>SUM(C74:C75)</f>
        <v>166.66666599999999</v>
      </c>
      <c r="D73" s="30">
        <f t="shared" ref="D73:N73" si="15">SUM(D74:D75)</f>
        <v>166.66666599999999</v>
      </c>
      <c r="E73" s="30">
        <f t="shared" si="15"/>
        <v>1380.2873894300001</v>
      </c>
      <c r="F73" s="30">
        <f t="shared" si="15"/>
        <v>166.92404099999999</v>
      </c>
      <c r="G73" s="30">
        <f t="shared" si="15"/>
        <v>166.66666599999999</v>
      </c>
      <c r="H73" s="30">
        <f t="shared" si="15"/>
        <v>166.66666599999999</v>
      </c>
      <c r="I73" s="30">
        <f t="shared" si="15"/>
        <v>366.66666600000002</v>
      </c>
      <c r="J73" s="30">
        <f t="shared" si="15"/>
        <v>166.66666599999999</v>
      </c>
      <c r="K73" s="30">
        <f t="shared" si="15"/>
        <v>166.66666599999999</v>
      </c>
      <c r="L73" s="30">
        <f t="shared" si="15"/>
        <v>1606.8451987299998</v>
      </c>
      <c r="M73" s="30">
        <f t="shared" si="15"/>
        <v>848.67059146000008</v>
      </c>
      <c r="N73" s="30">
        <f t="shared" si="15"/>
        <v>283.33333299999998</v>
      </c>
      <c r="O73" s="19"/>
      <c r="P73" s="19"/>
    </row>
    <row r="74" spans="1:16" s="7" customFormat="1" ht="24.75">
      <c r="A74" s="37" t="s">
        <v>84</v>
      </c>
      <c r="B74" s="29">
        <f t="shared" si="12"/>
        <v>4150.1066691200003</v>
      </c>
      <c r="C74" s="30">
        <v>166.66666599999999</v>
      </c>
      <c r="D74" s="30">
        <v>166.66666599999999</v>
      </c>
      <c r="E74" s="30">
        <v>566.66666599999996</v>
      </c>
      <c r="F74" s="30">
        <v>166.66666599999999</v>
      </c>
      <c r="G74" s="30">
        <v>166.66666599999999</v>
      </c>
      <c r="H74" s="30">
        <v>166.66666599999999</v>
      </c>
      <c r="I74" s="30">
        <v>366.66666600000002</v>
      </c>
      <c r="J74" s="30">
        <v>166.66666599999999</v>
      </c>
      <c r="K74" s="30">
        <v>166.66666599999999</v>
      </c>
      <c r="L74" s="30">
        <v>1533.4400091199998</v>
      </c>
      <c r="M74" s="30">
        <v>233.33333300000001</v>
      </c>
      <c r="N74" s="30">
        <v>283.33333299999998</v>
      </c>
      <c r="O74" s="19"/>
      <c r="P74" s="19"/>
    </row>
    <row r="75" spans="1:16" ht="24">
      <c r="A75" s="37" t="s">
        <v>85</v>
      </c>
      <c r="B75" s="29">
        <f t="shared" si="12"/>
        <v>1502.6205465</v>
      </c>
      <c r="C75" s="30">
        <v>0</v>
      </c>
      <c r="D75" s="30">
        <v>0</v>
      </c>
      <c r="E75" s="30">
        <v>813.62072343</v>
      </c>
      <c r="F75" s="30">
        <v>0.25737500000000002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73.405189609999994</v>
      </c>
      <c r="M75" s="30">
        <v>615.33725846000004</v>
      </c>
      <c r="N75" s="30">
        <v>0</v>
      </c>
      <c r="O75" s="47"/>
      <c r="P75" s="47"/>
    </row>
    <row r="76" spans="1:16" s="54" customFormat="1">
      <c r="A76" s="18" t="s">
        <v>86</v>
      </c>
      <c r="B76" s="29">
        <f t="shared" si="12"/>
        <v>119753.9511361</v>
      </c>
      <c r="C76" s="29">
        <f>C77</f>
        <v>14097.109373679999</v>
      </c>
      <c r="D76" s="29">
        <f t="shared" ref="D76:N76" si="16">D77</f>
        <v>7724.4896629300001</v>
      </c>
      <c r="E76" s="29">
        <f t="shared" si="16"/>
        <v>10609.025674159999</v>
      </c>
      <c r="F76" s="29">
        <f t="shared" si="16"/>
        <v>12780.151852500001</v>
      </c>
      <c r="G76" s="29">
        <f t="shared" si="16"/>
        <v>15254.906584549999</v>
      </c>
      <c r="H76" s="29">
        <f t="shared" si="16"/>
        <v>7433.6368674999994</v>
      </c>
      <c r="I76" s="29">
        <f t="shared" si="16"/>
        <v>5409.11898139</v>
      </c>
      <c r="J76" s="29">
        <f t="shared" si="16"/>
        <v>4877.3101930499997</v>
      </c>
      <c r="K76" s="29">
        <f t="shared" si="16"/>
        <v>7328.4143794800002</v>
      </c>
      <c r="L76" s="29">
        <f t="shared" si="16"/>
        <v>7625.8969681400004</v>
      </c>
      <c r="M76" s="29">
        <f t="shared" si="16"/>
        <v>5773.7607695100005</v>
      </c>
      <c r="N76" s="29">
        <f t="shared" si="16"/>
        <v>20840.12982921</v>
      </c>
    </row>
    <row r="77" spans="1:16" s="54" customFormat="1">
      <c r="A77" s="36" t="s">
        <v>87</v>
      </c>
      <c r="B77" s="29">
        <f t="shared" si="12"/>
        <v>119753.9511361</v>
      </c>
      <c r="C77" s="29">
        <f>C78+C83+C86</f>
        <v>14097.109373679999</v>
      </c>
      <c r="D77" s="29">
        <f t="shared" ref="D77:N77" si="17">D78+D83+D86</f>
        <v>7724.4896629300001</v>
      </c>
      <c r="E77" s="29">
        <f t="shared" si="17"/>
        <v>10609.025674159999</v>
      </c>
      <c r="F77" s="29">
        <f t="shared" si="17"/>
        <v>12780.151852500001</v>
      </c>
      <c r="G77" s="29">
        <f t="shared" si="17"/>
        <v>15254.906584549999</v>
      </c>
      <c r="H77" s="29">
        <f t="shared" si="17"/>
        <v>7433.6368674999994</v>
      </c>
      <c r="I77" s="29">
        <f t="shared" si="17"/>
        <v>5409.11898139</v>
      </c>
      <c r="J77" s="29">
        <f t="shared" si="17"/>
        <v>4877.3101930499997</v>
      </c>
      <c r="K77" s="29">
        <f t="shared" si="17"/>
        <v>7328.4143794800002</v>
      </c>
      <c r="L77" s="29">
        <f t="shared" si="17"/>
        <v>7625.8969681400004</v>
      </c>
      <c r="M77" s="29">
        <f t="shared" si="17"/>
        <v>5773.7607695100005</v>
      </c>
      <c r="N77" s="29">
        <f t="shared" si="17"/>
        <v>20840.12982921</v>
      </c>
    </row>
    <row r="78" spans="1:16" s="54" customFormat="1">
      <c r="A78" s="38" t="s">
        <v>88</v>
      </c>
      <c r="B78" s="29">
        <f t="shared" si="12"/>
        <v>52667.190072980004</v>
      </c>
      <c r="C78" s="29">
        <f t="shared" ref="C78:M78" si="18">SUM(C79:C82)</f>
        <v>83.333332999999996</v>
      </c>
      <c r="D78" s="29">
        <f t="shared" si="18"/>
        <v>2861.9035016500002</v>
      </c>
      <c r="E78" s="29">
        <f t="shared" si="18"/>
        <v>6786.4929308800001</v>
      </c>
      <c r="F78" s="29">
        <f t="shared" si="18"/>
        <v>9598.7741492900004</v>
      </c>
      <c r="G78" s="29">
        <f t="shared" si="18"/>
        <v>3125.7517033999998</v>
      </c>
      <c r="H78" s="29">
        <f t="shared" si="18"/>
        <v>3973.7599862500001</v>
      </c>
      <c r="I78" s="29">
        <f t="shared" si="18"/>
        <v>2043.3563546999999</v>
      </c>
      <c r="J78" s="29">
        <f t="shared" si="18"/>
        <v>1383.0354739899999</v>
      </c>
      <c r="K78" s="29">
        <f t="shared" si="18"/>
        <v>2348.3824659100005</v>
      </c>
      <c r="L78" s="29">
        <f t="shared" si="18"/>
        <v>4096.5134276899998</v>
      </c>
      <c r="M78" s="29">
        <f t="shared" si="18"/>
        <v>1061.4577357799999</v>
      </c>
      <c r="N78" s="29">
        <f>SUM(N79:N82)</f>
        <v>15304.429010439999</v>
      </c>
    </row>
    <row r="79" spans="1:16">
      <c r="A79" s="27" t="s">
        <v>89</v>
      </c>
      <c r="B79" s="29">
        <f t="shared" si="12"/>
        <v>4820.8755783200004</v>
      </c>
      <c r="C79" s="30">
        <v>0</v>
      </c>
      <c r="D79" s="30">
        <v>0</v>
      </c>
      <c r="E79" s="30">
        <v>17.1479815</v>
      </c>
      <c r="F79" s="30">
        <v>2003.052011</v>
      </c>
      <c r="G79" s="30">
        <v>107.935</v>
      </c>
      <c r="H79" s="30">
        <v>2112.9110047600002</v>
      </c>
      <c r="I79" s="30">
        <v>0</v>
      </c>
      <c r="J79" s="30">
        <v>177.72616258000002</v>
      </c>
      <c r="K79" s="30">
        <v>54.133200439999996</v>
      </c>
      <c r="L79" s="30">
        <v>23.814623519999998</v>
      </c>
      <c r="M79" s="30">
        <v>18.007239200000001</v>
      </c>
      <c r="N79" s="30">
        <v>306.14835532000001</v>
      </c>
      <c r="O79" s="47"/>
      <c r="P79" s="47"/>
    </row>
    <row r="80" spans="1:16">
      <c r="A80" s="27" t="s">
        <v>90</v>
      </c>
      <c r="B80" s="29">
        <f t="shared" si="12"/>
        <v>13.129954720000001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13.129954720000001</v>
      </c>
      <c r="O80" s="47"/>
      <c r="P80" s="47"/>
    </row>
    <row r="81" spans="1:81" ht="13.5" customHeight="1">
      <c r="A81" s="27" t="s">
        <v>91</v>
      </c>
      <c r="B81" s="29">
        <f t="shared" si="12"/>
        <v>47158.685698680005</v>
      </c>
      <c r="C81" s="30">
        <v>83.333332999999996</v>
      </c>
      <c r="D81" s="30">
        <v>2861.9035016500002</v>
      </c>
      <c r="E81" s="30">
        <v>6769.3449493799999</v>
      </c>
      <c r="F81" s="30">
        <v>7201.6027725000004</v>
      </c>
      <c r="G81" s="30">
        <v>3016.6167034</v>
      </c>
      <c r="H81" s="30">
        <v>1829.3680623499999</v>
      </c>
      <c r="I81" s="30">
        <v>2023.1626375999999</v>
      </c>
      <c r="J81" s="30">
        <v>1182.54931141</v>
      </c>
      <c r="K81" s="30">
        <v>2254.4029580700003</v>
      </c>
      <c r="L81" s="30">
        <v>4043.30522638</v>
      </c>
      <c r="M81" s="30">
        <v>999.51062750999995</v>
      </c>
      <c r="N81" s="30">
        <v>14893.58561543</v>
      </c>
      <c r="O81" s="47"/>
      <c r="P81" s="47"/>
    </row>
    <row r="82" spans="1:81" ht="13.5" customHeight="1">
      <c r="A82" s="27" t="s">
        <v>92</v>
      </c>
      <c r="B82" s="29">
        <f t="shared" si="12"/>
        <v>674.49884126000006</v>
      </c>
      <c r="C82" s="30">
        <v>0</v>
      </c>
      <c r="D82" s="30">
        <v>0</v>
      </c>
      <c r="E82" s="30">
        <v>0</v>
      </c>
      <c r="F82" s="30">
        <v>394.11936579000002</v>
      </c>
      <c r="G82" s="30">
        <v>1.2</v>
      </c>
      <c r="H82" s="30">
        <v>31.480919140000001</v>
      </c>
      <c r="I82" s="30">
        <v>20.193717100000001</v>
      </c>
      <c r="J82" s="30">
        <v>22.76</v>
      </c>
      <c r="K82" s="30">
        <v>39.846307400000001</v>
      </c>
      <c r="L82" s="30">
        <v>29.393577789999998</v>
      </c>
      <c r="M82" s="30">
        <v>43.93986907</v>
      </c>
      <c r="N82" s="30">
        <v>91.565084970000001</v>
      </c>
      <c r="O82" s="47"/>
      <c r="P82" s="47"/>
    </row>
    <row r="83" spans="1:81" s="57" customFormat="1" ht="24">
      <c r="A83" s="26" t="s">
        <v>93</v>
      </c>
      <c r="B83" s="63">
        <f t="shared" si="12"/>
        <v>18602.025311509999</v>
      </c>
      <c r="C83" s="63">
        <f>SUM(C84:C85)</f>
        <v>10602.02531151</v>
      </c>
      <c r="D83" s="63">
        <f t="shared" ref="D83:N83" si="19">SUM(D84:D85)</f>
        <v>0</v>
      </c>
      <c r="E83" s="63">
        <f t="shared" si="19"/>
        <v>0</v>
      </c>
      <c r="F83" s="63">
        <f t="shared" si="19"/>
        <v>0</v>
      </c>
      <c r="G83" s="63">
        <f t="shared" si="19"/>
        <v>8000</v>
      </c>
      <c r="H83" s="63">
        <f t="shared" si="19"/>
        <v>0</v>
      </c>
      <c r="I83" s="63">
        <f t="shared" si="19"/>
        <v>0</v>
      </c>
      <c r="J83" s="63">
        <f t="shared" si="19"/>
        <v>0</v>
      </c>
      <c r="K83" s="63">
        <f t="shared" si="19"/>
        <v>0</v>
      </c>
      <c r="L83" s="63">
        <f t="shared" si="19"/>
        <v>0</v>
      </c>
      <c r="M83" s="63">
        <f t="shared" si="19"/>
        <v>0</v>
      </c>
      <c r="N83" s="63">
        <f t="shared" si="19"/>
        <v>0</v>
      </c>
    </row>
    <row r="84" spans="1:81" ht="13.5" customHeight="1">
      <c r="A84" s="27" t="s">
        <v>94</v>
      </c>
      <c r="B84" s="29">
        <f t="shared" si="12"/>
        <v>15500</v>
      </c>
      <c r="C84" s="30">
        <v>7500</v>
      </c>
      <c r="D84" s="30">
        <v>0</v>
      </c>
      <c r="E84" s="30">
        <v>0</v>
      </c>
      <c r="F84" s="30">
        <v>0</v>
      </c>
      <c r="G84" s="30">
        <v>8000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47"/>
      <c r="P84" s="47"/>
    </row>
    <row r="85" spans="1:81" ht="13.5" customHeight="1">
      <c r="A85" s="27" t="s">
        <v>95</v>
      </c>
      <c r="B85" s="29">
        <f t="shared" si="12"/>
        <v>3102.0253115100004</v>
      </c>
      <c r="C85" s="30">
        <v>3102.0253115100004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47"/>
      <c r="P85" s="47"/>
    </row>
    <row r="86" spans="1:81" s="54" customFormat="1" ht="24">
      <c r="A86" s="38" t="s">
        <v>96</v>
      </c>
      <c r="B86" s="29">
        <f t="shared" si="12"/>
        <v>48484.735751609995</v>
      </c>
      <c r="C86" s="29">
        <f>SUM(C87:C88)</f>
        <v>3411.7507291699994</v>
      </c>
      <c r="D86" s="29">
        <f t="shared" ref="D86:N86" si="20">SUM(D87:D88)</f>
        <v>4862.5861612799999</v>
      </c>
      <c r="E86" s="29">
        <f t="shared" si="20"/>
        <v>3822.5327432799995</v>
      </c>
      <c r="F86" s="29">
        <f t="shared" si="20"/>
        <v>3181.3777032100002</v>
      </c>
      <c r="G86" s="29">
        <f t="shared" si="20"/>
        <v>4129.1548811499997</v>
      </c>
      <c r="H86" s="29">
        <f t="shared" si="20"/>
        <v>3459.8768812499998</v>
      </c>
      <c r="I86" s="29">
        <f t="shared" si="20"/>
        <v>3365.7626266900002</v>
      </c>
      <c r="J86" s="29">
        <f t="shared" si="20"/>
        <v>3494.2747190600003</v>
      </c>
      <c r="K86" s="29">
        <f t="shared" si="20"/>
        <v>4980.0319135700001</v>
      </c>
      <c r="L86" s="29">
        <f t="shared" si="20"/>
        <v>3529.3835404500005</v>
      </c>
      <c r="M86" s="29">
        <f t="shared" si="20"/>
        <v>4712.3030337300006</v>
      </c>
      <c r="N86" s="29">
        <f t="shared" si="20"/>
        <v>5535.7008187700003</v>
      </c>
    </row>
    <row r="87" spans="1:81" ht="24">
      <c r="A87" s="27" t="s">
        <v>97</v>
      </c>
      <c r="B87" s="29">
        <f t="shared" si="12"/>
        <v>8112.1834155899996</v>
      </c>
      <c r="C87" s="30">
        <v>288.48441277999996</v>
      </c>
      <c r="D87" s="30">
        <v>636.13423853999996</v>
      </c>
      <c r="E87" s="30">
        <v>438.55497879000001</v>
      </c>
      <c r="F87" s="30">
        <v>460.77874235000002</v>
      </c>
      <c r="G87" s="30">
        <v>210.89899696000001</v>
      </c>
      <c r="H87" s="30">
        <v>892.22774428999992</v>
      </c>
      <c r="I87" s="30">
        <v>330.30862127</v>
      </c>
      <c r="J87" s="30">
        <v>892.26102968000009</v>
      </c>
      <c r="K87" s="30">
        <v>411.46264416999998</v>
      </c>
      <c r="L87" s="30">
        <v>619.67581386000006</v>
      </c>
      <c r="M87" s="30">
        <v>800.65342177000002</v>
      </c>
      <c r="N87" s="30">
        <v>2130.7427711300002</v>
      </c>
      <c r="O87" s="20"/>
      <c r="P87" s="20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</row>
    <row r="88" spans="1:81" ht="24">
      <c r="A88" s="61" t="s">
        <v>98</v>
      </c>
      <c r="B88" s="126">
        <f t="shared" si="12"/>
        <v>40372.552336019995</v>
      </c>
      <c r="C88" s="31">
        <v>3123.2663163899997</v>
      </c>
      <c r="D88" s="31">
        <v>4226.4519227399996</v>
      </c>
      <c r="E88" s="31">
        <v>3383.9777644899996</v>
      </c>
      <c r="F88" s="31">
        <v>2720.5989608600003</v>
      </c>
      <c r="G88" s="31">
        <v>3918.25588419</v>
      </c>
      <c r="H88" s="31">
        <v>2567.6491369599999</v>
      </c>
      <c r="I88" s="31">
        <v>3035.4540054200002</v>
      </c>
      <c r="J88" s="31">
        <v>2602.01368938</v>
      </c>
      <c r="K88" s="31">
        <v>4568.5692693999999</v>
      </c>
      <c r="L88" s="31">
        <v>2909.7077265900002</v>
      </c>
      <c r="M88" s="31">
        <v>3911.6496119600001</v>
      </c>
      <c r="N88" s="31">
        <v>3404.9580476400001</v>
      </c>
      <c r="O88" s="47"/>
      <c r="P88" s="47"/>
    </row>
    <row r="89" spans="1:81">
      <c r="A89" s="46" t="s">
        <v>111</v>
      </c>
      <c r="B89" s="47"/>
      <c r="C89" s="47"/>
      <c r="D89" s="47"/>
      <c r="E89" s="47"/>
      <c r="F89" s="47"/>
      <c r="G89" s="20"/>
      <c r="H89" s="20"/>
      <c r="I89" s="20"/>
      <c r="J89" s="20"/>
      <c r="K89" s="20"/>
      <c r="L89" s="20"/>
      <c r="M89" s="20"/>
      <c r="N89" s="20"/>
      <c r="O89" s="47"/>
      <c r="P89" s="47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81">
      <c r="A90" s="46" t="s">
        <v>112</v>
      </c>
      <c r="B90" s="47"/>
      <c r="C90" s="47"/>
      <c r="D90" s="47"/>
      <c r="E90" s="47"/>
      <c r="F90" s="47"/>
      <c r="G90" s="62"/>
      <c r="H90" s="59"/>
      <c r="I90" s="59"/>
      <c r="J90" s="47"/>
      <c r="K90" s="47"/>
      <c r="L90" s="47"/>
      <c r="M90" s="47"/>
      <c r="N90" s="47"/>
      <c r="O90" s="47"/>
      <c r="P90" s="47"/>
    </row>
    <row r="91" spans="1:81">
      <c r="A91" s="46" t="s">
        <v>115</v>
      </c>
      <c r="B91" s="46"/>
      <c r="C91" s="46"/>
      <c r="D91" s="46"/>
      <c r="E91" s="46"/>
      <c r="F91" s="46"/>
      <c r="G91" s="62"/>
      <c r="H91" s="59"/>
      <c r="I91" s="59"/>
      <c r="J91" s="47"/>
      <c r="K91" s="47"/>
      <c r="L91" s="47"/>
      <c r="M91" s="47"/>
      <c r="N91" s="47"/>
      <c r="O91" s="47"/>
      <c r="P91" s="47"/>
    </row>
    <row r="92" spans="1:81">
      <c r="A92" s="46" t="s">
        <v>116</v>
      </c>
      <c r="B92" s="46"/>
      <c r="C92" s="46"/>
      <c r="D92" s="46"/>
      <c r="E92" s="46"/>
      <c r="F92" s="46"/>
      <c r="G92" s="46"/>
      <c r="H92" s="46"/>
      <c r="I92" s="46"/>
      <c r="J92" s="46"/>
      <c r="K92" s="47"/>
      <c r="L92" s="47"/>
      <c r="M92" s="47"/>
      <c r="N92" s="47"/>
      <c r="O92" s="47"/>
      <c r="P92" s="47"/>
    </row>
    <row r="93" spans="1:81">
      <c r="A93" s="46" t="s">
        <v>101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47"/>
      <c r="P93" s="47"/>
    </row>
    <row r="94" spans="1:8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2"/>
  <sheetViews>
    <sheetView topLeftCell="A91" workbookViewId="0">
      <selection activeCell="E6" sqref="E6:E13"/>
    </sheetView>
  </sheetViews>
  <sheetFormatPr baseColWidth="10" defaultRowHeight="15"/>
  <cols>
    <col min="1" max="1" width="50.28515625" style="3" customWidth="1"/>
    <col min="2" max="2" width="13" style="3" bestFit="1" customWidth="1"/>
    <col min="3" max="3" width="11.85546875" style="3" bestFit="1" customWidth="1"/>
    <col min="4" max="13" width="12.85546875" style="3" customWidth="1"/>
    <col min="14" max="14" width="14" style="3" bestFit="1" customWidth="1"/>
    <col min="15" max="81" width="16.7109375" style="3" customWidth="1"/>
    <col min="82" max="16384" width="11.42578125" style="3"/>
  </cols>
  <sheetData>
    <row r="1" spans="1:8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ht="12.75" customHeight="1">
      <c r="A2" s="190" t="s">
        <v>114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5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ht="12.75" customHeight="1">
      <c r="A3" s="188" t="s">
        <v>107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81">
      <c r="A4" s="41"/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16"/>
      <c r="O4" s="16"/>
      <c r="P4" s="5"/>
      <c r="Q4" s="5"/>
      <c r="R4" s="5"/>
      <c r="S4" s="5"/>
      <c r="T4" s="5"/>
      <c r="U4" s="6"/>
      <c r="V4" s="6"/>
    </row>
    <row r="5" spans="1:81" s="35" customFormat="1">
      <c r="A5" s="1" t="s">
        <v>4</v>
      </c>
      <c r="B5" s="49" t="s">
        <v>2</v>
      </c>
      <c r="C5" s="17" t="s">
        <v>0</v>
      </c>
      <c r="D5" s="17" t="s">
        <v>1</v>
      </c>
      <c r="E5" s="17" t="s">
        <v>6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18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</row>
    <row r="6" spans="1:81" s="35" customFormat="1">
      <c r="A6" s="18" t="s">
        <v>3</v>
      </c>
      <c r="B6" s="29">
        <f>SUM(B7,B72,B77)</f>
        <v>885942.36316353991</v>
      </c>
      <c r="C6" s="29">
        <f>SUM(C7,C72,C77)</f>
        <v>53915.169610299992</v>
      </c>
      <c r="D6" s="29">
        <f t="shared" ref="D6:N6" si="0">SUM(D7,D72,D77)</f>
        <v>67864.160807869994</v>
      </c>
      <c r="E6" s="29">
        <f t="shared" si="0"/>
        <v>81590.660372650018</v>
      </c>
      <c r="F6" s="29">
        <f t="shared" si="0"/>
        <v>98839.458485350013</v>
      </c>
      <c r="G6" s="29">
        <f t="shared" si="0"/>
        <v>65189.465762859996</v>
      </c>
      <c r="H6" s="29">
        <f t="shared" si="0"/>
        <v>77927.954798469989</v>
      </c>
      <c r="I6" s="29">
        <f t="shared" si="0"/>
        <v>62682.211590049999</v>
      </c>
      <c r="J6" s="29">
        <f t="shared" si="0"/>
        <v>65411.016590759995</v>
      </c>
      <c r="K6" s="29">
        <f t="shared" si="0"/>
        <v>56781.948450059994</v>
      </c>
      <c r="L6" s="29">
        <f t="shared" si="0"/>
        <v>62995.962553699988</v>
      </c>
      <c r="M6" s="29">
        <f t="shared" si="0"/>
        <v>73966.517862690016</v>
      </c>
      <c r="N6" s="29">
        <f t="shared" si="0"/>
        <v>118777.83627878</v>
      </c>
    </row>
    <row r="7" spans="1:81" s="35" customFormat="1">
      <c r="A7" s="18" t="s">
        <v>5</v>
      </c>
      <c r="B7" s="29">
        <f>SUM(B9,B15,B25,B35,B44,B52,B62,B66)</f>
        <v>744267.10876912996</v>
      </c>
      <c r="C7" s="29">
        <f>SUM(C9,C15,C25,C35,C44,C52,C62,C66)</f>
        <v>48051.765473999993</v>
      </c>
      <c r="D7" s="29">
        <f t="shared" ref="D7:N7" si="1">SUM(D9,D15,D25,D35,D44,D52,D62,D66)</f>
        <v>58631.625920779996</v>
      </c>
      <c r="E7" s="29">
        <f t="shared" si="1"/>
        <v>63435.375785600008</v>
      </c>
      <c r="F7" s="29">
        <f t="shared" si="1"/>
        <v>53414.822268880009</v>
      </c>
      <c r="G7" s="29">
        <f t="shared" si="1"/>
        <v>56675.434232549997</v>
      </c>
      <c r="H7" s="29">
        <f t="shared" si="1"/>
        <v>72961.776188569987</v>
      </c>
      <c r="I7" s="29">
        <f t="shared" si="1"/>
        <v>55985.810153370003</v>
      </c>
      <c r="J7" s="29">
        <f t="shared" si="1"/>
        <v>61252.461287879996</v>
      </c>
      <c r="K7" s="29">
        <f t="shared" si="1"/>
        <v>50526.284057659999</v>
      </c>
      <c r="L7" s="29">
        <f t="shared" si="1"/>
        <v>56684.953670309988</v>
      </c>
      <c r="M7" s="29">
        <f t="shared" si="1"/>
        <v>66239.083584240012</v>
      </c>
      <c r="N7" s="29">
        <f t="shared" si="1"/>
        <v>100407.71614528999</v>
      </c>
    </row>
    <row r="8" spans="1:81" s="35" customFormat="1" ht="4.5" customHeight="1">
      <c r="A8" s="1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81" s="35" customFormat="1" ht="15.75" customHeight="1">
      <c r="A9" s="18" t="s">
        <v>19</v>
      </c>
      <c r="B9" s="29">
        <v>204756.79808867001</v>
      </c>
      <c r="C9" s="29">
        <v>14622.351178769997</v>
      </c>
      <c r="D9" s="29">
        <v>16280.672916439999</v>
      </c>
      <c r="E9" s="29">
        <v>15529.24777315</v>
      </c>
      <c r="F9" s="29">
        <v>15425.989193380001</v>
      </c>
      <c r="G9" s="29">
        <v>15946.6904395</v>
      </c>
      <c r="H9" s="29">
        <v>15741.437656129996</v>
      </c>
      <c r="I9" s="29">
        <v>15636.772155889998</v>
      </c>
      <c r="J9" s="29">
        <v>15929.870176550001</v>
      </c>
      <c r="K9" s="29">
        <v>15840.10360525</v>
      </c>
      <c r="L9" s="29">
        <v>16400.624298559997</v>
      </c>
      <c r="M9" s="29">
        <v>25398.962667890002</v>
      </c>
      <c r="N9" s="29">
        <v>22004.076027160005</v>
      </c>
    </row>
    <row r="10" spans="1:81" ht="15.75" customHeight="1">
      <c r="A10" s="19" t="s">
        <v>20</v>
      </c>
      <c r="B10" s="29">
        <v>169549.20742028998</v>
      </c>
      <c r="C10" s="30">
        <v>12142.401280939996</v>
      </c>
      <c r="D10" s="30">
        <v>13551.934970279999</v>
      </c>
      <c r="E10" s="30">
        <v>12837.618027660001</v>
      </c>
      <c r="F10" s="30">
        <v>12791.65388548</v>
      </c>
      <c r="G10" s="30">
        <v>13106.51764873</v>
      </c>
      <c r="H10" s="30">
        <v>13030.751896119997</v>
      </c>
      <c r="I10" s="30">
        <v>12879.630587289997</v>
      </c>
      <c r="J10" s="30">
        <v>13162.15761729</v>
      </c>
      <c r="K10" s="30">
        <v>13196.47638391</v>
      </c>
      <c r="L10" s="30">
        <v>13533.244543229997</v>
      </c>
      <c r="M10" s="30">
        <v>22605.735331700002</v>
      </c>
      <c r="N10" s="30">
        <v>16711.085247660005</v>
      </c>
      <c r="O10" s="32"/>
    </row>
    <row r="11" spans="1:81" ht="15.75" customHeight="1">
      <c r="A11" s="19" t="s">
        <v>21</v>
      </c>
      <c r="B11" s="29">
        <v>11338.147751199998</v>
      </c>
      <c r="C11" s="30">
        <v>606.26855545000001</v>
      </c>
      <c r="D11" s="30">
        <v>655.36970064000013</v>
      </c>
      <c r="E11" s="30">
        <v>785.75145471000008</v>
      </c>
      <c r="F11" s="30">
        <v>699.88076497999998</v>
      </c>
      <c r="G11" s="30">
        <v>879.62469875999989</v>
      </c>
      <c r="H11" s="30">
        <v>756.99922886999991</v>
      </c>
      <c r="I11" s="30">
        <v>835.57621531999996</v>
      </c>
      <c r="J11" s="30">
        <v>779.05984242</v>
      </c>
      <c r="K11" s="30">
        <v>672.7531025799999</v>
      </c>
      <c r="L11" s="30">
        <v>728.03501369999981</v>
      </c>
      <c r="M11" s="30">
        <v>777.38949580000008</v>
      </c>
      <c r="N11" s="30">
        <v>3161.43967797</v>
      </c>
      <c r="O11" s="32"/>
    </row>
    <row r="12" spans="1:81" ht="15.75" customHeight="1">
      <c r="A12" s="19" t="s">
        <v>22</v>
      </c>
      <c r="B12" s="29">
        <v>1589.7370785500002</v>
      </c>
      <c r="C12" s="30">
        <v>127.81996843</v>
      </c>
      <c r="D12" s="30">
        <v>129.90436460000001</v>
      </c>
      <c r="E12" s="30">
        <v>130.98182783000001</v>
      </c>
      <c r="F12" s="30">
        <v>130.63897788</v>
      </c>
      <c r="G12" s="30">
        <v>132.71669753</v>
      </c>
      <c r="H12" s="30">
        <v>131.21819262</v>
      </c>
      <c r="I12" s="30">
        <v>132.72859972000001</v>
      </c>
      <c r="J12" s="30">
        <v>132.74114292000002</v>
      </c>
      <c r="K12" s="30">
        <v>133.21846592999998</v>
      </c>
      <c r="L12" s="30">
        <v>138.31375319</v>
      </c>
      <c r="M12" s="30">
        <v>104.17782574</v>
      </c>
      <c r="N12" s="30">
        <v>165.27726215999999</v>
      </c>
      <c r="O12" s="32"/>
    </row>
    <row r="13" spans="1:81" ht="15.75" customHeight="1">
      <c r="A13" s="43" t="s">
        <v>23</v>
      </c>
      <c r="B13" s="29">
        <v>425.86739120999994</v>
      </c>
      <c r="C13" s="30">
        <v>42.129666590000006</v>
      </c>
      <c r="D13" s="30">
        <v>25.58653022</v>
      </c>
      <c r="E13" s="30">
        <v>23.549029219999998</v>
      </c>
      <c r="F13" s="30">
        <v>23.55903022</v>
      </c>
      <c r="G13" s="30">
        <v>23.595726890000002</v>
      </c>
      <c r="H13" s="30">
        <v>23.350022469999999</v>
      </c>
      <c r="I13" s="30">
        <v>30.364542419999999</v>
      </c>
      <c r="J13" s="30">
        <v>44.243525800000008</v>
      </c>
      <c r="K13" s="30">
        <v>36.613478350000001</v>
      </c>
      <c r="L13" s="30">
        <v>51.272239620000001</v>
      </c>
      <c r="M13" s="30">
        <v>14.854285120000002</v>
      </c>
      <c r="N13" s="30">
        <v>86.749314289999987</v>
      </c>
      <c r="O13" s="32"/>
    </row>
    <row r="14" spans="1:81" ht="15.75" customHeight="1">
      <c r="A14" s="19" t="s">
        <v>24</v>
      </c>
      <c r="B14" s="29">
        <v>21853.838447419999</v>
      </c>
      <c r="C14" s="30">
        <v>1703.7317073600002</v>
      </c>
      <c r="D14" s="30">
        <v>1917.8773507000001</v>
      </c>
      <c r="E14" s="30">
        <v>1751.3474337299997</v>
      </c>
      <c r="F14" s="30">
        <v>1780.2565348199998</v>
      </c>
      <c r="G14" s="30">
        <v>1804.2356675899998</v>
      </c>
      <c r="H14" s="30">
        <v>1799.1183160500004</v>
      </c>
      <c r="I14" s="30">
        <v>1758.4722111399999</v>
      </c>
      <c r="J14" s="30">
        <v>1811.6680481200001</v>
      </c>
      <c r="K14" s="30">
        <v>1801.0421744800001</v>
      </c>
      <c r="L14" s="30">
        <v>1949.7587488199999</v>
      </c>
      <c r="M14" s="30">
        <v>1896.8057295299998</v>
      </c>
      <c r="N14" s="30">
        <v>1879.5245250800001</v>
      </c>
      <c r="O14" s="32"/>
    </row>
    <row r="15" spans="1:81" s="35" customFormat="1">
      <c r="A15" s="18" t="s">
        <v>25</v>
      </c>
      <c r="B15" s="29">
        <v>60026.848336089999</v>
      </c>
      <c r="C15" s="29">
        <v>1249.30916037</v>
      </c>
      <c r="D15" s="29">
        <v>4535.7138961300006</v>
      </c>
      <c r="E15" s="29">
        <v>6631.5886659200005</v>
      </c>
      <c r="F15" s="29">
        <v>3327.05566013</v>
      </c>
      <c r="G15" s="29">
        <v>6802.2105906100005</v>
      </c>
      <c r="H15" s="29">
        <v>6809.3258469299999</v>
      </c>
      <c r="I15" s="29">
        <v>4584.1124403800004</v>
      </c>
      <c r="J15" s="29">
        <v>4832.6838944299998</v>
      </c>
      <c r="K15" s="29">
        <v>3415.8630792899994</v>
      </c>
      <c r="L15" s="29">
        <v>5796.3032369000011</v>
      </c>
      <c r="M15" s="29">
        <v>4398.8364873199998</v>
      </c>
      <c r="N15" s="29">
        <v>7643.8453776799997</v>
      </c>
    </row>
    <row r="16" spans="1:81">
      <c r="A16" s="19" t="s">
        <v>26</v>
      </c>
      <c r="B16" s="29">
        <v>5492.35162003</v>
      </c>
      <c r="C16" s="30">
        <v>156.66010219000003</v>
      </c>
      <c r="D16" s="30">
        <v>548.37784226999997</v>
      </c>
      <c r="E16" s="30">
        <v>488.43606403000007</v>
      </c>
      <c r="F16" s="30">
        <v>445.31303271000002</v>
      </c>
      <c r="G16" s="30">
        <v>518.59294524000006</v>
      </c>
      <c r="H16" s="30">
        <v>489.87914598999998</v>
      </c>
      <c r="I16" s="30">
        <v>499.74250703000001</v>
      </c>
      <c r="J16" s="30">
        <v>606.69217547000005</v>
      </c>
      <c r="K16" s="30">
        <v>493.24664401999996</v>
      </c>
      <c r="L16" s="30">
        <v>498.80755513999992</v>
      </c>
      <c r="M16" s="30">
        <v>375.09483068999998</v>
      </c>
      <c r="N16" s="30">
        <v>371.50877524999993</v>
      </c>
      <c r="O16" s="32"/>
    </row>
    <row r="17" spans="1:15">
      <c r="A17" s="19" t="s">
        <v>27</v>
      </c>
      <c r="B17" s="29">
        <v>5722.4171963299996</v>
      </c>
      <c r="C17" s="30">
        <v>162.60823069</v>
      </c>
      <c r="D17" s="30">
        <v>548.42966776000003</v>
      </c>
      <c r="E17" s="30">
        <v>411.14562325000003</v>
      </c>
      <c r="F17" s="30">
        <v>304.15920445999996</v>
      </c>
      <c r="G17" s="30">
        <v>491.46506247999997</v>
      </c>
      <c r="H17" s="30">
        <v>286.56001040999996</v>
      </c>
      <c r="I17" s="30">
        <v>396.99174529999999</v>
      </c>
      <c r="J17" s="30">
        <v>311.20761969</v>
      </c>
      <c r="K17" s="30">
        <v>370.49800694000004</v>
      </c>
      <c r="L17" s="30">
        <v>627.55762154000013</v>
      </c>
      <c r="M17" s="30">
        <v>607.01372288000005</v>
      </c>
      <c r="N17" s="30">
        <v>1204.7806809299998</v>
      </c>
      <c r="O17" s="32"/>
    </row>
    <row r="18" spans="1:15">
      <c r="A18" s="19" t="s">
        <v>28</v>
      </c>
      <c r="B18" s="29">
        <v>3070.4728849400003</v>
      </c>
      <c r="C18" s="30">
        <v>108.72516229</v>
      </c>
      <c r="D18" s="30">
        <v>209.93133624000001</v>
      </c>
      <c r="E18" s="30">
        <v>211.10400205000002</v>
      </c>
      <c r="F18" s="30">
        <v>226.82047245000004</v>
      </c>
      <c r="G18" s="30">
        <v>200.05301059999999</v>
      </c>
      <c r="H18" s="30">
        <v>255.91428250000001</v>
      </c>
      <c r="I18" s="30">
        <v>272.33870604000003</v>
      </c>
      <c r="J18" s="30">
        <v>218.41327361</v>
      </c>
      <c r="K18" s="30">
        <v>280.69840876000001</v>
      </c>
      <c r="L18" s="30">
        <v>249.95768768000002</v>
      </c>
      <c r="M18" s="30">
        <v>207.68573008999999</v>
      </c>
      <c r="N18" s="30">
        <v>628.83081262999985</v>
      </c>
      <c r="O18" s="32"/>
    </row>
    <row r="19" spans="1:15">
      <c r="A19" s="19" t="s">
        <v>29</v>
      </c>
      <c r="B19" s="29">
        <v>1554.3172561699996</v>
      </c>
      <c r="C19" s="30">
        <v>7.1385660199999998</v>
      </c>
      <c r="D19" s="30">
        <v>64.572511270000007</v>
      </c>
      <c r="E19" s="30">
        <v>148.44128852</v>
      </c>
      <c r="F19" s="30">
        <v>107.56289892999999</v>
      </c>
      <c r="G19" s="30">
        <v>103.83878892999999</v>
      </c>
      <c r="H19" s="30">
        <v>134.33928681999998</v>
      </c>
      <c r="I19" s="30">
        <v>94.407471539999989</v>
      </c>
      <c r="J19" s="30">
        <v>143.53536114999997</v>
      </c>
      <c r="K19" s="30">
        <v>114.06237127</v>
      </c>
      <c r="L19" s="30">
        <v>91.759911219999992</v>
      </c>
      <c r="M19" s="30">
        <v>74.027444459999998</v>
      </c>
      <c r="N19" s="30">
        <v>470.6313560399999</v>
      </c>
      <c r="O19" s="32"/>
    </row>
    <row r="20" spans="1:15">
      <c r="A20" s="19" t="s">
        <v>30</v>
      </c>
      <c r="B20" s="29">
        <v>4506.23996515</v>
      </c>
      <c r="C20" s="30">
        <v>187.11960106999999</v>
      </c>
      <c r="D20" s="30">
        <v>374.06306677999993</v>
      </c>
      <c r="E20" s="30">
        <v>309.75346583999999</v>
      </c>
      <c r="F20" s="30">
        <v>313.24105256000007</v>
      </c>
      <c r="G20" s="30">
        <v>368.79211988000003</v>
      </c>
      <c r="H20" s="30">
        <v>357.8953401500001</v>
      </c>
      <c r="I20" s="30">
        <v>367.56585327000016</v>
      </c>
      <c r="J20" s="30">
        <v>414.63501847999999</v>
      </c>
      <c r="K20" s="30">
        <v>390.50144217999991</v>
      </c>
      <c r="L20" s="30">
        <v>389.73203698000003</v>
      </c>
      <c r="M20" s="30">
        <v>393.33024656999999</v>
      </c>
      <c r="N20" s="30">
        <v>639.61072138999998</v>
      </c>
      <c r="O20" s="32"/>
    </row>
    <row r="21" spans="1:15">
      <c r="A21" s="19" t="s">
        <v>31</v>
      </c>
      <c r="B21" s="29">
        <v>3283.9762651100004</v>
      </c>
      <c r="C21" s="30">
        <v>107.66987731</v>
      </c>
      <c r="D21" s="30">
        <v>620.04888922999999</v>
      </c>
      <c r="E21" s="30">
        <v>188.97670244000003</v>
      </c>
      <c r="F21" s="30">
        <v>246.40797013999997</v>
      </c>
      <c r="G21" s="30">
        <v>304.82955726</v>
      </c>
      <c r="H21" s="30">
        <v>246.23254036999998</v>
      </c>
      <c r="I21" s="30">
        <v>206.67204210000003</v>
      </c>
      <c r="J21" s="30">
        <v>301.48576722999996</v>
      </c>
      <c r="K21" s="30">
        <v>215.49081682000002</v>
      </c>
      <c r="L21" s="30">
        <v>247.81463166</v>
      </c>
      <c r="M21" s="30">
        <v>156.54327773</v>
      </c>
      <c r="N21" s="30">
        <v>441.80419281999997</v>
      </c>
      <c r="O21" s="32"/>
    </row>
    <row r="22" spans="1:15" ht="24.75">
      <c r="A22" s="19" t="s">
        <v>33</v>
      </c>
      <c r="B22" s="29">
        <v>3303.9701597299995</v>
      </c>
      <c r="C22" s="30">
        <v>27.137259639999996</v>
      </c>
      <c r="D22" s="30">
        <v>51.280631209999996</v>
      </c>
      <c r="E22" s="30">
        <v>216.80751256999997</v>
      </c>
      <c r="F22" s="30">
        <v>171.81202625999993</v>
      </c>
      <c r="G22" s="30">
        <v>285.77081391000002</v>
      </c>
      <c r="H22" s="30">
        <v>163.93513408999993</v>
      </c>
      <c r="I22" s="30">
        <v>340.75023827000007</v>
      </c>
      <c r="J22" s="30">
        <v>229.12437954999996</v>
      </c>
      <c r="K22" s="30">
        <v>297.37514681999994</v>
      </c>
      <c r="L22" s="30">
        <v>226.13462540000003</v>
      </c>
      <c r="M22" s="30">
        <v>576.40559480999991</v>
      </c>
      <c r="N22" s="30">
        <v>717.43679720000011</v>
      </c>
      <c r="O22" s="32"/>
    </row>
    <row r="23" spans="1:15">
      <c r="A23" s="19" t="s">
        <v>34</v>
      </c>
      <c r="B23" s="29">
        <v>12929.713630970002</v>
      </c>
      <c r="C23" s="30">
        <v>98.992226760000008</v>
      </c>
      <c r="D23" s="30">
        <v>478.55612808000006</v>
      </c>
      <c r="E23" s="30">
        <v>655.49151071000006</v>
      </c>
      <c r="F23" s="30">
        <v>407.81262305999996</v>
      </c>
      <c r="G23" s="30">
        <v>891.85205974999997</v>
      </c>
      <c r="H23" s="30">
        <v>2350.9115416499994</v>
      </c>
      <c r="I23" s="30">
        <v>684.48189847000026</v>
      </c>
      <c r="J23" s="30">
        <v>945.88441997000007</v>
      </c>
      <c r="K23" s="30">
        <v>851.27834223000002</v>
      </c>
      <c r="L23" s="30">
        <v>2411.3044447900002</v>
      </c>
      <c r="M23" s="30">
        <v>524.33922542000005</v>
      </c>
      <c r="N23" s="30">
        <v>2628.8092100800004</v>
      </c>
      <c r="O23" s="32"/>
    </row>
    <row r="24" spans="1:15">
      <c r="A24" s="19" t="s">
        <v>35</v>
      </c>
      <c r="B24" s="29">
        <v>20163.389357659998</v>
      </c>
      <c r="C24" s="30">
        <v>393.25813439999996</v>
      </c>
      <c r="D24" s="30">
        <v>1640.4538232899999</v>
      </c>
      <c r="E24" s="30">
        <v>4001.43249651</v>
      </c>
      <c r="F24" s="30">
        <v>1103.92637956</v>
      </c>
      <c r="G24" s="30">
        <v>3637.0162325599999</v>
      </c>
      <c r="H24" s="30">
        <v>2523.6585649500003</v>
      </c>
      <c r="I24" s="30">
        <v>1721.1619783600001</v>
      </c>
      <c r="J24" s="30">
        <v>1661.7058792799999</v>
      </c>
      <c r="K24" s="30">
        <v>402.71190024999999</v>
      </c>
      <c r="L24" s="30">
        <v>1053.23472249</v>
      </c>
      <c r="M24" s="30">
        <v>1484.39641467</v>
      </c>
      <c r="N24" s="30">
        <v>540.43283133999989</v>
      </c>
      <c r="O24" s="32"/>
    </row>
    <row r="25" spans="1:15" s="35" customFormat="1">
      <c r="A25" s="18" t="s">
        <v>36</v>
      </c>
      <c r="B25" s="29">
        <v>27500.68164948</v>
      </c>
      <c r="C25" s="29">
        <v>413.21345368999994</v>
      </c>
      <c r="D25" s="29">
        <v>1739.7552362799997</v>
      </c>
      <c r="E25" s="29">
        <v>2601.6594983</v>
      </c>
      <c r="F25" s="29">
        <v>2194.6799965299997</v>
      </c>
      <c r="G25" s="29">
        <v>2312.6062581400001</v>
      </c>
      <c r="H25" s="29">
        <v>2278.1393932599999</v>
      </c>
      <c r="I25" s="29">
        <v>1649.7774257300002</v>
      </c>
      <c r="J25" s="29">
        <v>1903.0641205500001</v>
      </c>
      <c r="K25" s="29">
        <v>2961.8020623300004</v>
      </c>
      <c r="L25" s="29">
        <v>2298.1785693100001</v>
      </c>
      <c r="M25" s="29">
        <v>2001.66369349</v>
      </c>
      <c r="N25" s="29">
        <v>5146.1419418700007</v>
      </c>
    </row>
    <row r="26" spans="1:15">
      <c r="A26" s="19" t="s">
        <v>37</v>
      </c>
      <c r="B26" s="29">
        <v>5579.7121863600005</v>
      </c>
      <c r="C26" s="30">
        <v>169.51211789999999</v>
      </c>
      <c r="D26" s="30">
        <v>291.77870725999992</v>
      </c>
      <c r="E26" s="30">
        <v>515.27180626000006</v>
      </c>
      <c r="F26" s="30">
        <v>364.36438443999998</v>
      </c>
      <c r="G26" s="30">
        <v>453.35674135000011</v>
      </c>
      <c r="H26" s="30">
        <v>722.28179155999999</v>
      </c>
      <c r="I26" s="30">
        <v>339.22843280000001</v>
      </c>
      <c r="J26" s="30">
        <v>426.06607185999997</v>
      </c>
      <c r="K26" s="30">
        <v>502.19418108000002</v>
      </c>
      <c r="L26" s="30">
        <v>421.12348668999999</v>
      </c>
      <c r="M26" s="30">
        <v>320.34396722999998</v>
      </c>
      <c r="N26" s="30">
        <v>1054.1904979300002</v>
      </c>
      <c r="O26" s="32"/>
    </row>
    <row r="27" spans="1:15">
      <c r="A27" s="19" t="s">
        <v>38</v>
      </c>
      <c r="B27" s="29">
        <v>1375.8134805699999</v>
      </c>
      <c r="C27" s="30">
        <v>7.5737701999999993</v>
      </c>
      <c r="D27" s="30">
        <v>192.44689976999999</v>
      </c>
      <c r="E27" s="30">
        <v>206.26421310000001</v>
      </c>
      <c r="F27" s="30">
        <v>83.372731130000005</v>
      </c>
      <c r="G27" s="30">
        <v>74.741726369999995</v>
      </c>
      <c r="H27" s="30">
        <v>61.658108330000005</v>
      </c>
      <c r="I27" s="30">
        <v>39.826093659999998</v>
      </c>
      <c r="J27" s="30">
        <v>53.124927910000004</v>
      </c>
      <c r="K27" s="30">
        <v>63.888747319999993</v>
      </c>
      <c r="L27" s="30">
        <v>87.245674229999992</v>
      </c>
      <c r="M27" s="30">
        <v>123.04054683999999</v>
      </c>
      <c r="N27" s="30">
        <v>382.63004171000006</v>
      </c>
      <c r="O27" s="32"/>
    </row>
    <row r="28" spans="1:15">
      <c r="A28" s="19" t="s">
        <v>39</v>
      </c>
      <c r="B28" s="29">
        <v>1941.0788012900002</v>
      </c>
      <c r="C28" s="30">
        <v>67.567477670000002</v>
      </c>
      <c r="D28" s="30">
        <v>162.18683203999996</v>
      </c>
      <c r="E28" s="30">
        <v>105.80216441</v>
      </c>
      <c r="F28" s="30">
        <v>310.91836141999994</v>
      </c>
      <c r="G28" s="30">
        <v>137.38820284000002</v>
      </c>
      <c r="H28" s="30">
        <v>219.24308841000001</v>
      </c>
      <c r="I28" s="30">
        <v>98.202182650000012</v>
      </c>
      <c r="J28" s="30">
        <v>116.90804638</v>
      </c>
      <c r="K28" s="30">
        <v>112.09536322</v>
      </c>
      <c r="L28" s="30">
        <v>131.12793857000003</v>
      </c>
      <c r="M28" s="30">
        <v>144.69038546000002</v>
      </c>
      <c r="N28" s="30">
        <v>334.94875821999995</v>
      </c>
      <c r="O28" s="32"/>
    </row>
    <row r="29" spans="1:15">
      <c r="A29" s="19" t="s">
        <v>40</v>
      </c>
      <c r="B29" s="29">
        <v>6134.8015633900004</v>
      </c>
      <c r="C29" s="30">
        <v>1.3033445899999998</v>
      </c>
      <c r="D29" s="30">
        <v>381.20354412</v>
      </c>
      <c r="E29" s="30">
        <v>772.89762251000002</v>
      </c>
      <c r="F29" s="30">
        <v>460.4009039</v>
      </c>
      <c r="G29" s="30">
        <v>677.59316448000004</v>
      </c>
      <c r="H29" s="30">
        <v>455.81032907999997</v>
      </c>
      <c r="I29" s="30">
        <v>243.43014170999999</v>
      </c>
      <c r="J29" s="30">
        <v>357.9407825400001</v>
      </c>
      <c r="K29" s="30">
        <v>1364.9075121200001</v>
      </c>
      <c r="L29" s="30">
        <v>420.63476586000002</v>
      </c>
      <c r="M29" s="30">
        <v>392.34849399000001</v>
      </c>
      <c r="N29" s="30">
        <v>606.33095849000006</v>
      </c>
      <c r="O29" s="32"/>
    </row>
    <row r="30" spans="1:15">
      <c r="A30" s="19" t="s">
        <v>41</v>
      </c>
      <c r="B30" s="29">
        <v>684.42734773999996</v>
      </c>
      <c r="C30" s="30">
        <v>10.193516870000002</v>
      </c>
      <c r="D30" s="30">
        <v>46.777419109999997</v>
      </c>
      <c r="E30" s="30">
        <v>57.089948319999991</v>
      </c>
      <c r="F30" s="30">
        <v>70.726984180000002</v>
      </c>
      <c r="G30" s="30">
        <v>54.609347799999995</v>
      </c>
      <c r="H30" s="30">
        <v>37.012594159999999</v>
      </c>
      <c r="I30" s="30">
        <v>59.393830099999995</v>
      </c>
      <c r="J30" s="30">
        <v>43.157534390000002</v>
      </c>
      <c r="K30" s="30">
        <v>41.545198390000003</v>
      </c>
      <c r="L30" s="30">
        <v>30.887967760000002</v>
      </c>
      <c r="M30" s="30">
        <v>54.326340100000003</v>
      </c>
      <c r="N30" s="30">
        <v>178.70666656</v>
      </c>
      <c r="O30" s="32"/>
    </row>
    <row r="31" spans="1:15">
      <c r="A31" s="19" t="s">
        <v>42</v>
      </c>
      <c r="B31" s="29">
        <v>559.15762083000004</v>
      </c>
      <c r="C31" s="30">
        <v>14.08745094</v>
      </c>
      <c r="D31" s="30">
        <v>22.145849230000003</v>
      </c>
      <c r="E31" s="30">
        <v>56.566641660000002</v>
      </c>
      <c r="F31" s="30">
        <v>39.096661550000015</v>
      </c>
      <c r="G31" s="30">
        <v>59.516692880000015</v>
      </c>
      <c r="H31" s="30">
        <v>29.42810334000001</v>
      </c>
      <c r="I31" s="30">
        <v>29.845931850000003</v>
      </c>
      <c r="J31" s="30">
        <v>67.233739790000001</v>
      </c>
      <c r="K31" s="30">
        <v>30.309150970000005</v>
      </c>
      <c r="L31" s="30">
        <v>44.856102899999996</v>
      </c>
      <c r="M31" s="30">
        <v>61.016851889999998</v>
      </c>
      <c r="N31" s="30">
        <v>105.05444383</v>
      </c>
      <c r="O31" s="32"/>
    </row>
    <row r="32" spans="1:15">
      <c r="A32" s="19" t="s">
        <v>43</v>
      </c>
      <c r="B32" s="29">
        <v>5667.2665195299987</v>
      </c>
      <c r="C32" s="30">
        <v>67.848243080000003</v>
      </c>
      <c r="D32" s="30">
        <v>376.04921105999989</v>
      </c>
      <c r="E32" s="30">
        <v>501.54235570999998</v>
      </c>
      <c r="F32" s="30">
        <v>527.96180457999992</v>
      </c>
      <c r="G32" s="30">
        <v>453.95042227000005</v>
      </c>
      <c r="H32" s="30">
        <v>432.00601561999974</v>
      </c>
      <c r="I32" s="30">
        <v>398.03627599000009</v>
      </c>
      <c r="J32" s="30">
        <v>443.2787759599999</v>
      </c>
      <c r="K32" s="30">
        <v>471.39154764000006</v>
      </c>
      <c r="L32" s="30">
        <v>512.19111792000012</v>
      </c>
      <c r="M32" s="30">
        <v>481.79211006999998</v>
      </c>
      <c r="N32" s="30">
        <v>1001.2186396299996</v>
      </c>
      <c r="O32" s="32"/>
    </row>
    <row r="33" spans="1:15" ht="24.75">
      <c r="A33" s="19" t="s">
        <v>44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2"/>
    </row>
    <row r="34" spans="1:15">
      <c r="A34" s="19" t="s">
        <v>45</v>
      </c>
      <c r="B34" s="29">
        <v>5558.4241297700009</v>
      </c>
      <c r="C34" s="30">
        <v>75.127532439999996</v>
      </c>
      <c r="D34" s="30">
        <v>267.16677369000001</v>
      </c>
      <c r="E34" s="30">
        <v>386.22474633000013</v>
      </c>
      <c r="F34" s="30">
        <v>337.83816532999998</v>
      </c>
      <c r="G34" s="30">
        <v>401.44996015000004</v>
      </c>
      <c r="H34" s="30">
        <v>320.69936276000004</v>
      </c>
      <c r="I34" s="30">
        <v>441.81453697000001</v>
      </c>
      <c r="J34" s="30">
        <v>395.35424172000006</v>
      </c>
      <c r="K34" s="30">
        <v>375.4703615900001</v>
      </c>
      <c r="L34" s="30">
        <v>650.1115153799999</v>
      </c>
      <c r="M34" s="30">
        <v>424.10499791000001</v>
      </c>
      <c r="N34" s="30">
        <v>1483.0619355000003</v>
      </c>
      <c r="O34" s="32"/>
    </row>
    <row r="35" spans="1:15" s="35" customFormat="1">
      <c r="A35" s="18" t="s">
        <v>46</v>
      </c>
      <c r="B35" s="29">
        <v>219055.79476176997</v>
      </c>
      <c r="C35" s="29">
        <v>14412.70193322</v>
      </c>
      <c r="D35" s="29">
        <v>15667.660817739999</v>
      </c>
      <c r="E35" s="29">
        <v>21284.617148040004</v>
      </c>
      <c r="F35" s="29">
        <v>16361.644932059999</v>
      </c>
      <c r="G35" s="29">
        <v>17117.594989719997</v>
      </c>
      <c r="H35" s="29">
        <v>16986.062195810002</v>
      </c>
      <c r="I35" s="29">
        <v>17593.933230710005</v>
      </c>
      <c r="J35" s="29">
        <v>20568.415995750001</v>
      </c>
      <c r="K35" s="29">
        <v>16945.39213462</v>
      </c>
      <c r="L35" s="29">
        <v>16971.510822509998</v>
      </c>
      <c r="M35" s="29">
        <v>23611.233061240004</v>
      </c>
      <c r="N35" s="29">
        <v>21535.027500349996</v>
      </c>
    </row>
    <row r="36" spans="1:15">
      <c r="A36" s="19" t="s">
        <v>47</v>
      </c>
      <c r="B36" s="29">
        <v>70322.166147409996</v>
      </c>
      <c r="C36" s="30">
        <v>4434.5386340899995</v>
      </c>
      <c r="D36" s="30">
        <v>5031.8625412600013</v>
      </c>
      <c r="E36" s="30">
        <v>5114.6286207900002</v>
      </c>
      <c r="F36" s="30">
        <v>5288.4422197499989</v>
      </c>
      <c r="G36" s="30">
        <v>5713.4979233800004</v>
      </c>
      <c r="H36" s="30">
        <v>6019.620275530001</v>
      </c>
      <c r="I36" s="30">
        <v>5880.3221850900018</v>
      </c>
      <c r="J36" s="30">
        <v>5417.3563288899995</v>
      </c>
      <c r="K36" s="30">
        <v>5934.5861927200012</v>
      </c>
      <c r="L36" s="30">
        <v>5817.5406586400004</v>
      </c>
      <c r="M36" s="30">
        <v>6606.1214956600006</v>
      </c>
      <c r="N36" s="30">
        <v>9063.6490716099979</v>
      </c>
      <c r="O36" s="32"/>
    </row>
    <row r="37" spans="1:15">
      <c r="A37" s="19" t="s">
        <v>48</v>
      </c>
      <c r="B37" s="29">
        <v>83693.672957849994</v>
      </c>
      <c r="C37" s="30">
        <v>6065.9587220599997</v>
      </c>
      <c r="D37" s="30">
        <v>6135.0577780599997</v>
      </c>
      <c r="E37" s="30">
        <v>6442.4157288699998</v>
      </c>
      <c r="F37" s="30">
        <v>6458.9909919499996</v>
      </c>
      <c r="G37" s="30">
        <v>6791.2282584099994</v>
      </c>
      <c r="H37" s="30">
        <v>6716.9033776199994</v>
      </c>
      <c r="I37" s="30">
        <v>6613.6848181300002</v>
      </c>
      <c r="J37" s="30">
        <v>6579.5249198800002</v>
      </c>
      <c r="K37" s="30">
        <v>6622.7734965</v>
      </c>
      <c r="L37" s="30">
        <v>7224.3363739699989</v>
      </c>
      <c r="M37" s="30">
        <v>10234.41847044</v>
      </c>
      <c r="N37" s="30">
        <v>7808.3800219599998</v>
      </c>
      <c r="O37" s="32"/>
    </row>
    <row r="38" spans="1:15">
      <c r="A38" s="19" t="s">
        <v>51</v>
      </c>
      <c r="B38" s="29">
        <v>11466.973327580001</v>
      </c>
      <c r="C38" s="30">
        <v>930.30069500000002</v>
      </c>
      <c r="D38" s="30">
        <v>1057.4652590000001</v>
      </c>
      <c r="E38" s="30">
        <v>930.30069500000002</v>
      </c>
      <c r="F38" s="30">
        <v>1170.48169472</v>
      </c>
      <c r="G38" s="30">
        <v>939.60069499999997</v>
      </c>
      <c r="H38" s="30">
        <v>940.58965282000008</v>
      </c>
      <c r="I38" s="30">
        <v>1022.9286709099999</v>
      </c>
      <c r="J38" s="30">
        <v>933.80069500000002</v>
      </c>
      <c r="K38" s="30">
        <v>988.38622701999998</v>
      </c>
      <c r="L38" s="30">
        <v>957.67410636</v>
      </c>
      <c r="M38" s="30">
        <v>958.12540971999999</v>
      </c>
      <c r="N38" s="30">
        <v>637.31952703000013</v>
      </c>
      <c r="O38" s="32"/>
    </row>
    <row r="39" spans="1:15" ht="24.75">
      <c r="A39" s="19" t="s">
        <v>52</v>
      </c>
      <c r="B39" s="29">
        <v>28514.674076160001</v>
      </c>
      <c r="C39" s="30">
        <v>2373.3662519900004</v>
      </c>
      <c r="D39" s="30">
        <v>2334.8503372399996</v>
      </c>
      <c r="E39" s="30">
        <v>2355.1702428499998</v>
      </c>
      <c r="F39" s="30">
        <v>2378.6653150700004</v>
      </c>
      <c r="G39" s="30">
        <v>2183.9699852399999</v>
      </c>
      <c r="H39" s="30">
        <v>2425.5798241500001</v>
      </c>
      <c r="I39" s="30">
        <v>2438.8570841300002</v>
      </c>
      <c r="J39" s="30">
        <v>2460.1130349299997</v>
      </c>
      <c r="K39" s="30">
        <v>2222.0155844700002</v>
      </c>
      <c r="L39" s="30">
        <v>574.95115145</v>
      </c>
      <c r="M39" s="30">
        <v>4151.6396218899999</v>
      </c>
      <c r="N39" s="30">
        <v>2615.4956427500001</v>
      </c>
      <c r="O39" s="32"/>
    </row>
    <row r="40" spans="1:15" ht="24.75">
      <c r="A40" s="19" t="s">
        <v>53</v>
      </c>
      <c r="B40" s="29">
        <v>11595.539211159999</v>
      </c>
      <c r="C40" s="30">
        <v>53.355197050000001</v>
      </c>
      <c r="D40" s="30">
        <v>179.43919705000002</v>
      </c>
      <c r="E40" s="30">
        <v>5053.8971970500006</v>
      </c>
      <c r="F40" s="30">
        <v>53.897197050000003</v>
      </c>
      <c r="G40" s="30">
        <v>179.43902756999998</v>
      </c>
      <c r="H40" s="30">
        <v>54.168112310000005</v>
      </c>
      <c r="I40" s="30">
        <v>54.168112310000005</v>
      </c>
      <c r="J40" s="30">
        <v>4179.1681123099997</v>
      </c>
      <c r="K40" s="30">
        <v>54.168112310000005</v>
      </c>
      <c r="L40" s="30">
        <v>1451.1813308899998</v>
      </c>
      <c r="M40" s="30">
        <v>197.19842930999999</v>
      </c>
      <c r="N40" s="30">
        <v>85.459185950000006</v>
      </c>
      <c r="O40" s="32"/>
    </row>
    <row r="41" spans="1:15">
      <c r="A41" s="19" t="s">
        <v>7</v>
      </c>
      <c r="B41" s="29">
        <v>214.00000000999998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214.00000000999998</v>
      </c>
      <c r="O41" s="32"/>
    </row>
    <row r="42" spans="1:15">
      <c r="A42" s="19" t="s">
        <v>49</v>
      </c>
      <c r="B42" s="29">
        <v>712.72484978999989</v>
      </c>
      <c r="C42" s="30">
        <v>10.413855249999999</v>
      </c>
      <c r="D42" s="30">
        <v>47.359762259999997</v>
      </c>
      <c r="E42" s="30">
        <v>27.290238769999998</v>
      </c>
      <c r="F42" s="30">
        <v>48.799720170000001</v>
      </c>
      <c r="G42" s="30">
        <v>40.643399580000001</v>
      </c>
      <c r="H42" s="30">
        <v>23.884468250000001</v>
      </c>
      <c r="I42" s="30">
        <v>58.819116990000005</v>
      </c>
      <c r="J42" s="30">
        <v>38.590366329999995</v>
      </c>
      <c r="K42" s="30">
        <v>236.42288704999999</v>
      </c>
      <c r="L42" s="30">
        <v>11.40588022</v>
      </c>
      <c r="M42" s="30">
        <v>91.907812309999997</v>
      </c>
      <c r="N42" s="30">
        <v>77.187342610000002</v>
      </c>
      <c r="O42" s="32"/>
    </row>
    <row r="43" spans="1:15">
      <c r="A43" s="19" t="s">
        <v>50</v>
      </c>
      <c r="B43" s="29">
        <v>12536.044191809999</v>
      </c>
      <c r="C43" s="30">
        <v>544.7685777800001</v>
      </c>
      <c r="D43" s="30">
        <v>881.62594287000002</v>
      </c>
      <c r="E43" s="30">
        <v>1360.9144247099998</v>
      </c>
      <c r="F43" s="30">
        <v>962.36779334999994</v>
      </c>
      <c r="G43" s="30">
        <v>1269.2157005399999</v>
      </c>
      <c r="H43" s="30">
        <v>805.31648513000005</v>
      </c>
      <c r="I43" s="30">
        <v>1525.1532431500002</v>
      </c>
      <c r="J43" s="30">
        <v>959.86253840999996</v>
      </c>
      <c r="K43" s="30">
        <v>887.03963454999996</v>
      </c>
      <c r="L43" s="30">
        <v>934.4213209799999</v>
      </c>
      <c r="M43" s="30">
        <v>1371.8218219100002</v>
      </c>
      <c r="N43" s="30">
        <v>1033.5367084300001</v>
      </c>
      <c r="O43" s="32"/>
    </row>
    <row r="44" spans="1:15" s="35" customFormat="1">
      <c r="A44" s="18" t="s">
        <v>54</v>
      </c>
      <c r="B44" s="29">
        <v>37701.779520999997</v>
      </c>
      <c r="C44" s="29">
        <v>1766.9566862300003</v>
      </c>
      <c r="D44" s="29">
        <v>4793.3246004100001</v>
      </c>
      <c r="E44" s="29">
        <v>2983.4652727600005</v>
      </c>
      <c r="F44" s="29">
        <v>2108.48430396</v>
      </c>
      <c r="G44" s="29">
        <v>3383.8070098399999</v>
      </c>
      <c r="H44" s="29">
        <v>2045.4841854399997</v>
      </c>
      <c r="I44" s="29">
        <v>2842.54394624</v>
      </c>
      <c r="J44" s="29">
        <v>2878.9912935099997</v>
      </c>
      <c r="K44" s="29">
        <v>2011.5348733899998</v>
      </c>
      <c r="L44" s="29">
        <v>2476.3218874199997</v>
      </c>
      <c r="M44" s="29">
        <v>1680.7090169000001</v>
      </c>
      <c r="N44" s="29">
        <v>8730.1564448999998</v>
      </c>
    </row>
    <row r="45" spans="1:15">
      <c r="A45" s="19" t="s">
        <v>56</v>
      </c>
      <c r="B45" s="29">
        <v>881.31939799999998</v>
      </c>
      <c r="C45" s="30">
        <v>8.3333333300000003</v>
      </c>
      <c r="D45" s="30">
        <v>51.358850820000001</v>
      </c>
      <c r="E45" s="30">
        <v>58.123404310000005</v>
      </c>
      <c r="F45" s="30">
        <v>61.692221200000006</v>
      </c>
      <c r="G45" s="30">
        <v>39.349248859999996</v>
      </c>
      <c r="H45" s="30">
        <v>46.087305579999999</v>
      </c>
      <c r="I45" s="30">
        <v>153.76402672</v>
      </c>
      <c r="J45" s="30">
        <v>62.883566860000002</v>
      </c>
      <c r="K45" s="30">
        <v>53.553995729999997</v>
      </c>
      <c r="L45" s="30">
        <v>38.916809729999997</v>
      </c>
      <c r="M45" s="30">
        <v>74.180651530000006</v>
      </c>
      <c r="N45" s="30">
        <v>233.07598332999999</v>
      </c>
      <c r="O45" s="32"/>
    </row>
    <row r="46" spans="1:15">
      <c r="A46" s="19" t="s">
        <v>57</v>
      </c>
      <c r="B46" s="29">
        <v>9424.88395227</v>
      </c>
      <c r="C46" s="30">
        <v>24.666667</v>
      </c>
      <c r="D46" s="30">
        <v>1701.9770260099999</v>
      </c>
      <c r="E46" s="30">
        <v>499.20727432999996</v>
      </c>
      <c r="F46" s="30">
        <v>372.20996722000001</v>
      </c>
      <c r="G46" s="30">
        <v>240.36903699000001</v>
      </c>
      <c r="H46" s="30">
        <v>648.41548002000002</v>
      </c>
      <c r="I46" s="30">
        <v>482.91110615000002</v>
      </c>
      <c r="J46" s="30">
        <v>794.97594699000001</v>
      </c>
      <c r="K46" s="30">
        <v>258.76404844000001</v>
      </c>
      <c r="L46" s="30">
        <v>191.37721836</v>
      </c>
      <c r="M46" s="30">
        <v>102.08058784000001</v>
      </c>
      <c r="N46" s="30">
        <v>4107.9295929199998</v>
      </c>
      <c r="O46" s="32"/>
    </row>
    <row r="47" spans="1:15">
      <c r="A47" s="19" t="s">
        <v>58</v>
      </c>
      <c r="B47" s="29">
        <v>7613.7044410900007</v>
      </c>
      <c r="C47" s="30">
        <v>570.23861499999998</v>
      </c>
      <c r="D47" s="30">
        <v>627.90021300000001</v>
      </c>
      <c r="E47" s="30">
        <v>604.40061500000002</v>
      </c>
      <c r="F47" s="30">
        <v>649.141615</v>
      </c>
      <c r="G47" s="30">
        <v>636.48491300000001</v>
      </c>
      <c r="H47" s="30">
        <v>590.23861499999998</v>
      </c>
      <c r="I47" s="30">
        <v>740.12452381999992</v>
      </c>
      <c r="J47" s="30">
        <v>620.630855</v>
      </c>
      <c r="K47" s="30">
        <v>638.73577926999997</v>
      </c>
      <c r="L47" s="30">
        <v>666.68616899999995</v>
      </c>
      <c r="M47" s="30">
        <v>650.521615</v>
      </c>
      <c r="N47" s="30">
        <v>618.60091299999999</v>
      </c>
      <c r="O47" s="32"/>
    </row>
    <row r="48" spans="1:15" ht="24.75">
      <c r="A48" s="19" t="s">
        <v>59</v>
      </c>
      <c r="B48" s="29">
        <v>19114.395488519996</v>
      </c>
      <c r="C48" s="30">
        <v>1163.7180709000002</v>
      </c>
      <c r="D48" s="30">
        <v>2408.37446658</v>
      </c>
      <c r="E48" s="30">
        <v>1697.2752157400002</v>
      </c>
      <c r="F48" s="30">
        <v>1007.5801195399999</v>
      </c>
      <c r="G48" s="30">
        <v>2448.4757229899997</v>
      </c>
      <c r="H48" s="30">
        <v>696.14278483999999</v>
      </c>
      <c r="I48" s="30">
        <v>1395.8877038099999</v>
      </c>
      <c r="J48" s="30">
        <v>1253.5009606599999</v>
      </c>
      <c r="K48" s="30">
        <v>1006.79654095</v>
      </c>
      <c r="L48" s="30">
        <v>1544.3169283299999</v>
      </c>
      <c r="M48" s="30">
        <v>836.21478752999997</v>
      </c>
      <c r="N48" s="30">
        <v>3656.1121866499998</v>
      </c>
      <c r="O48" s="32"/>
    </row>
    <row r="49" spans="1:15" ht="24.75">
      <c r="A49" s="19" t="s">
        <v>60</v>
      </c>
      <c r="B49" s="29">
        <v>65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60</v>
      </c>
      <c r="I49" s="30">
        <v>0</v>
      </c>
      <c r="J49" s="30">
        <v>5</v>
      </c>
      <c r="K49" s="30">
        <v>0</v>
      </c>
      <c r="L49" s="30">
        <v>0</v>
      </c>
      <c r="M49" s="30">
        <v>0</v>
      </c>
      <c r="N49" s="30">
        <v>0</v>
      </c>
      <c r="O49" s="32"/>
    </row>
    <row r="50" spans="1:15">
      <c r="A50" s="19" t="s">
        <v>55</v>
      </c>
      <c r="B50" s="29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2"/>
    </row>
    <row r="51" spans="1:15">
      <c r="A51" s="19" t="s">
        <v>61</v>
      </c>
      <c r="B51" s="29">
        <v>602.47624111999994</v>
      </c>
      <c r="C51" s="30">
        <v>0</v>
      </c>
      <c r="D51" s="30">
        <v>3.7140439999999999</v>
      </c>
      <c r="E51" s="30">
        <v>124.45876337999999</v>
      </c>
      <c r="F51" s="30">
        <v>17.860381</v>
      </c>
      <c r="G51" s="30">
        <v>19.128088000000002</v>
      </c>
      <c r="H51" s="30">
        <v>4.5999999999999996</v>
      </c>
      <c r="I51" s="30">
        <v>69.85658574</v>
      </c>
      <c r="J51" s="30">
        <v>141.99996400000001</v>
      </c>
      <c r="K51" s="30">
        <v>53.684508999999998</v>
      </c>
      <c r="L51" s="30">
        <v>35.024762000000003</v>
      </c>
      <c r="M51" s="30">
        <v>17.711375</v>
      </c>
      <c r="N51" s="30">
        <v>114.437769</v>
      </c>
      <c r="O51" s="32"/>
    </row>
    <row r="52" spans="1:15" s="35" customFormat="1">
      <c r="A52" s="18" t="s">
        <v>62</v>
      </c>
      <c r="B52" s="29">
        <v>19327.468397379998</v>
      </c>
      <c r="C52" s="29">
        <v>1400.2299149800001</v>
      </c>
      <c r="D52" s="29">
        <v>1352.7284704399999</v>
      </c>
      <c r="E52" s="29">
        <v>1204.4794894500003</v>
      </c>
      <c r="F52" s="29">
        <v>838.40705562000005</v>
      </c>
      <c r="G52" s="29">
        <v>1146.41191925</v>
      </c>
      <c r="H52" s="29">
        <v>1793.6641785700001</v>
      </c>
      <c r="I52" s="29">
        <v>2005.7265287799999</v>
      </c>
      <c r="J52" s="29">
        <v>1833.1906296899999</v>
      </c>
      <c r="K52" s="29">
        <v>903.11118841999996</v>
      </c>
      <c r="L52" s="29">
        <v>974.50480546000006</v>
      </c>
      <c r="M52" s="29">
        <v>998.03930361000005</v>
      </c>
      <c r="N52" s="29">
        <v>4876.9749131099998</v>
      </c>
    </row>
    <row r="53" spans="1:15">
      <c r="A53" s="19" t="s">
        <v>63</v>
      </c>
      <c r="B53" s="29">
        <v>8849.6482844300008</v>
      </c>
      <c r="C53" s="30">
        <v>749.13742803000002</v>
      </c>
      <c r="D53" s="30">
        <v>760.7530740699998</v>
      </c>
      <c r="E53" s="30">
        <v>930.20560228000011</v>
      </c>
      <c r="F53" s="30">
        <v>225.30168730000003</v>
      </c>
      <c r="G53" s="30">
        <v>460.72642905999999</v>
      </c>
      <c r="H53" s="30">
        <v>1286.4890530800001</v>
      </c>
      <c r="I53" s="30">
        <v>760.25711107000006</v>
      </c>
      <c r="J53" s="30">
        <v>1248.1018107700002</v>
      </c>
      <c r="K53" s="30">
        <v>127.79799937999998</v>
      </c>
      <c r="L53" s="30">
        <v>323.60768438999997</v>
      </c>
      <c r="M53" s="30">
        <v>213.34327565000004</v>
      </c>
      <c r="N53" s="30">
        <v>1763.9271293499999</v>
      </c>
      <c r="O53" s="32"/>
    </row>
    <row r="54" spans="1:15">
      <c r="A54" s="19" t="s">
        <v>64</v>
      </c>
      <c r="B54" s="29">
        <v>592.8237299299999</v>
      </c>
      <c r="C54" s="30">
        <v>2.06291533</v>
      </c>
      <c r="D54" s="30">
        <v>6.9694583599999991</v>
      </c>
      <c r="E54" s="30">
        <v>17.212562329999997</v>
      </c>
      <c r="F54" s="30">
        <v>60.781947259999995</v>
      </c>
      <c r="G54" s="30">
        <v>9.5907342300000007</v>
      </c>
      <c r="H54" s="30">
        <v>33.91595143</v>
      </c>
      <c r="I54" s="30">
        <v>25.945687090000003</v>
      </c>
      <c r="J54" s="30">
        <v>17.424082930000001</v>
      </c>
      <c r="K54" s="30">
        <v>7.9673190700000003</v>
      </c>
      <c r="L54" s="30">
        <v>16.047993630000001</v>
      </c>
      <c r="M54" s="30">
        <v>24.792655240000002</v>
      </c>
      <c r="N54" s="30">
        <v>370.11242302999995</v>
      </c>
      <c r="O54" s="32"/>
    </row>
    <row r="55" spans="1:15">
      <c r="A55" s="19" t="s">
        <v>65</v>
      </c>
      <c r="B55" s="29">
        <v>1052.81978409</v>
      </c>
      <c r="C55" s="30">
        <v>9.4380000000000002E-3</v>
      </c>
      <c r="D55" s="30">
        <v>0.4646112</v>
      </c>
      <c r="E55" s="30">
        <v>2.2988831199999997</v>
      </c>
      <c r="F55" s="30">
        <v>1.9682838999999999</v>
      </c>
      <c r="G55" s="30">
        <v>0.69198828000000023</v>
      </c>
      <c r="H55" s="30">
        <v>2.8352907300000001</v>
      </c>
      <c r="I55" s="30">
        <v>230.98596212999999</v>
      </c>
      <c r="J55" s="30">
        <v>90.497539819999986</v>
      </c>
      <c r="K55" s="30">
        <v>31.019135309999999</v>
      </c>
      <c r="L55" s="30">
        <v>145.83238818000001</v>
      </c>
      <c r="M55" s="30">
        <v>6.6362125399999989</v>
      </c>
      <c r="N55" s="30">
        <v>539.58005088000004</v>
      </c>
      <c r="O55" s="32"/>
    </row>
    <row r="56" spans="1:15">
      <c r="A56" s="19" t="s">
        <v>66</v>
      </c>
      <c r="B56" s="29">
        <v>4136.3263079499993</v>
      </c>
      <c r="C56" s="30">
        <v>623.99880616000007</v>
      </c>
      <c r="D56" s="30">
        <v>167.14639163000004</v>
      </c>
      <c r="E56" s="30">
        <v>37.300256099999999</v>
      </c>
      <c r="F56" s="30">
        <v>209.45711840999999</v>
      </c>
      <c r="G56" s="30">
        <v>215.27769017000003</v>
      </c>
      <c r="H56" s="30">
        <v>177.90037417999997</v>
      </c>
      <c r="I56" s="30">
        <v>348.48699535999998</v>
      </c>
      <c r="J56" s="30">
        <v>101.96651709999999</v>
      </c>
      <c r="K56" s="30">
        <v>558.99013734000005</v>
      </c>
      <c r="L56" s="30">
        <v>165.39353089000002</v>
      </c>
      <c r="M56" s="30">
        <v>230.78149437000002</v>
      </c>
      <c r="N56" s="30">
        <v>1299.6269962399999</v>
      </c>
      <c r="O56" s="32"/>
    </row>
    <row r="57" spans="1:15">
      <c r="A57" s="19" t="s">
        <v>67</v>
      </c>
      <c r="B57" s="29">
        <v>1192.9988962000002</v>
      </c>
      <c r="C57" s="30">
        <v>9.8485606000000008</v>
      </c>
      <c r="D57" s="30">
        <v>21.392009390000002</v>
      </c>
      <c r="E57" s="30">
        <v>43.479010699999996</v>
      </c>
      <c r="F57" s="30">
        <v>169.03895584000003</v>
      </c>
      <c r="G57" s="30">
        <v>55.450204390000003</v>
      </c>
      <c r="H57" s="30">
        <v>87.566394900000006</v>
      </c>
      <c r="I57" s="30">
        <v>91.803343439999978</v>
      </c>
      <c r="J57" s="30">
        <v>82.573992010000012</v>
      </c>
      <c r="K57" s="30">
        <v>32.002125900000003</v>
      </c>
      <c r="L57" s="30">
        <v>102.72534126000002</v>
      </c>
      <c r="M57" s="30">
        <v>181.93533239999994</v>
      </c>
      <c r="N57" s="30">
        <v>315.18362536999996</v>
      </c>
      <c r="O57" s="32"/>
    </row>
    <row r="58" spans="1:15">
      <c r="A58" s="19" t="s">
        <v>68</v>
      </c>
      <c r="B58" s="29">
        <v>391.65660868999998</v>
      </c>
      <c r="C58" s="30">
        <v>0.34829650000000001</v>
      </c>
      <c r="D58" s="30">
        <v>0.39767950000000002</v>
      </c>
      <c r="E58" s="30">
        <v>0.34829650000000001</v>
      </c>
      <c r="F58" s="30">
        <v>0.55252913000000003</v>
      </c>
      <c r="G58" s="30">
        <v>105.41043515999999</v>
      </c>
      <c r="H58" s="30">
        <v>13.64099686</v>
      </c>
      <c r="I58" s="30">
        <v>6.1444925799999996</v>
      </c>
      <c r="J58" s="30">
        <v>18.567442620000001</v>
      </c>
      <c r="K58" s="30">
        <v>11.05652751</v>
      </c>
      <c r="L58" s="30">
        <v>3.05177889</v>
      </c>
      <c r="M58" s="30">
        <v>45.875440320000003</v>
      </c>
      <c r="N58" s="30">
        <v>186.26269311999997</v>
      </c>
      <c r="O58" s="32"/>
    </row>
    <row r="59" spans="1:15">
      <c r="A59" s="19" t="s">
        <v>69</v>
      </c>
      <c r="B59" s="29">
        <v>281.0272789</v>
      </c>
      <c r="C59" s="30">
        <v>0</v>
      </c>
      <c r="D59" s="30">
        <v>0</v>
      </c>
      <c r="E59" s="30">
        <v>1.237225</v>
      </c>
      <c r="F59" s="30">
        <v>15.38832998</v>
      </c>
      <c r="G59" s="30">
        <v>7.3105140300000002</v>
      </c>
      <c r="H59" s="30">
        <v>6.8841110800000003</v>
      </c>
      <c r="I59" s="30">
        <v>12.301000500000001</v>
      </c>
      <c r="J59" s="30">
        <v>28.935464030000002</v>
      </c>
      <c r="K59" s="30">
        <v>2.1789960000000002</v>
      </c>
      <c r="L59" s="30">
        <v>72.01385827</v>
      </c>
      <c r="M59" s="30">
        <v>64.035067350000006</v>
      </c>
      <c r="N59" s="30">
        <v>70.742712659999995</v>
      </c>
      <c r="O59" s="32"/>
    </row>
    <row r="60" spans="1:15">
      <c r="A60" s="19" t="s">
        <v>70</v>
      </c>
      <c r="B60" s="29">
        <v>1226.9135666199998</v>
      </c>
      <c r="C60" s="30">
        <v>10.41473036</v>
      </c>
      <c r="D60" s="30">
        <v>25.850526370000001</v>
      </c>
      <c r="E60" s="30">
        <v>37.376981669999999</v>
      </c>
      <c r="F60" s="30">
        <v>67.885064659999998</v>
      </c>
      <c r="G60" s="30">
        <v>110.34186348</v>
      </c>
      <c r="H60" s="30">
        <v>98.728393910000008</v>
      </c>
      <c r="I60" s="30">
        <v>331.99764297999997</v>
      </c>
      <c r="J60" s="30">
        <v>102.92772643000001</v>
      </c>
      <c r="K60" s="30">
        <v>69.612922909999995</v>
      </c>
      <c r="L60" s="30">
        <v>38.399834719999994</v>
      </c>
      <c r="M60" s="30">
        <v>140.11149884</v>
      </c>
      <c r="N60" s="30">
        <v>193.26638029</v>
      </c>
      <c r="O60" s="32"/>
    </row>
    <row r="61" spans="1:15">
      <c r="A61" s="19" t="s">
        <v>71</v>
      </c>
      <c r="B61" s="29">
        <v>1603.2539405699997</v>
      </c>
      <c r="C61" s="30">
        <v>4.4097400000000002</v>
      </c>
      <c r="D61" s="30">
        <v>369.75471991999996</v>
      </c>
      <c r="E61" s="30">
        <v>135.02067174999999</v>
      </c>
      <c r="F61" s="30">
        <v>88.033139140000003</v>
      </c>
      <c r="G61" s="30">
        <v>181.61206045</v>
      </c>
      <c r="H61" s="30">
        <v>85.703612400000011</v>
      </c>
      <c r="I61" s="30">
        <v>197.80429362999999</v>
      </c>
      <c r="J61" s="30">
        <v>142.19605398000002</v>
      </c>
      <c r="K61" s="30">
        <v>62.486024999999998</v>
      </c>
      <c r="L61" s="30">
        <v>107.43239523</v>
      </c>
      <c r="M61" s="30">
        <v>90.52832690000001</v>
      </c>
      <c r="N61" s="30">
        <v>138.27290217000001</v>
      </c>
      <c r="O61" s="32"/>
    </row>
    <row r="62" spans="1:15" s="35" customFormat="1">
      <c r="A62" s="18" t="s">
        <v>72</v>
      </c>
      <c r="B62" s="29">
        <v>41390.795735960004</v>
      </c>
      <c r="C62" s="29">
        <v>476.86955497000002</v>
      </c>
      <c r="D62" s="29">
        <v>5979.5046238799996</v>
      </c>
      <c r="E62" s="29">
        <v>2800.3811712199995</v>
      </c>
      <c r="F62" s="29">
        <v>5219.4153357600007</v>
      </c>
      <c r="G62" s="29">
        <v>5345.1436524700002</v>
      </c>
      <c r="H62" s="29">
        <v>2933.2589413199994</v>
      </c>
      <c r="I62" s="29">
        <v>3395.9560384200004</v>
      </c>
      <c r="J62" s="29">
        <v>4450.50320096</v>
      </c>
      <c r="K62" s="29">
        <v>725.06397627000001</v>
      </c>
      <c r="L62" s="29">
        <v>1735.6279383399999</v>
      </c>
      <c r="M62" s="29">
        <v>2047.58430232</v>
      </c>
      <c r="N62" s="29">
        <v>6281.4870000299989</v>
      </c>
    </row>
    <row r="63" spans="1:15">
      <c r="A63" s="19" t="s">
        <v>73</v>
      </c>
      <c r="B63" s="29">
        <v>22782.682327189999</v>
      </c>
      <c r="C63" s="30">
        <v>174.29836700999999</v>
      </c>
      <c r="D63" s="30">
        <v>3818.1214337999995</v>
      </c>
      <c r="E63" s="30">
        <v>1801.3021442899997</v>
      </c>
      <c r="F63" s="30">
        <v>2795.7476271199998</v>
      </c>
      <c r="G63" s="30">
        <v>3370.3652588500004</v>
      </c>
      <c r="H63" s="30">
        <v>1093.59419918</v>
      </c>
      <c r="I63" s="30">
        <v>1927.3697462700002</v>
      </c>
      <c r="J63" s="30">
        <v>1451.6261954500003</v>
      </c>
      <c r="K63" s="30">
        <v>517.47612728000001</v>
      </c>
      <c r="L63" s="30">
        <v>993.44071123999993</v>
      </c>
      <c r="M63" s="30">
        <v>1558.1445124499999</v>
      </c>
      <c r="N63" s="30">
        <v>3281.1960042499995</v>
      </c>
      <c r="O63" s="32"/>
    </row>
    <row r="64" spans="1:15">
      <c r="A64" s="19" t="s">
        <v>74</v>
      </c>
      <c r="B64" s="29">
        <v>18608.113408769997</v>
      </c>
      <c r="C64" s="30">
        <v>302.57118796000003</v>
      </c>
      <c r="D64" s="30">
        <v>2161.3831900800001</v>
      </c>
      <c r="E64" s="30">
        <v>999.07902693000005</v>
      </c>
      <c r="F64" s="30">
        <v>2423.6677086400005</v>
      </c>
      <c r="G64" s="30">
        <v>1974.7783936199999</v>
      </c>
      <c r="H64" s="30">
        <v>1839.6647421399996</v>
      </c>
      <c r="I64" s="30">
        <v>1468.5862921500002</v>
      </c>
      <c r="J64" s="30">
        <v>2998.8770055099999</v>
      </c>
      <c r="K64" s="30">
        <v>207.58784898999997</v>
      </c>
      <c r="L64" s="30">
        <v>742.18722709999997</v>
      </c>
      <c r="M64" s="30">
        <v>489.43978987000003</v>
      </c>
      <c r="N64" s="30">
        <v>3000.2909957799993</v>
      </c>
      <c r="O64" s="32"/>
    </row>
    <row r="65" spans="1:15" ht="13.5" customHeight="1">
      <c r="A65" s="19" t="s">
        <v>75</v>
      </c>
      <c r="B65" s="29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2"/>
    </row>
    <row r="66" spans="1:15" s="35" customFormat="1">
      <c r="A66" s="18" t="s">
        <v>76</v>
      </c>
      <c r="B66" s="29">
        <v>134506.94227878001</v>
      </c>
      <c r="C66" s="29">
        <v>13710.13359177</v>
      </c>
      <c r="D66" s="29">
        <v>8282.2653594599997</v>
      </c>
      <c r="E66" s="29">
        <v>10399.93676676</v>
      </c>
      <c r="F66" s="29">
        <v>7939.1457914400007</v>
      </c>
      <c r="G66" s="29">
        <v>4620.9693730200006</v>
      </c>
      <c r="H66" s="29">
        <v>24374.403791110002</v>
      </c>
      <c r="I66" s="29">
        <v>8276.9883872200007</v>
      </c>
      <c r="J66" s="29">
        <v>8855.7419764400001</v>
      </c>
      <c r="K66" s="29">
        <v>7723.4131380900008</v>
      </c>
      <c r="L66" s="29">
        <v>10031.882111809999</v>
      </c>
      <c r="M66" s="29">
        <v>6102.0550514700008</v>
      </c>
      <c r="N66" s="29">
        <v>24190.00694019</v>
      </c>
    </row>
    <row r="67" spans="1:15">
      <c r="A67" s="19" t="s">
        <v>77</v>
      </c>
      <c r="B67" s="29">
        <v>60389.28408433</v>
      </c>
      <c r="C67" s="30">
        <v>4759.2035239899997</v>
      </c>
      <c r="D67" s="30">
        <v>5778.2547237499994</v>
      </c>
      <c r="E67" s="30">
        <v>4299.8818347299994</v>
      </c>
      <c r="F67" s="30">
        <v>2978.6798104200002</v>
      </c>
      <c r="G67" s="30">
        <v>3220.3717841900002</v>
      </c>
      <c r="H67" s="30">
        <v>10037.44220833</v>
      </c>
      <c r="I67" s="30">
        <v>5889.3659954499999</v>
      </c>
      <c r="J67" s="30">
        <v>6240.6036951599999</v>
      </c>
      <c r="K67" s="30">
        <v>1685.5850389300001</v>
      </c>
      <c r="L67" s="30">
        <v>5982.4749494799999</v>
      </c>
      <c r="M67" s="30">
        <v>2401.4876852800003</v>
      </c>
      <c r="N67" s="30">
        <v>7115.9328346200009</v>
      </c>
      <c r="O67" s="32"/>
    </row>
    <row r="68" spans="1:15">
      <c r="A68" s="19" t="s">
        <v>78</v>
      </c>
      <c r="B68" s="29">
        <v>73593.372428439994</v>
      </c>
      <c r="C68" s="30">
        <v>8926.0692544899994</v>
      </c>
      <c r="D68" s="30">
        <v>2491.1650790499998</v>
      </c>
      <c r="E68" s="30">
        <v>6085.4772112500004</v>
      </c>
      <c r="F68" s="30">
        <v>4868.3802026499998</v>
      </c>
      <c r="G68" s="30">
        <v>1382.1972949499998</v>
      </c>
      <c r="H68" s="30">
        <v>14111.33728598</v>
      </c>
      <c r="I68" s="30">
        <v>2382.8196760400001</v>
      </c>
      <c r="J68" s="30">
        <v>2540.9353369900005</v>
      </c>
      <c r="K68" s="30">
        <v>6026.2463674300006</v>
      </c>
      <c r="L68" s="30">
        <v>4045.07730571</v>
      </c>
      <c r="M68" s="30">
        <v>3682.94550867</v>
      </c>
      <c r="N68" s="30">
        <v>17050.721905229999</v>
      </c>
      <c r="O68" s="32"/>
    </row>
    <row r="69" spans="1:15">
      <c r="A69" s="19" t="s">
        <v>79</v>
      </c>
      <c r="B69" s="29">
        <v>524.28576600999986</v>
      </c>
      <c r="C69" s="30">
        <v>24.860813289999999</v>
      </c>
      <c r="D69" s="30">
        <v>12.84555666</v>
      </c>
      <c r="E69" s="30">
        <v>14.57772078</v>
      </c>
      <c r="F69" s="30">
        <v>92.08577837</v>
      </c>
      <c r="G69" s="30">
        <v>18.400293880000003</v>
      </c>
      <c r="H69" s="30">
        <v>225.62429679999994</v>
      </c>
      <c r="I69" s="30">
        <v>4.8027157299999992</v>
      </c>
      <c r="J69" s="30">
        <v>74.202944290000005</v>
      </c>
      <c r="K69" s="30">
        <v>11.581731730000001</v>
      </c>
      <c r="L69" s="30">
        <v>4.3298566200000002</v>
      </c>
      <c r="M69" s="30">
        <v>17.621857520000002</v>
      </c>
      <c r="N69" s="30">
        <v>23.35220034</v>
      </c>
      <c r="O69" s="32"/>
    </row>
    <row r="70" spans="1:15" ht="4.5" customHeight="1">
      <c r="A70" s="19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2"/>
    </row>
    <row r="71" spans="1:15" s="35" customFormat="1">
      <c r="A71" s="18" t="s">
        <v>80</v>
      </c>
      <c r="B71" s="29">
        <f>SUM(B72,B77)</f>
        <v>141675.25439441003</v>
      </c>
      <c r="C71" s="29">
        <f t="shared" ref="C71:N71" si="2">SUM(C72,C77)</f>
        <v>5863.4041363000006</v>
      </c>
      <c r="D71" s="29">
        <f t="shared" si="2"/>
        <v>9232.5348870899998</v>
      </c>
      <c r="E71" s="29">
        <f t="shared" si="2"/>
        <v>18155.284587050002</v>
      </c>
      <c r="F71" s="29">
        <f t="shared" si="2"/>
        <v>45424.636216469997</v>
      </c>
      <c r="G71" s="29">
        <f t="shared" si="2"/>
        <v>8514.0315303099997</v>
      </c>
      <c r="H71" s="29">
        <f t="shared" si="2"/>
        <v>4966.1786099000001</v>
      </c>
      <c r="I71" s="29">
        <f t="shared" si="2"/>
        <v>6696.4014366800002</v>
      </c>
      <c r="J71" s="29">
        <f t="shared" si="2"/>
        <v>4158.5553028799995</v>
      </c>
      <c r="K71" s="29">
        <f t="shared" si="2"/>
        <v>6255.6643924000009</v>
      </c>
      <c r="L71" s="29">
        <f t="shared" si="2"/>
        <v>6311.0088833900008</v>
      </c>
      <c r="M71" s="29">
        <f t="shared" si="2"/>
        <v>7727.4342784499995</v>
      </c>
      <c r="N71" s="29">
        <f t="shared" si="2"/>
        <v>18370.120133490003</v>
      </c>
    </row>
    <row r="72" spans="1:15" s="35" customFormat="1">
      <c r="A72" s="18" t="s">
        <v>81</v>
      </c>
      <c r="B72" s="29">
        <v>3357.9675064200001</v>
      </c>
      <c r="C72" s="29">
        <v>166.66666599999999</v>
      </c>
      <c r="D72" s="29">
        <v>166.66666599999999</v>
      </c>
      <c r="E72" s="29">
        <v>798.2307507999999</v>
      </c>
      <c r="F72" s="29">
        <v>166.66666599999999</v>
      </c>
      <c r="G72" s="29">
        <v>166.66666599999999</v>
      </c>
      <c r="H72" s="29">
        <v>166.66666599999999</v>
      </c>
      <c r="I72" s="29">
        <v>166.66666599999999</v>
      </c>
      <c r="J72" s="29">
        <v>166.66666599999999</v>
      </c>
      <c r="K72" s="29">
        <v>166.66666599999999</v>
      </c>
      <c r="L72" s="29">
        <v>244.3993949</v>
      </c>
      <c r="M72" s="29">
        <v>815.33736671999998</v>
      </c>
      <c r="N72" s="29">
        <v>166.66666599999999</v>
      </c>
    </row>
    <row r="73" spans="1:15" s="35" customFormat="1">
      <c r="A73" s="36" t="s">
        <v>82</v>
      </c>
      <c r="B73" s="29">
        <v>3357.9675064200001</v>
      </c>
      <c r="C73" s="29">
        <v>166.66666599999999</v>
      </c>
      <c r="D73" s="29">
        <v>166.66666599999999</v>
      </c>
      <c r="E73" s="29">
        <v>798.2307507999999</v>
      </c>
      <c r="F73" s="29">
        <v>166.66666599999999</v>
      </c>
      <c r="G73" s="29">
        <v>166.66666599999999</v>
      </c>
      <c r="H73" s="29">
        <v>166.66666599999999</v>
      </c>
      <c r="I73" s="29">
        <v>166.66666599999999</v>
      </c>
      <c r="J73" s="29">
        <v>166.66666599999999</v>
      </c>
      <c r="K73" s="29">
        <v>166.66666599999999</v>
      </c>
      <c r="L73" s="29">
        <v>244.3993949</v>
      </c>
      <c r="M73" s="29">
        <v>815.33736671999998</v>
      </c>
      <c r="N73" s="29">
        <v>166.66666599999999</v>
      </c>
    </row>
    <row r="74" spans="1:15" s="9" customFormat="1" ht="24.75">
      <c r="A74" s="37" t="s">
        <v>83</v>
      </c>
      <c r="B74" s="29">
        <v>3357.9675064200001</v>
      </c>
      <c r="C74" s="30">
        <v>166.66666599999999</v>
      </c>
      <c r="D74" s="30">
        <v>166.66666599999999</v>
      </c>
      <c r="E74" s="30">
        <v>798.2307507999999</v>
      </c>
      <c r="F74" s="30">
        <v>166.66666599999999</v>
      </c>
      <c r="G74" s="30">
        <v>166.66666599999999</v>
      </c>
      <c r="H74" s="30">
        <v>166.66666599999999</v>
      </c>
      <c r="I74" s="30">
        <v>166.66666599999999</v>
      </c>
      <c r="J74" s="30">
        <v>166.66666599999999</v>
      </c>
      <c r="K74" s="30">
        <v>166.66666599999999</v>
      </c>
      <c r="L74" s="30">
        <v>244.3993949</v>
      </c>
      <c r="M74" s="30">
        <v>815.33736671999998</v>
      </c>
      <c r="N74" s="30">
        <v>166.66666599999999</v>
      </c>
      <c r="O74" s="23"/>
    </row>
    <row r="75" spans="1:15" s="9" customFormat="1" ht="29.25" customHeight="1">
      <c r="A75" s="37" t="s">
        <v>84</v>
      </c>
      <c r="B75" s="29">
        <v>1999.9999920000002</v>
      </c>
      <c r="C75" s="30">
        <v>166.66666599999999</v>
      </c>
      <c r="D75" s="30">
        <v>166.66666599999999</v>
      </c>
      <c r="E75" s="30">
        <v>166.66666599999999</v>
      </c>
      <c r="F75" s="30">
        <v>166.66666599999999</v>
      </c>
      <c r="G75" s="30">
        <v>166.66666599999999</v>
      </c>
      <c r="H75" s="30">
        <v>166.66666599999999</v>
      </c>
      <c r="I75" s="30">
        <v>166.66666599999999</v>
      </c>
      <c r="J75" s="30">
        <v>166.66666599999999</v>
      </c>
      <c r="K75" s="30">
        <v>166.66666599999999</v>
      </c>
      <c r="L75" s="30">
        <v>166.66666599999999</v>
      </c>
      <c r="M75" s="30">
        <v>166.66666599999999</v>
      </c>
      <c r="N75" s="30">
        <v>166.66666599999999</v>
      </c>
      <c r="O75" s="23"/>
    </row>
    <row r="76" spans="1:15" s="9" customFormat="1" ht="24" customHeight="1">
      <c r="A76" s="37" t="s">
        <v>85</v>
      </c>
      <c r="B76" s="29">
        <v>1357.96751442</v>
      </c>
      <c r="C76" s="30">
        <v>0</v>
      </c>
      <c r="D76" s="30">
        <v>0</v>
      </c>
      <c r="E76" s="30">
        <v>631.56408479999993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77.732728900000012</v>
      </c>
      <c r="M76" s="30">
        <v>648.67070072000001</v>
      </c>
      <c r="N76" s="30">
        <v>0</v>
      </c>
      <c r="O76" s="23"/>
    </row>
    <row r="77" spans="1:15" s="22" customFormat="1" ht="12">
      <c r="A77" s="18" t="s">
        <v>86</v>
      </c>
      <c r="B77" s="29">
        <v>138317.28688799002</v>
      </c>
      <c r="C77" s="29">
        <v>5696.7374703000005</v>
      </c>
      <c r="D77" s="29">
        <v>9065.8682210900006</v>
      </c>
      <c r="E77" s="29">
        <v>17357.053836250001</v>
      </c>
      <c r="F77" s="29">
        <v>45257.969550469999</v>
      </c>
      <c r="G77" s="29">
        <v>8347.3648643100005</v>
      </c>
      <c r="H77" s="29">
        <v>4799.5119439</v>
      </c>
      <c r="I77" s="29">
        <v>6529.7347706800001</v>
      </c>
      <c r="J77" s="29">
        <v>3991.8886368799999</v>
      </c>
      <c r="K77" s="29">
        <v>6088.9977264000008</v>
      </c>
      <c r="L77" s="29">
        <v>6066.6094884900012</v>
      </c>
      <c r="M77" s="29">
        <v>6912.0969117299992</v>
      </c>
      <c r="N77" s="29">
        <v>18203.453467490002</v>
      </c>
    </row>
    <row r="78" spans="1:15" s="35" customFormat="1">
      <c r="A78" s="36" t="s">
        <v>87</v>
      </c>
      <c r="B78" s="29">
        <v>138316.98688799003</v>
      </c>
      <c r="C78" s="29">
        <v>5696.7374703000005</v>
      </c>
      <c r="D78" s="29">
        <v>9065.8682210900006</v>
      </c>
      <c r="E78" s="29">
        <v>17357.053836250001</v>
      </c>
      <c r="F78" s="29">
        <v>45257.969550469999</v>
      </c>
      <c r="G78" s="29">
        <v>8347.3648643100005</v>
      </c>
      <c r="H78" s="29">
        <v>4799.5119439</v>
      </c>
      <c r="I78" s="29">
        <v>6529.7347706800001</v>
      </c>
      <c r="J78" s="29">
        <v>3991.8886368799999</v>
      </c>
      <c r="K78" s="29">
        <v>6088.9977264000008</v>
      </c>
      <c r="L78" s="29">
        <v>6066.6094884900012</v>
      </c>
      <c r="M78" s="29">
        <v>6912.0969117299992</v>
      </c>
      <c r="N78" s="29">
        <v>18203.153467490003</v>
      </c>
    </row>
    <row r="79" spans="1:15" s="35" customFormat="1">
      <c r="A79" s="38" t="s">
        <v>88</v>
      </c>
      <c r="B79" s="29">
        <v>58584.608927649999</v>
      </c>
      <c r="C79" s="29">
        <v>1762.4889533400003</v>
      </c>
      <c r="D79" s="29">
        <v>7228.8507994199999</v>
      </c>
      <c r="E79" s="29">
        <v>6940.19156638</v>
      </c>
      <c r="F79" s="29">
        <v>7264.36253631</v>
      </c>
      <c r="G79" s="29">
        <v>4050.0489784899996</v>
      </c>
      <c r="H79" s="29">
        <v>1950.0193519500001</v>
      </c>
      <c r="I79" s="29">
        <v>2465.9375823400001</v>
      </c>
      <c r="J79" s="29">
        <v>1608.2815535300001</v>
      </c>
      <c r="K79" s="29">
        <v>2972.0569690399998</v>
      </c>
      <c r="L79" s="29">
        <v>2752.1692098400003</v>
      </c>
      <c r="M79" s="29">
        <v>2981.5042139299999</v>
      </c>
      <c r="N79" s="29">
        <v>16608.697213080002</v>
      </c>
    </row>
    <row r="80" spans="1:15" ht="24.75">
      <c r="A80" s="27" t="s">
        <v>89</v>
      </c>
      <c r="B80" s="29">
        <v>850.58759964000001</v>
      </c>
      <c r="C80" s="30">
        <v>1.3803586499999998</v>
      </c>
      <c r="D80" s="30">
        <v>54.893631989999996</v>
      </c>
      <c r="E80" s="30">
        <v>122.12730141</v>
      </c>
      <c r="F80" s="30">
        <v>0.10080209</v>
      </c>
      <c r="G80" s="30">
        <v>106.46754773000001</v>
      </c>
      <c r="H80" s="30">
        <v>18.74304411</v>
      </c>
      <c r="I80" s="30">
        <v>136.09200000000001</v>
      </c>
      <c r="J80" s="30">
        <v>70.900427099999987</v>
      </c>
      <c r="K80" s="30">
        <v>3.0679999999999999E-2</v>
      </c>
      <c r="L80" s="30">
        <v>5.1908543499999995</v>
      </c>
      <c r="M80" s="30">
        <v>14.64006015</v>
      </c>
      <c r="N80" s="30">
        <v>320.02089205999999</v>
      </c>
      <c r="O80" s="32"/>
    </row>
    <row r="81" spans="1:81" ht="24.75">
      <c r="A81" s="27" t="s">
        <v>90</v>
      </c>
      <c r="B81" s="29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2"/>
    </row>
    <row r="82" spans="1:81" ht="24.75">
      <c r="A82" s="27" t="s">
        <v>91</v>
      </c>
      <c r="B82" s="29">
        <v>55971.86374921001</v>
      </c>
      <c r="C82" s="30">
        <v>1743.0855414100001</v>
      </c>
      <c r="D82" s="30">
        <v>7170.4073784299999</v>
      </c>
      <c r="E82" s="30">
        <v>6510.23194599</v>
      </c>
      <c r="F82" s="30">
        <v>7264.2617342200001</v>
      </c>
      <c r="G82" s="30">
        <v>3864.5544215599994</v>
      </c>
      <c r="H82" s="30">
        <v>1863.7723978400002</v>
      </c>
      <c r="I82" s="30">
        <v>2316.91578415</v>
      </c>
      <c r="J82" s="30">
        <v>1534.3928226800001</v>
      </c>
      <c r="K82" s="30">
        <v>2626.28721533</v>
      </c>
      <c r="L82" s="30">
        <v>2743.8146439300003</v>
      </c>
      <c r="M82" s="30">
        <v>2804.7870987799997</v>
      </c>
      <c r="N82" s="30">
        <v>15529.352764890002</v>
      </c>
      <c r="O82" s="32"/>
    </row>
    <row r="83" spans="1:81" ht="24.75">
      <c r="A83" s="27" t="s">
        <v>92</v>
      </c>
      <c r="B83" s="29">
        <v>1762.1575788</v>
      </c>
      <c r="C83" s="30">
        <v>18.023053280000003</v>
      </c>
      <c r="D83" s="30">
        <v>3.5497890000000001</v>
      </c>
      <c r="E83" s="30">
        <v>307.83231898000003</v>
      </c>
      <c r="F83" s="30">
        <v>0</v>
      </c>
      <c r="G83" s="30">
        <v>79.027009200000009</v>
      </c>
      <c r="H83" s="30">
        <v>67.503910000000005</v>
      </c>
      <c r="I83" s="30">
        <v>12.92979819</v>
      </c>
      <c r="J83" s="30">
        <v>2.98830375</v>
      </c>
      <c r="K83" s="30">
        <v>345.73907370999996</v>
      </c>
      <c r="L83" s="30">
        <v>3.1637115599999994</v>
      </c>
      <c r="M83" s="30">
        <v>162.077055</v>
      </c>
      <c r="N83" s="30">
        <v>759.32355613000004</v>
      </c>
      <c r="O83" s="32"/>
    </row>
    <row r="84" spans="1:81">
      <c r="A84" s="27" t="s">
        <v>103</v>
      </c>
      <c r="B84" s="29">
        <v>300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300</v>
      </c>
      <c r="O84" s="32"/>
    </row>
    <row r="85" spans="1:81">
      <c r="A85" s="27" t="s">
        <v>104</v>
      </c>
      <c r="B85" s="29">
        <v>300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300</v>
      </c>
      <c r="O85" s="32"/>
    </row>
    <row r="86" spans="1:81" s="35" customFormat="1" ht="24.75">
      <c r="A86" s="38" t="s">
        <v>93</v>
      </c>
      <c r="B86" s="29">
        <v>41275.65</v>
      </c>
      <c r="C86" s="29">
        <v>0</v>
      </c>
      <c r="D86" s="29">
        <v>0</v>
      </c>
      <c r="E86" s="29">
        <v>6000</v>
      </c>
      <c r="F86" s="29">
        <v>35275.65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</row>
    <row r="87" spans="1:81" ht="16.5" customHeight="1">
      <c r="A87" s="27" t="s">
        <v>94</v>
      </c>
      <c r="B87" s="29">
        <v>16000</v>
      </c>
      <c r="C87" s="30">
        <v>0</v>
      </c>
      <c r="D87" s="30">
        <v>0</v>
      </c>
      <c r="E87" s="30">
        <v>6000</v>
      </c>
      <c r="F87" s="30">
        <v>10000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2"/>
    </row>
    <row r="88" spans="1:81" ht="24.75" customHeight="1">
      <c r="A88" s="27" t="s">
        <v>95</v>
      </c>
      <c r="B88" s="29">
        <v>25275.65</v>
      </c>
      <c r="C88" s="30">
        <v>0</v>
      </c>
      <c r="D88" s="30">
        <v>0</v>
      </c>
      <c r="E88" s="30">
        <v>0</v>
      </c>
      <c r="F88" s="30">
        <v>25275.65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2"/>
    </row>
    <row r="89" spans="1:81" s="35" customFormat="1" ht="24.75">
      <c r="A89" s="38" t="s">
        <v>96</v>
      </c>
      <c r="B89" s="29">
        <v>38156.727960340002</v>
      </c>
      <c r="C89" s="29">
        <v>3934.24851696</v>
      </c>
      <c r="D89" s="29">
        <v>1837.0174216700002</v>
      </c>
      <c r="E89" s="29">
        <v>4416.8622698700001</v>
      </c>
      <c r="F89" s="29">
        <v>2717.9570141600002</v>
      </c>
      <c r="G89" s="29">
        <v>4297.3158858200004</v>
      </c>
      <c r="H89" s="29">
        <v>2849.4925919500001</v>
      </c>
      <c r="I89" s="29">
        <v>4063.79718834</v>
      </c>
      <c r="J89" s="29">
        <v>2383.6070833499998</v>
      </c>
      <c r="K89" s="29">
        <v>3116.9407573600006</v>
      </c>
      <c r="L89" s="29">
        <v>3314.4402786500004</v>
      </c>
      <c r="M89" s="29">
        <v>3930.5926977999998</v>
      </c>
      <c r="N89" s="29">
        <v>1294.4562544100002</v>
      </c>
    </row>
    <row r="90" spans="1:81" ht="24.75">
      <c r="A90" s="27" t="s">
        <v>97</v>
      </c>
      <c r="B90" s="29">
        <v>4202.3406507599993</v>
      </c>
      <c r="C90" s="30">
        <v>374.41773928999999</v>
      </c>
      <c r="D90" s="30">
        <v>364.97419797999999</v>
      </c>
      <c r="E90" s="30">
        <v>397.93464293</v>
      </c>
      <c r="F90" s="30">
        <v>332.13879329000002</v>
      </c>
      <c r="G90" s="30">
        <v>355.56717285000002</v>
      </c>
      <c r="H90" s="30">
        <v>400.95036716999999</v>
      </c>
      <c r="I90" s="30">
        <v>371.99992346000005</v>
      </c>
      <c r="J90" s="30">
        <v>356.03465810999995</v>
      </c>
      <c r="K90" s="30">
        <v>341.60746839000001</v>
      </c>
      <c r="L90" s="30">
        <v>366.24546665999998</v>
      </c>
      <c r="M90" s="30">
        <v>400.95993809999999</v>
      </c>
      <c r="N90" s="30">
        <v>139.51028253000001</v>
      </c>
      <c r="O90" s="32"/>
    </row>
    <row r="91" spans="1:81" ht="24.75">
      <c r="A91" s="27" t="s">
        <v>98</v>
      </c>
      <c r="B91" s="29">
        <v>33954.387309579994</v>
      </c>
      <c r="C91" s="30">
        <v>3559.8307776699999</v>
      </c>
      <c r="D91" s="30">
        <v>1472.0432236900001</v>
      </c>
      <c r="E91" s="30">
        <v>4018.9276269400002</v>
      </c>
      <c r="F91" s="30">
        <v>2385.81822087</v>
      </c>
      <c r="G91" s="30">
        <v>3941.7487129700003</v>
      </c>
      <c r="H91" s="30">
        <v>2448.5422247800002</v>
      </c>
      <c r="I91" s="30">
        <v>3691.7972648800001</v>
      </c>
      <c r="J91" s="30">
        <v>2027.57242524</v>
      </c>
      <c r="K91" s="30">
        <v>2775.3332889700005</v>
      </c>
      <c r="L91" s="30">
        <v>2948.1948119900003</v>
      </c>
      <c r="M91" s="30">
        <v>3529.6327597</v>
      </c>
      <c r="N91" s="30">
        <v>1154.9459718800001</v>
      </c>
      <c r="O91" s="32"/>
    </row>
    <row r="92" spans="1:81">
      <c r="A92" s="44" t="s">
        <v>99</v>
      </c>
      <c r="B92" s="29">
        <v>0.3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0.3</v>
      </c>
      <c r="O92" s="32"/>
    </row>
    <row r="93" spans="1:81" s="32" customFormat="1" ht="14.25">
      <c r="A93" s="39" t="s">
        <v>100</v>
      </c>
      <c r="B93" s="29">
        <v>0.3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0.3</v>
      </c>
    </row>
    <row r="94" spans="1:81" ht="15" customHeight="1">
      <c r="A94" s="44" t="s">
        <v>105</v>
      </c>
      <c r="B94" s="29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2"/>
    </row>
    <row r="95" spans="1:81" ht="20.25" customHeight="1">
      <c r="A95" s="50" t="s">
        <v>106</v>
      </c>
      <c r="B95" s="126">
        <v>0.3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0.3</v>
      </c>
      <c r="O95" s="32"/>
    </row>
    <row r="96" spans="1:81">
      <c r="A96" s="46" t="s">
        <v>111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24"/>
      <c r="O96" s="24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</row>
    <row r="97" spans="1:39">
      <c r="A97" s="51" t="s">
        <v>112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32"/>
      <c r="O97" s="32"/>
    </row>
    <row r="98" spans="1:39">
      <c r="A98" s="46" t="s">
        <v>101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4"/>
      <c r="O98" s="32"/>
    </row>
    <row r="99" spans="1:39">
      <c r="A99" s="46" t="s">
        <v>102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32"/>
      <c r="O99" s="32"/>
    </row>
    <row r="100" spans="1:39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32"/>
      <c r="O100" s="32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32"/>
      <c r="O101" s="32"/>
      <c r="AD101" s="5"/>
      <c r="AE101" s="5"/>
      <c r="AF101" s="5"/>
      <c r="AG101" s="5"/>
      <c r="AH101" s="5"/>
      <c r="AI101" s="5"/>
      <c r="AJ101" s="5"/>
      <c r="AK101" s="5"/>
    </row>
    <row r="102" spans="1:39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32"/>
      <c r="O102" s="32"/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"/>
  <sheetViews>
    <sheetView topLeftCell="A91" workbookViewId="0">
      <selection activeCell="O3" sqref="O3"/>
    </sheetView>
  </sheetViews>
  <sheetFormatPr baseColWidth="10" defaultRowHeight="15"/>
  <cols>
    <col min="1" max="1" width="51.85546875" style="3" customWidth="1"/>
    <col min="2" max="80" width="16.7109375" style="3" customWidth="1"/>
    <col min="81" max="16384" width="11.42578125" style="3"/>
  </cols>
  <sheetData>
    <row r="1" spans="1:80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4"/>
      <c r="P1" s="1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2.75" customHeight="1">
      <c r="A2" s="190" t="s">
        <v>113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5"/>
      <c r="P2" s="1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2.75" customHeight="1">
      <c r="A3" s="190" t="s">
        <v>17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5"/>
      <c r="O3" s="15"/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>
      <c r="A4" s="41"/>
      <c r="B4" s="41"/>
      <c r="C4" s="30"/>
      <c r="D4" s="42"/>
      <c r="E4" s="42"/>
      <c r="F4" s="42"/>
      <c r="G4" s="42"/>
      <c r="H4" s="42"/>
      <c r="I4" s="42"/>
      <c r="J4" s="42"/>
      <c r="K4" s="42"/>
      <c r="L4" s="42"/>
      <c r="M4" s="16"/>
      <c r="N4" s="16"/>
      <c r="O4" s="16"/>
      <c r="P4" s="16"/>
      <c r="Q4" s="5"/>
      <c r="R4" s="5"/>
      <c r="S4" s="5"/>
      <c r="T4" s="6"/>
      <c r="U4" s="6"/>
    </row>
    <row r="5" spans="1:80" s="35" customFormat="1">
      <c r="A5" s="1" t="s">
        <v>4</v>
      </c>
      <c r="B5" s="115" t="s">
        <v>2</v>
      </c>
      <c r="C5" s="115" t="s">
        <v>0</v>
      </c>
      <c r="D5" s="115" t="s">
        <v>1</v>
      </c>
      <c r="E5" s="115" t="s">
        <v>6</v>
      </c>
      <c r="F5" s="115" t="s">
        <v>9</v>
      </c>
      <c r="G5" s="115" t="s">
        <v>10</v>
      </c>
      <c r="H5" s="115" t="s">
        <v>11</v>
      </c>
      <c r="I5" s="115" t="s">
        <v>12</v>
      </c>
      <c r="J5" s="115" t="s">
        <v>13</v>
      </c>
      <c r="K5" s="115" t="s">
        <v>14</v>
      </c>
      <c r="L5" s="115" t="s">
        <v>15</v>
      </c>
      <c r="M5" s="115" t="s">
        <v>16</v>
      </c>
      <c r="N5" s="115" t="s">
        <v>18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</row>
    <row r="6" spans="1:80" s="35" customFormat="1">
      <c r="A6" s="18" t="s">
        <v>3</v>
      </c>
      <c r="B6" s="125">
        <f>SUM(B7,B72)</f>
        <v>1133802586583.98</v>
      </c>
      <c r="C6" s="119">
        <f t="shared" ref="C6:N6" si="0">SUM(C7,C72)</f>
        <v>67254052772.079994</v>
      </c>
      <c r="D6" s="119">
        <f t="shared" si="0"/>
        <v>75543349727.509995</v>
      </c>
      <c r="E6" s="119">
        <f t="shared" si="0"/>
        <v>78334051400.959991</v>
      </c>
      <c r="F6" s="119">
        <f t="shared" si="0"/>
        <v>100629892840.00002</v>
      </c>
      <c r="G6" s="119">
        <f t="shared" si="0"/>
        <v>73871669774.649994</v>
      </c>
      <c r="H6" s="119">
        <f t="shared" si="0"/>
        <v>113196007301.8</v>
      </c>
      <c r="I6" s="119">
        <f t="shared" si="0"/>
        <v>121988348090.96001</v>
      </c>
      <c r="J6" s="119">
        <f t="shared" si="0"/>
        <v>67006966940.529999</v>
      </c>
      <c r="K6" s="119">
        <f t="shared" si="0"/>
        <v>59849944115.089989</v>
      </c>
      <c r="L6" s="119">
        <f t="shared" si="0"/>
        <v>113918991563.23</v>
      </c>
      <c r="M6" s="119">
        <f t="shared" si="0"/>
        <v>100455949828.10999</v>
      </c>
      <c r="N6" s="119">
        <f t="shared" si="0"/>
        <v>161753362229.05997</v>
      </c>
    </row>
    <row r="7" spans="1:80" s="35" customFormat="1">
      <c r="A7" s="18" t="s">
        <v>5</v>
      </c>
      <c r="B7" s="119">
        <f>SUM(C7:N7)</f>
        <v>973062116979.86987</v>
      </c>
      <c r="C7" s="119">
        <f t="shared" ref="C7:N7" si="1">SUM(C9,C15,C25,C35,C44,C52,C62,C67)</f>
        <v>59524510763.829994</v>
      </c>
      <c r="D7" s="119">
        <f t="shared" si="1"/>
        <v>64907417193.309998</v>
      </c>
      <c r="E7" s="119">
        <f t="shared" si="1"/>
        <v>59885517618.059998</v>
      </c>
      <c r="F7" s="119">
        <f t="shared" si="1"/>
        <v>66428305816.710014</v>
      </c>
      <c r="G7" s="119">
        <f t="shared" si="1"/>
        <v>64421188675.309998</v>
      </c>
      <c r="H7" s="119">
        <f t="shared" si="1"/>
        <v>87178229497.470001</v>
      </c>
      <c r="I7" s="119">
        <f t="shared" si="1"/>
        <v>101974253517.97</v>
      </c>
      <c r="J7" s="119">
        <f t="shared" si="1"/>
        <v>62809205829.080002</v>
      </c>
      <c r="K7" s="119">
        <f t="shared" si="1"/>
        <v>55468619671.419991</v>
      </c>
      <c r="L7" s="119">
        <f t="shared" si="1"/>
        <v>108774728249.81999</v>
      </c>
      <c r="M7" s="119">
        <f t="shared" si="1"/>
        <v>92122525042.349991</v>
      </c>
      <c r="N7" s="119">
        <f t="shared" si="1"/>
        <v>149567615104.53998</v>
      </c>
    </row>
    <row r="8" spans="1:80" s="35" customFormat="1" ht="4.5" customHeight="1">
      <c r="A8" s="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80" s="35" customFormat="1">
      <c r="A9" s="18" t="s">
        <v>19</v>
      </c>
      <c r="B9" s="125">
        <f t="shared" ref="B9:B42" si="2">SUM(C9:N9)</f>
        <v>216814123867.55997</v>
      </c>
      <c r="C9" s="119">
        <v>15941484965.529999</v>
      </c>
      <c r="D9" s="119">
        <v>16853923761.869999</v>
      </c>
      <c r="E9" s="119">
        <v>17103171871.839998</v>
      </c>
      <c r="F9" s="119">
        <v>16710397893.059998</v>
      </c>
      <c r="G9" s="119">
        <v>17173067031.589998</v>
      </c>
      <c r="H9" s="119">
        <v>17315877038.619999</v>
      </c>
      <c r="I9" s="119">
        <v>17631875271.810001</v>
      </c>
      <c r="J9" s="119">
        <v>16567570925.459999</v>
      </c>
      <c r="K9" s="119">
        <v>16448950818.199997</v>
      </c>
      <c r="L9" s="119">
        <v>16443129126.069998</v>
      </c>
      <c r="M9" s="119">
        <v>24706628296.899998</v>
      </c>
      <c r="N9" s="119">
        <v>23918046866.609989</v>
      </c>
    </row>
    <row r="10" spans="1:80">
      <c r="A10" s="19" t="s">
        <v>20</v>
      </c>
      <c r="B10" s="125">
        <f t="shared" si="2"/>
        <v>175451006824.97998</v>
      </c>
      <c r="C10" s="124">
        <v>13060210894.899998</v>
      </c>
      <c r="D10" s="124">
        <v>14018362057.679998</v>
      </c>
      <c r="E10" s="124">
        <v>13949548975.809998</v>
      </c>
      <c r="F10" s="124">
        <v>13847721708.319998</v>
      </c>
      <c r="G10" s="124">
        <v>13824718851.759998</v>
      </c>
      <c r="H10" s="124">
        <v>14082373692.799999</v>
      </c>
      <c r="I10" s="124">
        <v>13471290373.960003</v>
      </c>
      <c r="J10" s="124">
        <v>13453127855.050001</v>
      </c>
      <c r="K10" s="124">
        <v>12983626889.989998</v>
      </c>
      <c r="L10" s="124">
        <v>13188041268.719997</v>
      </c>
      <c r="M10" s="124">
        <v>21431317582.589996</v>
      </c>
      <c r="N10" s="124">
        <v>18140666673.399994</v>
      </c>
      <c r="O10" s="32"/>
      <c r="P10" s="32"/>
    </row>
    <row r="11" spans="1:80">
      <c r="A11" s="19" t="s">
        <v>21</v>
      </c>
      <c r="B11" s="125">
        <f t="shared" si="2"/>
        <v>15509422970.860001</v>
      </c>
      <c r="C11" s="124">
        <v>866471561.58000004</v>
      </c>
      <c r="D11" s="124">
        <v>700536276.95000005</v>
      </c>
      <c r="E11" s="124">
        <v>1027497642.84</v>
      </c>
      <c r="F11" s="124">
        <v>753535498.89999998</v>
      </c>
      <c r="G11" s="124">
        <v>1228696056.24</v>
      </c>
      <c r="H11" s="124">
        <v>1105406512.5899999</v>
      </c>
      <c r="I11" s="124">
        <v>1404681067.1400001</v>
      </c>
      <c r="J11" s="124">
        <v>1031847489.3300002</v>
      </c>
      <c r="K11" s="124">
        <v>1435588376.71</v>
      </c>
      <c r="L11" s="124">
        <v>1194504357.5</v>
      </c>
      <c r="M11" s="124">
        <v>1239335746.3399999</v>
      </c>
      <c r="N11" s="124">
        <v>3521322384.7399998</v>
      </c>
      <c r="O11" s="32"/>
      <c r="P11" s="32"/>
    </row>
    <row r="12" spans="1:80">
      <c r="A12" s="19" t="s">
        <v>22</v>
      </c>
      <c r="B12" s="125">
        <f t="shared" si="2"/>
        <v>2154181935.71</v>
      </c>
      <c r="C12" s="124">
        <v>127053624.82000001</v>
      </c>
      <c r="D12" s="124">
        <v>127239402.94</v>
      </c>
      <c r="E12" s="124">
        <v>128884107.95</v>
      </c>
      <c r="F12" s="124">
        <v>130010349.54000001</v>
      </c>
      <c r="G12" s="124">
        <v>133450483.44000001</v>
      </c>
      <c r="H12" s="124">
        <v>137346422.75</v>
      </c>
      <c r="I12" s="124">
        <v>788179450.76999998</v>
      </c>
      <c r="J12" s="124">
        <v>135169709.22</v>
      </c>
      <c r="K12" s="124">
        <v>131523354.68000001</v>
      </c>
      <c r="L12" s="124">
        <v>110103382.43000001</v>
      </c>
      <c r="M12" s="124">
        <v>102963233.49000001</v>
      </c>
      <c r="N12" s="124">
        <v>102258413.68000001</v>
      </c>
      <c r="O12" s="32"/>
      <c r="P12" s="32"/>
    </row>
    <row r="13" spans="1:80">
      <c r="A13" s="43" t="s">
        <v>23</v>
      </c>
      <c r="B13" s="125">
        <f t="shared" si="2"/>
        <v>369013643.58999997</v>
      </c>
      <c r="C13" s="124">
        <v>24610910.200000003</v>
      </c>
      <c r="D13" s="124">
        <v>24912576.240000002</v>
      </c>
      <c r="E13" s="124">
        <v>24978910.240000002</v>
      </c>
      <c r="F13" s="124">
        <v>25305910.240000002</v>
      </c>
      <c r="G13" s="124">
        <v>25507452.240000002</v>
      </c>
      <c r="H13" s="124">
        <v>26167264.129999999</v>
      </c>
      <c r="I13" s="124">
        <v>31859714.129999999</v>
      </c>
      <c r="J13" s="124">
        <v>27657464.129999999</v>
      </c>
      <c r="K13" s="124">
        <v>25647214.129999999</v>
      </c>
      <c r="L13" s="124">
        <v>61920411.949999996</v>
      </c>
      <c r="M13" s="124">
        <v>37049585.950000003</v>
      </c>
      <c r="N13" s="124">
        <v>33396230.010000002</v>
      </c>
      <c r="O13" s="32"/>
      <c r="P13" s="32"/>
    </row>
    <row r="14" spans="1:80">
      <c r="A14" s="19" t="s">
        <v>24</v>
      </c>
      <c r="B14" s="119">
        <f t="shared" si="2"/>
        <v>23330498492.419998</v>
      </c>
      <c r="C14" s="124">
        <v>1863137974.0299997</v>
      </c>
      <c r="D14" s="124">
        <v>1982873448.0599999</v>
      </c>
      <c r="E14" s="124">
        <v>1972262234.9999995</v>
      </c>
      <c r="F14" s="124">
        <v>1953824426.0600002</v>
      </c>
      <c r="G14" s="124">
        <v>1960694187.9100001</v>
      </c>
      <c r="H14" s="124">
        <v>1964583146.3500001</v>
      </c>
      <c r="I14" s="124">
        <v>1935864665.8099999</v>
      </c>
      <c r="J14" s="124">
        <v>1919768407.7300003</v>
      </c>
      <c r="K14" s="124">
        <v>1872564982.6900001</v>
      </c>
      <c r="L14" s="124">
        <v>1888559705.47</v>
      </c>
      <c r="M14" s="124">
        <v>1895962148.53</v>
      </c>
      <c r="N14" s="124">
        <v>2120403164.7799997</v>
      </c>
      <c r="O14" s="32"/>
      <c r="P14" s="32"/>
    </row>
    <row r="15" spans="1:80" s="35" customFormat="1">
      <c r="A15" s="18" t="s">
        <v>25</v>
      </c>
      <c r="B15" s="119">
        <f t="shared" si="2"/>
        <v>57384421133.209999</v>
      </c>
      <c r="C15" s="119">
        <v>3468541862.3400002</v>
      </c>
      <c r="D15" s="119">
        <v>6626181463.1800003</v>
      </c>
      <c r="E15" s="119">
        <v>4779786125.1499996</v>
      </c>
      <c r="F15" s="119">
        <v>2657336796.9000001</v>
      </c>
      <c r="G15" s="119">
        <v>4159509341.2799997</v>
      </c>
      <c r="H15" s="119">
        <v>4058315734.9699998</v>
      </c>
      <c r="I15" s="119">
        <v>7738734139.3900003</v>
      </c>
      <c r="J15" s="119">
        <v>4366995707.4499998</v>
      </c>
      <c r="K15" s="119">
        <v>3194092905.6499996</v>
      </c>
      <c r="L15" s="119">
        <v>3200807423.3500004</v>
      </c>
      <c r="M15" s="119">
        <v>4524229336.7600002</v>
      </c>
      <c r="N15" s="119">
        <v>8609890296.789999</v>
      </c>
    </row>
    <row r="16" spans="1:80">
      <c r="A16" s="19" t="s">
        <v>26</v>
      </c>
      <c r="B16" s="125">
        <f t="shared" si="2"/>
        <v>5971973910.1800003</v>
      </c>
      <c r="C16" s="124">
        <v>321564212.24000001</v>
      </c>
      <c r="D16" s="124">
        <v>730858608.48000014</v>
      </c>
      <c r="E16" s="124">
        <v>525778891.88</v>
      </c>
      <c r="F16" s="124">
        <v>247024438.89999998</v>
      </c>
      <c r="G16" s="124">
        <v>467947688.54000002</v>
      </c>
      <c r="H16" s="124">
        <v>519160485.28000003</v>
      </c>
      <c r="I16" s="124">
        <v>521402391.44000006</v>
      </c>
      <c r="J16" s="124">
        <v>412963231.01999998</v>
      </c>
      <c r="K16" s="124">
        <v>495393327.94999993</v>
      </c>
      <c r="L16" s="124">
        <v>511160449.75000006</v>
      </c>
      <c r="M16" s="124">
        <v>508654255.91000003</v>
      </c>
      <c r="N16" s="124">
        <v>710065928.79000008</v>
      </c>
      <c r="O16" s="32"/>
      <c r="P16" s="32"/>
    </row>
    <row r="17" spans="1:16">
      <c r="A17" s="19" t="s">
        <v>27</v>
      </c>
      <c r="B17" s="125">
        <f t="shared" si="2"/>
        <v>5576517696.0600014</v>
      </c>
      <c r="C17" s="124">
        <v>227668879.69999999</v>
      </c>
      <c r="D17" s="124">
        <v>572942764.22000003</v>
      </c>
      <c r="E17" s="124">
        <v>478825600.31000006</v>
      </c>
      <c r="F17" s="124">
        <v>151029958.80000001</v>
      </c>
      <c r="G17" s="124">
        <v>357274085.87</v>
      </c>
      <c r="H17" s="124">
        <v>767919063.83000004</v>
      </c>
      <c r="I17" s="124">
        <v>1218856631.1200001</v>
      </c>
      <c r="J17" s="124">
        <v>538570019.93000007</v>
      </c>
      <c r="K17" s="124">
        <v>61784177.079999998</v>
      </c>
      <c r="L17" s="124">
        <v>58846351.050000004</v>
      </c>
      <c r="M17" s="124">
        <v>357659933.21999985</v>
      </c>
      <c r="N17" s="124">
        <v>785140230.92999983</v>
      </c>
      <c r="O17" s="32"/>
      <c r="P17" s="32"/>
    </row>
    <row r="18" spans="1:16">
      <c r="A18" s="19" t="s">
        <v>28</v>
      </c>
      <c r="B18" s="125">
        <f t="shared" si="2"/>
        <v>2439387940.8600001</v>
      </c>
      <c r="C18" s="124">
        <v>187198900.90000001</v>
      </c>
      <c r="D18" s="124">
        <v>242822318.87</v>
      </c>
      <c r="E18" s="124">
        <v>327910618.33999997</v>
      </c>
      <c r="F18" s="124">
        <v>181515990.17000002</v>
      </c>
      <c r="G18" s="124">
        <v>186048897.78</v>
      </c>
      <c r="H18" s="124">
        <v>219458936.74000001</v>
      </c>
      <c r="I18" s="124">
        <v>319605747.47999996</v>
      </c>
      <c r="J18" s="124">
        <v>150121504.22</v>
      </c>
      <c r="K18" s="124">
        <v>143072330.38999999</v>
      </c>
      <c r="L18" s="124">
        <v>134959308.13</v>
      </c>
      <c r="M18" s="124">
        <v>111714240.52</v>
      </c>
      <c r="N18" s="124">
        <v>234959147.32000002</v>
      </c>
      <c r="O18" s="32"/>
      <c r="P18" s="32"/>
    </row>
    <row r="19" spans="1:16">
      <c r="A19" s="19" t="s">
        <v>29</v>
      </c>
      <c r="B19" s="125">
        <f t="shared" si="2"/>
        <v>853945683.28000009</v>
      </c>
      <c r="C19" s="124">
        <v>73544683.329999983</v>
      </c>
      <c r="D19" s="124">
        <v>57866080.779999994</v>
      </c>
      <c r="E19" s="124">
        <v>140094032.92000002</v>
      </c>
      <c r="F19" s="124">
        <v>74569536.420000002</v>
      </c>
      <c r="G19" s="124">
        <v>53270206.139999993</v>
      </c>
      <c r="H19" s="124">
        <v>89369032.600000009</v>
      </c>
      <c r="I19" s="124">
        <v>112313550.94</v>
      </c>
      <c r="J19" s="124">
        <v>21360145.32</v>
      </c>
      <c r="K19" s="124">
        <v>29673168.339999996</v>
      </c>
      <c r="L19" s="124">
        <v>46729615.769999996</v>
      </c>
      <c r="M19" s="124">
        <v>51951408.129999995</v>
      </c>
      <c r="N19" s="124">
        <v>103204222.59</v>
      </c>
      <c r="O19" s="32"/>
      <c r="P19" s="32"/>
    </row>
    <row r="20" spans="1:16">
      <c r="A20" s="19" t="s">
        <v>30</v>
      </c>
      <c r="B20" s="125">
        <f t="shared" si="2"/>
        <v>4842412864.0899992</v>
      </c>
      <c r="C20" s="124">
        <v>308817071.15999997</v>
      </c>
      <c r="D20" s="124">
        <v>450481467.42000002</v>
      </c>
      <c r="E20" s="124">
        <v>399074652.75999999</v>
      </c>
      <c r="F20" s="124">
        <v>398340790.19999999</v>
      </c>
      <c r="G20" s="124">
        <v>423784995.19</v>
      </c>
      <c r="H20" s="124">
        <v>472060874.20999992</v>
      </c>
      <c r="I20" s="124">
        <v>541242667.82999992</v>
      </c>
      <c r="J20" s="124">
        <v>373535585.52999991</v>
      </c>
      <c r="K20" s="124">
        <v>276575942.97999996</v>
      </c>
      <c r="L20" s="124">
        <v>360889499.66000003</v>
      </c>
      <c r="M20" s="124">
        <v>346368777.39999998</v>
      </c>
      <c r="N20" s="124">
        <v>491240539.74999994</v>
      </c>
      <c r="O20" s="32"/>
      <c r="P20" s="32"/>
    </row>
    <row r="21" spans="1:16">
      <c r="A21" s="19" t="s">
        <v>31</v>
      </c>
      <c r="B21" s="119">
        <f t="shared" si="2"/>
        <v>3623931377.29</v>
      </c>
      <c r="C21" s="124">
        <v>341522259.88999999</v>
      </c>
      <c r="D21" s="124">
        <v>232975870.28999996</v>
      </c>
      <c r="E21" s="124">
        <v>419042018.63</v>
      </c>
      <c r="F21" s="124">
        <v>176507927.34</v>
      </c>
      <c r="G21" s="124">
        <v>228341835.80000001</v>
      </c>
      <c r="H21" s="124">
        <v>416506403</v>
      </c>
      <c r="I21" s="124">
        <v>336512559.06999999</v>
      </c>
      <c r="J21" s="124">
        <v>199771788.89000002</v>
      </c>
      <c r="K21" s="124">
        <v>251331856.04000002</v>
      </c>
      <c r="L21" s="124">
        <v>282948625.29000008</v>
      </c>
      <c r="M21" s="124">
        <v>318394944.78999996</v>
      </c>
      <c r="N21" s="124">
        <v>420075288.25999999</v>
      </c>
      <c r="O21" s="32" t="s">
        <v>32</v>
      </c>
      <c r="P21" s="32"/>
    </row>
    <row r="22" spans="1:16" ht="24.75">
      <c r="A22" s="19" t="s">
        <v>33</v>
      </c>
      <c r="B22" s="119">
        <f t="shared" si="2"/>
        <v>2977157230.2799993</v>
      </c>
      <c r="C22" s="124">
        <v>76445751.939999998</v>
      </c>
      <c r="D22" s="124">
        <v>120575845.21999998</v>
      </c>
      <c r="E22" s="124">
        <v>410285507.42999983</v>
      </c>
      <c r="F22" s="124">
        <v>110752160.40999998</v>
      </c>
      <c r="G22" s="124">
        <v>284646639.98000002</v>
      </c>
      <c r="H22" s="124">
        <v>283022195.18000001</v>
      </c>
      <c r="I22" s="124">
        <v>300817281.2100001</v>
      </c>
      <c r="J22" s="124">
        <v>277311016.81000012</v>
      </c>
      <c r="K22" s="124">
        <v>82049504.550000012</v>
      </c>
      <c r="L22" s="124">
        <v>228518108.02999994</v>
      </c>
      <c r="M22" s="124">
        <v>126549526.91000001</v>
      </c>
      <c r="N22" s="124">
        <v>676183692.60999978</v>
      </c>
      <c r="O22" s="32"/>
      <c r="P22" s="32"/>
    </row>
    <row r="23" spans="1:16">
      <c r="A23" s="19" t="s">
        <v>34</v>
      </c>
      <c r="B23" s="125">
        <f t="shared" si="2"/>
        <v>6629682277.6199989</v>
      </c>
      <c r="C23" s="124">
        <v>259245732.23999998</v>
      </c>
      <c r="D23" s="124">
        <v>655257680.26999998</v>
      </c>
      <c r="E23" s="124">
        <v>631324878.84999979</v>
      </c>
      <c r="F23" s="124">
        <v>447129417.86999995</v>
      </c>
      <c r="G23" s="124">
        <v>277816096.35000002</v>
      </c>
      <c r="H23" s="124">
        <v>838294015.92000008</v>
      </c>
      <c r="I23" s="124">
        <v>882347692.47000003</v>
      </c>
      <c r="J23" s="124">
        <v>364695741.23999995</v>
      </c>
      <c r="K23" s="124">
        <v>174644059.86000001</v>
      </c>
      <c r="L23" s="124">
        <v>277457936.95999998</v>
      </c>
      <c r="M23" s="124">
        <v>286276723.67000002</v>
      </c>
      <c r="N23" s="124">
        <v>1535192301.9199998</v>
      </c>
      <c r="O23" s="32"/>
      <c r="P23" s="32"/>
    </row>
    <row r="24" spans="1:16">
      <c r="A24" s="19" t="s">
        <v>35</v>
      </c>
      <c r="B24" s="125">
        <f t="shared" si="2"/>
        <v>24469412153.549995</v>
      </c>
      <c r="C24" s="124">
        <v>1672534370.9400001</v>
      </c>
      <c r="D24" s="124">
        <v>3562400827.6300001</v>
      </c>
      <c r="E24" s="124">
        <v>1447449924.0299997</v>
      </c>
      <c r="F24" s="124">
        <v>870466576.79000008</v>
      </c>
      <c r="G24" s="124">
        <v>1880378895.6299999</v>
      </c>
      <c r="H24" s="124">
        <v>452524728.20999992</v>
      </c>
      <c r="I24" s="124">
        <v>3505635617.8299999</v>
      </c>
      <c r="J24" s="124">
        <v>2028666674.49</v>
      </c>
      <c r="K24" s="124">
        <v>1679568538.4599998</v>
      </c>
      <c r="L24" s="124">
        <v>1299297528.71</v>
      </c>
      <c r="M24" s="124">
        <v>2416659526.21</v>
      </c>
      <c r="N24" s="124">
        <v>3653828944.6200004</v>
      </c>
      <c r="O24" s="32"/>
      <c r="P24" s="32"/>
    </row>
    <row r="25" spans="1:16" s="35" customFormat="1">
      <c r="A25" s="18" t="s">
        <v>36</v>
      </c>
      <c r="B25" s="125">
        <f t="shared" si="2"/>
        <v>43892621094.199997</v>
      </c>
      <c r="C25" s="119">
        <v>3356621149.7200003</v>
      </c>
      <c r="D25" s="119">
        <v>2172180309.3899999</v>
      </c>
      <c r="E25" s="119">
        <v>4139241868.2800007</v>
      </c>
      <c r="F25" s="119">
        <v>2491102709.8899999</v>
      </c>
      <c r="G25" s="119">
        <v>3709147059.77</v>
      </c>
      <c r="H25" s="119">
        <v>5088429811.3400002</v>
      </c>
      <c r="I25" s="119">
        <v>4629727657.8199997</v>
      </c>
      <c r="J25" s="119">
        <v>2463593310.8499999</v>
      </c>
      <c r="K25" s="119">
        <v>1744547289.9699998</v>
      </c>
      <c r="L25" s="119">
        <v>2296703153.4200001</v>
      </c>
      <c r="M25" s="119">
        <v>3324256381.25</v>
      </c>
      <c r="N25" s="119">
        <v>8477070392.5</v>
      </c>
    </row>
    <row r="26" spans="1:16">
      <c r="A26" s="19" t="s">
        <v>37</v>
      </c>
      <c r="B26" s="125">
        <f t="shared" si="2"/>
        <v>8860008344.3699989</v>
      </c>
      <c r="C26" s="124">
        <v>330159240.15000004</v>
      </c>
      <c r="D26" s="124">
        <v>439096844.07999998</v>
      </c>
      <c r="E26" s="124">
        <v>676472577.6500001</v>
      </c>
      <c r="F26" s="124">
        <v>287277361.51999998</v>
      </c>
      <c r="G26" s="124">
        <v>2225220899.7699995</v>
      </c>
      <c r="H26" s="124">
        <v>1673475329.8599999</v>
      </c>
      <c r="I26" s="124">
        <v>1154075312.3499994</v>
      </c>
      <c r="J26" s="124">
        <v>374500675.79999995</v>
      </c>
      <c r="K26" s="124">
        <v>222647906.20999998</v>
      </c>
      <c r="L26" s="124">
        <v>284875253.55999994</v>
      </c>
      <c r="M26" s="124">
        <v>200549815.41000003</v>
      </c>
      <c r="N26" s="124">
        <v>991657128.01000011</v>
      </c>
      <c r="O26" s="32"/>
      <c r="P26" s="32"/>
    </row>
    <row r="27" spans="1:16">
      <c r="A27" s="19" t="s">
        <v>38</v>
      </c>
      <c r="B27" s="125">
        <f t="shared" si="2"/>
        <v>3345125382.0100002</v>
      </c>
      <c r="C27" s="124">
        <v>124217997.87999998</v>
      </c>
      <c r="D27" s="124">
        <v>251683989.96000001</v>
      </c>
      <c r="E27" s="124">
        <v>185846751.65000001</v>
      </c>
      <c r="F27" s="124">
        <v>110263713.66</v>
      </c>
      <c r="G27" s="124">
        <v>80415397.409999996</v>
      </c>
      <c r="H27" s="124">
        <v>60277216.360000014</v>
      </c>
      <c r="I27" s="124">
        <v>619573425.34000015</v>
      </c>
      <c r="J27" s="124">
        <v>287269097.69000006</v>
      </c>
      <c r="K27" s="124">
        <v>32893429.110000007</v>
      </c>
      <c r="L27" s="124">
        <v>89243075.929999992</v>
      </c>
      <c r="M27" s="124">
        <v>410964025.42000002</v>
      </c>
      <c r="N27" s="124">
        <v>1092477261.6000001</v>
      </c>
      <c r="O27" s="32"/>
      <c r="P27" s="32"/>
    </row>
    <row r="28" spans="1:16">
      <c r="A28" s="19" t="s">
        <v>39</v>
      </c>
      <c r="B28" s="119">
        <f t="shared" si="2"/>
        <v>3261636527.0300002</v>
      </c>
      <c r="C28" s="124">
        <v>187323782.49000001</v>
      </c>
      <c r="D28" s="124">
        <v>172705899.37</v>
      </c>
      <c r="E28" s="124">
        <v>1267742899.02</v>
      </c>
      <c r="F28" s="124">
        <v>466884549.31999999</v>
      </c>
      <c r="G28" s="124">
        <v>157122895.28</v>
      </c>
      <c r="H28" s="124">
        <v>240043433.77999997</v>
      </c>
      <c r="I28" s="124">
        <v>224513019.26999998</v>
      </c>
      <c r="J28" s="124">
        <v>119157034.95999999</v>
      </c>
      <c r="K28" s="124">
        <v>62683353.31000001</v>
      </c>
      <c r="L28" s="124">
        <v>61937813.280000001</v>
      </c>
      <c r="M28" s="124">
        <v>113432267.16</v>
      </c>
      <c r="N28" s="124">
        <v>188089579.79000002</v>
      </c>
      <c r="O28" s="32"/>
      <c r="P28" s="32"/>
    </row>
    <row r="29" spans="1:16">
      <c r="A29" s="19" t="s">
        <v>40</v>
      </c>
      <c r="B29" s="119">
        <f t="shared" si="2"/>
        <v>9150240052.25</v>
      </c>
      <c r="C29" s="124">
        <v>127779403.42</v>
      </c>
      <c r="D29" s="124">
        <v>409094677.53000003</v>
      </c>
      <c r="E29" s="124">
        <v>256388799.06</v>
      </c>
      <c r="F29" s="124">
        <v>789885817.53999996</v>
      </c>
      <c r="G29" s="124">
        <v>195916503.35000002</v>
      </c>
      <c r="H29" s="124">
        <v>528324507.33999997</v>
      </c>
      <c r="I29" s="124">
        <v>550769701.89999998</v>
      </c>
      <c r="J29" s="124">
        <v>563795350.82000005</v>
      </c>
      <c r="K29" s="124">
        <v>409671327.58999997</v>
      </c>
      <c r="L29" s="124">
        <v>656094859.72000003</v>
      </c>
      <c r="M29" s="124">
        <v>1255484988.5699999</v>
      </c>
      <c r="N29" s="124">
        <v>3407034115.4100003</v>
      </c>
      <c r="O29" s="32"/>
      <c r="P29" s="32"/>
    </row>
    <row r="30" spans="1:16">
      <c r="A30" s="19" t="s">
        <v>41</v>
      </c>
      <c r="B30" s="125">
        <f t="shared" si="2"/>
        <v>736776153.47000003</v>
      </c>
      <c r="C30" s="124">
        <v>18946591.130000003</v>
      </c>
      <c r="D30" s="124">
        <v>44688020.5</v>
      </c>
      <c r="E30" s="124">
        <v>64772455.269999996</v>
      </c>
      <c r="F30" s="124">
        <v>24698516.539999999</v>
      </c>
      <c r="G30" s="124">
        <v>42002981.510000005</v>
      </c>
      <c r="H30" s="124">
        <v>74820933.899999991</v>
      </c>
      <c r="I30" s="124">
        <v>275587537.00999999</v>
      </c>
      <c r="J30" s="124">
        <v>28518831.690000001</v>
      </c>
      <c r="K30" s="124">
        <v>20433310.370000005</v>
      </c>
      <c r="L30" s="124">
        <v>16096706.970000001</v>
      </c>
      <c r="M30" s="124">
        <v>38109086.450000003</v>
      </c>
      <c r="N30" s="124">
        <v>88101182.129999995</v>
      </c>
      <c r="O30" s="32"/>
      <c r="P30" s="32"/>
    </row>
    <row r="31" spans="1:16">
      <c r="A31" s="19" t="s">
        <v>42</v>
      </c>
      <c r="B31" s="125">
        <f t="shared" si="2"/>
        <v>432100931.34000003</v>
      </c>
      <c r="C31" s="124">
        <v>17879810.920000002</v>
      </c>
      <c r="D31" s="124">
        <v>24976429.219999995</v>
      </c>
      <c r="E31" s="124">
        <v>46511321.340000018</v>
      </c>
      <c r="F31" s="124">
        <v>41393651.410000004</v>
      </c>
      <c r="G31" s="124">
        <v>24022842.249999996</v>
      </c>
      <c r="H31" s="124">
        <v>26877769.529999994</v>
      </c>
      <c r="I31" s="124">
        <v>82730696.680000007</v>
      </c>
      <c r="J31" s="124">
        <v>27013470.960000001</v>
      </c>
      <c r="K31" s="124">
        <v>18791928.920000002</v>
      </c>
      <c r="L31" s="124">
        <v>14176805.109999999</v>
      </c>
      <c r="M31" s="124">
        <v>31178096.510000002</v>
      </c>
      <c r="N31" s="124">
        <v>76548108.49000001</v>
      </c>
      <c r="O31" s="32"/>
      <c r="P31" s="32"/>
    </row>
    <row r="32" spans="1:16">
      <c r="A32" s="19" t="s">
        <v>43</v>
      </c>
      <c r="B32" s="125">
        <f t="shared" si="2"/>
        <v>6726748531.0500011</v>
      </c>
      <c r="C32" s="124">
        <v>215966446.74000001</v>
      </c>
      <c r="D32" s="124">
        <v>398236019.05999994</v>
      </c>
      <c r="E32" s="124">
        <v>433191759.59000003</v>
      </c>
      <c r="F32" s="124">
        <v>342626652.06</v>
      </c>
      <c r="G32" s="124">
        <v>475288950.84000003</v>
      </c>
      <c r="H32" s="124">
        <v>863044356.04999995</v>
      </c>
      <c r="I32" s="124">
        <v>592612393.86000001</v>
      </c>
      <c r="J32" s="124">
        <v>380640158.08999997</v>
      </c>
      <c r="K32" s="124">
        <v>586800543.88</v>
      </c>
      <c r="L32" s="124">
        <v>651082793.22000003</v>
      </c>
      <c r="M32" s="124">
        <v>619678988.67000008</v>
      </c>
      <c r="N32" s="124">
        <v>1167579468.9900002</v>
      </c>
      <c r="O32" s="32"/>
      <c r="P32" s="32"/>
    </row>
    <row r="33" spans="1:16" ht="12.75" customHeight="1">
      <c r="A33" s="19" t="s">
        <v>44</v>
      </c>
      <c r="B33" s="125">
        <f t="shared" si="2"/>
        <v>0</v>
      </c>
      <c r="C33" s="124">
        <v>0</v>
      </c>
      <c r="D33" s="124">
        <v>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32"/>
      <c r="P33" s="32"/>
    </row>
    <row r="34" spans="1:16">
      <c r="A34" s="19" t="s">
        <v>45</v>
      </c>
      <c r="B34" s="125">
        <f t="shared" si="2"/>
        <v>11379985172.68</v>
      </c>
      <c r="C34" s="124">
        <v>2334347876.9900002</v>
      </c>
      <c r="D34" s="124">
        <v>431698429.66999996</v>
      </c>
      <c r="E34" s="124">
        <v>1208315304.7</v>
      </c>
      <c r="F34" s="124">
        <v>428072447.84000003</v>
      </c>
      <c r="G34" s="124">
        <v>509156589.36000007</v>
      </c>
      <c r="H34" s="124">
        <v>1621566264.5200002</v>
      </c>
      <c r="I34" s="124">
        <v>1129865571.4099998</v>
      </c>
      <c r="J34" s="124">
        <v>682698690.84000003</v>
      </c>
      <c r="K34" s="124">
        <v>390625490.57999998</v>
      </c>
      <c r="L34" s="124">
        <v>523195845.63000005</v>
      </c>
      <c r="M34" s="124">
        <v>654859113.06000006</v>
      </c>
      <c r="N34" s="124">
        <v>1465583548.0799997</v>
      </c>
      <c r="O34" s="32"/>
      <c r="P34" s="32"/>
    </row>
    <row r="35" spans="1:16" s="35" customFormat="1">
      <c r="A35" s="18" t="s">
        <v>46</v>
      </c>
      <c r="B35" s="119">
        <f t="shared" si="2"/>
        <v>385685752919.81</v>
      </c>
      <c r="C35" s="119">
        <v>16694446822.999998</v>
      </c>
      <c r="D35" s="119">
        <v>19230658593.230003</v>
      </c>
      <c r="E35" s="119">
        <v>18698156183.790001</v>
      </c>
      <c r="F35" s="119">
        <v>24739052445.030006</v>
      </c>
      <c r="G35" s="119">
        <v>26316983695.440002</v>
      </c>
      <c r="H35" s="119">
        <v>18004146906.719997</v>
      </c>
      <c r="I35" s="119">
        <v>48118126557.419991</v>
      </c>
      <c r="J35" s="119">
        <v>19327904970.380005</v>
      </c>
      <c r="K35" s="119">
        <v>20554586321.279999</v>
      </c>
      <c r="L35" s="119">
        <v>74791901366.889999</v>
      </c>
      <c r="M35" s="119">
        <v>43790606859.329994</v>
      </c>
      <c r="N35" s="119">
        <v>55419182197.299995</v>
      </c>
    </row>
    <row r="36" spans="1:16">
      <c r="A36" s="19" t="s">
        <v>47</v>
      </c>
      <c r="B36" s="119">
        <f t="shared" si="2"/>
        <v>202843529551.66998</v>
      </c>
      <c r="C36" s="124">
        <v>5747715819.2200003</v>
      </c>
      <c r="D36" s="124">
        <v>6140159296.3000002</v>
      </c>
      <c r="E36" s="124">
        <v>6123676986.6000004</v>
      </c>
      <c r="F36" s="124">
        <v>12912501977.559999</v>
      </c>
      <c r="G36" s="124">
        <v>13268359612.589998</v>
      </c>
      <c r="H36" s="124">
        <v>4976839467.7600002</v>
      </c>
      <c r="I36" s="124">
        <v>34608339332.879997</v>
      </c>
      <c r="J36" s="124">
        <v>5825110011.7399998</v>
      </c>
      <c r="K36" s="124">
        <v>9965790057.1199989</v>
      </c>
      <c r="L36" s="124">
        <v>56571785658.450005</v>
      </c>
      <c r="M36" s="124">
        <v>25284756793.02</v>
      </c>
      <c r="N36" s="124">
        <v>21418494538.429996</v>
      </c>
      <c r="O36" s="32"/>
      <c r="P36" s="32"/>
    </row>
    <row r="37" spans="1:16">
      <c r="A37" s="19" t="s">
        <v>48</v>
      </c>
      <c r="B37" s="125">
        <f t="shared" si="2"/>
        <v>104707159826.42001</v>
      </c>
      <c r="C37" s="124">
        <v>6676576057.2199993</v>
      </c>
      <c r="D37" s="124">
        <v>7158474992.1900005</v>
      </c>
      <c r="E37" s="124">
        <v>7030116475.29</v>
      </c>
      <c r="F37" s="124">
        <v>7288873448.0900002</v>
      </c>
      <c r="G37" s="124">
        <v>7651337104.0599995</v>
      </c>
      <c r="H37" s="124">
        <v>7438586947.54</v>
      </c>
      <c r="I37" s="124">
        <v>8325924772.1599998</v>
      </c>
      <c r="J37" s="124">
        <v>8018259086.3299999</v>
      </c>
      <c r="K37" s="124">
        <v>8155173604.3299999</v>
      </c>
      <c r="L37" s="124">
        <v>10262386045.41</v>
      </c>
      <c r="M37" s="124">
        <v>10002677701.060001</v>
      </c>
      <c r="N37" s="124">
        <v>16698773592.74</v>
      </c>
      <c r="O37" s="32"/>
      <c r="P37" s="32"/>
    </row>
    <row r="38" spans="1:16">
      <c r="A38" s="19" t="s">
        <v>51</v>
      </c>
      <c r="B38" s="125">
        <f>SUM(C38:N38)</f>
        <v>12778257958</v>
      </c>
      <c r="C38" s="124">
        <v>977634383</v>
      </c>
      <c r="D38" s="124">
        <v>1014321550.14</v>
      </c>
      <c r="E38" s="124">
        <v>1036814769.65</v>
      </c>
      <c r="F38" s="124">
        <v>1011112140.9299999</v>
      </c>
      <c r="G38" s="124">
        <v>978586512.86000001</v>
      </c>
      <c r="H38" s="124">
        <v>1038217149.95</v>
      </c>
      <c r="I38" s="124">
        <v>975302281.50999999</v>
      </c>
      <c r="J38" s="124">
        <v>1037262224.01</v>
      </c>
      <c r="K38" s="124">
        <v>1003969877.77</v>
      </c>
      <c r="L38" s="124">
        <v>1037919838.77</v>
      </c>
      <c r="M38" s="124">
        <v>1015712131.17</v>
      </c>
      <c r="N38" s="124">
        <v>1651405098.2399998</v>
      </c>
      <c r="O38" s="32"/>
      <c r="P38" s="32"/>
    </row>
    <row r="39" spans="1:16" ht="15.75" customHeight="1">
      <c r="A39" s="19" t="s">
        <v>52</v>
      </c>
      <c r="B39" s="125">
        <f t="shared" si="2"/>
        <v>35825474075</v>
      </c>
      <c r="C39" s="124">
        <v>2442540967.8299999</v>
      </c>
      <c r="D39" s="124">
        <v>2962428895.1199999</v>
      </c>
      <c r="E39" s="124">
        <v>2697915360.2300005</v>
      </c>
      <c r="F39" s="124">
        <v>2518699916.54</v>
      </c>
      <c r="G39" s="124">
        <v>3226973486.04</v>
      </c>
      <c r="H39" s="124">
        <v>3184245908.2400002</v>
      </c>
      <c r="I39" s="124">
        <v>2924413950.25</v>
      </c>
      <c r="J39" s="124">
        <v>3546789569.1700001</v>
      </c>
      <c r="K39" s="124">
        <v>692260214.34000003</v>
      </c>
      <c r="L39" s="124">
        <v>5149390227.2199993</v>
      </c>
      <c r="M39" s="124">
        <v>1086171109.2</v>
      </c>
      <c r="N39" s="124">
        <v>5393644470.8200006</v>
      </c>
      <c r="O39" s="32"/>
      <c r="P39" s="32"/>
    </row>
    <row r="40" spans="1:16">
      <c r="A40" s="19" t="s">
        <v>53</v>
      </c>
      <c r="B40" s="125">
        <f t="shared" si="2"/>
        <v>1308461513.0399995</v>
      </c>
      <c r="C40" s="124">
        <v>54168112.309999995</v>
      </c>
      <c r="D40" s="124">
        <v>189168112.31</v>
      </c>
      <c r="E40" s="124">
        <v>58168112.309999995</v>
      </c>
      <c r="F40" s="124">
        <v>54168112.310000002</v>
      </c>
      <c r="G40" s="124">
        <v>197168112.31</v>
      </c>
      <c r="H40" s="124">
        <v>84543287.310000002</v>
      </c>
      <c r="I40" s="124">
        <v>109168112.31</v>
      </c>
      <c r="J40" s="124">
        <v>178626112.31</v>
      </c>
      <c r="K40" s="124">
        <v>53626112.310000002</v>
      </c>
      <c r="L40" s="124">
        <v>53626112.310000002</v>
      </c>
      <c r="M40" s="124">
        <v>200018568.63</v>
      </c>
      <c r="N40" s="124">
        <v>76012646.310000002</v>
      </c>
      <c r="O40" s="32"/>
      <c r="P40" s="32"/>
    </row>
    <row r="41" spans="1:16">
      <c r="A41" s="19" t="s">
        <v>7</v>
      </c>
      <c r="B41" s="125">
        <f t="shared" si="2"/>
        <v>223708730.90000001</v>
      </c>
      <c r="C41" s="124">
        <v>0</v>
      </c>
      <c r="D41" s="124">
        <v>0</v>
      </c>
      <c r="E41" s="124">
        <v>95832812.120000005</v>
      </c>
      <c r="F41" s="124">
        <v>0</v>
      </c>
      <c r="G41" s="124">
        <v>0</v>
      </c>
      <c r="H41" s="124">
        <v>15192620.130000001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24">
        <v>112683298.65000001</v>
      </c>
      <c r="O41" s="32"/>
      <c r="P41" s="32"/>
    </row>
    <row r="42" spans="1:16">
      <c r="A42" s="19" t="s">
        <v>49</v>
      </c>
      <c r="B42" s="119">
        <f t="shared" si="2"/>
        <v>15114405416.800001</v>
      </c>
      <c r="C42" s="124">
        <v>8012543.3300000001</v>
      </c>
      <c r="D42" s="124">
        <v>39889406.359999999</v>
      </c>
      <c r="E42" s="124">
        <v>62528467.219999999</v>
      </c>
      <c r="F42" s="124">
        <v>221326240.77000001</v>
      </c>
      <c r="G42" s="124">
        <v>56368406.159999996</v>
      </c>
      <c r="H42" s="124">
        <v>194162244.32000002</v>
      </c>
      <c r="I42" s="124">
        <v>16342464.520000001</v>
      </c>
      <c r="J42" s="124">
        <v>14416662.33</v>
      </c>
      <c r="K42" s="124">
        <v>7825588.9100000001</v>
      </c>
      <c r="L42" s="124">
        <v>641296844.38</v>
      </c>
      <c r="M42" s="124">
        <v>5261257458.7200003</v>
      </c>
      <c r="N42" s="124">
        <v>8590979089.7800007</v>
      </c>
    </row>
    <row r="43" spans="1:16">
      <c r="A43" s="19" t="s">
        <v>50</v>
      </c>
      <c r="B43" s="119">
        <f t="shared" ref="B43:B71" si="3">SUM(C43:N43)</f>
        <v>12884755847.980001</v>
      </c>
      <c r="C43" s="124">
        <v>787798940.08999991</v>
      </c>
      <c r="D43" s="124">
        <v>1726216340.8099999</v>
      </c>
      <c r="E43" s="124">
        <v>1593103200.3699999</v>
      </c>
      <c r="F43" s="124">
        <v>732370608.82999992</v>
      </c>
      <c r="G43" s="124">
        <v>938190461.42000008</v>
      </c>
      <c r="H43" s="124">
        <v>1072359281.47</v>
      </c>
      <c r="I43" s="124">
        <v>1158635643.79</v>
      </c>
      <c r="J43" s="124">
        <v>707441304.49000001</v>
      </c>
      <c r="K43" s="124">
        <v>675940866.5</v>
      </c>
      <c r="L43" s="124">
        <v>1075496640.3499999</v>
      </c>
      <c r="M43" s="124">
        <v>940013097.52999997</v>
      </c>
      <c r="N43" s="124">
        <v>1477189462.3299999</v>
      </c>
      <c r="O43" s="32"/>
      <c r="P43" s="32"/>
    </row>
    <row r="44" spans="1:16" s="35" customFormat="1">
      <c r="A44" s="18" t="s">
        <v>54</v>
      </c>
      <c r="B44" s="125">
        <f t="shared" si="3"/>
        <v>42158465794.340004</v>
      </c>
      <c r="C44" s="119">
        <v>3055351924.0699997</v>
      </c>
      <c r="D44" s="119">
        <v>3248758548.0500002</v>
      </c>
      <c r="E44" s="119">
        <v>3089751765.8599997</v>
      </c>
      <c r="F44" s="119">
        <v>3014825370.9099998</v>
      </c>
      <c r="G44" s="119">
        <v>2600599044.2799997</v>
      </c>
      <c r="H44" s="119">
        <v>3361731343.4300003</v>
      </c>
      <c r="I44" s="119">
        <v>3729384323.7400002</v>
      </c>
      <c r="J44" s="119">
        <v>2598787277.3099999</v>
      </c>
      <c r="K44" s="119">
        <v>3679272262.6399999</v>
      </c>
      <c r="L44" s="119">
        <v>1859590639.0700002</v>
      </c>
      <c r="M44" s="119">
        <v>6217898263.5</v>
      </c>
      <c r="N44" s="119">
        <v>5702515031.4800005</v>
      </c>
    </row>
    <row r="45" spans="1:16">
      <c r="A45" s="19" t="s">
        <v>56</v>
      </c>
      <c r="B45" s="125">
        <f>SUM(C45:N45)</f>
        <v>959239300.12</v>
      </c>
      <c r="C45" s="124">
        <v>86333996.200000003</v>
      </c>
      <c r="D45" s="124">
        <v>87806370.709999993</v>
      </c>
      <c r="E45" s="124">
        <v>97994139.310000002</v>
      </c>
      <c r="F45" s="124">
        <v>72329076.200000003</v>
      </c>
      <c r="G45" s="124">
        <v>22577666.399999999</v>
      </c>
      <c r="H45" s="124">
        <v>55437292.25</v>
      </c>
      <c r="I45" s="124">
        <v>303485306</v>
      </c>
      <c r="J45" s="124">
        <v>72662191</v>
      </c>
      <c r="K45" s="124">
        <v>774286</v>
      </c>
      <c r="L45" s="124">
        <v>813715.21</v>
      </c>
      <c r="M45" s="124">
        <v>158210145.63</v>
      </c>
      <c r="N45" s="124">
        <v>815115.21</v>
      </c>
      <c r="O45" s="32"/>
      <c r="P45" s="32"/>
    </row>
    <row r="46" spans="1:16">
      <c r="A46" s="19" t="s">
        <v>57</v>
      </c>
      <c r="B46" s="125">
        <f t="shared" si="3"/>
        <v>8510056181.1300011</v>
      </c>
      <c r="C46" s="124">
        <v>0</v>
      </c>
      <c r="D46" s="124">
        <v>252791396.56</v>
      </c>
      <c r="E46" s="124">
        <v>548500872.38</v>
      </c>
      <c r="F46" s="124">
        <v>873284320.5999999</v>
      </c>
      <c r="G46" s="124">
        <v>437663670.75</v>
      </c>
      <c r="H46" s="124">
        <v>1150240092.77</v>
      </c>
      <c r="I46" s="124">
        <v>1587021968.0700002</v>
      </c>
      <c r="J46" s="124">
        <v>789752437.28999996</v>
      </c>
      <c r="K46" s="124">
        <v>521335524.76999998</v>
      </c>
      <c r="L46" s="124">
        <v>580864976.50999999</v>
      </c>
      <c r="M46" s="124">
        <v>907114637.57999992</v>
      </c>
      <c r="N46" s="124">
        <v>861486283.8499999</v>
      </c>
      <c r="O46" s="32"/>
      <c r="P46" s="32"/>
    </row>
    <row r="47" spans="1:16">
      <c r="A47" s="19" t="s">
        <v>58</v>
      </c>
      <c r="B47" s="125">
        <f t="shared" si="3"/>
        <v>8090985061.8600006</v>
      </c>
      <c r="C47" s="124">
        <v>632883992</v>
      </c>
      <c r="D47" s="124">
        <v>631550238</v>
      </c>
      <c r="E47" s="124">
        <v>806531923.75</v>
      </c>
      <c r="F47" s="124">
        <v>626100057</v>
      </c>
      <c r="G47" s="124">
        <v>595571949</v>
      </c>
      <c r="H47" s="124">
        <v>608695574</v>
      </c>
      <c r="I47" s="124">
        <v>833429953</v>
      </c>
      <c r="J47" s="124">
        <v>598059524</v>
      </c>
      <c r="K47" s="124">
        <v>619029344</v>
      </c>
      <c r="L47" s="124">
        <v>600263429</v>
      </c>
      <c r="M47" s="124">
        <v>648274631.92999995</v>
      </c>
      <c r="N47" s="124">
        <v>890594446.17999995</v>
      </c>
    </row>
    <row r="48" spans="1:16">
      <c r="A48" s="19" t="s">
        <v>59</v>
      </c>
      <c r="B48" s="125">
        <f t="shared" si="3"/>
        <v>23076615908.110001</v>
      </c>
      <c r="C48" s="124">
        <v>2309384373.3699999</v>
      </c>
      <c r="D48" s="124">
        <v>2143809845.5900002</v>
      </c>
      <c r="E48" s="124">
        <v>1325646046.22</v>
      </c>
      <c r="F48" s="124">
        <v>1190982581.1100001</v>
      </c>
      <c r="G48" s="124">
        <v>1450953038.1299999</v>
      </c>
      <c r="H48" s="124">
        <v>1388431376.03</v>
      </c>
      <c r="I48" s="124">
        <v>965836781.67000008</v>
      </c>
      <c r="J48" s="124">
        <v>1131379125.02</v>
      </c>
      <c r="K48" s="124">
        <v>2538133107.8699999</v>
      </c>
      <c r="L48" s="124">
        <v>677648518.35000002</v>
      </c>
      <c r="M48" s="124">
        <v>4364763863.3600006</v>
      </c>
      <c r="N48" s="124">
        <v>3589647251.3900003</v>
      </c>
      <c r="O48" s="32"/>
      <c r="P48" s="32"/>
    </row>
    <row r="49" spans="1:16">
      <c r="A49" s="19" t="s">
        <v>60</v>
      </c>
      <c r="B49" s="119">
        <f t="shared" si="3"/>
        <v>120000000</v>
      </c>
      <c r="C49" s="119">
        <v>0</v>
      </c>
      <c r="D49" s="119">
        <v>60000000</v>
      </c>
      <c r="E49" s="119">
        <v>0</v>
      </c>
      <c r="F49" s="119">
        <v>0</v>
      </c>
      <c r="G49" s="119">
        <v>0</v>
      </c>
      <c r="H49" s="119">
        <v>60000000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0</v>
      </c>
      <c r="O49" s="32"/>
      <c r="P49" s="32"/>
    </row>
    <row r="50" spans="1:16">
      <c r="A50" s="19" t="s">
        <v>55</v>
      </c>
      <c r="B50" s="119">
        <f t="shared" si="3"/>
        <v>0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9">
        <v>0</v>
      </c>
      <c r="N50" s="119">
        <v>0</v>
      </c>
      <c r="O50" s="32"/>
      <c r="P50" s="32"/>
    </row>
    <row r="51" spans="1:16">
      <c r="A51" s="19" t="s">
        <v>61</v>
      </c>
      <c r="B51" s="125">
        <f t="shared" si="3"/>
        <v>1401569343.1199999</v>
      </c>
      <c r="C51" s="124">
        <v>26749562.5</v>
      </c>
      <c r="D51" s="124">
        <v>72800697.189999998</v>
      </c>
      <c r="E51" s="124">
        <v>311078784.19999999</v>
      </c>
      <c r="F51" s="124">
        <v>252129336</v>
      </c>
      <c r="G51" s="124">
        <v>93832720</v>
      </c>
      <c r="H51" s="124">
        <v>98927008.379999995</v>
      </c>
      <c r="I51" s="124">
        <v>39610315</v>
      </c>
      <c r="J51" s="124">
        <v>6934000</v>
      </c>
      <c r="K51" s="124">
        <v>0</v>
      </c>
      <c r="L51" s="124">
        <v>0</v>
      </c>
      <c r="M51" s="124">
        <v>139534985</v>
      </c>
      <c r="N51" s="124">
        <v>359971934.85000002</v>
      </c>
      <c r="O51" s="32"/>
      <c r="P51" s="32"/>
    </row>
    <row r="52" spans="1:16" s="35" customFormat="1">
      <c r="A52" s="18" t="s">
        <v>62</v>
      </c>
      <c r="B52" s="125">
        <f t="shared" si="3"/>
        <v>22259676793.700001</v>
      </c>
      <c r="C52" s="119">
        <v>2219864193.8800001</v>
      </c>
      <c r="D52" s="119">
        <v>2832944450.3400002</v>
      </c>
      <c r="E52" s="119">
        <v>574294090.02999997</v>
      </c>
      <c r="F52" s="119">
        <v>3862277037.9299998</v>
      </c>
      <c r="G52" s="119">
        <v>1474139183.8499999</v>
      </c>
      <c r="H52" s="119">
        <v>2868094755.5699997</v>
      </c>
      <c r="I52" s="119">
        <v>2430656445.6900001</v>
      </c>
      <c r="J52" s="119">
        <v>514034303.44000006</v>
      </c>
      <c r="K52" s="119">
        <v>246574376.38000003</v>
      </c>
      <c r="L52" s="119">
        <v>1033955458.6800001</v>
      </c>
      <c r="M52" s="119">
        <v>742699361.8900001</v>
      </c>
      <c r="N52" s="119">
        <v>3460143136.0199995</v>
      </c>
    </row>
    <row r="53" spans="1:16">
      <c r="A53" s="19" t="s">
        <v>63</v>
      </c>
      <c r="B53" s="125">
        <f t="shared" si="3"/>
        <v>15078405449.969999</v>
      </c>
      <c r="C53" s="124">
        <v>2072255572.3499999</v>
      </c>
      <c r="D53" s="124">
        <v>2232001811.8400002</v>
      </c>
      <c r="E53" s="124">
        <v>206938810.71000004</v>
      </c>
      <c r="F53" s="124">
        <v>3540759204.5699997</v>
      </c>
      <c r="G53" s="124">
        <v>973154095.84000003</v>
      </c>
      <c r="H53" s="124">
        <v>2106801815.5899999</v>
      </c>
      <c r="I53" s="124">
        <v>1725689253.1499999</v>
      </c>
      <c r="J53" s="124">
        <v>158194526.60999998</v>
      </c>
      <c r="K53" s="124">
        <v>36662235.189999998</v>
      </c>
      <c r="L53" s="124">
        <v>834556415.13</v>
      </c>
      <c r="M53" s="124">
        <v>546061412.59000003</v>
      </c>
      <c r="N53" s="124">
        <v>645330296.39999998</v>
      </c>
      <c r="O53" s="32"/>
      <c r="P53" s="32"/>
    </row>
    <row r="54" spans="1:16">
      <c r="A54" s="19" t="s">
        <v>64</v>
      </c>
      <c r="B54" s="125">
        <f t="shared" si="3"/>
        <v>472603908.47999996</v>
      </c>
      <c r="C54" s="124">
        <v>986555.14</v>
      </c>
      <c r="D54" s="124">
        <v>173795271.81999999</v>
      </c>
      <c r="E54" s="124">
        <v>28092628.900000002</v>
      </c>
      <c r="F54" s="124">
        <v>6462543.54</v>
      </c>
      <c r="G54" s="124">
        <v>112236805.53</v>
      </c>
      <c r="H54" s="124">
        <v>15588604.640000001</v>
      </c>
      <c r="I54" s="124">
        <v>65535612.840000004</v>
      </c>
      <c r="J54" s="124">
        <v>12479843.890000001</v>
      </c>
      <c r="K54" s="124">
        <v>12221802.220000001</v>
      </c>
      <c r="L54" s="124">
        <v>2028996.64</v>
      </c>
      <c r="M54" s="124">
        <v>5325015.75</v>
      </c>
      <c r="N54" s="124">
        <v>37850227.57</v>
      </c>
      <c r="O54" s="32"/>
      <c r="P54" s="32"/>
    </row>
    <row r="55" spans="1:16">
      <c r="A55" s="19" t="s">
        <v>65</v>
      </c>
      <c r="B55" s="125">
        <f t="shared" si="3"/>
        <v>573732053.54999995</v>
      </c>
      <c r="C55" s="124">
        <v>59509.919999999998</v>
      </c>
      <c r="D55" s="124">
        <v>4639239.17</v>
      </c>
      <c r="E55" s="124">
        <v>4532671.53</v>
      </c>
      <c r="F55" s="124">
        <v>50250453.140000001</v>
      </c>
      <c r="G55" s="124">
        <v>32672106.52</v>
      </c>
      <c r="H55" s="124">
        <v>179680297.05000001</v>
      </c>
      <c r="I55" s="124">
        <v>31560897.849999998</v>
      </c>
      <c r="J55" s="124">
        <v>31531495.210000001</v>
      </c>
      <c r="K55" s="124">
        <v>24641046.370000001</v>
      </c>
      <c r="L55" s="124">
        <v>10137670.709999999</v>
      </c>
      <c r="M55" s="124">
        <v>20928254.009999998</v>
      </c>
      <c r="N55" s="124">
        <v>183098412.06999999</v>
      </c>
      <c r="O55" s="32"/>
      <c r="P55" s="32"/>
    </row>
    <row r="56" spans="1:16">
      <c r="A56" s="19" t="s">
        <v>66</v>
      </c>
      <c r="B56" s="119">
        <f t="shared" si="3"/>
        <v>1696256141.3400002</v>
      </c>
      <c r="C56" s="124">
        <v>18641032.240000002</v>
      </c>
      <c r="D56" s="124">
        <v>67730036.50999999</v>
      </c>
      <c r="E56" s="124">
        <v>69348047.579999998</v>
      </c>
      <c r="F56" s="124">
        <v>111082497.53</v>
      </c>
      <c r="G56" s="124">
        <v>93659445.650000006</v>
      </c>
      <c r="H56" s="124">
        <v>83965087.790000007</v>
      </c>
      <c r="I56" s="124">
        <v>131603785.40000001</v>
      </c>
      <c r="J56" s="124">
        <v>120440488.73999999</v>
      </c>
      <c r="K56" s="124">
        <v>5085637.76</v>
      </c>
      <c r="L56" s="124">
        <v>92532639.230000004</v>
      </c>
      <c r="M56" s="124">
        <v>10968929.02</v>
      </c>
      <c r="N56" s="124">
        <v>891198513.88999999</v>
      </c>
      <c r="O56" s="32"/>
      <c r="P56" s="32"/>
    </row>
    <row r="57" spans="1:16">
      <c r="A57" s="19" t="s">
        <v>67</v>
      </c>
      <c r="B57" s="119">
        <f t="shared" si="3"/>
        <v>1148554291.25</v>
      </c>
      <c r="C57" s="124">
        <v>5065849.4800000004</v>
      </c>
      <c r="D57" s="124">
        <v>30822905.389999997</v>
      </c>
      <c r="E57" s="124">
        <v>37459630.120000005</v>
      </c>
      <c r="F57" s="124">
        <v>13084737.76</v>
      </c>
      <c r="G57" s="124">
        <v>16614047.509999998</v>
      </c>
      <c r="H57" s="124">
        <v>247882323.22</v>
      </c>
      <c r="I57" s="124">
        <v>192041700.24999997</v>
      </c>
      <c r="J57" s="124">
        <v>30072784.159999996</v>
      </c>
      <c r="K57" s="124">
        <v>133544274.73</v>
      </c>
      <c r="L57" s="124">
        <v>20763058.509999998</v>
      </c>
      <c r="M57" s="124">
        <v>20135432.070000015</v>
      </c>
      <c r="N57" s="124">
        <v>401067548.04999989</v>
      </c>
      <c r="O57" s="32"/>
      <c r="P57" s="32"/>
    </row>
    <row r="58" spans="1:16">
      <c r="A58" s="19" t="s">
        <v>68</v>
      </c>
      <c r="B58" s="125">
        <f t="shared" si="3"/>
        <v>375308168.69</v>
      </c>
      <c r="C58" s="124">
        <v>139643.74</v>
      </c>
      <c r="D58" s="124">
        <v>139093.34</v>
      </c>
      <c r="E58" s="124">
        <v>7349679.3799999999</v>
      </c>
      <c r="F58" s="124">
        <v>1468212.44</v>
      </c>
      <c r="G58" s="124">
        <v>139093.34</v>
      </c>
      <c r="H58" s="124">
        <v>3371116.63</v>
      </c>
      <c r="I58" s="124">
        <v>2874867.25</v>
      </c>
      <c r="J58" s="124">
        <v>20731316.75</v>
      </c>
      <c r="K58" s="124">
        <v>160093.32999999999</v>
      </c>
      <c r="L58" s="124">
        <v>19845555.219999999</v>
      </c>
      <c r="M58" s="124">
        <v>325502.94</v>
      </c>
      <c r="N58" s="124">
        <v>318763994.32999998</v>
      </c>
      <c r="O58" s="32"/>
      <c r="P58" s="32"/>
    </row>
    <row r="59" spans="1:16">
      <c r="A59" s="19" t="s">
        <v>69</v>
      </c>
      <c r="B59" s="125">
        <f t="shared" si="3"/>
        <v>309758994.86000001</v>
      </c>
      <c r="C59" s="124">
        <v>0</v>
      </c>
      <c r="D59" s="124">
        <v>230000</v>
      </c>
      <c r="E59" s="124">
        <v>20031934</v>
      </c>
      <c r="F59" s="124">
        <v>13654516</v>
      </c>
      <c r="G59" s="124">
        <v>57346634.549999997</v>
      </c>
      <c r="H59" s="124">
        <v>25598152</v>
      </c>
      <c r="I59" s="124">
        <v>16440682.32</v>
      </c>
      <c r="J59" s="124">
        <v>3268029.04</v>
      </c>
      <c r="K59" s="124">
        <v>0</v>
      </c>
      <c r="L59" s="124">
        <v>751704</v>
      </c>
      <c r="M59" s="124">
        <v>64532163.109999999</v>
      </c>
      <c r="N59" s="124">
        <v>107905179.84</v>
      </c>
      <c r="O59" s="32"/>
      <c r="P59" s="32"/>
    </row>
    <row r="60" spans="1:16">
      <c r="A60" s="19" t="s">
        <v>70</v>
      </c>
      <c r="B60" s="125">
        <f t="shared" si="3"/>
        <v>1269548275.3300002</v>
      </c>
      <c r="C60" s="124">
        <v>24736109.810000002</v>
      </c>
      <c r="D60" s="124">
        <v>112983761.68000001</v>
      </c>
      <c r="E60" s="124">
        <v>30735855.180000003</v>
      </c>
      <c r="F60" s="124">
        <v>30866752.949999999</v>
      </c>
      <c r="G60" s="124">
        <v>108387417.34999999</v>
      </c>
      <c r="H60" s="124">
        <v>110368340.48999999</v>
      </c>
      <c r="I60" s="124">
        <v>100100932.06999999</v>
      </c>
      <c r="J60" s="124">
        <v>83831794.199999988</v>
      </c>
      <c r="K60" s="124">
        <v>34243426.82</v>
      </c>
      <c r="L60" s="124">
        <v>53267793.239999995</v>
      </c>
      <c r="M60" s="124">
        <v>56969181.119999997</v>
      </c>
      <c r="N60" s="124">
        <v>523056910.42000002</v>
      </c>
      <c r="O60" s="32"/>
      <c r="P60" s="32"/>
    </row>
    <row r="61" spans="1:16">
      <c r="A61" s="19" t="s">
        <v>71</v>
      </c>
      <c r="B61" s="125">
        <f t="shared" si="3"/>
        <v>1335509510.23</v>
      </c>
      <c r="C61" s="124">
        <v>97979921.199999988</v>
      </c>
      <c r="D61" s="124">
        <v>210602330.59</v>
      </c>
      <c r="E61" s="124">
        <v>169804832.63</v>
      </c>
      <c r="F61" s="124">
        <v>94648120</v>
      </c>
      <c r="G61" s="124">
        <v>79929537.560000002</v>
      </c>
      <c r="H61" s="124">
        <v>94839018.159999996</v>
      </c>
      <c r="I61" s="124">
        <v>164808714.56</v>
      </c>
      <c r="J61" s="124">
        <v>53484024.840000004</v>
      </c>
      <c r="K61" s="124">
        <v>15859.96</v>
      </c>
      <c r="L61" s="124">
        <v>71626</v>
      </c>
      <c r="M61" s="124">
        <v>17453471.279999997</v>
      </c>
      <c r="N61" s="124">
        <v>351872053.44999999</v>
      </c>
      <c r="O61" s="32"/>
      <c r="P61" s="32"/>
    </row>
    <row r="62" spans="1:16" s="35" customFormat="1">
      <c r="A62" s="18" t="s">
        <v>72</v>
      </c>
      <c r="B62" s="125">
        <f t="shared" si="3"/>
        <v>43052672084.029991</v>
      </c>
      <c r="C62" s="119">
        <v>5725833361.7300005</v>
      </c>
      <c r="D62" s="119">
        <v>6278503256.0099993</v>
      </c>
      <c r="E62" s="119">
        <v>2916608391.4299998</v>
      </c>
      <c r="F62" s="119">
        <v>2454376329.9000001</v>
      </c>
      <c r="G62" s="119">
        <v>1972541388.9200001</v>
      </c>
      <c r="H62" s="119">
        <v>3784343406.1400003</v>
      </c>
      <c r="I62" s="119">
        <v>7788531083.3500004</v>
      </c>
      <c r="J62" s="119">
        <v>5651327031.7800007</v>
      </c>
      <c r="K62" s="119">
        <v>453107422.26999998</v>
      </c>
      <c r="L62" s="119">
        <v>2219476092.5</v>
      </c>
      <c r="M62" s="119">
        <v>617722021.79999995</v>
      </c>
      <c r="N62" s="119">
        <v>3190302298.1999998</v>
      </c>
    </row>
    <row r="63" spans="1:16">
      <c r="A63" s="19" t="s">
        <v>73</v>
      </c>
      <c r="B63" s="119">
        <f t="shared" si="3"/>
        <v>22008194430.460003</v>
      </c>
      <c r="C63" s="124">
        <v>4270704496.3800001</v>
      </c>
      <c r="D63" s="124">
        <v>3155313099.4299994</v>
      </c>
      <c r="E63" s="124">
        <v>1532721760.74</v>
      </c>
      <c r="F63" s="124">
        <v>1887678124.77</v>
      </c>
      <c r="G63" s="124">
        <v>1058982798.8099999</v>
      </c>
      <c r="H63" s="124">
        <v>1588724184.0400002</v>
      </c>
      <c r="I63" s="124">
        <v>3827620028.4000001</v>
      </c>
      <c r="J63" s="124">
        <v>2253317175.6100001</v>
      </c>
      <c r="K63" s="124">
        <v>420381689.15999997</v>
      </c>
      <c r="L63" s="124">
        <v>214077277.15000001</v>
      </c>
      <c r="M63" s="124">
        <v>506674275.99000001</v>
      </c>
      <c r="N63" s="124">
        <v>1291999519.9799998</v>
      </c>
      <c r="O63" s="32"/>
      <c r="P63" s="32"/>
    </row>
    <row r="64" spans="1:16">
      <c r="A64" s="19" t="s">
        <v>74</v>
      </c>
      <c r="B64" s="119">
        <f t="shared" si="3"/>
        <v>21044477653.570004</v>
      </c>
      <c r="C64" s="124">
        <v>1455128865.3500001</v>
      </c>
      <c r="D64" s="124">
        <v>3123190156.5799999</v>
      </c>
      <c r="E64" s="124">
        <v>1383886630.6899998</v>
      </c>
      <c r="F64" s="124">
        <v>566698205.13</v>
      </c>
      <c r="G64" s="124">
        <v>913558590.11000001</v>
      </c>
      <c r="H64" s="124">
        <v>2195619222.0999999</v>
      </c>
      <c r="I64" s="124">
        <v>3960911054.9500003</v>
      </c>
      <c r="J64" s="124">
        <v>3398009856.1700001</v>
      </c>
      <c r="K64" s="124">
        <v>32725733.109999992</v>
      </c>
      <c r="L64" s="124">
        <v>2005398815.3500001</v>
      </c>
      <c r="M64" s="124">
        <v>111047745.81</v>
      </c>
      <c r="N64" s="124">
        <v>1898302778.22</v>
      </c>
      <c r="O64" s="32"/>
      <c r="P64" s="32"/>
    </row>
    <row r="65" spans="1:16">
      <c r="A65" s="19" t="s">
        <v>157</v>
      </c>
      <c r="B65" s="125">
        <f t="shared" si="3"/>
        <v>0</v>
      </c>
      <c r="C65" s="124">
        <v>0</v>
      </c>
      <c r="D65" s="124">
        <v>0</v>
      </c>
      <c r="E65" s="124">
        <v>0</v>
      </c>
      <c r="F65" s="124">
        <v>0</v>
      </c>
      <c r="G65" s="124">
        <v>0</v>
      </c>
      <c r="H65" s="124">
        <v>0</v>
      </c>
      <c r="I65" s="124">
        <v>0</v>
      </c>
      <c r="J65" s="124">
        <v>0</v>
      </c>
      <c r="K65" s="124">
        <v>0</v>
      </c>
      <c r="L65" s="124">
        <v>0</v>
      </c>
      <c r="M65" s="124">
        <v>0</v>
      </c>
      <c r="N65" s="124">
        <v>0</v>
      </c>
      <c r="O65" s="32"/>
      <c r="P65" s="32"/>
    </row>
    <row r="66" spans="1:16" ht="28.5" customHeight="1">
      <c r="A66" s="19" t="s">
        <v>158</v>
      </c>
      <c r="B66" s="125">
        <f t="shared" si="3"/>
        <v>0</v>
      </c>
      <c r="C66" s="124">
        <v>0</v>
      </c>
      <c r="D66" s="124">
        <v>0</v>
      </c>
      <c r="E66" s="124">
        <v>0</v>
      </c>
      <c r="F66" s="124">
        <v>0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32"/>
      <c r="P66" s="32"/>
    </row>
    <row r="67" spans="1:16" s="35" customFormat="1">
      <c r="A67" s="18" t="s">
        <v>76</v>
      </c>
      <c r="B67" s="125">
        <f t="shared" si="3"/>
        <v>161814383293.02002</v>
      </c>
      <c r="C67" s="119">
        <v>9062366483.5599995</v>
      </c>
      <c r="D67" s="119">
        <v>7664266811.2399988</v>
      </c>
      <c r="E67" s="119">
        <v>8584507321.6800003</v>
      </c>
      <c r="F67" s="119">
        <v>10498937233.090002</v>
      </c>
      <c r="G67" s="119">
        <v>7015201930.1800003</v>
      </c>
      <c r="H67" s="119">
        <v>32697290500.680004</v>
      </c>
      <c r="I67" s="119">
        <v>9907218038.7500019</v>
      </c>
      <c r="J67" s="119">
        <v>11318992302.41</v>
      </c>
      <c r="K67" s="119">
        <v>9147488275.0300007</v>
      </c>
      <c r="L67" s="119">
        <v>6929164989.8400002</v>
      </c>
      <c r="M67" s="119">
        <v>8198484520.9200001</v>
      </c>
      <c r="N67" s="119">
        <v>40790464885.639999</v>
      </c>
    </row>
    <row r="68" spans="1:16">
      <c r="A68" s="19" t="s">
        <v>77</v>
      </c>
      <c r="B68" s="125">
        <f t="shared" si="3"/>
        <v>75806105469.520004</v>
      </c>
      <c r="C68" s="124">
        <v>6470856307.2799997</v>
      </c>
      <c r="D68" s="124">
        <v>5032805026.2299995</v>
      </c>
      <c r="E68" s="124">
        <v>2226505492.5499997</v>
      </c>
      <c r="F68" s="124">
        <v>6562207424.7600002</v>
      </c>
      <c r="G68" s="124">
        <v>3379514840.0599999</v>
      </c>
      <c r="H68" s="124">
        <v>10354995344.5</v>
      </c>
      <c r="I68" s="124">
        <v>7343947066.9500008</v>
      </c>
      <c r="J68" s="124">
        <v>8568753316.6000004</v>
      </c>
      <c r="K68" s="124">
        <v>2750835804.23</v>
      </c>
      <c r="L68" s="124">
        <v>4004801096.4699998</v>
      </c>
      <c r="M68" s="124">
        <v>4238486701.3299999</v>
      </c>
      <c r="N68" s="124">
        <v>14872397048.559998</v>
      </c>
      <c r="O68" s="32"/>
      <c r="P68" s="32"/>
    </row>
    <row r="69" spans="1:16">
      <c r="A69" s="19" t="s">
        <v>78</v>
      </c>
      <c r="B69" s="125">
        <f t="shared" si="3"/>
        <v>84402046125.390015</v>
      </c>
      <c r="C69" s="124">
        <v>2367218586.8099999</v>
      </c>
      <c r="D69" s="124">
        <v>2578735598.4000001</v>
      </c>
      <c r="E69" s="124">
        <v>6275669611.96</v>
      </c>
      <c r="F69" s="124">
        <v>3900761494.96</v>
      </c>
      <c r="G69" s="124">
        <v>3599235388.52</v>
      </c>
      <c r="H69" s="124">
        <v>22101627127.780003</v>
      </c>
      <c r="I69" s="124">
        <v>2557745606.8499999</v>
      </c>
      <c r="J69" s="124">
        <v>2720033752.8400002</v>
      </c>
      <c r="K69" s="124">
        <v>6387153176.6899996</v>
      </c>
      <c r="L69" s="124">
        <v>2599193395.0599999</v>
      </c>
      <c r="M69" s="124">
        <v>3787828940.2399998</v>
      </c>
      <c r="N69" s="124">
        <v>25526843445.280003</v>
      </c>
      <c r="O69" s="32"/>
      <c r="P69" s="32"/>
    </row>
    <row r="70" spans="1:16">
      <c r="A70" s="19" t="s">
        <v>79</v>
      </c>
      <c r="B70" s="119">
        <f t="shared" si="3"/>
        <v>1606231698.1099999</v>
      </c>
      <c r="C70" s="124">
        <v>224291589.47</v>
      </c>
      <c r="D70" s="124">
        <v>52726186.609999985</v>
      </c>
      <c r="E70" s="124">
        <v>82332217.170000002</v>
      </c>
      <c r="F70" s="124">
        <v>35968313.369999997</v>
      </c>
      <c r="G70" s="124">
        <v>36451701.600000009</v>
      </c>
      <c r="H70" s="124">
        <v>240668028.39999998</v>
      </c>
      <c r="I70" s="124">
        <v>5525364.9500000002</v>
      </c>
      <c r="J70" s="124">
        <v>30205232.970000003</v>
      </c>
      <c r="K70" s="124">
        <v>9499294.1100000013</v>
      </c>
      <c r="L70" s="124">
        <v>325170498.31</v>
      </c>
      <c r="M70" s="124">
        <v>172168879.35000002</v>
      </c>
      <c r="N70" s="124">
        <v>391224391.80000001</v>
      </c>
      <c r="O70" s="32"/>
      <c r="P70" s="32"/>
    </row>
    <row r="71" spans="1:16" ht="3" customHeight="1">
      <c r="A71" s="19"/>
      <c r="B71" s="119">
        <f t="shared" si="3"/>
        <v>0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32"/>
      <c r="P71" s="32"/>
    </row>
    <row r="72" spans="1:16" s="35" customFormat="1">
      <c r="A72" s="18" t="s">
        <v>80</v>
      </c>
      <c r="B72" s="125">
        <f>SUM(B73,B78)</f>
        <v>160740469604.10999</v>
      </c>
      <c r="C72" s="119">
        <f t="shared" ref="C72:N72" si="4">SUM(C73,C78)</f>
        <v>7729542008.25</v>
      </c>
      <c r="D72" s="119">
        <f t="shared" si="4"/>
        <v>10635932534.200001</v>
      </c>
      <c r="E72" s="119">
        <f t="shared" si="4"/>
        <v>18448533782.900002</v>
      </c>
      <c r="F72" s="119">
        <f t="shared" si="4"/>
        <v>34201587023.289997</v>
      </c>
      <c r="G72" s="119">
        <f t="shared" si="4"/>
        <v>9450481099.3400002</v>
      </c>
      <c r="H72" s="119">
        <f t="shared" si="4"/>
        <v>26017777804.330002</v>
      </c>
      <c r="I72" s="119">
        <f t="shared" si="4"/>
        <v>20014094572.990002</v>
      </c>
      <c r="J72" s="119">
        <f t="shared" si="4"/>
        <v>4197761111.4499998</v>
      </c>
      <c r="K72" s="119">
        <f t="shared" si="4"/>
        <v>4381324443.6700001</v>
      </c>
      <c r="L72" s="119">
        <f t="shared" si="4"/>
        <v>5144263313.4099998</v>
      </c>
      <c r="M72" s="119">
        <f t="shared" si="4"/>
        <v>8333424785.7599993</v>
      </c>
      <c r="N72" s="119">
        <f t="shared" si="4"/>
        <v>12185747124.52</v>
      </c>
    </row>
    <row r="73" spans="1:16" s="35" customFormat="1">
      <c r="A73" s="18" t="s">
        <v>81</v>
      </c>
      <c r="B73" s="125">
        <f t="shared" ref="B73:B95" si="5">SUM(C73:N73)</f>
        <v>10246926422.130001</v>
      </c>
      <c r="C73" s="124">
        <v>0</v>
      </c>
      <c r="D73" s="124">
        <v>416666665</v>
      </c>
      <c r="E73" s="124">
        <v>753277061.36000001</v>
      </c>
      <c r="F73" s="124">
        <v>166666666</v>
      </c>
      <c r="G73" s="124">
        <v>166666666</v>
      </c>
      <c r="H73" s="124">
        <v>166666666</v>
      </c>
      <c r="I73" s="124">
        <v>2666666666</v>
      </c>
      <c r="J73" s="124">
        <v>166666666</v>
      </c>
      <c r="K73" s="124">
        <v>1416666666</v>
      </c>
      <c r="L73" s="124">
        <v>219649367.77000001</v>
      </c>
      <c r="M73" s="124">
        <v>3916666666</v>
      </c>
      <c r="N73" s="124">
        <v>190666666</v>
      </c>
    </row>
    <row r="74" spans="1:16" s="35" customFormat="1">
      <c r="A74" s="36" t="s">
        <v>82</v>
      </c>
      <c r="B74" s="125">
        <f t="shared" si="5"/>
        <v>10246926422.130001</v>
      </c>
      <c r="C74" s="124">
        <v>0</v>
      </c>
      <c r="D74" s="124">
        <v>416666665</v>
      </c>
      <c r="E74" s="124">
        <v>753277061.36000001</v>
      </c>
      <c r="F74" s="124">
        <v>166666666</v>
      </c>
      <c r="G74" s="124">
        <v>166666666</v>
      </c>
      <c r="H74" s="124">
        <v>166666666</v>
      </c>
      <c r="I74" s="124">
        <v>2666666666</v>
      </c>
      <c r="J74" s="124">
        <v>166666666</v>
      </c>
      <c r="K74" s="124">
        <v>1416666666</v>
      </c>
      <c r="L74" s="124">
        <v>219649367.77000001</v>
      </c>
      <c r="M74" s="124">
        <v>3916666666</v>
      </c>
      <c r="N74" s="124">
        <v>190666666</v>
      </c>
    </row>
    <row r="75" spans="1:16" s="9" customFormat="1" ht="24.75">
      <c r="A75" s="37" t="s">
        <v>83</v>
      </c>
      <c r="B75" s="125">
        <f t="shared" si="5"/>
        <v>10246926422.130001</v>
      </c>
      <c r="C75" s="124">
        <v>0</v>
      </c>
      <c r="D75" s="124">
        <v>416666665</v>
      </c>
      <c r="E75" s="124">
        <v>753277061.36000001</v>
      </c>
      <c r="F75" s="124">
        <v>166666666</v>
      </c>
      <c r="G75" s="124">
        <v>166666666</v>
      </c>
      <c r="H75" s="124">
        <v>166666666</v>
      </c>
      <c r="I75" s="124">
        <v>2666666666</v>
      </c>
      <c r="J75" s="124">
        <v>166666666</v>
      </c>
      <c r="K75" s="124">
        <v>1416666666</v>
      </c>
      <c r="L75" s="124">
        <v>219649367.77000001</v>
      </c>
      <c r="M75" s="124">
        <v>3916666666</v>
      </c>
      <c r="N75" s="124">
        <v>190666666</v>
      </c>
      <c r="O75" s="23"/>
      <c r="P75" s="23"/>
    </row>
    <row r="76" spans="1:16" s="9" customFormat="1" ht="24.75">
      <c r="A76" s="37" t="s">
        <v>84</v>
      </c>
      <c r="B76" s="125">
        <f t="shared" si="5"/>
        <v>9523999992</v>
      </c>
      <c r="C76" s="124">
        <v>0</v>
      </c>
      <c r="D76" s="124">
        <v>416666665</v>
      </c>
      <c r="E76" s="124">
        <v>83333333</v>
      </c>
      <c r="F76" s="124">
        <v>166666666</v>
      </c>
      <c r="G76" s="124">
        <v>166666666</v>
      </c>
      <c r="H76" s="124">
        <v>166666666</v>
      </c>
      <c r="I76" s="124">
        <v>2666666666</v>
      </c>
      <c r="J76" s="124">
        <v>166666666</v>
      </c>
      <c r="K76" s="124">
        <v>1416666666</v>
      </c>
      <c r="L76" s="124">
        <v>166666666</v>
      </c>
      <c r="M76" s="124">
        <v>3916666666</v>
      </c>
      <c r="N76" s="124">
        <v>190666666</v>
      </c>
      <c r="O76" s="23"/>
      <c r="P76" s="23"/>
    </row>
    <row r="77" spans="1:16" s="9" customFormat="1" ht="25.5" customHeight="1">
      <c r="A77" s="37" t="s">
        <v>85</v>
      </c>
      <c r="B77" s="119">
        <f t="shared" si="5"/>
        <v>722926430.13</v>
      </c>
      <c r="C77" s="124">
        <v>0</v>
      </c>
      <c r="D77" s="124">
        <v>0</v>
      </c>
      <c r="E77" s="124">
        <v>669943728.36000001</v>
      </c>
      <c r="F77" s="124">
        <v>0</v>
      </c>
      <c r="G77" s="124">
        <v>0</v>
      </c>
      <c r="H77" s="124">
        <v>0</v>
      </c>
      <c r="I77" s="124">
        <v>0</v>
      </c>
      <c r="J77" s="124">
        <v>0</v>
      </c>
      <c r="K77" s="124">
        <v>0</v>
      </c>
      <c r="L77" s="124">
        <v>52982701.770000003</v>
      </c>
      <c r="M77" s="124">
        <v>0</v>
      </c>
      <c r="N77" s="124">
        <v>0</v>
      </c>
      <c r="O77" s="23"/>
      <c r="P77" s="23"/>
    </row>
    <row r="78" spans="1:16" s="22" customFormat="1" ht="12">
      <c r="A78" s="18" t="s">
        <v>86</v>
      </c>
      <c r="B78" s="119">
        <f t="shared" si="5"/>
        <v>150493543181.97998</v>
      </c>
      <c r="C78" s="119">
        <v>7729542008.25</v>
      </c>
      <c r="D78" s="119">
        <v>10219265869.200001</v>
      </c>
      <c r="E78" s="119">
        <v>17695256721.540001</v>
      </c>
      <c r="F78" s="119">
        <v>34034920357.289997</v>
      </c>
      <c r="G78" s="119">
        <v>9283814433.3400002</v>
      </c>
      <c r="H78" s="119">
        <v>25851111138.330002</v>
      </c>
      <c r="I78" s="119">
        <v>17347427906.990002</v>
      </c>
      <c r="J78" s="119">
        <v>4031094445.4499998</v>
      </c>
      <c r="K78" s="119">
        <v>2964657777.6699996</v>
      </c>
      <c r="L78" s="119">
        <v>4924613945.6399994</v>
      </c>
      <c r="M78" s="119">
        <v>4416758119.7599993</v>
      </c>
      <c r="N78" s="119">
        <v>11995080458.52</v>
      </c>
    </row>
    <row r="79" spans="1:16" s="35" customFormat="1">
      <c r="A79" s="36" t="s">
        <v>87</v>
      </c>
      <c r="B79" s="125">
        <f t="shared" si="5"/>
        <v>150217501181.97998</v>
      </c>
      <c r="C79" s="119">
        <v>7729542008.25</v>
      </c>
      <c r="D79" s="119">
        <v>10219265869.200001</v>
      </c>
      <c r="E79" s="119">
        <v>17695256721.540001</v>
      </c>
      <c r="F79" s="119">
        <v>34034920357.289997</v>
      </c>
      <c r="G79" s="119">
        <v>9283814433.3400002</v>
      </c>
      <c r="H79" s="119">
        <v>25851111138.330002</v>
      </c>
      <c r="I79" s="119">
        <v>17347427906.990002</v>
      </c>
      <c r="J79" s="119">
        <v>4031094445.4499998</v>
      </c>
      <c r="K79" s="119">
        <v>2964657777.6699996</v>
      </c>
      <c r="L79" s="119">
        <v>4924613945.6399994</v>
      </c>
      <c r="M79" s="119">
        <v>4416758119.7599993</v>
      </c>
      <c r="N79" s="119">
        <v>11719038458.52</v>
      </c>
    </row>
    <row r="80" spans="1:16" s="35" customFormat="1">
      <c r="A80" s="27" t="s">
        <v>88</v>
      </c>
      <c r="B80" s="125">
        <f t="shared" si="5"/>
        <v>72767368922.259995</v>
      </c>
      <c r="C80" s="124">
        <v>4140827965.8699999</v>
      </c>
      <c r="D80" s="124">
        <v>7393679900.8599997</v>
      </c>
      <c r="E80" s="124">
        <v>13811894053.280001</v>
      </c>
      <c r="F80" s="124">
        <v>3522776028.5999999</v>
      </c>
      <c r="G80" s="124">
        <v>5957847296.7799997</v>
      </c>
      <c r="H80" s="124">
        <v>12660166508.230001</v>
      </c>
      <c r="I80" s="124">
        <v>13052501595.640001</v>
      </c>
      <c r="J80" s="124">
        <v>1387298871.6800001</v>
      </c>
      <c r="K80" s="124">
        <v>31988538.100000001</v>
      </c>
      <c r="L80" s="124">
        <v>1716704932.5799999</v>
      </c>
      <c r="M80" s="124">
        <v>139254064.66999999</v>
      </c>
      <c r="N80" s="124">
        <v>8952429165.9699993</v>
      </c>
    </row>
    <row r="81" spans="1:80">
      <c r="A81" s="27" t="s">
        <v>89</v>
      </c>
      <c r="B81" s="125">
        <f t="shared" si="5"/>
        <v>6088981166.4399996</v>
      </c>
      <c r="C81" s="124">
        <v>0</v>
      </c>
      <c r="D81" s="124">
        <v>0</v>
      </c>
      <c r="E81" s="124">
        <v>18734221</v>
      </c>
      <c r="F81" s="124">
        <v>0</v>
      </c>
      <c r="G81" s="124">
        <v>0</v>
      </c>
      <c r="H81" s="124">
        <v>1236445.44</v>
      </c>
      <c r="I81" s="124">
        <v>0</v>
      </c>
      <c r="J81" s="124">
        <v>69010500</v>
      </c>
      <c r="K81" s="124">
        <v>0</v>
      </c>
      <c r="L81" s="124">
        <v>0</v>
      </c>
      <c r="M81" s="124">
        <v>0</v>
      </c>
      <c r="N81" s="124">
        <v>6000000000</v>
      </c>
      <c r="O81" s="32"/>
      <c r="P81" s="32"/>
    </row>
    <row r="82" spans="1:80">
      <c r="A82" s="27" t="s">
        <v>90</v>
      </c>
      <c r="B82" s="125">
        <f t="shared" si="5"/>
        <v>0</v>
      </c>
      <c r="C82" s="124">
        <v>0</v>
      </c>
      <c r="D82" s="124">
        <v>0</v>
      </c>
      <c r="E82" s="124">
        <v>0</v>
      </c>
      <c r="F82" s="124">
        <v>0</v>
      </c>
      <c r="G82" s="124">
        <v>0</v>
      </c>
      <c r="H82" s="124">
        <v>0</v>
      </c>
      <c r="I82" s="124">
        <v>0</v>
      </c>
      <c r="J82" s="124">
        <v>0</v>
      </c>
      <c r="K82" s="124">
        <v>0</v>
      </c>
      <c r="L82" s="124">
        <v>0</v>
      </c>
      <c r="M82" s="124">
        <v>0</v>
      </c>
      <c r="N82" s="124">
        <v>0</v>
      </c>
      <c r="O82" s="32"/>
      <c r="P82" s="32"/>
    </row>
    <row r="83" spans="1:80" ht="24.75">
      <c r="A83" s="27" t="s">
        <v>91</v>
      </c>
      <c r="B83" s="125">
        <f t="shared" si="5"/>
        <v>62570080752.439995</v>
      </c>
      <c r="C83" s="124">
        <v>2639210624.9099998</v>
      </c>
      <c r="D83" s="124">
        <v>7012783609.6700001</v>
      </c>
      <c r="E83" s="124">
        <v>13720132416.280001</v>
      </c>
      <c r="F83" s="124">
        <v>3522776028.5999999</v>
      </c>
      <c r="G83" s="124">
        <v>5865029280.6700001</v>
      </c>
      <c r="H83" s="124">
        <v>12408930062.790001</v>
      </c>
      <c r="I83" s="124">
        <v>12400454057.860001</v>
      </c>
      <c r="J83" s="124">
        <v>1245780373.6800001</v>
      </c>
      <c r="K83" s="124">
        <v>31988538.100000001</v>
      </c>
      <c r="L83" s="124">
        <v>1706521599.25</v>
      </c>
      <c r="M83" s="124">
        <v>138904064.66999999</v>
      </c>
      <c r="N83" s="124">
        <v>1877570095.96</v>
      </c>
      <c r="O83" s="32"/>
      <c r="P83" s="32"/>
    </row>
    <row r="84" spans="1:80" ht="24.75">
      <c r="A84" s="27" t="s">
        <v>92</v>
      </c>
      <c r="B84" s="119">
        <f t="shared" si="5"/>
        <v>4108307003.3800001</v>
      </c>
      <c r="C84" s="124">
        <v>1501617340.96</v>
      </c>
      <c r="D84" s="124">
        <v>380896291.19</v>
      </c>
      <c r="E84" s="124">
        <v>73027416</v>
      </c>
      <c r="F84" s="124">
        <v>0</v>
      </c>
      <c r="G84" s="124">
        <v>92818016.109999999</v>
      </c>
      <c r="H84" s="124">
        <v>250000000</v>
      </c>
      <c r="I84" s="124">
        <v>652047537.77999997</v>
      </c>
      <c r="J84" s="124">
        <v>72507998</v>
      </c>
      <c r="K84" s="124">
        <v>0</v>
      </c>
      <c r="L84" s="124">
        <v>10183333.33</v>
      </c>
      <c r="M84" s="124">
        <v>350000</v>
      </c>
      <c r="N84" s="124">
        <v>1074859070.01</v>
      </c>
      <c r="O84" s="32"/>
      <c r="P84" s="32"/>
    </row>
    <row r="85" spans="1:80" s="35" customFormat="1" ht="24.75">
      <c r="A85" s="38" t="s">
        <v>93</v>
      </c>
      <c r="B85" s="119">
        <f t="shared" si="5"/>
        <v>38044600000</v>
      </c>
      <c r="C85" s="124">
        <v>0</v>
      </c>
      <c r="D85" s="124">
        <v>0</v>
      </c>
      <c r="E85" s="124">
        <v>0</v>
      </c>
      <c r="F85" s="124">
        <v>27044600000</v>
      </c>
      <c r="G85" s="124">
        <v>0</v>
      </c>
      <c r="H85" s="124">
        <v>11000000000</v>
      </c>
      <c r="I85" s="124">
        <v>0</v>
      </c>
      <c r="J85" s="124">
        <v>0</v>
      </c>
      <c r="K85" s="124">
        <v>0</v>
      </c>
      <c r="L85" s="124">
        <v>0</v>
      </c>
      <c r="M85" s="124">
        <v>0</v>
      </c>
      <c r="N85" s="124">
        <v>0</v>
      </c>
    </row>
    <row r="86" spans="1:80" ht="24.75" customHeight="1">
      <c r="A86" s="27" t="s">
        <v>94</v>
      </c>
      <c r="B86" s="125">
        <f t="shared" si="5"/>
        <v>11000000000</v>
      </c>
      <c r="C86" s="124">
        <v>0</v>
      </c>
      <c r="D86" s="124">
        <v>0</v>
      </c>
      <c r="E86" s="124">
        <v>0</v>
      </c>
      <c r="F86" s="124">
        <v>0</v>
      </c>
      <c r="G86" s="124">
        <v>0</v>
      </c>
      <c r="H86" s="124">
        <v>11000000000</v>
      </c>
      <c r="I86" s="124">
        <v>0</v>
      </c>
      <c r="J86" s="124">
        <v>0</v>
      </c>
      <c r="K86" s="124">
        <v>0</v>
      </c>
      <c r="L86" s="124">
        <v>0</v>
      </c>
      <c r="M86" s="124">
        <v>0</v>
      </c>
      <c r="N86" s="124">
        <v>0</v>
      </c>
      <c r="O86" s="32"/>
      <c r="P86" s="32"/>
    </row>
    <row r="87" spans="1:80" ht="27.75" customHeight="1">
      <c r="A87" s="27" t="s">
        <v>95</v>
      </c>
      <c r="B87" s="125">
        <f t="shared" si="5"/>
        <v>27044600000</v>
      </c>
      <c r="C87" s="124">
        <v>0</v>
      </c>
      <c r="D87" s="124">
        <v>0</v>
      </c>
      <c r="E87" s="124">
        <v>0</v>
      </c>
      <c r="F87" s="124">
        <v>27044600000</v>
      </c>
      <c r="G87" s="124">
        <v>0</v>
      </c>
      <c r="H87" s="124">
        <v>0</v>
      </c>
      <c r="I87" s="124">
        <v>0</v>
      </c>
      <c r="J87" s="124">
        <v>0</v>
      </c>
      <c r="K87" s="124">
        <v>0</v>
      </c>
      <c r="L87" s="124">
        <v>0</v>
      </c>
      <c r="M87" s="124">
        <v>0</v>
      </c>
      <c r="N87" s="124">
        <v>0</v>
      </c>
      <c r="O87" s="32"/>
      <c r="P87" s="32"/>
    </row>
    <row r="88" spans="1:80" s="35" customFormat="1" ht="24.75">
      <c r="A88" s="38" t="s">
        <v>96</v>
      </c>
      <c r="B88" s="125">
        <f t="shared" si="5"/>
        <v>39405532259.720001</v>
      </c>
      <c r="C88" s="119">
        <v>3588714042.3800001</v>
      </c>
      <c r="D88" s="119">
        <v>2825585968.3400002</v>
      </c>
      <c r="E88" s="119">
        <v>3883362668.2600002</v>
      </c>
      <c r="F88" s="119">
        <v>3467544328.6900001</v>
      </c>
      <c r="G88" s="119">
        <v>3325967136.5599995</v>
      </c>
      <c r="H88" s="119">
        <v>2190944630.0999999</v>
      </c>
      <c r="I88" s="119">
        <v>4294926311.3499999</v>
      </c>
      <c r="J88" s="119">
        <v>2643795573.77</v>
      </c>
      <c r="K88" s="119">
        <v>2932669239.5699997</v>
      </c>
      <c r="L88" s="119">
        <v>3207909013.0599999</v>
      </c>
      <c r="M88" s="119">
        <v>4277504055.0899997</v>
      </c>
      <c r="N88" s="119">
        <v>2766609292.5500002</v>
      </c>
    </row>
    <row r="89" spans="1:80" ht="24.75" customHeight="1">
      <c r="A89" s="27" t="s">
        <v>97</v>
      </c>
      <c r="B89" s="125">
        <f t="shared" si="5"/>
        <v>10429833528.500002</v>
      </c>
      <c r="C89" s="124">
        <v>607470825.99000001</v>
      </c>
      <c r="D89" s="124">
        <v>1345239818.51</v>
      </c>
      <c r="E89" s="124">
        <v>917667788.97000003</v>
      </c>
      <c r="F89" s="124">
        <v>765083860.4000001</v>
      </c>
      <c r="G89" s="124">
        <v>778583357.74000001</v>
      </c>
      <c r="H89" s="124">
        <v>818713240.36000001</v>
      </c>
      <c r="I89" s="124">
        <v>823404521.7700001</v>
      </c>
      <c r="J89" s="124">
        <v>824904786.07000005</v>
      </c>
      <c r="K89" s="124">
        <v>650197864.88999999</v>
      </c>
      <c r="L89" s="124">
        <v>999307852.82999992</v>
      </c>
      <c r="M89" s="124">
        <v>650434776.92999995</v>
      </c>
      <c r="N89" s="124">
        <v>1248824834.0400002</v>
      </c>
      <c r="O89" s="32"/>
      <c r="P89" s="32"/>
    </row>
    <row r="90" spans="1:80" ht="24.75">
      <c r="A90" s="27" t="s">
        <v>98</v>
      </c>
      <c r="B90" s="125">
        <f t="shared" si="5"/>
        <v>28975698731.219997</v>
      </c>
      <c r="C90" s="124">
        <v>2981243216.3900003</v>
      </c>
      <c r="D90" s="124">
        <v>1480346149.8299999</v>
      </c>
      <c r="E90" s="124">
        <v>2965694879.29</v>
      </c>
      <c r="F90" s="124">
        <v>2702460468.29</v>
      </c>
      <c r="G90" s="124">
        <v>2547383778.8199997</v>
      </c>
      <c r="H90" s="124">
        <v>1372231389.74</v>
      </c>
      <c r="I90" s="124">
        <v>3471521789.5799999</v>
      </c>
      <c r="J90" s="124">
        <v>1818890787.7</v>
      </c>
      <c r="K90" s="124">
        <v>2282471374.6799998</v>
      </c>
      <c r="L90" s="124">
        <v>2208601160.23</v>
      </c>
      <c r="M90" s="124">
        <v>3627069278.1599998</v>
      </c>
      <c r="N90" s="124">
        <v>1517784458.51</v>
      </c>
      <c r="O90" s="32"/>
      <c r="P90" s="32"/>
    </row>
    <row r="91" spans="1:80">
      <c r="A91" s="40" t="s">
        <v>99</v>
      </c>
      <c r="B91" s="119">
        <f t="shared" si="5"/>
        <v>276042000</v>
      </c>
      <c r="C91" s="124">
        <v>0</v>
      </c>
      <c r="D91" s="124">
        <v>0</v>
      </c>
      <c r="E91" s="124">
        <v>0</v>
      </c>
      <c r="F91" s="124">
        <v>0</v>
      </c>
      <c r="G91" s="124">
        <v>0</v>
      </c>
      <c r="H91" s="124">
        <v>0</v>
      </c>
      <c r="I91" s="124">
        <v>0</v>
      </c>
      <c r="J91" s="124">
        <v>0</v>
      </c>
      <c r="K91" s="124">
        <v>0</v>
      </c>
      <c r="L91" s="124">
        <v>0</v>
      </c>
      <c r="M91" s="124">
        <v>0</v>
      </c>
      <c r="N91" s="124">
        <v>276042000</v>
      </c>
      <c r="O91" s="32"/>
      <c r="P91" s="32"/>
    </row>
    <row r="92" spans="1:80" ht="18.75" customHeight="1">
      <c r="A92" s="27" t="s">
        <v>153</v>
      </c>
      <c r="B92" s="119">
        <f t="shared" si="5"/>
        <v>276042000</v>
      </c>
      <c r="C92" s="124">
        <v>0</v>
      </c>
      <c r="D92" s="124">
        <v>0</v>
      </c>
      <c r="E92" s="124">
        <v>0</v>
      </c>
      <c r="F92" s="124">
        <v>0</v>
      </c>
      <c r="G92" s="124">
        <v>0</v>
      </c>
      <c r="H92" s="124">
        <v>0</v>
      </c>
      <c r="I92" s="124">
        <v>0</v>
      </c>
      <c r="J92" s="124">
        <v>0</v>
      </c>
      <c r="K92" s="124">
        <v>0</v>
      </c>
      <c r="L92" s="124">
        <v>0</v>
      </c>
      <c r="M92" s="124">
        <v>0</v>
      </c>
      <c r="N92" s="124">
        <v>276042000</v>
      </c>
      <c r="O92" s="32"/>
      <c r="P92" s="32"/>
    </row>
    <row r="93" spans="1:80" ht="25.5" customHeight="1">
      <c r="A93" s="27" t="s">
        <v>154</v>
      </c>
      <c r="B93" s="125">
        <f t="shared" si="5"/>
        <v>276042000</v>
      </c>
      <c r="C93" s="125">
        <v>0</v>
      </c>
      <c r="D93" s="125">
        <v>0</v>
      </c>
      <c r="E93" s="125">
        <v>0</v>
      </c>
      <c r="F93" s="125">
        <v>0</v>
      </c>
      <c r="G93" s="125">
        <v>0</v>
      </c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5">
        <v>276042000</v>
      </c>
      <c r="O93" s="32"/>
      <c r="P93" s="32"/>
    </row>
    <row r="94" spans="1:80" s="35" customFormat="1">
      <c r="A94" s="40" t="s">
        <v>159</v>
      </c>
      <c r="B94" s="125">
        <f t="shared" si="5"/>
        <v>0</v>
      </c>
      <c r="C94" s="124">
        <v>0</v>
      </c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</row>
    <row r="95" spans="1:80" ht="18.75" customHeight="1">
      <c r="A95" s="45" t="s">
        <v>105</v>
      </c>
      <c r="B95" s="127">
        <f t="shared" si="5"/>
        <v>0</v>
      </c>
      <c r="C95" s="128">
        <v>0</v>
      </c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32"/>
      <c r="P95" s="32"/>
    </row>
    <row r="96" spans="1:80">
      <c r="A96" s="46" t="s">
        <v>111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24"/>
      <c r="N96" s="24"/>
      <c r="O96" s="24"/>
      <c r="P96" s="24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</row>
    <row r="97" spans="1:38">
      <c r="A97" s="46" t="s">
        <v>112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32"/>
      <c r="N97" s="32"/>
      <c r="O97" s="32"/>
      <c r="P97" s="32"/>
    </row>
    <row r="98" spans="1:38">
      <c r="A98" s="46" t="s">
        <v>101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4"/>
      <c r="N98" s="32"/>
      <c r="O98" s="32"/>
      <c r="P98" s="32"/>
    </row>
    <row r="99" spans="1:38">
      <c r="A99" s="46" t="s">
        <v>102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32"/>
      <c r="N99" s="32"/>
      <c r="O99" s="32"/>
      <c r="P99" s="32"/>
    </row>
    <row r="100" spans="1:38">
      <c r="A100" s="46"/>
      <c r="B100" s="46"/>
      <c r="C100" s="30"/>
      <c r="D100" s="46"/>
      <c r="E100" s="46"/>
      <c r="F100" s="46"/>
      <c r="G100" s="46"/>
      <c r="H100" s="46"/>
      <c r="I100" s="46"/>
      <c r="J100" s="46"/>
      <c r="K100" s="46"/>
      <c r="L100" s="46"/>
      <c r="M100" s="32"/>
      <c r="N100" s="32"/>
      <c r="O100" s="32"/>
      <c r="P100" s="32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32"/>
      <c r="N101" s="32"/>
      <c r="O101" s="32"/>
      <c r="P101" s="32"/>
      <c r="AC101" s="5"/>
      <c r="AD101" s="5"/>
      <c r="AE101" s="5"/>
      <c r="AF101" s="5"/>
      <c r="AG101" s="5"/>
      <c r="AH101" s="5"/>
      <c r="AI101" s="5"/>
      <c r="AJ101" s="5"/>
    </row>
    <row r="102" spans="1:38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32"/>
      <c r="N102" s="32"/>
      <c r="O102" s="32"/>
      <c r="P102" s="32"/>
    </row>
    <row r="103" spans="1:38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38">
      <c r="G104" s="29"/>
    </row>
  </sheetData>
  <mergeCells count="3">
    <mergeCell ref="A1:N1"/>
    <mergeCell ref="A2:N2"/>
    <mergeCell ref="A3:M3"/>
  </mergeCells>
  <pageMargins left="0.7" right="0.7" top="0.75" bottom="0.75" header="0.3" footer="0.3"/>
  <pageSetup orientation="portrait" r:id="rId1"/>
  <ignoredErrors>
    <ignoredError sqref="B45:B5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103"/>
  <sheetViews>
    <sheetView topLeftCell="E1" zoomScale="112" zoomScaleNormal="112" workbookViewId="0">
      <selection activeCell="J96" sqref="J96"/>
    </sheetView>
  </sheetViews>
  <sheetFormatPr baseColWidth="10" defaultRowHeight="15"/>
  <cols>
    <col min="1" max="1" width="43.7109375" style="3" customWidth="1"/>
    <col min="2" max="14" width="12.140625" style="3" customWidth="1"/>
    <col min="15" max="79" width="16.7109375" style="3" customWidth="1"/>
    <col min="80" max="16384" width="11.42578125" style="3"/>
  </cols>
  <sheetData>
    <row r="2" spans="1:79" ht="12.75" customHeight="1">
      <c r="A2" s="65" t="s">
        <v>145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</row>
    <row r="3" spans="1:79" ht="12.75" customHeight="1">
      <c r="A3" s="67" t="s">
        <v>118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</row>
    <row r="4" spans="1:79">
      <c r="A4" s="68"/>
      <c r="B4" s="69"/>
      <c r="C4" s="68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71"/>
      <c r="P4" s="71"/>
      <c r="Q4" s="71"/>
      <c r="R4" s="71"/>
      <c r="S4" s="72"/>
      <c r="T4" s="72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</row>
    <row r="5" spans="1:79" s="80" customFormat="1" ht="12">
      <c r="A5" s="74" t="s">
        <v>4</v>
      </c>
      <c r="B5" s="75" t="s">
        <v>2</v>
      </c>
      <c r="C5" s="76" t="s">
        <v>0</v>
      </c>
      <c r="D5" s="76" t="s">
        <v>1</v>
      </c>
      <c r="E5" s="76" t="s">
        <v>6</v>
      </c>
      <c r="F5" s="76" t="s">
        <v>9</v>
      </c>
      <c r="G5" s="76" t="s">
        <v>10</v>
      </c>
      <c r="H5" s="76" t="s">
        <v>11</v>
      </c>
      <c r="I5" s="76" t="s">
        <v>12</v>
      </c>
      <c r="J5" s="76" t="s">
        <v>13</v>
      </c>
      <c r="K5" s="76" t="s">
        <v>14</v>
      </c>
      <c r="L5" s="76" t="s">
        <v>15</v>
      </c>
      <c r="M5" s="76" t="s">
        <v>16</v>
      </c>
      <c r="N5" s="76" t="s">
        <v>18</v>
      </c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</row>
    <row r="6" spans="1:79" s="80" customFormat="1" ht="12">
      <c r="A6" s="81" t="s">
        <v>3</v>
      </c>
      <c r="B6" s="132">
        <f>SUM(C6:N6)</f>
        <v>1094745988915.8099</v>
      </c>
      <c r="C6" s="132">
        <f t="shared" ref="C6:N6" si="0">SUM(C7,C70)</f>
        <v>53104821116.769997</v>
      </c>
      <c r="D6" s="132">
        <f t="shared" si="0"/>
        <v>69772228883.259995</v>
      </c>
      <c r="E6" s="132">
        <f t="shared" si="0"/>
        <v>71666495484.799988</v>
      </c>
      <c r="F6" s="132">
        <f t="shared" si="0"/>
        <v>77428780964.970001</v>
      </c>
      <c r="G6" s="132">
        <f t="shared" si="0"/>
        <v>83532342173.380005</v>
      </c>
      <c r="H6" s="132">
        <f t="shared" si="0"/>
        <v>111402038354.42001</v>
      </c>
      <c r="I6" s="132">
        <f t="shared" si="0"/>
        <v>69393399006.720001</v>
      </c>
      <c r="J6" s="132">
        <f t="shared" si="0"/>
        <v>78725019027.940002</v>
      </c>
      <c r="K6" s="132">
        <f t="shared" si="0"/>
        <v>89880721940.699997</v>
      </c>
      <c r="L6" s="132">
        <f t="shared" si="0"/>
        <v>72350206288.12001</v>
      </c>
      <c r="M6" s="132">
        <f t="shared" si="0"/>
        <v>112605538819.86</v>
      </c>
      <c r="N6" s="132">
        <f t="shared" si="0"/>
        <v>204884396854.86996</v>
      </c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</row>
    <row r="7" spans="1:79" s="80" customFormat="1" ht="12">
      <c r="A7" s="81" t="s">
        <v>5</v>
      </c>
      <c r="B7" s="130">
        <f>SUM(C7:N7)</f>
        <v>985407500140.30005</v>
      </c>
      <c r="C7" s="130">
        <f t="shared" ref="C7:N7" si="1">SUM(C9,C15,C25,C35,C44,C51,C61,C66)</f>
        <v>49326996846.509995</v>
      </c>
      <c r="D7" s="130">
        <f t="shared" si="1"/>
        <v>66779504112.979996</v>
      </c>
      <c r="E7" s="130">
        <f t="shared" si="1"/>
        <v>67044151441.439987</v>
      </c>
      <c r="F7" s="130">
        <f t="shared" si="1"/>
        <v>68130841831.349998</v>
      </c>
      <c r="G7" s="130">
        <f t="shared" si="1"/>
        <v>61985088322.900009</v>
      </c>
      <c r="H7" s="130">
        <f t="shared" si="1"/>
        <v>91701329929.01001</v>
      </c>
      <c r="I7" s="130">
        <f t="shared" si="1"/>
        <v>64426257890.780006</v>
      </c>
      <c r="J7" s="130">
        <f t="shared" si="1"/>
        <v>68292697599.769997</v>
      </c>
      <c r="K7" s="130">
        <f t="shared" si="1"/>
        <v>79745998630.229996</v>
      </c>
      <c r="L7" s="130">
        <f t="shared" si="1"/>
        <v>68049673370.030014</v>
      </c>
      <c r="M7" s="130">
        <f t="shared" si="1"/>
        <v>107849264249.14</v>
      </c>
      <c r="N7" s="130">
        <f t="shared" si="1"/>
        <v>192075695916.15997</v>
      </c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</row>
    <row r="8" spans="1:79" s="80" customFormat="1" ht="4.5" customHeight="1">
      <c r="A8" s="81"/>
      <c r="B8" s="131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</row>
    <row r="9" spans="1:79" s="80" customFormat="1" ht="12">
      <c r="A9" s="81" t="s">
        <v>19</v>
      </c>
      <c r="B9" s="130">
        <f t="shared" ref="B9:B72" si="2">SUM(C9:N9)</f>
        <v>237130029807.19998</v>
      </c>
      <c r="C9" s="130">
        <v>15304916831.509995</v>
      </c>
      <c r="D9" s="130">
        <v>17376284020.509987</v>
      </c>
      <c r="E9" s="130">
        <v>17560271912.709999</v>
      </c>
      <c r="F9" s="130">
        <v>17333796507.169991</v>
      </c>
      <c r="G9" s="130">
        <v>17275425756.770008</v>
      </c>
      <c r="H9" s="130">
        <v>17332254904.060001</v>
      </c>
      <c r="I9" s="130">
        <v>17920679019.680004</v>
      </c>
      <c r="J9" s="130">
        <v>18538817891.719994</v>
      </c>
      <c r="K9" s="130">
        <v>18907260667.290001</v>
      </c>
      <c r="L9" s="130">
        <v>19260306632.02</v>
      </c>
      <c r="M9" s="130">
        <v>31312084663.319996</v>
      </c>
      <c r="N9" s="130">
        <v>29007931000.440006</v>
      </c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</row>
    <row r="10" spans="1:79">
      <c r="A10" s="82" t="s">
        <v>20</v>
      </c>
      <c r="B10" s="138">
        <f t="shared" si="2"/>
        <v>197223385620.15997</v>
      </c>
      <c r="C10" s="134">
        <v>12916980686.129995</v>
      </c>
      <c r="D10" s="134">
        <v>14336986413.589989</v>
      </c>
      <c r="E10" s="134">
        <v>14798054257.710003</v>
      </c>
      <c r="F10" s="134">
        <v>14681259053.989994</v>
      </c>
      <c r="G10" s="134">
        <v>14552837996.100012</v>
      </c>
      <c r="H10" s="134">
        <v>14586551835.119997</v>
      </c>
      <c r="I10" s="134">
        <v>15070039931.810005</v>
      </c>
      <c r="J10" s="134">
        <v>15442438837.309992</v>
      </c>
      <c r="K10" s="134">
        <v>15945666929.280006</v>
      </c>
      <c r="L10" s="134">
        <v>15771481852.850002</v>
      </c>
      <c r="M10" s="134">
        <v>26643487450.339993</v>
      </c>
      <c r="N10" s="134">
        <v>22477600375.930004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</row>
    <row r="11" spans="1:79">
      <c r="A11" s="82" t="s">
        <v>119</v>
      </c>
      <c r="B11" s="139">
        <f t="shared" si="2"/>
        <v>13656746551.239998</v>
      </c>
      <c r="C11" s="135">
        <v>410200909.98000008</v>
      </c>
      <c r="D11" s="135">
        <v>876297933.28999984</v>
      </c>
      <c r="E11" s="135">
        <v>605732832.99000001</v>
      </c>
      <c r="F11" s="135">
        <v>551370018.83000004</v>
      </c>
      <c r="G11" s="135">
        <v>592802709.51999998</v>
      </c>
      <c r="H11" s="135">
        <v>633908075.97000003</v>
      </c>
      <c r="I11" s="135">
        <v>694794431.69000006</v>
      </c>
      <c r="J11" s="135">
        <v>880895136.0999999</v>
      </c>
      <c r="K11" s="135">
        <v>674930792.72000003</v>
      </c>
      <c r="L11" s="135">
        <v>1202612672.5100002</v>
      </c>
      <c r="M11" s="135">
        <v>2387039235.0899997</v>
      </c>
      <c r="N11" s="135">
        <v>4146161802.5499983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</row>
    <row r="12" spans="1:79">
      <c r="A12" s="82" t="s">
        <v>22</v>
      </c>
      <c r="B12" s="138">
        <f t="shared" si="2"/>
        <v>997548945.62000012</v>
      </c>
      <c r="C12" s="134">
        <v>88559591.150000006</v>
      </c>
      <c r="D12" s="134">
        <v>89126061.13000001</v>
      </c>
      <c r="E12" s="134">
        <v>92363966.820000008</v>
      </c>
      <c r="F12" s="134">
        <v>91502648.219999999</v>
      </c>
      <c r="G12" s="134">
        <v>86160518.020000011</v>
      </c>
      <c r="H12" s="134">
        <v>83908262.360000014</v>
      </c>
      <c r="I12" s="134">
        <v>84743705.680000007</v>
      </c>
      <c r="J12" s="134">
        <v>82768091.349999994</v>
      </c>
      <c r="K12" s="134">
        <v>82749520.159999996</v>
      </c>
      <c r="L12" s="134">
        <v>86392554.860000014</v>
      </c>
      <c r="M12" s="134">
        <v>66292547.220000006</v>
      </c>
      <c r="N12" s="134">
        <v>62981478.650000006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</row>
    <row r="13" spans="1:79">
      <c r="A13" s="82" t="s">
        <v>23</v>
      </c>
      <c r="B13" s="138">
        <f t="shared" si="2"/>
        <v>436164797.63999993</v>
      </c>
      <c r="C13" s="134">
        <v>39049964.399999999</v>
      </c>
      <c r="D13" s="134">
        <v>32510043.57</v>
      </c>
      <c r="E13" s="134">
        <v>31897040.079999998</v>
      </c>
      <c r="F13" s="134">
        <v>31907040.079999998</v>
      </c>
      <c r="G13" s="134">
        <v>32056040.079999994</v>
      </c>
      <c r="H13" s="134">
        <v>31994040.079999998</v>
      </c>
      <c r="I13" s="134">
        <v>32153040.089999996</v>
      </c>
      <c r="J13" s="134">
        <v>34021740.089999996</v>
      </c>
      <c r="K13" s="134">
        <v>57954313.579999998</v>
      </c>
      <c r="L13" s="134">
        <v>50573336.399999991</v>
      </c>
      <c r="M13" s="134">
        <v>32623341.089999996</v>
      </c>
      <c r="N13" s="134">
        <v>29424858.100000001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</row>
    <row r="14" spans="1:79">
      <c r="A14" s="82" t="s">
        <v>24</v>
      </c>
      <c r="B14" s="138">
        <f t="shared" si="2"/>
        <v>24816183892.540005</v>
      </c>
      <c r="C14" s="134">
        <v>1850125679.849999</v>
      </c>
      <c r="D14" s="134">
        <v>2041363568.9300005</v>
      </c>
      <c r="E14" s="134">
        <v>2032223815.1100013</v>
      </c>
      <c r="F14" s="134">
        <v>1977757746.0500007</v>
      </c>
      <c r="G14" s="134">
        <v>2011568493.0500009</v>
      </c>
      <c r="H14" s="134">
        <v>1995892690.5300024</v>
      </c>
      <c r="I14" s="134">
        <v>2038947910.4099994</v>
      </c>
      <c r="J14" s="134">
        <v>2098694086.8699989</v>
      </c>
      <c r="K14" s="134">
        <v>2145959111.5500002</v>
      </c>
      <c r="L14" s="134">
        <v>2149246215.3999991</v>
      </c>
      <c r="M14" s="134">
        <v>2182642089.5800004</v>
      </c>
      <c r="N14" s="134">
        <v>2291762485.2099996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</row>
    <row r="15" spans="1:79" s="80" customFormat="1" ht="12">
      <c r="A15" s="81" t="s">
        <v>25</v>
      </c>
      <c r="B15" s="130">
        <f t="shared" si="2"/>
        <v>61568139570.049995</v>
      </c>
      <c r="C15" s="130">
        <v>1461568655.0999999</v>
      </c>
      <c r="D15" s="130">
        <v>3534719707.4400005</v>
      </c>
      <c r="E15" s="130">
        <v>6945312367.9799967</v>
      </c>
      <c r="F15" s="130">
        <v>4515198693.4399996</v>
      </c>
      <c r="G15" s="130">
        <v>4068723563.7100005</v>
      </c>
      <c r="H15" s="130">
        <v>4475948035.2600002</v>
      </c>
      <c r="I15" s="130">
        <v>4899774524.0499983</v>
      </c>
      <c r="J15" s="130">
        <v>6228849463.5</v>
      </c>
      <c r="K15" s="130">
        <v>6364440009.1600008</v>
      </c>
      <c r="L15" s="130">
        <v>4695157128.3100004</v>
      </c>
      <c r="M15" s="130">
        <v>3595163186.9299989</v>
      </c>
      <c r="N15" s="130">
        <v>10783284235.169996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</row>
    <row r="16" spans="1:79">
      <c r="A16" s="82" t="s">
        <v>26</v>
      </c>
      <c r="B16" s="139">
        <f t="shared" si="2"/>
        <v>6463444718.75</v>
      </c>
      <c r="C16" s="135">
        <v>177417520.52000004</v>
      </c>
      <c r="D16" s="135">
        <v>519010301.26999992</v>
      </c>
      <c r="E16" s="135">
        <v>432242786.46000004</v>
      </c>
      <c r="F16" s="135">
        <v>651802705.03999996</v>
      </c>
      <c r="G16" s="135">
        <v>333407753.38000005</v>
      </c>
      <c r="H16" s="135">
        <v>662297632.73000014</v>
      </c>
      <c r="I16" s="135">
        <v>588149144.8299998</v>
      </c>
      <c r="J16" s="135">
        <v>545236785.07999992</v>
      </c>
      <c r="K16" s="135">
        <v>507353478.50999993</v>
      </c>
      <c r="L16" s="135">
        <v>729433722.25</v>
      </c>
      <c r="M16" s="135">
        <v>650600481.53000009</v>
      </c>
      <c r="N16" s="135">
        <v>666492407.1500001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</row>
    <row r="17" spans="1:79">
      <c r="A17" s="82" t="s">
        <v>120</v>
      </c>
      <c r="B17" s="139">
        <f t="shared" si="2"/>
        <v>3650503247.0999994</v>
      </c>
      <c r="C17" s="135">
        <v>18681765.759999998</v>
      </c>
      <c r="D17" s="135">
        <v>259177542.93000001</v>
      </c>
      <c r="E17" s="135">
        <v>224682269.22</v>
      </c>
      <c r="F17" s="135">
        <v>154982647.83999994</v>
      </c>
      <c r="G17" s="135">
        <v>115115394.90999998</v>
      </c>
      <c r="H17" s="135">
        <v>246050256.76999995</v>
      </c>
      <c r="I17" s="135">
        <v>265418138.69000003</v>
      </c>
      <c r="J17" s="135">
        <v>461393290.49999982</v>
      </c>
      <c r="K17" s="135">
        <v>180769170.19000015</v>
      </c>
      <c r="L17" s="135">
        <v>320063726.25999987</v>
      </c>
      <c r="M17" s="135">
        <v>304910782.56999999</v>
      </c>
      <c r="N17" s="135">
        <v>1099258261.4599993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</row>
    <row r="18" spans="1:79">
      <c r="A18" s="82" t="s">
        <v>28</v>
      </c>
      <c r="B18" s="139">
        <f t="shared" si="2"/>
        <v>2822814996.5299997</v>
      </c>
      <c r="C18" s="135">
        <v>70129207.420000002</v>
      </c>
      <c r="D18" s="135">
        <v>84601941.049999997</v>
      </c>
      <c r="E18" s="135">
        <v>152675645.25</v>
      </c>
      <c r="F18" s="135">
        <v>145675501.10999998</v>
      </c>
      <c r="G18" s="135">
        <v>185268403</v>
      </c>
      <c r="H18" s="135">
        <v>210543727.69</v>
      </c>
      <c r="I18" s="135">
        <v>155331481.50999999</v>
      </c>
      <c r="J18" s="135">
        <v>300691389.19</v>
      </c>
      <c r="K18" s="135">
        <v>318105178.06999999</v>
      </c>
      <c r="L18" s="135">
        <v>169203387.81</v>
      </c>
      <c r="M18" s="135">
        <v>343327426.86000001</v>
      </c>
      <c r="N18" s="135">
        <v>687261707.56999981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</row>
    <row r="19" spans="1:79">
      <c r="A19" s="82" t="s">
        <v>29</v>
      </c>
      <c r="B19" s="139">
        <f t="shared" si="2"/>
        <v>522263568.74999988</v>
      </c>
      <c r="C19" s="135">
        <v>5538662.540000001</v>
      </c>
      <c r="D19" s="135">
        <v>14835529.640000001</v>
      </c>
      <c r="E19" s="135">
        <v>54287055.11999999</v>
      </c>
      <c r="F19" s="135">
        <v>28955438.089999996</v>
      </c>
      <c r="G19" s="135">
        <v>26706247.43</v>
      </c>
      <c r="H19" s="135">
        <v>34854645.989999987</v>
      </c>
      <c r="I19" s="135">
        <v>39267522.409999989</v>
      </c>
      <c r="J19" s="135">
        <v>39063783.389999993</v>
      </c>
      <c r="K19" s="135">
        <v>48037197.200000003</v>
      </c>
      <c r="L19" s="135">
        <v>33436942.029999997</v>
      </c>
      <c r="M19" s="135">
        <v>35859812.469999999</v>
      </c>
      <c r="N19" s="135">
        <v>161420732.43999997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</row>
    <row r="20" spans="1:79">
      <c r="A20" s="82" t="s">
        <v>30</v>
      </c>
      <c r="B20" s="139">
        <f t="shared" si="2"/>
        <v>5095561725.8599997</v>
      </c>
      <c r="C20" s="135">
        <v>223300905.00999987</v>
      </c>
      <c r="D20" s="135">
        <v>304369656.95999986</v>
      </c>
      <c r="E20" s="135">
        <v>390674603.67000014</v>
      </c>
      <c r="F20" s="135">
        <v>298313244.41999984</v>
      </c>
      <c r="G20" s="135">
        <v>275373748.28000009</v>
      </c>
      <c r="H20" s="135">
        <v>342360550.45000005</v>
      </c>
      <c r="I20" s="135">
        <v>368858711.24000007</v>
      </c>
      <c r="J20" s="135">
        <v>468061263.35000002</v>
      </c>
      <c r="K20" s="135">
        <v>534549444.63000029</v>
      </c>
      <c r="L20" s="135">
        <v>487683102.63000017</v>
      </c>
      <c r="M20" s="135">
        <v>465548417.88999993</v>
      </c>
      <c r="N20" s="135">
        <v>936468077.33000004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</row>
    <row r="21" spans="1:79">
      <c r="A21" s="82" t="s">
        <v>31</v>
      </c>
      <c r="B21" s="139">
        <f t="shared" si="2"/>
        <v>4268654661.2699995</v>
      </c>
      <c r="C21" s="135">
        <v>135968822.19999999</v>
      </c>
      <c r="D21" s="135">
        <v>279910701.86999989</v>
      </c>
      <c r="E21" s="135">
        <v>488740682.11000007</v>
      </c>
      <c r="F21" s="135">
        <v>481650094.98000014</v>
      </c>
      <c r="G21" s="135">
        <v>247829089.15999994</v>
      </c>
      <c r="H21" s="135">
        <v>380308865.07999992</v>
      </c>
      <c r="I21" s="135">
        <v>312563711.99999994</v>
      </c>
      <c r="J21" s="135">
        <v>293439993.71999997</v>
      </c>
      <c r="K21" s="135">
        <v>308477025.55999994</v>
      </c>
      <c r="L21" s="135">
        <v>341152816.63</v>
      </c>
      <c r="M21" s="135">
        <v>382827255.91000009</v>
      </c>
      <c r="N21" s="135">
        <v>615785602.05000019</v>
      </c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</row>
    <row r="22" spans="1:79" ht="27.75" customHeight="1">
      <c r="A22" s="82" t="s">
        <v>33</v>
      </c>
      <c r="B22" s="139">
        <f t="shared" si="2"/>
        <v>5131359643.7399998</v>
      </c>
      <c r="C22" s="135">
        <v>31102719.490000002</v>
      </c>
      <c r="D22" s="135">
        <v>42320198.090000004</v>
      </c>
      <c r="E22" s="135">
        <v>219126470.04000005</v>
      </c>
      <c r="F22" s="135">
        <v>211640209.75999999</v>
      </c>
      <c r="G22" s="135">
        <v>197910377.39999995</v>
      </c>
      <c r="H22" s="135">
        <v>267150646.51999995</v>
      </c>
      <c r="I22" s="135">
        <v>136547965.78000003</v>
      </c>
      <c r="J22" s="135">
        <v>249131859.80999994</v>
      </c>
      <c r="K22" s="135">
        <v>296761978.95999998</v>
      </c>
      <c r="L22" s="135">
        <v>241591180.20999995</v>
      </c>
      <c r="M22" s="135">
        <v>197739822.61999997</v>
      </c>
      <c r="N22" s="135">
        <v>3040336215.0600004</v>
      </c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</row>
    <row r="23" spans="1:79" ht="24.75">
      <c r="A23" s="82" t="s">
        <v>34</v>
      </c>
      <c r="B23" s="139">
        <f t="shared" si="2"/>
        <v>10375321183.659996</v>
      </c>
      <c r="C23" s="135">
        <v>154429365.90999997</v>
      </c>
      <c r="D23" s="135">
        <v>223409207.41999996</v>
      </c>
      <c r="E23" s="135">
        <v>637535773.78999996</v>
      </c>
      <c r="F23" s="135">
        <v>465057594.6099999</v>
      </c>
      <c r="G23" s="135">
        <v>723377764.78000009</v>
      </c>
      <c r="H23" s="135">
        <v>685886285.04000008</v>
      </c>
      <c r="I23" s="135">
        <v>703656751.58999991</v>
      </c>
      <c r="J23" s="135">
        <v>1250157006.47</v>
      </c>
      <c r="K23" s="135">
        <v>553306831.27999997</v>
      </c>
      <c r="L23" s="135">
        <v>1082927463.03</v>
      </c>
      <c r="M23" s="135">
        <v>785231039.8499999</v>
      </c>
      <c r="N23" s="135">
        <v>3110346099.8899984</v>
      </c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</row>
    <row r="24" spans="1:79">
      <c r="A24" s="82" t="s">
        <v>35</v>
      </c>
      <c r="B24" s="139">
        <f t="shared" si="2"/>
        <v>23238215824.389999</v>
      </c>
      <c r="C24" s="135">
        <v>644999686.25</v>
      </c>
      <c r="D24" s="135">
        <v>1807084628.21</v>
      </c>
      <c r="E24" s="135">
        <v>4345347082.3199968</v>
      </c>
      <c r="F24" s="135">
        <v>2077121257.5899994</v>
      </c>
      <c r="G24" s="135">
        <v>1963734785.3700016</v>
      </c>
      <c r="H24" s="135">
        <v>1646495424.9900002</v>
      </c>
      <c r="I24" s="135">
        <v>2329981095.9999995</v>
      </c>
      <c r="J24" s="135">
        <v>2621674091.9899993</v>
      </c>
      <c r="K24" s="135">
        <v>3617079704.7600007</v>
      </c>
      <c r="L24" s="135">
        <v>1289664787.4600005</v>
      </c>
      <c r="M24" s="135">
        <v>429118147.2299999</v>
      </c>
      <c r="N24" s="135">
        <v>465915132.22000009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</row>
    <row r="25" spans="1:79" s="80" customFormat="1" ht="12">
      <c r="A25" s="81" t="s">
        <v>36</v>
      </c>
      <c r="B25" s="130">
        <f t="shared" si="2"/>
        <v>51732821356.269989</v>
      </c>
      <c r="C25" s="130">
        <v>658946410.22000003</v>
      </c>
      <c r="D25" s="130">
        <v>5639640435.999999</v>
      </c>
      <c r="E25" s="130">
        <v>1601680402.2100003</v>
      </c>
      <c r="F25" s="130">
        <v>9877954345.2599964</v>
      </c>
      <c r="G25" s="130">
        <v>2920023952.1899996</v>
      </c>
      <c r="H25" s="130">
        <v>2068359346.1800001</v>
      </c>
      <c r="I25" s="130">
        <v>6642872137.9399986</v>
      </c>
      <c r="J25" s="130">
        <v>3787222596.8100014</v>
      </c>
      <c r="K25" s="130">
        <v>3769593902.3699975</v>
      </c>
      <c r="L25" s="130">
        <v>2731448587.9699998</v>
      </c>
      <c r="M25" s="130">
        <v>3551751820.4699998</v>
      </c>
      <c r="N25" s="130">
        <v>8483327418.6499968</v>
      </c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</row>
    <row r="26" spans="1:79">
      <c r="A26" s="82" t="s">
        <v>37</v>
      </c>
      <c r="B26" s="139">
        <f t="shared" si="2"/>
        <v>6646621454.3800001</v>
      </c>
      <c r="C26" s="135">
        <v>164584660.34999993</v>
      </c>
      <c r="D26" s="135">
        <v>356478899.04999989</v>
      </c>
      <c r="E26" s="135">
        <v>337120586.62000012</v>
      </c>
      <c r="F26" s="135">
        <v>230160117.00000006</v>
      </c>
      <c r="G26" s="135">
        <v>261174898.77000004</v>
      </c>
      <c r="H26" s="135">
        <v>302670706.47999996</v>
      </c>
      <c r="I26" s="135">
        <v>306863848.84000003</v>
      </c>
      <c r="J26" s="135">
        <v>502923731.44000006</v>
      </c>
      <c r="K26" s="135">
        <v>509867853.02000004</v>
      </c>
      <c r="L26" s="135">
        <v>729789035.07999992</v>
      </c>
      <c r="M26" s="135">
        <v>673056650.18999982</v>
      </c>
      <c r="N26" s="135">
        <v>2271930467.54</v>
      </c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</row>
    <row r="27" spans="1:79">
      <c r="A27" s="82" t="s">
        <v>38</v>
      </c>
      <c r="B27" s="139">
        <f t="shared" si="2"/>
        <v>1502947030.3100002</v>
      </c>
      <c r="C27" s="135">
        <v>93849079.99000001</v>
      </c>
      <c r="D27" s="135">
        <v>94454209.900000006</v>
      </c>
      <c r="E27" s="135">
        <v>97038069.689999983</v>
      </c>
      <c r="F27" s="135">
        <v>61673913.610000007</v>
      </c>
      <c r="G27" s="135">
        <v>65029304.149999999</v>
      </c>
      <c r="H27" s="135">
        <v>92705459.159999996</v>
      </c>
      <c r="I27" s="135">
        <v>35512060.340000004</v>
      </c>
      <c r="J27" s="135">
        <v>52998713.329999983</v>
      </c>
      <c r="K27" s="135">
        <v>137633224.14000002</v>
      </c>
      <c r="L27" s="135">
        <v>83362499.360000014</v>
      </c>
      <c r="M27" s="135">
        <v>189461908.65000001</v>
      </c>
      <c r="N27" s="135">
        <v>499228587.99000007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</row>
    <row r="28" spans="1:79">
      <c r="A28" s="82" t="s">
        <v>39</v>
      </c>
      <c r="B28" s="139">
        <f t="shared" si="2"/>
        <v>1211373883.0099998</v>
      </c>
      <c r="C28" s="135">
        <v>51545128.149999984</v>
      </c>
      <c r="D28" s="135">
        <v>92200631.75999999</v>
      </c>
      <c r="E28" s="135">
        <v>100607579.78999999</v>
      </c>
      <c r="F28" s="135">
        <v>140431920.38999999</v>
      </c>
      <c r="G28" s="135">
        <v>68106396.579999998</v>
      </c>
      <c r="H28" s="135">
        <v>65457578.030000009</v>
      </c>
      <c r="I28" s="135">
        <v>97640189.539999992</v>
      </c>
      <c r="J28" s="135">
        <v>76991536.120000005</v>
      </c>
      <c r="K28" s="135">
        <v>106318377.31999998</v>
      </c>
      <c r="L28" s="135">
        <v>96899789.909999996</v>
      </c>
      <c r="M28" s="135">
        <v>61392580.300000004</v>
      </c>
      <c r="N28" s="135">
        <v>253782175.12000003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</row>
    <row r="29" spans="1:79">
      <c r="A29" s="82" t="s">
        <v>40</v>
      </c>
      <c r="B29" s="139">
        <f t="shared" si="2"/>
        <v>29617603423.069996</v>
      </c>
      <c r="C29" s="135">
        <v>79214841.489999995</v>
      </c>
      <c r="D29" s="135">
        <v>4370528203.1300001</v>
      </c>
      <c r="E29" s="135">
        <v>307830785.53000003</v>
      </c>
      <c r="F29" s="135">
        <v>8716601659.0599995</v>
      </c>
      <c r="G29" s="135">
        <v>1831817841.0800004</v>
      </c>
      <c r="H29" s="135">
        <v>620700132.90999985</v>
      </c>
      <c r="I29" s="135">
        <v>5137778609.0799999</v>
      </c>
      <c r="J29" s="135">
        <v>1903140896.9299998</v>
      </c>
      <c r="K29" s="135">
        <v>1993010053.9599998</v>
      </c>
      <c r="L29" s="135">
        <v>1047155074.4200001</v>
      </c>
      <c r="M29" s="135">
        <v>954862773.59000003</v>
      </c>
      <c r="N29" s="135">
        <v>2654962551.8900003</v>
      </c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</row>
    <row r="30" spans="1:79">
      <c r="A30" s="82" t="s">
        <v>41</v>
      </c>
      <c r="B30" s="139">
        <f t="shared" si="2"/>
        <v>491684597.74000001</v>
      </c>
      <c r="C30" s="135">
        <v>7095112.2899999991</v>
      </c>
      <c r="D30" s="135">
        <v>17496590.59</v>
      </c>
      <c r="E30" s="135">
        <v>56068214.179999992</v>
      </c>
      <c r="F30" s="135">
        <v>32588069.509999998</v>
      </c>
      <c r="G30" s="135">
        <v>43776449.039999992</v>
      </c>
      <c r="H30" s="135">
        <v>30944140.369999997</v>
      </c>
      <c r="I30" s="135">
        <v>23637436.309999995</v>
      </c>
      <c r="J30" s="135">
        <v>37757539.689999998</v>
      </c>
      <c r="K30" s="135">
        <v>49118176.279999994</v>
      </c>
      <c r="L30" s="135">
        <v>35203466.36999999</v>
      </c>
      <c r="M30" s="135">
        <v>35527951.130000018</v>
      </c>
      <c r="N30" s="135">
        <v>122471451.98000002</v>
      </c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</row>
    <row r="31" spans="1:79">
      <c r="A31" s="82" t="s">
        <v>42</v>
      </c>
      <c r="B31" s="139">
        <f t="shared" si="2"/>
        <v>283478876.97999996</v>
      </c>
      <c r="C31" s="135">
        <v>2248324.29</v>
      </c>
      <c r="D31" s="135">
        <v>5774612.25</v>
      </c>
      <c r="E31" s="135">
        <v>18202865.989999998</v>
      </c>
      <c r="F31" s="135">
        <v>11088558.300000001</v>
      </c>
      <c r="G31" s="135">
        <v>14339068.940000001</v>
      </c>
      <c r="H31" s="135">
        <v>18082758.869999997</v>
      </c>
      <c r="I31" s="135">
        <v>19234555.109999996</v>
      </c>
      <c r="J31" s="135">
        <v>17183739.390000001</v>
      </c>
      <c r="K31" s="135">
        <v>42442169.640000001</v>
      </c>
      <c r="L31" s="135">
        <v>26315538.949999999</v>
      </c>
      <c r="M31" s="135">
        <v>19999944.589999996</v>
      </c>
      <c r="N31" s="135">
        <v>88566740.660000011</v>
      </c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</row>
    <row r="32" spans="1:79" ht="27.75" customHeight="1">
      <c r="A32" s="82" t="s">
        <v>43</v>
      </c>
      <c r="B32" s="139">
        <f t="shared" si="2"/>
        <v>6853996776.8699999</v>
      </c>
      <c r="C32" s="135">
        <v>174930870.59999999</v>
      </c>
      <c r="D32" s="135">
        <v>435736325.39000005</v>
      </c>
      <c r="E32" s="135">
        <v>380594211.84999996</v>
      </c>
      <c r="F32" s="135">
        <v>298454071.04999995</v>
      </c>
      <c r="G32" s="135">
        <v>387962208.32999998</v>
      </c>
      <c r="H32" s="135">
        <v>556457714.72000015</v>
      </c>
      <c r="I32" s="135">
        <v>592475612.8900001</v>
      </c>
      <c r="J32" s="135">
        <v>543036045.27999997</v>
      </c>
      <c r="K32" s="135">
        <v>497082007.88</v>
      </c>
      <c r="L32" s="135">
        <v>458620205.6699999</v>
      </c>
      <c r="M32" s="135">
        <v>1138352936.0899999</v>
      </c>
      <c r="N32" s="135">
        <v>1390294567.1199999</v>
      </c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</row>
    <row r="33" spans="1:79" ht="24.75">
      <c r="A33" s="82" t="s">
        <v>44</v>
      </c>
      <c r="B33" s="140">
        <f t="shared" si="2"/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</row>
    <row r="34" spans="1:79">
      <c r="A34" s="82" t="s">
        <v>45</v>
      </c>
      <c r="B34" s="139">
        <f t="shared" si="2"/>
        <v>5125115313.9099998</v>
      </c>
      <c r="C34" s="135">
        <v>85478393.059999987</v>
      </c>
      <c r="D34" s="135">
        <v>266970963.92999998</v>
      </c>
      <c r="E34" s="135">
        <v>304218088.55999994</v>
      </c>
      <c r="F34" s="135">
        <v>386956036.33999985</v>
      </c>
      <c r="G34" s="135">
        <v>247817785.3000001</v>
      </c>
      <c r="H34" s="135">
        <v>381340855.6400001</v>
      </c>
      <c r="I34" s="135">
        <v>429729825.82999986</v>
      </c>
      <c r="J34" s="135">
        <v>653190394.63</v>
      </c>
      <c r="K34" s="135">
        <v>434122040.12999994</v>
      </c>
      <c r="L34" s="135">
        <v>254102978.21000004</v>
      </c>
      <c r="M34" s="135">
        <v>479097075.93000001</v>
      </c>
      <c r="N34" s="135">
        <v>1202090876.3500001</v>
      </c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</row>
    <row r="35" spans="1:79" s="80" customFormat="1" ht="12">
      <c r="A35" s="81" t="s">
        <v>46</v>
      </c>
      <c r="B35" s="130">
        <f t="shared" si="2"/>
        <v>358426821508.85004</v>
      </c>
      <c r="C35" s="130">
        <v>18785145173.919998</v>
      </c>
      <c r="D35" s="130">
        <v>24476613599.510006</v>
      </c>
      <c r="E35" s="130">
        <v>24214354552.319996</v>
      </c>
      <c r="F35" s="130">
        <v>25375468934.210007</v>
      </c>
      <c r="G35" s="130">
        <v>22300336688.430008</v>
      </c>
      <c r="H35" s="130">
        <v>23578675673.270004</v>
      </c>
      <c r="I35" s="130">
        <v>19343797597.120007</v>
      </c>
      <c r="J35" s="130">
        <v>25763503660.490002</v>
      </c>
      <c r="K35" s="130">
        <v>29633523903.649998</v>
      </c>
      <c r="L35" s="130">
        <v>28324714410.360008</v>
      </c>
      <c r="M35" s="130">
        <v>39765946905.869995</v>
      </c>
      <c r="N35" s="130">
        <v>76864740409.700012</v>
      </c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</row>
    <row r="36" spans="1:79">
      <c r="A36" s="82" t="s">
        <v>47</v>
      </c>
      <c r="B36" s="139">
        <f t="shared" si="2"/>
        <v>130483035768.70999</v>
      </c>
      <c r="C36" s="135">
        <v>9334838196.5699997</v>
      </c>
      <c r="D36" s="135">
        <v>8763377732.1200008</v>
      </c>
      <c r="E36" s="135">
        <v>8087865926.6099987</v>
      </c>
      <c r="F36" s="135">
        <v>8576743587.7900009</v>
      </c>
      <c r="G36" s="135">
        <v>7142924380.6300001</v>
      </c>
      <c r="H36" s="135">
        <v>7211674143.4400015</v>
      </c>
      <c r="I36" s="135">
        <v>4573740287.4000006</v>
      </c>
      <c r="J36" s="135">
        <v>7509135319.2399998</v>
      </c>
      <c r="K36" s="135">
        <v>9212167989.1900005</v>
      </c>
      <c r="L36" s="135">
        <v>8404254027.3700018</v>
      </c>
      <c r="M36" s="135">
        <v>12336314736.450001</v>
      </c>
      <c r="N36" s="135">
        <v>39329999441.899994</v>
      </c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</row>
    <row r="37" spans="1:79" ht="24.75">
      <c r="A37" s="82" t="s">
        <v>48</v>
      </c>
      <c r="B37" s="139">
        <f t="shared" si="2"/>
        <v>121022283114.91003</v>
      </c>
      <c r="C37" s="135">
        <v>7480222930.4000006</v>
      </c>
      <c r="D37" s="135">
        <v>8006627364.4900017</v>
      </c>
      <c r="E37" s="135">
        <v>9567256319.9400005</v>
      </c>
      <c r="F37" s="135">
        <v>8538235976.5199995</v>
      </c>
      <c r="G37" s="135">
        <v>7897480157.0199995</v>
      </c>
      <c r="H37" s="135">
        <v>9279353375.5400009</v>
      </c>
      <c r="I37" s="135">
        <v>9541717842.6300011</v>
      </c>
      <c r="J37" s="135">
        <v>9737088234.3200016</v>
      </c>
      <c r="K37" s="135">
        <v>9579023691.2000008</v>
      </c>
      <c r="L37" s="135">
        <v>10517301650.500004</v>
      </c>
      <c r="M37" s="135">
        <v>12575932282.810005</v>
      </c>
      <c r="N37" s="135">
        <v>18302043289.540001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</row>
    <row r="38" spans="1:79" ht="24.75">
      <c r="A38" s="82" t="s">
        <v>51</v>
      </c>
      <c r="B38" s="139">
        <f t="shared" si="2"/>
        <v>13268520314.92</v>
      </c>
      <c r="C38" s="135">
        <v>1017265314</v>
      </c>
      <c r="D38" s="135">
        <v>1080843716.6400001</v>
      </c>
      <c r="E38" s="135">
        <v>1021952738.91</v>
      </c>
      <c r="F38" s="135">
        <v>1001135653.0699999</v>
      </c>
      <c r="G38" s="135">
        <v>1129178987.1900001</v>
      </c>
      <c r="H38" s="135">
        <v>1021302738.91</v>
      </c>
      <c r="I38" s="135">
        <v>1075860221.46</v>
      </c>
      <c r="J38" s="135">
        <v>1049505294.6800002</v>
      </c>
      <c r="K38" s="135">
        <v>1049089110.4899999</v>
      </c>
      <c r="L38" s="135">
        <v>1044529024.08</v>
      </c>
      <c r="M38" s="135">
        <v>1712460025.4299998</v>
      </c>
      <c r="N38" s="135">
        <v>1065397490.0600001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</row>
    <row r="39" spans="1:79" ht="24.75">
      <c r="A39" s="82" t="s">
        <v>121</v>
      </c>
      <c r="B39" s="139">
        <f t="shared" si="2"/>
        <v>56436721803.070015</v>
      </c>
      <c r="C39" s="135">
        <v>309412276.68000001</v>
      </c>
      <c r="D39" s="135">
        <v>5580755297.2399998</v>
      </c>
      <c r="E39" s="135">
        <v>4009761014.2000003</v>
      </c>
      <c r="F39" s="135">
        <v>5712467214.4200001</v>
      </c>
      <c r="G39" s="135">
        <v>3441064346.6900005</v>
      </c>
      <c r="H39" s="135">
        <v>3446316647.48</v>
      </c>
      <c r="I39" s="135">
        <v>2642081779.9000001</v>
      </c>
      <c r="J39" s="135">
        <v>4971202008.2300005</v>
      </c>
      <c r="K39" s="135">
        <v>6161514749.0799999</v>
      </c>
      <c r="L39" s="135">
        <v>5839875475.2299995</v>
      </c>
      <c r="M39" s="135">
        <v>7274330995.1800003</v>
      </c>
      <c r="N39" s="135">
        <v>7047939998.7400045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</row>
    <row r="40" spans="1:79" ht="24.75">
      <c r="A40" s="82" t="s">
        <v>53</v>
      </c>
      <c r="B40" s="139">
        <f t="shared" si="2"/>
        <v>1248669113.0900002</v>
      </c>
      <c r="C40" s="135">
        <v>53626113.310000002</v>
      </c>
      <c r="D40" s="135">
        <v>143992876.31</v>
      </c>
      <c r="E40" s="135">
        <v>54168113.310000002</v>
      </c>
      <c r="F40" s="135">
        <v>35555373.379999995</v>
      </c>
      <c r="G40" s="135">
        <v>71921944.859999999</v>
      </c>
      <c r="H40" s="135">
        <v>35364268.229999997</v>
      </c>
      <c r="I40" s="135">
        <v>73926129.309999987</v>
      </c>
      <c r="J40" s="135">
        <v>54168113.309999995</v>
      </c>
      <c r="K40" s="135">
        <v>54168113.309999995</v>
      </c>
      <c r="L40" s="135">
        <v>284410097.31</v>
      </c>
      <c r="M40" s="135">
        <v>95860964.629999995</v>
      </c>
      <c r="N40" s="135">
        <v>291507005.81999999</v>
      </c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</row>
    <row r="41" spans="1:79">
      <c r="A41" s="82" t="s">
        <v>7</v>
      </c>
      <c r="B41" s="139">
        <f t="shared" si="2"/>
        <v>15091273540.01</v>
      </c>
      <c r="C41" s="135">
        <v>0</v>
      </c>
      <c r="D41" s="135">
        <v>0</v>
      </c>
      <c r="E41" s="135">
        <v>229146564.72000003</v>
      </c>
      <c r="F41" s="135">
        <v>29147480.920000002</v>
      </c>
      <c r="G41" s="135">
        <v>501221846.98999995</v>
      </c>
      <c r="H41" s="135">
        <v>523556666.06</v>
      </c>
      <c r="I41" s="135">
        <v>8164755.7499999991</v>
      </c>
      <c r="J41" s="135">
        <v>1445721267.79</v>
      </c>
      <c r="K41" s="135">
        <v>761451147.99000001</v>
      </c>
      <c r="L41" s="135">
        <v>782976516.04999995</v>
      </c>
      <c r="M41" s="135">
        <v>4136767221.8400002</v>
      </c>
      <c r="N41" s="135">
        <v>6673120071.8999996</v>
      </c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</row>
    <row r="42" spans="1:79">
      <c r="A42" s="82" t="s">
        <v>49</v>
      </c>
      <c r="B42" s="139">
        <f t="shared" si="2"/>
        <v>1363324674.4300001</v>
      </c>
      <c r="C42" s="135">
        <v>25031976.25</v>
      </c>
      <c r="D42" s="135">
        <v>31817006.169999998</v>
      </c>
      <c r="E42" s="135">
        <v>109506753.19000001</v>
      </c>
      <c r="F42" s="135">
        <v>135307057.59</v>
      </c>
      <c r="G42" s="135">
        <v>31554338.910000004</v>
      </c>
      <c r="H42" s="135">
        <v>78198198.969999999</v>
      </c>
      <c r="I42" s="135">
        <v>17842869.350000001</v>
      </c>
      <c r="J42" s="135">
        <v>42576920.229999997</v>
      </c>
      <c r="K42" s="135">
        <v>406204438.30999994</v>
      </c>
      <c r="L42" s="135">
        <v>22409757.039999999</v>
      </c>
      <c r="M42" s="135">
        <v>252976203.44</v>
      </c>
      <c r="N42" s="135">
        <v>209899154.97999996</v>
      </c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</row>
    <row r="43" spans="1:79" ht="24.75">
      <c r="A43" s="82" t="s">
        <v>122</v>
      </c>
      <c r="B43" s="139">
        <f t="shared" si="2"/>
        <v>19512993179.710003</v>
      </c>
      <c r="C43" s="135">
        <v>564748366.71000004</v>
      </c>
      <c r="D43" s="135">
        <v>869199606.54000008</v>
      </c>
      <c r="E43" s="135">
        <v>1134697121.4400003</v>
      </c>
      <c r="F43" s="135">
        <v>1346876590.5200002</v>
      </c>
      <c r="G43" s="135">
        <v>2084990686.1399996</v>
      </c>
      <c r="H43" s="135">
        <v>1982909634.6400006</v>
      </c>
      <c r="I43" s="135">
        <v>1410463711.3200002</v>
      </c>
      <c r="J43" s="135">
        <v>954106502.69000006</v>
      </c>
      <c r="K43" s="135">
        <v>2409904664.0799999</v>
      </c>
      <c r="L43" s="135">
        <v>1428957862.78</v>
      </c>
      <c r="M43" s="135">
        <v>1381304476.0900002</v>
      </c>
      <c r="N43" s="135">
        <v>3944833956.7599998</v>
      </c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</row>
    <row r="44" spans="1:79" s="80" customFormat="1" ht="12">
      <c r="A44" s="81" t="s">
        <v>54</v>
      </c>
      <c r="B44" s="130">
        <f t="shared" si="2"/>
        <v>69453345122.910004</v>
      </c>
      <c r="C44" s="130">
        <v>657780459</v>
      </c>
      <c r="D44" s="130">
        <v>1649433873.3</v>
      </c>
      <c r="E44" s="130">
        <v>4668645712.1399994</v>
      </c>
      <c r="F44" s="130">
        <v>2135653225.6699998</v>
      </c>
      <c r="G44" s="130">
        <v>3655151355.8799996</v>
      </c>
      <c r="H44" s="130">
        <v>3240621935.6499996</v>
      </c>
      <c r="I44" s="130">
        <v>1503632034.4199998</v>
      </c>
      <c r="J44" s="130">
        <v>2536291828.3400002</v>
      </c>
      <c r="K44" s="130">
        <v>3724831316.9299998</v>
      </c>
      <c r="L44" s="130">
        <v>4590582774.4700003</v>
      </c>
      <c r="M44" s="130">
        <v>9187354322.2900009</v>
      </c>
      <c r="N44" s="130">
        <v>31903366284.82</v>
      </c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</row>
    <row r="45" spans="1:79">
      <c r="A45" s="82" t="s">
        <v>56</v>
      </c>
      <c r="B45" s="139">
        <f t="shared" si="2"/>
        <v>1626778983.48</v>
      </c>
      <c r="C45" s="135">
        <v>0</v>
      </c>
      <c r="D45" s="135">
        <v>1594574.81</v>
      </c>
      <c r="E45" s="135">
        <v>187450447.59999999</v>
      </c>
      <c r="F45" s="135">
        <v>40066686.560000002</v>
      </c>
      <c r="G45" s="135">
        <v>228176001.59999999</v>
      </c>
      <c r="H45" s="135">
        <v>116974305.06</v>
      </c>
      <c r="I45" s="135">
        <v>12208312.109999999</v>
      </c>
      <c r="J45" s="135">
        <v>226145589.72</v>
      </c>
      <c r="K45" s="135">
        <v>22773359.600000001</v>
      </c>
      <c r="L45" s="135">
        <v>120093102.48999999</v>
      </c>
      <c r="M45" s="135">
        <v>52192147.060000002</v>
      </c>
      <c r="N45" s="135">
        <v>619104456.87</v>
      </c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</row>
    <row r="46" spans="1:79" ht="24.75">
      <c r="A46" s="82" t="s">
        <v>57</v>
      </c>
      <c r="B46" s="139">
        <f t="shared" si="2"/>
        <v>10817614715.82</v>
      </c>
      <c r="C46" s="135">
        <v>0</v>
      </c>
      <c r="D46" s="135">
        <v>212535445.06999999</v>
      </c>
      <c r="E46" s="135">
        <v>172528588.32999998</v>
      </c>
      <c r="F46" s="135">
        <v>695853819.63999999</v>
      </c>
      <c r="G46" s="135">
        <v>293009628.56999999</v>
      </c>
      <c r="H46" s="135">
        <v>793557562.98000002</v>
      </c>
      <c r="I46" s="135">
        <v>197676935.26000002</v>
      </c>
      <c r="J46" s="135">
        <v>168811124.99000001</v>
      </c>
      <c r="K46" s="135">
        <v>1249795189.25</v>
      </c>
      <c r="L46" s="135">
        <v>869120921.78999996</v>
      </c>
      <c r="M46" s="135">
        <v>1617818159.4900002</v>
      </c>
      <c r="N46" s="135">
        <v>4546907340.4499998</v>
      </c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</row>
    <row r="47" spans="1:79" ht="24.75">
      <c r="A47" s="82" t="s">
        <v>58</v>
      </c>
      <c r="B47" s="139">
        <f t="shared" si="2"/>
        <v>10434508171.66</v>
      </c>
      <c r="C47" s="135">
        <v>657780459</v>
      </c>
      <c r="D47" s="135">
        <v>742322059</v>
      </c>
      <c r="E47" s="135">
        <v>660529957</v>
      </c>
      <c r="F47" s="135">
        <v>627340623</v>
      </c>
      <c r="G47" s="135">
        <v>763294360.18000019</v>
      </c>
      <c r="H47" s="135">
        <v>665183579.26999986</v>
      </c>
      <c r="I47" s="135">
        <v>698879087.32000005</v>
      </c>
      <c r="J47" s="135">
        <v>766354224.31000006</v>
      </c>
      <c r="K47" s="135">
        <v>954535430.37</v>
      </c>
      <c r="L47" s="135">
        <v>712276104.80000007</v>
      </c>
      <c r="M47" s="135">
        <v>1033960889.0299999</v>
      </c>
      <c r="N47" s="135">
        <v>2152051398.3800001</v>
      </c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</row>
    <row r="48" spans="1:79" ht="24.75">
      <c r="A48" s="82" t="s">
        <v>59</v>
      </c>
      <c r="B48" s="139">
        <f t="shared" si="2"/>
        <v>43672715089.310005</v>
      </c>
      <c r="C48" s="135">
        <v>0</v>
      </c>
      <c r="D48" s="135">
        <v>666993366.66999996</v>
      </c>
      <c r="E48" s="135">
        <v>1898414445.8899996</v>
      </c>
      <c r="F48" s="135">
        <v>444771144.44999999</v>
      </c>
      <c r="G48" s="135">
        <v>2260369938.8799996</v>
      </c>
      <c r="H48" s="135">
        <v>1664906488.3399999</v>
      </c>
      <c r="I48" s="135">
        <v>592791270.02999985</v>
      </c>
      <c r="J48" s="135">
        <v>1374980889.3199999</v>
      </c>
      <c r="K48" s="135">
        <v>1435605417.71</v>
      </c>
      <c r="L48" s="135">
        <v>2889092645.3900003</v>
      </c>
      <c r="M48" s="135">
        <v>6483383126.7100019</v>
      </c>
      <c r="N48" s="135">
        <v>23961406355.920002</v>
      </c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</row>
    <row r="49" spans="1:79">
      <c r="A49" s="82" t="s">
        <v>123</v>
      </c>
      <c r="B49" s="139">
        <f t="shared" si="2"/>
        <v>1615601256.79</v>
      </c>
      <c r="C49" s="135">
        <v>0</v>
      </c>
      <c r="D49" s="135">
        <v>0</v>
      </c>
      <c r="E49" s="135">
        <v>1615601256.79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</row>
    <row r="50" spans="1:79" ht="24.75">
      <c r="A50" s="82" t="s">
        <v>124</v>
      </c>
      <c r="B50" s="139">
        <f t="shared" si="2"/>
        <v>1286126905.8499999</v>
      </c>
      <c r="C50" s="135">
        <v>0</v>
      </c>
      <c r="D50" s="135">
        <v>25988427.75</v>
      </c>
      <c r="E50" s="135">
        <v>134121016.52999999</v>
      </c>
      <c r="F50" s="135">
        <v>327620952.01999998</v>
      </c>
      <c r="G50" s="135">
        <v>110301426.65000001</v>
      </c>
      <c r="H50" s="135">
        <v>0</v>
      </c>
      <c r="I50" s="135">
        <v>2076429.6999999997</v>
      </c>
      <c r="J50" s="135">
        <v>0</v>
      </c>
      <c r="K50" s="135">
        <v>62121920</v>
      </c>
      <c r="L50" s="135">
        <v>0</v>
      </c>
      <c r="M50" s="135">
        <v>0</v>
      </c>
      <c r="N50" s="135">
        <v>623896733.20000005</v>
      </c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</row>
    <row r="51" spans="1:79" s="80" customFormat="1" ht="12">
      <c r="A51" s="81" t="s">
        <v>62</v>
      </c>
      <c r="B51" s="130">
        <f t="shared" si="2"/>
        <v>20225464447.32</v>
      </c>
      <c r="C51" s="130">
        <v>78405177.049999982</v>
      </c>
      <c r="D51" s="130">
        <v>83320308.929999992</v>
      </c>
      <c r="E51" s="130">
        <v>2056552530.250001</v>
      </c>
      <c r="F51" s="130">
        <v>1609005074.0499995</v>
      </c>
      <c r="G51" s="130">
        <v>317626678.42000008</v>
      </c>
      <c r="H51" s="130">
        <v>1405867096.6799998</v>
      </c>
      <c r="I51" s="130">
        <v>990418440.99999964</v>
      </c>
      <c r="J51" s="130">
        <v>788772468.51999986</v>
      </c>
      <c r="K51" s="130">
        <v>1465557018.9999998</v>
      </c>
      <c r="L51" s="130">
        <v>1821704460.8700001</v>
      </c>
      <c r="M51" s="130">
        <v>2254880153.5900002</v>
      </c>
      <c r="N51" s="130">
        <v>7353355038.96</v>
      </c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</row>
    <row r="52" spans="1:79">
      <c r="A52" s="82" t="s">
        <v>63</v>
      </c>
      <c r="B52" s="139">
        <f t="shared" si="2"/>
        <v>10667171208.84</v>
      </c>
      <c r="C52" s="135">
        <v>36173376.769999996</v>
      </c>
      <c r="D52" s="135">
        <v>38458908.480000004</v>
      </c>
      <c r="E52" s="135">
        <v>1917093221.7400002</v>
      </c>
      <c r="F52" s="135">
        <v>1478991007</v>
      </c>
      <c r="G52" s="135">
        <v>193618892.43000007</v>
      </c>
      <c r="H52" s="135">
        <v>922151540.19999993</v>
      </c>
      <c r="I52" s="135">
        <v>758782535.1099999</v>
      </c>
      <c r="J52" s="135">
        <v>418078536.54999989</v>
      </c>
      <c r="K52" s="135">
        <v>873645044.96999991</v>
      </c>
      <c r="L52" s="135">
        <v>828965110.24000001</v>
      </c>
      <c r="M52" s="135">
        <v>829776297.14999998</v>
      </c>
      <c r="N52" s="135">
        <v>2371436738.2000003</v>
      </c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</row>
    <row r="53" spans="1:79">
      <c r="A53" s="83" t="s">
        <v>64</v>
      </c>
      <c r="B53" s="139">
        <f t="shared" si="2"/>
        <v>127431056.88</v>
      </c>
      <c r="C53" s="135">
        <v>1367224.49</v>
      </c>
      <c r="D53" s="135">
        <v>1554522.85</v>
      </c>
      <c r="E53" s="135">
        <v>4838445.21</v>
      </c>
      <c r="F53" s="135">
        <v>7236091.2199999997</v>
      </c>
      <c r="G53" s="135">
        <v>2797428.44</v>
      </c>
      <c r="H53" s="135">
        <v>5431887.29</v>
      </c>
      <c r="I53" s="135">
        <v>6214650.7599999998</v>
      </c>
      <c r="J53" s="135">
        <v>6770665.4699999997</v>
      </c>
      <c r="K53" s="135">
        <v>10832622.310000001</v>
      </c>
      <c r="L53" s="135">
        <v>10033109.16</v>
      </c>
      <c r="M53" s="135">
        <v>15196527.17</v>
      </c>
      <c r="N53" s="135">
        <v>55157882.509999998</v>
      </c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</row>
    <row r="54" spans="1:79">
      <c r="A54" s="82" t="s">
        <v>125</v>
      </c>
      <c r="B54" s="139">
        <f t="shared" si="2"/>
        <v>256121883.31</v>
      </c>
      <c r="C54" s="135">
        <v>202083</v>
      </c>
      <c r="D54" s="135">
        <v>214712.58</v>
      </c>
      <c r="E54" s="135">
        <v>862803.96000000008</v>
      </c>
      <c r="F54" s="135">
        <v>2189928.7000000002</v>
      </c>
      <c r="G54" s="135">
        <v>3353681.27</v>
      </c>
      <c r="H54" s="135">
        <v>3953243.0300000003</v>
      </c>
      <c r="I54" s="135">
        <v>7979925.9299999997</v>
      </c>
      <c r="J54" s="135">
        <v>14732034.51</v>
      </c>
      <c r="K54" s="135">
        <v>5323569.21</v>
      </c>
      <c r="L54" s="135">
        <v>61951916.249999993</v>
      </c>
      <c r="M54" s="135">
        <v>20150835.640000001</v>
      </c>
      <c r="N54" s="135">
        <v>135207149.23000002</v>
      </c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</row>
    <row r="55" spans="1:79" ht="24.75">
      <c r="A55" s="82" t="s">
        <v>126</v>
      </c>
      <c r="B55" s="139">
        <f t="shared" si="2"/>
        <v>4620553101.7199993</v>
      </c>
      <c r="C55" s="135">
        <v>16809875.75</v>
      </c>
      <c r="D55" s="135">
        <v>16809875.75</v>
      </c>
      <c r="E55" s="135">
        <v>17605937.959999997</v>
      </c>
      <c r="F55" s="135">
        <v>23859265.300000001</v>
      </c>
      <c r="G55" s="135">
        <v>26920797.740000002</v>
      </c>
      <c r="H55" s="135">
        <v>65313190.350000001</v>
      </c>
      <c r="I55" s="135">
        <v>23020065.060000002</v>
      </c>
      <c r="J55" s="135">
        <v>167582381.57999998</v>
      </c>
      <c r="K55" s="135">
        <v>300957165.54999995</v>
      </c>
      <c r="L55" s="135">
        <v>330115910.73000008</v>
      </c>
      <c r="M55" s="135">
        <v>716493627.21999991</v>
      </c>
      <c r="N55" s="135">
        <v>2915065008.73</v>
      </c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</row>
    <row r="56" spans="1:79">
      <c r="A56" s="82" t="s">
        <v>67</v>
      </c>
      <c r="B56" s="139">
        <f t="shared" si="2"/>
        <v>1263639683.9699998</v>
      </c>
      <c r="C56" s="135">
        <v>11953323.720000001</v>
      </c>
      <c r="D56" s="135">
        <v>12282325.51</v>
      </c>
      <c r="E56" s="135">
        <v>30321954.160000004</v>
      </c>
      <c r="F56" s="135">
        <v>25688623.739999998</v>
      </c>
      <c r="G56" s="135">
        <v>40570991.310000002</v>
      </c>
      <c r="H56" s="135">
        <v>54591087.869999997</v>
      </c>
      <c r="I56" s="135">
        <v>41409395.230000004</v>
      </c>
      <c r="J56" s="135">
        <v>59109496.629999995</v>
      </c>
      <c r="K56" s="135">
        <v>124915158.88000001</v>
      </c>
      <c r="L56" s="135">
        <v>124697220.81000002</v>
      </c>
      <c r="M56" s="135">
        <v>179245920.59999999</v>
      </c>
      <c r="N56" s="135">
        <v>558854185.50999987</v>
      </c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</row>
    <row r="57" spans="1:79">
      <c r="A57" s="82" t="s">
        <v>68</v>
      </c>
      <c r="B57" s="139">
        <f t="shared" si="2"/>
        <v>367823431.06</v>
      </c>
      <c r="C57" s="135">
        <v>531831.75</v>
      </c>
      <c r="D57" s="135">
        <v>537121.75</v>
      </c>
      <c r="E57" s="135">
        <v>1552214.75</v>
      </c>
      <c r="F57" s="135">
        <v>10481929.859999999</v>
      </c>
      <c r="G57" s="135">
        <v>5685990.4699999997</v>
      </c>
      <c r="H57" s="135">
        <v>3573742.18</v>
      </c>
      <c r="I57" s="135">
        <v>1268619.5299999998</v>
      </c>
      <c r="J57" s="135">
        <v>7190510.2599999998</v>
      </c>
      <c r="K57" s="135">
        <v>6553342.5199999996</v>
      </c>
      <c r="L57" s="135">
        <v>57881893.649999999</v>
      </c>
      <c r="M57" s="135">
        <v>2984189.22</v>
      </c>
      <c r="N57" s="135">
        <v>269582045.12</v>
      </c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</row>
    <row r="58" spans="1:79">
      <c r="A58" s="82" t="s">
        <v>127</v>
      </c>
      <c r="B58" s="140">
        <f t="shared" si="2"/>
        <v>646252360.4799999</v>
      </c>
      <c r="C58" s="129">
        <v>0</v>
      </c>
      <c r="D58" s="129">
        <v>0</v>
      </c>
      <c r="E58" s="129">
        <v>15481590.699999999</v>
      </c>
      <c r="F58" s="129">
        <v>39260705.399999999</v>
      </c>
      <c r="G58" s="129">
        <v>10056000</v>
      </c>
      <c r="H58" s="129">
        <v>3022667</v>
      </c>
      <c r="I58" s="129">
        <v>18669377.879999999</v>
      </c>
      <c r="J58" s="129">
        <v>28634176.450000003</v>
      </c>
      <c r="K58" s="129">
        <v>78310186.499999985</v>
      </c>
      <c r="L58" s="129">
        <v>264253872.5</v>
      </c>
      <c r="M58" s="129">
        <v>66326801.259999968</v>
      </c>
      <c r="N58" s="129">
        <v>122236982.78999998</v>
      </c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</row>
    <row r="59" spans="1:79">
      <c r="A59" s="82" t="s">
        <v>70</v>
      </c>
      <c r="B59" s="139">
        <f t="shared" si="2"/>
        <v>958893781.01000011</v>
      </c>
      <c r="C59" s="135">
        <v>11363393.57</v>
      </c>
      <c r="D59" s="135">
        <v>13458774.01</v>
      </c>
      <c r="E59" s="135">
        <v>22947713.140000001</v>
      </c>
      <c r="F59" s="135">
        <v>19143090.259999998</v>
      </c>
      <c r="G59" s="135">
        <v>17976893.960000001</v>
      </c>
      <c r="H59" s="135">
        <v>323801181.76000011</v>
      </c>
      <c r="I59" s="135">
        <v>19108904.149999999</v>
      </c>
      <c r="J59" s="135">
        <v>25919216.050000001</v>
      </c>
      <c r="K59" s="135">
        <v>17829529.399999999</v>
      </c>
      <c r="L59" s="135">
        <v>129907668.36</v>
      </c>
      <c r="M59" s="135">
        <v>33745653.400000006</v>
      </c>
      <c r="N59" s="135">
        <v>323691762.95000005</v>
      </c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</row>
    <row r="60" spans="1:79" ht="24.75">
      <c r="A60" s="82" t="s">
        <v>71</v>
      </c>
      <c r="B60" s="140">
        <f t="shared" si="2"/>
        <v>1317577940.05</v>
      </c>
      <c r="C60" s="129">
        <v>4067.9999999999995</v>
      </c>
      <c r="D60" s="129">
        <v>4067.9999999999995</v>
      </c>
      <c r="E60" s="129">
        <v>45848648.630000003</v>
      </c>
      <c r="F60" s="129">
        <v>2154432.5700000003</v>
      </c>
      <c r="G60" s="129">
        <v>16646002.799999999</v>
      </c>
      <c r="H60" s="129">
        <v>24028557</v>
      </c>
      <c r="I60" s="129">
        <v>113964967.34999999</v>
      </c>
      <c r="J60" s="129">
        <v>60755451.019999996</v>
      </c>
      <c r="K60" s="129">
        <v>47190399.659999996</v>
      </c>
      <c r="L60" s="129">
        <v>13897759.17</v>
      </c>
      <c r="M60" s="129">
        <v>390960301.93000001</v>
      </c>
      <c r="N60" s="129">
        <v>602123283.91999996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</row>
    <row r="61" spans="1:79" s="80" customFormat="1" ht="12">
      <c r="A61" s="81" t="s">
        <v>72</v>
      </c>
      <c r="B61" s="130">
        <f t="shared" si="2"/>
        <v>30665068514.18</v>
      </c>
      <c r="C61" s="130">
        <v>100379586.25</v>
      </c>
      <c r="D61" s="130">
        <v>509486674.20999998</v>
      </c>
      <c r="E61" s="130">
        <v>1067219598.1300001</v>
      </c>
      <c r="F61" s="130">
        <v>1653161058.4400001</v>
      </c>
      <c r="G61" s="130">
        <v>771174460.65999997</v>
      </c>
      <c r="H61" s="130">
        <v>2243034005.5099988</v>
      </c>
      <c r="I61" s="130">
        <v>1648378279.7900002</v>
      </c>
      <c r="J61" s="130">
        <v>1940045903.9700005</v>
      </c>
      <c r="K61" s="130">
        <v>3553932303.0299997</v>
      </c>
      <c r="L61" s="130">
        <v>2261087255.3899999</v>
      </c>
      <c r="M61" s="130">
        <v>4069148279.25</v>
      </c>
      <c r="N61" s="130">
        <v>10848021109.550001</v>
      </c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</row>
    <row r="62" spans="1:79">
      <c r="A62" s="82" t="s">
        <v>128</v>
      </c>
      <c r="B62" s="139">
        <f t="shared" si="2"/>
        <v>11995745974.749996</v>
      </c>
      <c r="C62" s="135">
        <v>100379586.25</v>
      </c>
      <c r="D62" s="135">
        <v>31029113.989999998</v>
      </c>
      <c r="E62" s="135">
        <v>486279883.74000007</v>
      </c>
      <c r="F62" s="135">
        <v>684504210.86000013</v>
      </c>
      <c r="G62" s="135">
        <v>450992473.68000001</v>
      </c>
      <c r="H62" s="135">
        <v>713321315.57999957</v>
      </c>
      <c r="I62" s="135">
        <v>495431125.30000001</v>
      </c>
      <c r="J62" s="135">
        <v>351397751.53999996</v>
      </c>
      <c r="K62" s="135">
        <v>807752331.92999995</v>
      </c>
      <c r="L62" s="135">
        <v>635453919.80000019</v>
      </c>
      <c r="M62" s="135">
        <v>2829159245.1700006</v>
      </c>
      <c r="N62" s="135">
        <v>4410045016.909997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</row>
    <row r="63" spans="1:79">
      <c r="A63" s="82" t="s">
        <v>74</v>
      </c>
      <c r="B63" s="140">
        <f t="shared" si="2"/>
        <v>18669322539.43</v>
      </c>
      <c r="C63" s="129">
        <v>0</v>
      </c>
      <c r="D63" s="129">
        <v>478457560.21999997</v>
      </c>
      <c r="E63" s="129">
        <v>580939714.3900001</v>
      </c>
      <c r="F63" s="129">
        <v>968656847.57999992</v>
      </c>
      <c r="G63" s="129">
        <v>320181986.98000002</v>
      </c>
      <c r="H63" s="129">
        <v>1529712689.9299994</v>
      </c>
      <c r="I63" s="129">
        <v>1152947154.4900002</v>
      </c>
      <c r="J63" s="129">
        <v>1588648152.4300005</v>
      </c>
      <c r="K63" s="129">
        <v>2746179971.0999994</v>
      </c>
      <c r="L63" s="129">
        <v>1625633335.5900002</v>
      </c>
      <c r="M63" s="129">
        <v>1239989034.0799997</v>
      </c>
      <c r="N63" s="129">
        <v>6437976092.6400032</v>
      </c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</row>
    <row r="64" spans="1:79">
      <c r="A64" s="82" t="s">
        <v>129</v>
      </c>
      <c r="B64" s="140">
        <f t="shared" si="2"/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v>0</v>
      </c>
      <c r="M64" s="129">
        <v>0</v>
      </c>
      <c r="N64" s="129">
        <v>0</v>
      </c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</row>
    <row r="65" spans="1:79" ht="24.75">
      <c r="A65" s="82" t="s">
        <v>130</v>
      </c>
      <c r="B65" s="140">
        <f t="shared" si="2"/>
        <v>0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  <c r="L65" s="129">
        <v>0</v>
      </c>
      <c r="M65" s="129">
        <v>0</v>
      </c>
      <c r="N65" s="129">
        <v>0</v>
      </c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</row>
    <row r="66" spans="1:79" s="80" customFormat="1" ht="12">
      <c r="A66" s="81" t="s">
        <v>76</v>
      </c>
      <c r="B66" s="130">
        <f t="shared" si="2"/>
        <v>156205809813.52002</v>
      </c>
      <c r="C66" s="130">
        <v>12279854553.460001</v>
      </c>
      <c r="D66" s="130">
        <v>13510005493.079998</v>
      </c>
      <c r="E66" s="130">
        <v>8930114365.7000008</v>
      </c>
      <c r="F66" s="130">
        <v>5630603993.1099997</v>
      </c>
      <c r="G66" s="130">
        <v>10676625866.84</v>
      </c>
      <c r="H66" s="130">
        <v>37356568932.400009</v>
      </c>
      <c r="I66" s="130">
        <v>11476705856.780001</v>
      </c>
      <c r="J66" s="130">
        <v>8709193786.4200001</v>
      </c>
      <c r="K66" s="130">
        <v>12326859508.799999</v>
      </c>
      <c r="L66" s="130">
        <v>4364672120.6399994</v>
      </c>
      <c r="M66" s="130">
        <v>14112934917.420002</v>
      </c>
      <c r="N66" s="130">
        <v>16831670418.870003</v>
      </c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</row>
    <row r="67" spans="1:79">
      <c r="A67" s="82" t="s">
        <v>131</v>
      </c>
      <c r="B67" s="140">
        <f t="shared" si="2"/>
        <v>76140259292.110001</v>
      </c>
      <c r="C67" s="129">
        <v>8413523027.6800013</v>
      </c>
      <c r="D67" s="129">
        <v>6434871459.2099991</v>
      </c>
      <c r="E67" s="129">
        <v>2787630909.1300001</v>
      </c>
      <c r="F67" s="129">
        <v>3887153870.2600002</v>
      </c>
      <c r="G67" s="129">
        <v>7234320715.46</v>
      </c>
      <c r="H67" s="129">
        <v>8273716739.1599998</v>
      </c>
      <c r="I67" s="129">
        <v>9091931795.6900005</v>
      </c>
      <c r="J67" s="129">
        <v>5929805764.1000004</v>
      </c>
      <c r="K67" s="129">
        <v>2133193589.4599996</v>
      </c>
      <c r="L67" s="129">
        <v>2894211159.9499998</v>
      </c>
      <c r="M67" s="129">
        <v>10732465836.190001</v>
      </c>
      <c r="N67" s="129">
        <v>8327434425.8200016</v>
      </c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</row>
    <row r="68" spans="1:79">
      <c r="A68" s="82" t="s">
        <v>132</v>
      </c>
      <c r="B68" s="140">
        <f t="shared" si="2"/>
        <v>78842354304.420013</v>
      </c>
      <c r="C68" s="129">
        <v>3770686066.6099997</v>
      </c>
      <c r="D68" s="129">
        <v>6893196373.0500002</v>
      </c>
      <c r="E68" s="129">
        <v>6074511526.0700006</v>
      </c>
      <c r="F68" s="129">
        <v>1646096223.7</v>
      </c>
      <c r="G68" s="129">
        <v>3398675603.29</v>
      </c>
      <c r="H68" s="129">
        <v>28563141446.110001</v>
      </c>
      <c r="I68" s="129">
        <v>2377957559.5099998</v>
      </c>
      <c r="J68" s="129">
        <v>2719255345.3199997</v>
      </c>
      <c r="K68" s="129">
        <v>10183199801.309999</v>
      </c>
      <c r="L68" s="129">
        <v>1422728234.9799998</v>
      </c>
      <c r="M68" s="129">
        <v>3339127940.5100002</v>
      </c>
      <c r="N68" s="129">
        <v>8453778183.9599991</v>
      </c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</row>
    <row r="69" spans="1:79" ht="24.75">
      <c r="A69" s="82" t="s">
        <v>133</v>
      </c>
      <c r="B69" s="139">
        <f t="shared" si="2"/>
        <v>1223196216.9900002</v>
      </c>
      <c r="C69" s="135">
        <v>95645459.170000002</v>
      </c>
      <c r="D69" s="135">
        <v>181937660.82000002</v>
      </c>
      <c r="E69" s="135">
        <v>67971930.5</v>
      </c>
      <c r="F69" s="135">
        <v>97353899.150000006</v>
      </c>
      <c r="G69" s="135">
        <v>43629548.090000004</v>
      </c>
      <c r="H69" s="135">
        <v>519710747.13000005</v>
      </c>
      <c r="I69" s="135">
        <v>6816501.5800000001</v>
      </c>
      <c r="J69" s="135">
        <v>60132677</v>
      </c>
      <c r="K69" s="135">
        <v>10466118.029999999</v>
      </c>
      <c r="L69" s="135">
        <v>47732725.710000001</v>
      </c>
      <c r="M69" s="135">
        <v>41341140.719999999</v>
      </c>
      <c r="N69" s="135">
        <v>50457809.089999996</v>
      </c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</row>
    <row r="70" spans="1:79" s="84" customFormat="1">
      <c r="A70" s="81" t="s">
        <v>80</v>
      </c>
      <c r="B70" s="130">
        <f t="shared" si="2"/>
        <v>109338488775.51001</v>
      </c>
      <c r="C70" s="130">
        <v>3777824270.2600002</v>
      </c>
      <c r="D70" s="130">
        <v>2992724770.2799997</v>
      </c>
      <c r="E70" s="130">
        <v>4622344043.3600006</v>
      </c>
      <c r="F70" s="130">
        <v>9297939133.6199989</v>
      </c>
      <c r="G70" s="130">
        <v>21547253850.48</v>
      </c>
      <c r="H70" s="130">
        <v>19700708425.41</v>
      </c>
      <c r="I70" s="130">
        <v>4967141115.9400005</v>
      </c>
      <c r="J70" s="130">
        <v>10432321428.17</v>
      </c>
      <c r="K70" s="130">
        <v>10134723310.469999</v>
      </c>
      <c r="L70" s="130">
        <v>4300532918.0900002</v>
      </c>
      <c r="M70" s="130">
        <v>4756274570.7199993</v>
      </c>
      <c r="N70" s="130">
        <v>12808700938.709999</v>
      </c>
    </row>
    <row r="71" spans="1:79" s="80" customFormat="1" ht="12">
      <c r="A71" s="81" t="s">
        <v>81</v>
      </c>
      <c r="B71" s="130">
        <f t="shared" si="2"/>
        <v>15050194744.98</v>
      </c>
      <c r="C71" s="130">
        <v>83333333</v>
      </c>
      <c r="D71" s="130">
        <v>83333333</v>
      </c>
      <c r="E71" s="130">
        <v>83333333</v>
      </c>
      <c r="F71" s="130">
        <v>183333333</v>
      </c>
      <c r="G71" s="130">
        <v>83333333</v>
      </c>
      <c r="H71" s="130">
        <v>420833333</v>
      </c>
      <c r="I71" s="130">
        <v>274993333</v>
      </c>
      <c r="J71" s="130">
        <v>220826666.34</v>
      </c>
      <c r="K71" s="130">
        <v>5547811810.25</v>
      </c>
      <c r="L71" s="130">
        <v>166659999.67000002</v>
      </c>
      <c r="M71" s="130">
        <v>566659999.67000008</v>
      </c>
      <c r="N71" s="130">
        <v>7335742938.0500002</v>
      </c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</row>
    <row r="72" spans="1:79" s="80" customFormat="1" ht="12">
      <c r="A72" s="85" t="s">
        <v>82</v>
      </c>
      <c r="B72" s="130">
        <f t="shared" si="2"/>
        <v>15050194744.98</v>
      </c>
      <c r="C72" s="130">
        <v>83333333</v>
      </c>
      <c r="D72" s="130">
        <v>83333333</v>
      </c>
      <c r="E72" s="130">
        <v>83333333</v>
      </c>
      <c r="F72" s="130">
        <v>183333333</v>
      </c>
      <c r="G72" s="130">
        <v>83333333</v>
      </c>
      <c r="H72" s="130">
        <v>420833333</v>
      </c>
      <c r="I72" s="130">
        <v>274993333</v>
      </c>
      <c r="J72" s="130">
        <v>220826666.34</v>
      </c>
      <c r="K72" s="130">
        <v>5547811810.25</v>
      </c>
      <c r="L72" s="130">
        <v>166659999.67000002</v>
      </c>
      <c r="M72" s="130">
        <v>566659999.67000008</v>
      </c>
      <c r="N72" s="130">
        <v>7335742938.0500002</v>
      </c>
    </row>
    <row r="73" spans="1:79" ht="24.75">
      <c r="A73" s="86" t="s">
        <v>83</v>
      </c>
      <c r="B73" s="139">
        <f t="shared" ref="B73:B96" si="3">SUM(C73:N73)</f>
        <v>14319409533.09</v>
      </c>
      <c r="C73" s="135">
        <v>83333333</v>
      </c>
      <c r="D73" s="135">
        <v>83333333</v>
      </c>
      <c r="E73" s="135">
        <v>83333333</v>
      </c>
      <c r="F73" s="135">
        <v>183333333</v>
      </c>
      <c r="G73" s="135">
        <v>83333333</v>
      </c>
      <c r="H73" s="135">
        <v>420833333</v>
      </c>
      <c r="I73" s="135">
        <v>274993333</v>
      </c>
      <c r="J73" s="135">
        <v>220826666.34</v>
      </c>
      <c r="K73" s="135">
        <v>5547811810.25</v>
      </c>
      <c r="L73" s="135">
        <v>166659999.67000002</v>
      </c>
      <c r="M73" s="135">
        <v>566659999.67000008</v>
      </c>
      <c r="N73" s="135">
        <v>6604957726.1599998</v>
      </c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</row>
    <row r="74" spans="1:79" ht="24.75">
      <c r="A74" s="86" t="s">
        <v>85</v>
      </c>
      <c r="B74" s="139">
        <f t="shared" si="3"/>
        <v>13743633253.6</v>
      </c>
      <c r="C74" s="135">
        <v>83333333</v>
      </c>
      <c r="D74" s="135">
        <v>83333333</v>
      </c>
      <c r="E74" s="135">
        <v>83333333</v>
      </c>
      <c r="F74" s="135">
        <v>183333333</v>
      </c>
      <c r="G74" s="135">
        <v>83333333</v>
      </c>
      <c r="H74" s="135">
        <v>420833333</v>
      </c>
      <c r="I74" s="135">
        <v>274993333</v>
      </c>
      <c r="J74" s="135">
        <v>220826666.34</v>
      </c>
      <c r="K74" s="135">
        <v>5190333253.2600002</v>
      </c>
      <c r="L74" s="135">
        <v>166659999.67000002</v>
      </c>
      <c r="M74" s="135">
        <v>566659999.67000008</v>
      </c>
      <c r="N74" s="135">
        <v>6386660003.6599998</v>
      </c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</row>
    <row r="75" spans="1:79" ht="24.75">
      <c r="A75" s="86" t="s">
        <v>84</v>
      </c>
      <c r="B75" s="140">
        <f t="shared" si="3"/>
        <v>575776279.49000001</v>
      </c>
      <c r="C75" s="129">
        <v>0</v>
      </c>
      <c r="D75" s="129">
        <v>0</v>
      </c>
      <c r="E75" s="129">
        <v>0</v>
      </c>
      <c r="F75" s="129">
        <v>0</v>
      </c>
      <c r="G75" s="129">
        <v>0</v>
      </c>
      <c r="H75" s="129">
        <v>0</v>
      </c>
      <c r="I75" s="129">
        <v>0</v>
      </c>
      <c r="J75" s="129">
        <v>0</v>
      </c>
      <c r="K75" s="129">
        <v>357478556.99000001</v>
      </c>
      <c r="L75" s="129">
        <v>0</v>
      </c>
      <c r="M75" s="129">
        <v>0</v>
      </c>
      <c r="N75" s="129">
        <v>218297722.5</v>
      </c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</row>
    <row r="76" spans="1:79" s="80" customFormat="1" ht="12">
      <c r="A76" s="81" t="s">
        <v>86</v>
      </c>
      <c r="B76" s="130">
        <f t="shared" si="3"/>
        <v>78605131914.02002</v>
      </c>
      <c r="C76" s="130">
        <v>3694490937.2600002</v>
      </c>
      <c r="D76" s="130">
        <v>2909391437.2799997</v>
      </c>
      <c r="E76" s="130">
        <v>4539010710.3600006</v>
      </c>
      <c r="F76" s="130">
        <v>9114605800.6199989</v>
      </c>
      <c r="G76" s="130">
        <v>21463920517.48</v>
      </c>
      <c r="H76" s="130">
        <v>3596712975.8999996</v>
      </c>
      <c r="I76" s="130">
        <v>4692147782.9400005</v>
      </c>
      <c r="J76" s="130">
        <v>10211494761.83</v>
      </c>
      <c r="K76" s="130">
        <v>4586911500.2199993</v>
      </c>
      <c r="L76" s="130">
        <v>4133872918.4200001</v>
      </c>
      <c r="M76" s="130">
        <v>4189614571.0500007</v>
      </c>
      <c r="N76" s="130">
        <v>5472958000.6599989</v>
      </c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</row>
    <row r="77" spans="1:79" s="80" customFormat="1" ht="12">
      <c r="A77" s="85" t="s">
        <v>87</v>
      </c>
      <c r="B77" s="130">
        <f>SUM(C77:N77)</f>
        <v>78605131914.02002</v>
      </c>
      <c r="C77" s="130">
        <v>3694490937.2600002</v>
      </c>
      <c r="D77" s="130">
        <v>2909391437.2799997</v>
      </c>
      <c r="E77" s="130">
        <v>4539010710.3600006</v>
      </c>
      <c r="F77" s="130">
        <v>9114605800.6199989</v>
      </c>
      <c r="G77" s="130">
        <v>21463920517.48</v>
      </c>
      <c r="H77" s="130">
        <v>3596712975.8999996</v>
      </c>
      <c r="I77" s="130">
        <v>4692147782.9400005</v>
      </c>
      <c r="J77" s="130">
        <v>10211494761.83</v>
      </c>
      <c r="K77" s="130">
        <v>4586911500.2199993</v>
      </c>
      <c r="L77" s="130">
        <v>4133872918.4200001</v>
      </c>
      <c r="M77" s="130">
        <v>4189614571.0500007</v>
      </c>
      <c r="N77" s="130">
        <v>5472958000.6599989</v>
      </c>
    </row>
    <row r="78" spans="1:79" s="88" customFormat="1" ht="24">
      <c r="A78" s="87" t="s">
        <v>88</v>
      </c>
      <c r="B78" s="140">
        <f t="shared" si="3"/>
        <v>21898304605.060001</v>
      </c>
      <c r="C78" s="129">
        <v>0</v>
      </c>
      <c r="D78" s="129">
        <v>666413839.41999996</v>
      </c>
      <c r="E78" s="129">
        <v>2468912.4</v>
      </c>
      <c r="F78" s="129">
        <v>1055759755.3599999</v>
      </c>
      <c r="G78" s="129">
        <v>5259347920.3600006</v>
      </c>
      <c r="H78" s="129">
        <v>1055715869.3199999</v>
      </c>
      <c r="I78" s="129">
        <v>83379570.909999996</v>
      </c>
      <c r="J78" s="129">
        <v>7619665574.9700003</v>
      </c>
      <c r="K78" s="129">
        <v>914174566.21000016</v>
      </c>
      <c r="L78" s="129">
        <v>812434394.79999995</v>
      </c>
      <c r="M78" s="129">
        <v>333400263.10000008</v>
      </c>
      <c r="N78" s="129">
        <v>4095543938.2099996</v>
      </c>
    </row>
    <row r="79" spans="1:79" s="88" customFormat="1" ht="24">
      <c r="A79" s="89" t="s">
        <v>89</v>
      </c>
      <c r="B79" s="140">
        <f t="shared" si="3"/>
        <v>2265400953.8699999</v>
      </c>
      <c r="C79" s="129">
        <v>0</v>
      </c>
      <c r="D79" s="129"/>
      <c r="E79" s="129"/>
      <c r="F79" s="129">
        <v>694477908.76999998</v>
      </c>
      <c r="G79" s="129">
        <v>206985587.55000001</v>
      </c>
      <c r="H79" s="129">
        <v>609657387.4799999</v>
      </c>
      <c r="I79" s="129">
        <v>29915543.950000003</v>
      </c>
      <c r="J79" s="129">
        <v>38497342.219999999</v>
      </c>
      <c r="K79" s="129">
        <v>3473590.09</v>
      </c>
      <c r="L79" s="129">
        <v>679261007.05999994</v>
      </c>
      <c r="M79" s="129">
        <v>720159.3</v>
      </c>
      <c r="N79" s="129">
        <v>2412427.4500000002</v>
      </c>
    </row>
    <row r="80" spans="1:79" s="88" customFormat="1" ht="24">
      <c r="A80" s="89" t="s">
        <v>90</v>
      </c>
      <c r="B80" s="140">
        <f t="shared" si="3"/>
        <v>0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29">
        <v>0</v>
      </c>
      <c r="N80" s="129">
        <v>0</v>
      </c>
    </row>
    <row r="81" spans="1:79" s="88" customFormat="1" ht="24">
      <c r="A81" s="89" t="s">
        <v>91</v>
      </c>
      <c r="B81" s="140">
        <f t="shared" si="3"/>
        <v>19210779700.539997</v>
      </c>
      <c r="C81" s="129">
        <v>0</v>
      </c>
      <c r="D81" s="129">
        <v>528370297.28999996</v>
      </c>
      <c r="E81" s="129">
        <v>2082912.4000000001</v>
      </c>
      <c r="F81" s="129">
        <v>361281846.58999997</v>
      </c>
      <c r="G81" s="129">
        <v>4782714832.8100004</v>
      </c>
      <c r="H81" s="129">
        <v>446058481.83999997</v>
      </c>
      <c r="I81" s="129">
        <v>52784368.399999999</v>
      </c>
      <c r="J81" s="129">
        <v>7572583090.7299995</v>
      </c>
      <c r="K81" s="129">
        <v>910142018.18000007</v>
      </c>
      <c r="L81" s="129">
        <v>130623387.73999999</v>
      </c>
      <c r="M81" s="129">
        <v>332680103.80000007</v>
      </c>
      <c r="N81" s="129">
        <v>4091458360.7599998</v>
      </c>
    </row>
    <row r="82" spans="1:79" s="88" customFormat="1" ht="24">
      <c r="A82" s="89" t="s">
        <v>92</v>
      </c>
      <c r="B82" s="140">
        <f t="shared" si="3"/>
        <v>422123950.64999998</v>
      </c>
      <c r="C82" s="129">
        <v>0</v>
      </c>
      <c r="D82" s="129">
        <v>138043542.13000003</v>
      </c>
      <c r="E82" s="129">
        <v>386000</v>
      </c>
      <c r="F82" s="129">
        <v>0</v>
      </c>
      <c r="G82" s="129">
        <v>269647500</v>
      </c>
      <c r="H82" s="129">
        <v>0</v>
      </c>
      <c r="I82" s="129">
        <v>679658.56</v>
      </c>
      <c r="J82" s="129">
        <v>8585142.0199999996</v>
      </c>
      <c r="K82" s="129">
        <v>558957.93999999994</v>
      </c>
      <c r="L82" s="129">
        <v>2550000</v>
      </c>
      <c r="M82" s="129">
        <v>0</v>
      </c>
      <c r="N82" s="129">
        <v>1673150</v>
      </c>
    </row>
    <row r="83" spans="1:79" s="80" customFormat="1" ht="24">
      <c r="A83" s="90" t="s">
        <v>93</v>
      </c>
      <c r="B83" s="140">
        <f t="shared" si="3"/>
        <v>17425852874.619999</v>
      </c>
      <c r="C83" s="129">
        <v>0</v>
      </c>
      <c r="D83" s="129">
        <v>0</v>
      </c>
      <c r="E83" s="129">
        <v>0</v>
      </c>
      <c r="F83" s="129">
        <v>4425852874.6199999</v>
      </c>
      <c r="G83" s="129">
        <v>13000000000</v>
      </c>
      <c r="H83" s="129">
        <v>0</v>
      </c>
      <c r="I83" s="129">
        <v>0</v>
      </c>
      <c r="J83" s="129">
        <v>0</v>
      </c>
      <c r="K83" s="129">
        <v>0</v>
      </c>
      <c r="L83" s="129">
        <v>0</v>
      </c>
      <c r="M83" s="129">
        <v>0</v>
      </c>
      <c r="N83" s="129">
        <v>0</v>
      </c>
    </row>
    <row r="84" spans="1:79" s="88" customFormat="1" ht="36">
      <c r="A84" s="89" t="s">
        <v>94</v>
      </c>
      <c r="B84" s="140">
        <f t="shared" si="3"/>
        <v>13000000000</v>
      </c>
      <c r="C84" s="129">
        <v>0</v>
      </c>
      <c r="D84" s="129">
        <v>0</v>
      </c>
      <c r="E84" s="129">
        <v>0</v>
      </c>
      <c r="F84" s="129">
        <v>0</v>
      </c>
      <c r="G84" s="129">
        <v>13000000000</v>
      </c>
      <c r="H84" s="129">
        <v>0</v>
      </c>
      <c r="I84" s="129">
        <v>0</v>
      </c>
      <c r="J84" s="129">
        <v>0</v>
      </c>
      <c r="K84" s="129">
        <v>0</v>
      </c>
      <c r="L84" s="129">
        <v>0</v>
      </c>
      <c r="M84" s="129">
        <v>0</v>
      </c>
      <c r="N84" s="129">
        <v>0</v>
      </c>
    </row>
    <row r="85" spans="1:79" s="88" customFormat="1" ht="36">
      <c r="A85" s="89" t="s">
        <v>95</v>
      </c>
      <c r="B85" s="140">
        <f t="shared" si="3"/>
        <v>4425852874.6199999</v>
      </c>
      <c r="C85" s="129">
        <v>0</v>
      </c>
      <c r="D85" s="129">
        <v>0</v>
      </c>
      <c r="E85" s="129">
        <v>0</v>
      </c>
      <c r="F85" s="129">
        <v>4425852874.6199999</v>
      </c>
      <c r="G85" s="129">
        <v>0</v>
      </c>
      <c r="H85" s="129">
        <v>0</v>
      </c>
      <c r="I85" s="129">
        <v>0</v>
      </c>
      <c r="J85" s="129">
        <v>0</v>
      </c>
      <c r="K85" s="129">
        <v>0</v>
      </c>
      <c r="L85" s="129">
        <v>0</v>
      </c>
      <c r="M85" s="129">
        <v>0</v>
      </c>
      <c r="N85" s="129">
        <v>0</v>
      </c>
    </row>
    <row r="86" spans="1:79" s="80" customFormat="1" ht="29.25" customHeight="1">
      <c r="A86" s="90" t="s">
        <v>96</v>
      </c>
      <c r="B86" s="130">
        <f t="shared" si="3"/>
        <v>39280974434.339989</v>
      </c>
      <c r="C86" s="130">
        <v>3694490937.2600002</v>
      </c>
      <c r="D86" s="130">
        <v>2242977597.8600001</v>
      </c>
      <c r="E86" s="130">
        <v>4536541797.96</v>
      </c>
      <c r="F86" s="130">
        <v>3632993170.6399994</v>
      </c>
      <c r="G86" s="130">
        <v>3204572597.1199999</v>
      </c>
      <c r="H86" s="130">
        <v>2540997106.5799999</v>
      </c>
      <c r="I86" s="130">
        <v>4608768212.0300007</v>
      </c>
      <c r="J86" s="130">
        <v>2591829186.8600001</v>
      </c>
      <c r="K86" s="130">
        <v>3672736934.0099998</v>
      </c>
      <c r="L86" s="130">
        <v>3321438523.6200004</v>
      </c>
      <c r="M86" s="130">
        <v>3856214307.9499998</v>
      </c>
      <c r="N86" s="130">
        <v>1377414062.4499998</v>
      </c>
    </row>
    <row r="87" spans="1:79" s="91" customFormat="1" ht="36" customHeight="1">
      <c r="A87" s="89" t="s">
        <v>97</v>
      </c>
      <c r="B87" s="130">
        <f t="shared" si="3"/>
        <v>12770017189.860001</v>
      </c>
      <c r="C87" s="130">
        <v>647562913.61000001</v>
      </c>
      <c r="D87" s="130">
        <v>176157848.12</v>
      </c>
      <c r="E87" s="130">
        <v>2177193362.75</v>
      </c>
      <c r="F87" s="130">
        <v>1080800586.8499999</v>
      </c>
      <c r="G87" s="130">
        <v>634528302.34000003</v>
      </c>
      <c r="H87" s="130">
        <v>1331401391.6300001</v>
      </c>
      <c r="I87" s="130">
        <v>1528219874.71</v>
      </c>
      <c r="J87" s="130">
        <v>908687057.67999995</v>
      </c>
      <c r="K87" s="130">
        <v>1251443453.5</v>
      </c>
      <c r="L87" s="130">
        <v>1073612480.59</v>
      </c>
      <c r="M87" s="130">
        <v>1326193048.8399999</v>
      </c>
      <c r="N87" s="130">
        <v>634216869.24000001</v>
      </c>
    </row>
    <row r="88" spans="1:79" s="91" customFormat="1" ht="38.25" customHeight="1">
      <c r="A88" s="92" t="s">
        <v>98</v>
      </c>
      <c r="B88" s="136">
        <f t="shared" si="3"/>
        <v>26510957244.479996</v>
      </c>
      <c r="C88" s="136">
        <v>3046928023.6500001</v>
      </c>
      <c r="D88" s="136">
        <v>2066819749.74</v>
      </c>
      <c r="E88" s="136">
        <v>2359348435.21</v>
      </c>
      <c r="F88" s="136">
        <v>2552192583.79</v>
      </c>
      <c r="G88" s="136">
        <v>2570044294.7800002</v>
      </c>
      <c r="H88" s="136">
        <v>1209595714.95</v>
      </c>
      <c r="I88" s="136">
        <v>3080548337.3200002</v>
      </c>
      <c r="J88" s="136">
        <v>1683142129.1800001</v>
      </c>
      <c r="K88" s="136">
        <v>2421293480.5100002</v>
      </c>
      <c r="L88" s="136">
        <v>2247826043.0300002</v>
      </c>
      <c r="M88" s="136">
        <v>2530021259.1100001</v>
      </c>
      <c r="N88" s="136">
        <v>743197193.21000004</v>
      </c>
    </row>
    <row r="89" spans="1:79">
      <c r="A89" s="81" t="s">
        <v>134</v>
      </c>
      <c r="B89" s="130">
        <f t="shared" si="3"/>
        <v>2733455211.5100002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30">
        <v>2733455211.5100002</v>
      </c>
      <c r="I89" s="130">
        <v>0</v>
      </c>
      <c r="J89" s="130">
        <v>0</v>
      </c>
      <c r="K89" s="130">
        <v>0</v>
      </c>
      <c r="L89" s="130">
        <v>0</v>
      </c>
      <c r="M89" s="130">
        <v>0</v>
      </c>
      <c r="N89" s="130">
        <v>0</v>
      </c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</row>
    <row r="90" spans="1:79">
      <c r="A90" s="85" t="s">
        <v>135</v>
      </c>
      <c r="B90" s="139">
        <f t="shared" si="3"/>
        <v>2733455211.5100002</v>
      </c>
      <c r="C90" s="135">
        <v>0</v>
      </c>
      <c r="D90" s="135">
        <v>0</v>
      </c>
      <c r="E90" s="135">
        <v>0</v>
      </c>
      <c r="F90" s="135">
        <v>0</v>
      </c>
      <c r="G90" s="135">
        <v>0</v>
      </c>
      <c r="H90" s="135">
        <v>2733455211.5100002</v>
      </c>
      <c r="I90" s="135">
        <v>0</v>
      </c>
      <c r="J90" s="135">
        <v>0</v>
      </c>
      <c r="K90" s="135">
        <v>0</v>
      </c>
      <c r="L90" s="135">
        <v>0</v>
      </c>
      <c r="M90" s="135">
        <v>0</v>
      </c>
      <c r="N90" s="135">
        <v>0</v>
      </c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1"/>
      <c r="AC90" s="71"/>
      <c r="AD90" s="71"/>
      <c r="AE90" s="71"/>
      <c r="AF90" s="71"/>
      <c r="AG90" s="71"/>
      <c r="AH90" s="71"/>
      <c r="AI90" s="71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</row>
    <row r="91" spans="1:79" ht="24">
      <c r="A91" s="90" t="s">
        <v>136</v>
      </c>
      <c r="B91" s="139">
        <f t="shared" si="3"/>
        <v>2733455211.5100002</v>
      </c>
      <c r="C91" s="135">
        <v>0</v>
      </c>
      <c r="D91" s="135">
        <v>0</v>
      </c>
      <c r="E91" s="135">
        <v>0</v>
      </c>
      <c r="F91" s="135">
        <v>0</v>
      </c>
      <c r="G91" s="135">
        <v>0</v>
      </c>
      <c r="H91" s="135">
        <v>2733455211.5100002</v>
      </c>
      <c r="I91" s="135"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</row>
    <row r="92" spans="1:79" ht="24.75">
      <c r="A92" s="89" t="s">
        <v>110</v>
      </c>
      <c r="B92" s="130">
        <f t="shared" si="3"/>
        <v>2733455211.5100002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30">
        <v>2733455211.5100002</v>
      </c>
      <c r="I92" s="130">
        <v>0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</row>
    <row r="93" spans="1:79">
      <c r="A93" s="81" t="s">
        <v>137</v>
      </c>
      <c r="B93" s="130">
        <f t="shared" si="3"/>
        <v>12949706905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30">
        <v>12949706905</v>
      </c>
      <c r="I93" s="130">
        <v>0</v>
      </c>
      <c r="J93" s="130">
        <v>0</v>
      </c>
      <c r="K93" s="130">
        <v>0</v>
      </c>
      <c r="L93" s="130">
        <v>0</v>
      </c>
      <c r="M93" s="130">
        <v>0</v>
      </c>
      <c r="N93" s="130">
        <v>0</v>
      </c>
    </row>
    <row r="94" spans="1:79">
      <c r="A94" s="85" t="s">
        <v>138</v>
      </c>
      <c r="B94" s="130">
        <f t="shared" si="3"/>
        <v>12949706905</v>
      </c>
      <c r="C94" s="130">
        <v>0</v>
      </c>
      <c r="D94" s="130">
        <v>0</v>
      </c>
      <c r="E94" s="130">
        <v>0</v>
      </c>
      <c r="F94" s="130">
        <v>0</v>
      </c>
      <c r="G94" s="130">
        <v>0</v>
      </c>
      <c r="H94" s="130">
        <v>12949706905</v>
      </c>
      <c r="I94" s="130">
        <v>0</v>
      </c>
      <c r="J94" s="130">
        <v>0</v>
      </c>
      <c r="K94" s="130">
        <v>0</v>
      </c>
      <c r="L94" s="130">
        <v>0</v>
      </c>
      <c r="M94" s="130">
        <v>0</v>
      </c>
      <c r="N94" s="130">
        <v>0</v>
      </c>
    </row>
    <row r="95" spans="1:79" ht="24">
      <c r="A95" s="90" t="s">
        <v>139</v>
      </c>
      <c r="B95" s="139">
        <f t="shared" si="3"/>
        <v>12949706905</v>
      </c>
      <c r="C95" s="135">
        <v>0</v>
      </c>
      <c r="D95" s="135">
        <v>0</v>
      </c>
      <c r="E95" s="135">
        <v>0</v>
      </c>
      <c r="F95" s="135">
        <v>0</v>
      </c>
      <c r="G95" s="135">
        <v>0</v>
      </c>
      <c r="H95" s="135">
        <v>12949706905</v>
      </c>
      <c r="I95" s="135">
        <v>0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</row>
    <row r="96" spans="1:79" ht="24.75">
      <c r="A96" s="93" t="s">
        <v>140</v>
      </c>
      <c r="B96" s="141">
        <f t="shared" si="3"/>
        <v>12949706905</v>
      </c>
      <c r="C96" s="137">
        <v>0</v>
      </c>
      <c r="D96" s="137">
        <v>0</v>
      </c>
      <c r="E96" s="137">
        <v>0</v>
      </c>
      <c r="F96" s="137">
        <v>0</v>
      </c>
      <c r="G96" s="137">
        <v>0</v>
      </c>
      <c r="H96" s="137">
        <v>12949706905</v>
      </c>
      <c r="I96" s="137">
        <v>0</v>
      </c>
      <c r="J96" s="137">
        <v>0</v>
      </c>
      <c r="K96" s="137">
        <v>0</v>
      </c>
      <c r="L96" s="137">
        <v>0</v>
      </c>
      <c r="M96" s="137">
        <v>0</v>
      </c>
      <c r="N96" s="137">
        <v>0</v>
      </c>
    </row>
    <row r="97" spans="1:14">
      <c r="A97" s="94" t="s">
        <v>111</v>
      </c>
      <c r="B97" s="94"/>
      <c r="C97" s="119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72"/>
    </row>
    <row r="98" spans="1:14">
      <c r="A98" s="94" t="s">
        <v>141</v>
      </c>
      <c r="B98" s="94"/>
      <c r="C98" s="119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73"/>
    </row>
    <row r="99" spans="1:14">
      <c r="A99" s="94" t="s">
        <v>8</v>
      </c>
      <c r="B99" s="94"/>
      <c r="C99" s="119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73"/>
    </row>
    <row r="100" spans="1:14">
      <c r="B100" s="94"/>
      <c r="C100" s="119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73"/>
    </row>
    <row r="101" spans="1:14">
      <c r="C101" s="120"/>
    </row>
    <row r="102" spans="1:14">
      <c r="C102" s="73"/>
    </row>
    <row r="103" spans="1:14">
      <c r="C103" s="73"/>
    </row>
  </sheetData>
  <phoneticPr fontId="88" type="noConversion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04"/>
  <sheetViews>
    <sheetView showGridLines="0" workbookViewId="0">
      <selection activeCell="B6" sqref="B6"/>
    </sheetView>
  </sheetViews>
  <sheetFormatPr baseColWidth="10" defaultRowHeight="15"/>
  <cols>
    <col min="1" max="1" width="45.5703125" style="3" customWidth="1"/>
    <col min="2" max="2" width="14.42578125" style="3" customWidth="1"/>
    <col min="3" max="14" width="12.28515625" style="3" customWidth="1"/>
    <col min="15" max="73" width="16.7109375" style="3" customWidth="1"/>
    <col min="74" max="16384" width="11.42578125" style="3"/>
  </cols>
  <sheetData>
    <row r="2" spans="1:73" ht="12.75" customHeight="1">
      <c r="A2" s="65" t="s">
        <v>172</v>
      </c>
      <c r="B2" s="64"/>
      <c r="C2" s="64"/>
      <c r="D2" s="64"/>
      <c r="E2" s="64"/>
      <c r="F2" s="64"/>
      <c r="G2" s="64"/>
      <c r="H2" s="64"/>
      <c r="I2" s="64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</row>
    <row r="3" spans="1:73" ht="12.75" customHeight="1">
      <c r="A3" s="67" t="s">
        <v>118</v>
      </c>
      <c r="B3" s="14"/>
      <c r="C3" s="14"/>
      <c r="D3" s="14"/>
      <c r="E3" s="14"/>
      <c r="F3" s="14"/>
      <c r="G3" s="14"/>
      <c r="H3" s="14"/>
      <c r="I3" s="14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</row>
    <row r="4" spans="1:73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</row>
    <row r="5" spans="1:73" s="80" customFormat="1" ht="12">
      <c r="A5" s="1" t="s">
        <v>4</v>
      </c>
      <c r="B5" s="156" t="s">
        <v>2</v>
      </c>
      <c r="C5" s="157" t="s">
        <v>0</v>
      </c>
      <c r="D5" s="157" t="s">
        <v>1</v>
      </c>
      <c r="E5" s="157" t="s">
        <v>6</v>
      </c>
      <c r="F5" s="157" t="s">
        <v>9</v>
      </c>
      <c r="G5" s="157" t="s">
        <v>10</v>
      </c>
      <c r="H5" s="157" t="s">
        <v>11</v>
      </c>
      <c r="I5" s="157" t="s">
        <v>12</v>
      </c>
      <c r="J5" s="157" t="s">
        <v>13</v>
      </c>
      <c r="K5" s="157" t="s">
        <v>14</v>
      </c>
      <c r="L5" s="157" t="s">
        <v>15</v>
      </c>
      <c r="M5" s="157" t="s">
        <v>16</v>
      </c>
      <c r="N5" s="157" t="s">
        <v>18</v>
      </c>
      <c r="O5" s="77"/>
      <c r="P5" s="77"/>
      <c r="Q5" s="77"/>
      <c r="R5" s="77"/>
      <c r="S5" s="77"/>
      <c r="T5" s="77"/>
      <c r="U5" s="77"/>
      <c r="V5" s="77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</row>
    <row r="6" spans="1:73" s="80" customFormat="1" ht="15" customHeight="1">
      <c r="A6" s="158" t="s">
        <v>3</v>
      </c>
      <c r="B6" s="145">
        <f>SUM(C6:N6)</f>
        <v>1250652452837.6001</v>
      </c>
      <c r="C6" s="145">
        <f t="shared" ref="C6:N6" si="0">SUM(C7,C71)</f>
        <v>87179371647.860001</v>
      </c>
      <c r="D6" s="145">
        <f t="shared" si="0"/>
        <v>94014274754.589996</v>
      </c>
      <c r="E6" s="145">
        <f t="shared" si="0"/>
        <v>83894149777.939987</v>
      </c>
      <c r="F6" s="145">
        <f t="shared" si="0"/>
        <v>72436971835.699997</v>
      </c>
      <c r="G6" s="145">
        <f t="shared" si="0"/>
        <v>84898945211.159973</v>
      </c>
      <c r="H6" s="145">
        <f t="shared" si="0"/>
        <v>113841782363.83</v>
      </c>
      <c r="I6" s="145">
        <f t="shared" si="0"/>
        <v>89396954004.529999</v>
      </c>
      <c r="J6" s="145">
        <f t="shared" si="0"/>
        <v>86138925331.12999</v>
      </c>
      <c r="K6" s="145">
        <f t="shared" si="0"/>
        <v>75462453407.320007</v>
      </c>
      <c r="L6" s="145">
        <f t="shared" si="0"/>
        <v>91017304228.390015</v>
      </c>
      <c r="M6" s="145">
        <f t="shared" si="0"/>
        <v>192003887613.10001</v>
      </c>
      <c r="N6" s="145">
        <f t="shared" si="0"/>
        <v>180367432662.05002</v>
      </c>
      <c r="O6" s="166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</row>
    <row r="7" spans="1:73" s="80" customFormat="1" ht="15" customHeight="1">
      <c r="A7" s="158" t="s">
        <v>5</v>
      </c>
      <c r="B7" s="146">
        <f>SUM(C7:N7)</f>
        <v>1173736709688.8699</v>
      </c>
      <c r="C7" s="146">
        <f t="shared" ref="C7:N7" si="1">SUM(C9,C15,C25,C35,C44,C52,C62,C67)</f>
        <v>78737716643.660004</v>
      </c>
      <c r="D7" s="146">
        <f t="shared" si="1"/>
        <v>74378672714.270004</v>
      </c>
      <c r="E7" s="146">
        <f t="shared" si="1"/>
        <v>78699294772.959991</v>
      </c>
      <c r="F7" s="146">
        <f t="shared" si="1"/>
        <v>69000836399.419998</v>
      </c>
      <c r="G7" s="146">
        <f t="shared" si="1"/>
        <v>77866674133.069977</v>
      </c>
      <c r="H7" s="146">
        <f t="shared" si="1"/>
        <v>111666494399.98</v>
      </c>
      <c r="I7" s="146">
        <f t="shared" si="1"/>
        <v>85990060993.720001</v>
      </c>
      <c r="J7" s="146">
        <f t="shared" si="1"/>
        <v>82173307458.069992</v>
      </c>
      <c r="K7" s="146">
        <f t="shared" si="1"/>
        <v>71556049272.860001</v>
      </c>
      <c r="L7" s="146">
        <f t="shared" si="1"/>
        <v>86201477106.730011</v>
      </c>
      <c r="M7" s="146">
        <f t="shared" si="1"/>
        <v>186515352785.62</v>
      </c>
      <c r="N7" s="146">
        <f t="shared" si="1"/>
        <v>170950773008.51001</v>
      </c>
      <c r="O7" s="166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</row>
    <row r="8" spans="1:73" s="80" customFormat="1" ht="4.5" customHeight="1">
      <c r="A8" s="158"/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66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</row>
    <row r="9" spans="1:73" s="80" customFormat="1" ht="15" customHeight="1">
      <c r="A9" s="158" t="s">
        <v>19</v>
      </c>
      <c r="B9" s="146">
        <f t="shared" ref="B9:B69" si="2">SUM(C9:N9)</f>
        <v>278500111315.68994</v>
      </c>
      <c r="C9" s="146">
        <v>16934848378.27</v>
      </c>
      <c r="D9" s="146">
        <v>20901988930.450001</v>
      </c>
      <c r="E9" s="146">
        <v>20600941246.879997</v>
      </c>
      <c r="F9" s="146">
        <v>20197322000.969994</v>
      </c>
      <c r="G9" s="146">
        <v>20819140477.489983</v>
      </c>
      <c r="H9" s="146">
        <v>22606339119.530003</v>
      </c>
      <c r="I9" s="146">
        <v>21567783806.880001</v>
      </c>
      <c r="J9" s="146">
        <v>21632448206.600006</v>
      </c>
      <c r="K9" s="146">
        <v>21505364448.269997</v>
      </c>
      <c r="L9" s="146">
        <v>22820851195.900005</v>
      </c>
      <c r="M9" s="146">
        <v>30015269650.039993</v>
      </c>
      <c r="N9" s="146">
        <v>38897813854.410004</v>
      </c>
      <c r="O9" s="166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</row>
    <row r="10" spans="1:73" ht="15" customHeight="1">
      <c r="A10" s="159" t="s">
        <v>20</v>
      </c>
      <c r="B10" s="149">
        <f t="shared" si="2"/>
        <v>227206411252.60999</v>
      </c>
      <c r="C10" s="150">
        <v>14054422817.709999</v>
      </c>
      <c r="D10" s="150">
        <v>17586119083.730003</v>
      </c>
      <c r="E10" s="150">
        <v>16999622807.059999</v>
      </c>
      <c r="F10" s="150">
        <v>16525174799.059999</v>
      </c>
      <c r="G10" s="150">
        <v>16942416508.349995</v>
      </c>
      <c r="H10" s="150">
        <v>18849193043.98</v>
      </c>
      <c r="I10" s="150">
        <v>18070305123.709999</v>
      </c>
      <c r="J10" s="150">
        <v>18022883033.700005</v>
      </c>
      <c r="K10" s="150">
        <v>18006782309.790001</v>
      </c>
      <c r="L10" s="150">
        <v>17892023632.560005</v>
      </c>
      <c r="M10" s="150">
        <v>24282075761.109993</v>
      </c>
      <c r="N10" s="150">
        <v>29975392331.849998</v>
      </c>
      <c r="O10" s="166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</row>
    <row r="11" spans="1:73" ht="15" customHeight="1">
      <c r="A11" s="159" t="s">
        <v>119</v>
      </c>
      <c r="B11" s="146">
        <f t="shared" si="2"/>
        <v>19350229515.849998</v>
      </c>
      <c r="C11" s="151">
        <v>754231930.60000002</v>
      </c>
      <c r="D11" s="151">
        <v>780898721.93000007</v>
      </c>
      <c r="E11" s="151">
        <v>1134922267.0600002</v>
      </c>
      <c r="F11" s="151">
        <v>1259124067.5200002</v>
      </c>
      <c r="G11" s="151">
        <v>1406151661.47</v>
      </c>
      <c r="H11" s="151">
        <v>988664185.01000011</v>
      </c>
      <c r="I11" s="151">
        <v>818663657.86000013</v>
      </c>
      <c r="J11" s="151">
        <v>921513200.26999998</v>
      </c>
      <c r="K11" s="151">
        <v>807745472.0200001</v>
      </c>
      <c r="L11" s="151">
        <v>2181751472.48</v>
      </c>
      <c r="M11" s="151">
        <v>2975786022.2599993</v>
      </c>
      <c r="N11" s="151">
        <v>5320776857.3699999</v>
      </c>
      <c r="O11" s="166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</row>
    <row r="12" spans="1:73" ht="15" customHeight="1">
      <c r="A12" s="159" t="s">
        <v>22</v>
      </c>
      <c r="B12" s="146">
        <f>SUM(C12:N12)</f>
        <v>968727739.08000004</v>
      </c>
      <c r="C12" s="150">
        <v>71323052.439999998</v>
      </c>
      <c r="D12" s="150">
        <v>76089328.340000004</v>
      </c>
      <c r="E12" s="150">
        <v>80988224.790000007</v>
      </c>
      <c r="F12" s="150">
        <v>76967881.519999996</v>
      </c>
      <c r="G12" s="150">
        <v>78346689.890000001</v>
      </c>
      <c r="H12" s="150">
        <v>78224575.900000006</v>
      </c>
      <c r="I12" s="150">
        <v>77412020.25</v>
      </c>
      <c r="J12" s="150">
        <v>79253400.649999991</v>
      </c>
      <c r="K12" s="150">
        <v>91699379.460000008</v>
      </c>
      <c r="L12" s="150">
        <v>86344283.739999995</v>
      </c>
      <c r="M12" s="150">
        <v>85923131.150000006</v>
      </c>
      <c r="N12" s="150">
        <v>86155770.950000003</v>
      </c>
      <c r="O12" s="166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</row>
    <row r="13" spans="1:73" ht="15" customHeight="1">
      <c r="A13" s="159" t="s">
        <v>23</v>
      </c>
      <c r="B13" s="146">
        <f t="shared" si="2"/>
        <v>558625371.96999991</v>
      </c>
      <c r="C13" s="150">
        <v>46495536.510000005</v>
      </c>
      <c r="D13" s="150">
        <v>19365257.580000002</v>
      </c>
      <c r="E13" s="150">
        <v>42805238.109999999</v>
      </c>
      <c r="F13" s="150">
        <v>17524989.09</v>
      </c>
      <c r="G13" s="150">
        <v>27168004.09</v>
      </c>
      <c r="H13" s="150">
        <v>32137716.640000001</v>
      </c>
      <c r="I13" s="150">
        <v>29521755.940000001</v>
      </c>
      <c r="J13" s="150">
        <v>30529136.949999999</v>
      </c>
      <c r="K13" s="150">
        <v>62197895.779999994</v>
      </c>
      <c r="L13" s="150">
        <v>109618849.36</v>
      </c>
      <c r="M13" s="150">
        <v>76669191.019999996</v>
      </c>
      <c r="N13" s="150">
        <v>64591800.899999999</v>
      </c>
      <c r="O13" s="166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</row>
    <row r="14" spans="1:73" ht="15" customHeight="1">
      <c r="A14" s="159" t="s">
        <v>24</v>
      </c>
      <c r="B14" s="149">
        <f>SUM(C14:N14)</f>
        <v>30416117436.180004</v>
      </c>
      <c r="C14" s="150">
        <v>2008375041.0099998</v>
      </c>
      <c r="D14" s="150">
        <v>2439516538.8700004</v>
      </c>
      <c r="E14" s="150">
        <v>2342602709.8599997</v>
      </c>
      <c r="F14" s="150">
        <v>2318530263.7800007</v>
      </c>
      <c r="G14" s="150">
        <v>2365057613.6899996</v>
      </c>
      <c r="H14" s="150">
        <v>2658119598</v>
      </c>
      <c r="I14" s="150">
        <v>2571881249.1200004</v>
      </c>
      <c r="J14" s="150">
        <v>2578269435.0300002</v>
      </c>
      <c r="K14" s="150">
        <v>2536939391.2200003</v>
      </c>
      <c r="L14" s="150">
        <v>2551112957.7600002</v>
      </c>
      <c r="M14" s="150">
        <v>2594815544.5</v>
      </c>
      <c r="N14" s="150">
        <v>3450897093.3399997</v>
      </c>
      <c r="O14" s="166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</row>
    <row r="15" spans="1:73" s="80" customFormat="1" ht="15" customHeight="1">
      <c r="A15" s="158" t="s">
        <v>25</v>
      </c>
      <c r="B15" s="146">
        <f>SUM(C15:N15)</f>
        <v>74407872475.929993</v>
      </c>
      <c r="C15" s="146">
        <v>2456455121.2800002</v>
      </c>
      <c r="D15" s="146">
        <v>4926576100.0099993</v>
      </c>
      <c r="E15" s="146">
        <v>5717935112.500001</v>
      </c>
      <c r="F15" s="146">
        <v>4098332123.1499996</v>
      </c>
      <c r="G15" s="146">
        <v>4187294379.4799991</v>
      </c>
      <c r="H15" s="146">
        <v>6424969663.2399988</v>
      </c>
      <c r="I15" s="146">
        <v>5413006269.1300001</v>
      </c>
      <c r="J15" s="146">
        <v>6526679731.6599989</v>
      </c>
      <c r="K15" s="146">
        <v>5451342586.6700001</v>
      </c>
      <c r="L15" s="146">
        <v>5272301979.1699982</v>
      </c>
      <c r="M15" s="146">
        <v>11220582352.150003</v>
      </c>
      <c r="N15" s="146">
        <v>12712397057.489998</v>
      </c>
      <c r="O15" s="166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</row>
    <row r="16" spans="1:73" ht="15" customHeight="1">
      <c r="A16" s="159" t="s">
        <v>26</v>
      </c>
      <c r="B16" s="146">
        <f>SUM(C16:N16)</f>
        <v>7799398413.2400017</v>
      </c>
      <c r="C16" s="151">
        <v>418245732.39000005</v>
      </c>
      <c r="D16" s="151">
        <v>558913336.96000016</v>
      </c>
      <c r="E16" s="151">
        <v>588236398.96000004</v>
      </c>
      <c r="F16" s="151">
        <v>649574957.00000036</v>
      </c>
      <c r="G16" s="151">
        <v>645864491.31000018</v>
      </c>
      <c r="H16" s="151">
        <v>653825277.87000012</v>
      </c>
      <c r="I16" s="151">
        <v>683123006.83999979</v>
      </c>
      <c r="J16" s="151">
        <v>502946697.38000011</v>
      </c>
      <c r="K16" s="151">
        <v>733338949.07000005</v>
      </c>
      <c r="L16" s="151">
        <v>772393506.55000019</v>
      </c>
      <c r="M16" s="151">
        <v>733053981.97000015</v>
      </c>
      <c r="N16" s="151">
        <v>859882076.94000006</v>
      </c>
      <c r="O16" s="166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</row>
    <row r="17" spans="1:73" ht="15" customHeight="1">
      <c r="A17" s="159" t="s">
        <v>120</v>
      </c>
      <c r="B17" s="146">
        <f t="shared" si="2"/>
        <v>6374616120.3799992</v>
      </c>
      <c r="C17" s="151">
        <v>35786112.829999998</v>
      </c>
      <c r="D17" s="151">
        <v>161345305.03000003</v>
      </c>
      <c r="E17" s="151">
        <v>615227836.23999977</v>
      </c>
      <c r="F17" s="151">
        <v>181835392.33999997</v>
      </c>
      <c r="G17" s="151">
        <v>313199986.24000007</v>
      </c>
      <c r="H17" s="151">
        <v>573952309.76999998</v>
      </c>
      <c r="I17" s="151">
        <v>159707650.65999997</v>
      </c>
      <c r="J17" s="151">
        <v>505391197.69999981</v>
      </c>
      <c r="K17" s="151">
        <v>283544115.54000008</v>
      </c>
      <c r="L17" s="151">
        <v>1026777570.2199996</v>
      </c>
      <c r="M17" s="151">
        <v>1080579115.3899999</v>
      </c>
      <c r="N17" s="151">
        <v>1437269528.4199998</v>
      </c>
      <c r="O17" s="166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</row>
    <row r="18" spans="1:73" ht="15" customHeight="1">
      <c r="A18" s="159" t="s">
        <v>28</v>
      </c>
      <c r="B18" s="146">
        <f t="shared" si="2"/>
        <v>4120114977.9900007</v>
      </c>
      <c r="C18" s="151">
        <v>116372823.78</v>
      </c>
      <c r="D18" s="151">
        <v>167369221.75</v>
      </c>
      <c r="E18" s="151">
        <v>267994864.39000005</v>
      </c>
      <c r="F18" s="151">
        <v>168101159.91999999</v>
      </c>
      <c r="G18" s="151">
        <v>216511454.12</v>
      </c>
      <c r="H18" s="151">
        <v>374488315.71000004</v>
      </c>
      <c r="I18" s="151">
        <v>215592292.28</v>
      </c>
      <c r="J18" s="151">
        <v>193415144.49000001</v>
      </c>
      <c r="K18" s="151">
        <v>220217878.52000001</v>
      </c>
      <c r="L18" s="151">
        <v>324437928.88</v>
      </c>
      <c r="M18" s="151">
        <v>386621800.08000004</v>
      </c>
      <c r="N18" s="151">
        <v>1468992094.0700006</v>
      </c>
      <c r="O18" s="166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</row>
    <row r="19" spans="1:73" ht="15" customHeight="1">
      <c r="A19" s="159" t="s">
        <v>29</v>
      </c>
      <c r="B19" s="146">
        <f t="shared" si="2"/>
        <v>684279326.82999992</v>
      </c>
      <c r="C19" s="151">
        <v>8078650.9400000004</v>
      </c>
      <c r="D19" s="151">
        <v>21816831.910000004</v>
      </c>
      <c r="E19" s="151">
        <v>26370876.490000002</v>
      </c>
      <c r="F19" s="151">
        <v>8987203.5899999999</v>
      </c>
      <c r="G19" s="151">
        <v>53345874.380000003</v>
      </c>
      <c r="H19" s="151">
        <v>85138420.5</v>
      </c>
      <c r="I19" s="151">
        <v>79949142.390000001</v>
      </c>
      <c r="J19" s="151">
        <v>29802296.629999995</v>
      </c>
      <c r="K19" s="151">
        <v>30794101.179999996</v>
      </c>
      <c r="L19" s="151">
        <v>69139421.820000008</v>
      </c>
      <c r="M19" s="151">
        <v>53761322.329999991</v>
      </c>
      <c r="N19" s="151">
        <v>217095184.66999996</v>
      </c>
      <c r="O19" s="166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</row>
    <row r="20" spans="1:73" ht="15" customHeight="1">
      <c r="A20" s="159" t="s">
        <v>30</v>
      </c>
      <c r="B20" s="146">
        <f t="shared" si="2"/>
        <v>6251113521.5500011</v>
      </c>
      <c r="C20" s="151">
        <v>221491116.22000003</v>
      </c>
      <c r="D20" s="151">
        <v>297408491.09000003</v>
      </c>
      <c r="E20" s="151">
        <v>612473245.75999987</v>
      </c>
      <c r="F20" s="151">
        <v>682940438.38999999</v>
      </c>
      <c r="G20" s="151">
        <v>394035436.10999995</v>
      </c>
      <c r="H20" s="151">
        <v>525580339.17999995</v>
      </c>
      <c r="I20" s="151">
        <v>528237628.49000013</v>
      </c>
      <c r="J20" s="151">
        <v>395254947.63</v>
      </c>
      <c r="K20" s="151">
        <v>419336611.55000007</v>
      </c>
      <c r="L20" s="151">
        <v>503002365.14999998</v>
      </c>
      <c r="M20" s="151">
        <v>558728756.03000009</v>
      </c>
      <c r="N20" s="151">
        <v>1112624145.9500003</v>
      </c>
      <c r="O20" s="166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</row>
    <row r="21" spans="1:73" ht="15" customHeight="1">
      <c r="A21" s="159" t="s">
        <v>31</v>
      </c>
      <c r="B21" s="146">
        <f t="shared" si="2"/>
        <v>4682137935.1000013</v>
      </c>
      <c r="C21" s="151">
        <v>209812842.58000004</v>
      </c>
      <c r="D21" s="151">
        <v>750620767.42000008</v>
      </c>
      <c r="E21" s="151">
        <v>322029449.00999999</v>
      </c>
      <c r="F21" s="151">
        <v>298702786.06999999</v>
      </c>
      <c r="G21" s="151">
        <v>444504013.94999999</v>
      </c>
      <c r="H21" s="151">
        <v>260078594.89000002</v>
      </c>
      <c r="I21" s="151">
        <v>440807928.36000001</v>
      </c>
      <c r="J21" s="151">
        <v>326835206.52999997</v>
      </c>
      <c r="K21" s="151">
        <v>301280020.01000011</v>
      </c>
      <c r="L21" s="151">
        <v>281822465.70999992</v>
      </c>
      <c r="M21" s="151">
        <v>589274926.93000007</v>
      </c>
      <c r="N21" s="151">
        <v>456368933.64000016</v>
      </c>
      <c r="O21" s="166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</row>
    <row r="22" spans="1:73" ht="24" customHeight="1">
      <c r="A22" s="159" t="s">
        <v>33</v>
      </c>
      <c r="B22" s="146">
        <f t="shared" si="2"/>
        <v>3577219806.3800001</v>
      </c>
      <c r="C22" s="151">
        <v>31101177.719999999</v>
      </c>
      <c r="D22" s="151">
        <v>67091611.95000001</v>
      </c>
      <c r="E22" s="151">
        <v>306956694.92999995</v>
      </c>
      <c r="F22" s="151">
        <v>203731390.82000002</v>
      </c>
      <c r="G22" s="151">
        <v>153980264.51000002</v>
      </c>
      <c r="H22" s="151">
        <v>213915317.92000002</v>
      </c>
      <c r="I22" s="151">
        <v>188534457.42000002</v>
      </c>
      <c r="J22" s="151">
        <v>452602307.46000004</v>
      </c>
      <c r="K22" s="151">
        <v>231034575.70000002</v>
      </c>
      <c r="L22" s="151">
        <v>288171584.60999995</v>
      </c>
      <c r="M22" s="151">
        <v>368174327.65000004</v>
      </c>
      <c r="N22" s="151">
        <v>1071926095.6900001</v>
      </c>
      <c r="O22" s="166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</row>
    <row r="23" spans="1:73" ht="15" customHeight="1">
      <c r="A23" s="159" t="s">
        <v>34</v>
      </c>
      <c r="B23" s="146">
        <f t="shared" si="2"/>
        <v>14250935094.17</v>
      </c>
      <c r="C23" s="151">
        <v>213697914.05000001</v>
      </c>
      <c r="D23" s="151">
        <v>434589386.50999999</v>
      </c>
      <c r="E23" s="151">
        <v>709202332.74999988</v>
      </c>
      <c r="F23" s="151">
        <v>339560815.81000006</v>
      </c>
      <c r="G23" s="151">
        <v>864693110.16000021</v>
      </c>
      <c r="H23" s="151">
        <v>753653818.76999998</v>
      </c>
      <c r="I23" s="151">
        <v>783043149.33999991</v>
      </c>
      <c r="J23" s="151">
        <v>658376551.69000006</v>
      </c>
      <c r="K23" s="151">
        <v>1058620779.29</v>
      </c>
      <c r="L23" s="151">
        <v>655373114.24999988</v>
      </c>
      <c r="M23" s="151">
        <v>4999338418.0200005</v>
      </c>
      <c r="N23" s="151">
        <v>2780785703.5300002</v>
      </c>
      <c r="O23" s="166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</row>
    <row r="24" spans="1:73" ht="15" customHeight="1">
      <c r="A24" s="159" t="s">
        <v>35</v>
      </c>
      <c r="B24" s="146">
        <f t="shared" si="2"/>
        <v>26668057280.290001</v>
      </c>
      <c r="C24" s="151">
        <v>1201868750.77</v>
      </c>
      <c r="D24" s="151">
        <v>2467421147.3899999</v>
      </c>
      <c r="E24" s="151">
        <v>2269443413.9700003</v>
      </c>
      <c r="F24" s="151">
        <v>1564897979.21</v>
      </c>
      <c r="G24" s="151">
        <v>1101159748.7</v>
      </c>
      <c r="H24" s="151">
        <v>2984337268.6300001</v>
      </c>
      <c r="I24" s="151">
        <v>2334011013.3500004</v>
      </c>
      <c r="J24" s="151">
        <v>3462055382.1499996</v>
      </c>
      <c r="K24" s="151">
        <v>2173175555.8099999</v>
      </c>
      <c r="L24" s="151">
        <v>1351184021.98</v>
      </c>
      <c r="M24" s="151">
        <v>2451049703.75</v>
      </c>
      <c r="N24" s="151">
        <v>3307453294.5799999</v>
      </c>
      <c r="O24" s="166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</row>
    <row r="25" spans="1:73" s="80" customFormat="1" ht="15" customHeight="1">
      <c r="A25" s="158" t="s">
        <v>36</v>
      </c>
      <c r="B25" s="146">
        <f t="shared" si="2"/>
        <v>42224342784</v>
      </c>
      <c r="C25" s="146">
        <v>1552207128.0899999</v>
      </c>
      <c r="D25" s="146">
        <v>3212897653.5999999</v>
      </c>
      <c r="E25" s="146">
        <v>2997414471.9499989</v>
      </c>
      <c r="F25" s="146">
        <v>2047097520.28</v>
      </c>
      <c r="G25" s="146">
        <v>2778721196.2899995</v>
      </c>
      <c r="H25" s="146">
        <v>2421750623.8299999</v>
      </c>
      <c r="I25" s="146">
        <v>3534484388.8200011</v>
      </c>
      <c r="J25" s="146">
        <v>3057653137.4700007</v>
      </c>
      <c r="K25" s="146">
        <v>2508164176.1700001</v>
      </c>
      <c r="L25" s="146">
        <v>4137608708.5099988</v>
      </c>
      <c r="M25" s="146">
        <v>5148527449.5700035</v>
      </c>
      <c r="N25" s="146">
        <v>8827816329.420002</v>
      </c>
      <c r="O25" s="166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</row>
    <row r="26" spans="1:73" ht="15" customHeight="1">
      <c r="A26" s="159" t="s">
        <v>37</v>
      </c>
      <c r="B26" s="146">
        <f t="shared" si="2"/>
        <v>8274151793.6800013</v>
      </c>
      <c r="C26" s="151">
        <v>172798675.89999998</v>
      </c>
      <c r="D26" s="151">
        <v>454917479.02999997</v>
      </c>
      <c r="E26" s="151">
        <v>454859608.95000005</v>
      </c>
      <c r="F26" s="151">
        <v>423220746.57999992</v>
      </c>
      <c r="G26" s="151">
        <v>430223297.15999997</v>
      </c>
      <c r="H26" s="151">
        <v>383334977.72999996</v>
      </c>
      <c r="I26" s="151">
        <v>607065419.15999997</v>
      </c>
      <c r="J26" s="151">
        <v>726569672.7299999</v>
      </c>
      <c r="K26" s="151">
        <v>436873880.26000017</v>
      </c>
      <c r="L26" s="151">
        <v>865937714.23000026</v>
      </c>
      <c r="M26" s="151">
        <v>900053590.87000024</v>
      </c>
      <c r="N26" s="151">
        <v>2418296731.0800009</v>
      </c>
      <c r="O26" s="166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</row>
    <row r="27" spans="1:73" ht="15" customHeight="1">
      <c r="A27" s="159" t="s">
        <v>38</v>
      </c>
      <c r="B27" s="146">
        <f t="shared" si="2"/>
        <v>1696975814.8800001</v>
      </c>
      <c r="C27" s="151">
        <v>7717850.3299999991</v>
      </c>
      <c r="D27" s="151">
        <v>18960991.27</v>
      </c>
      <c r="E27" s="151">
        <v>94791822.870000005</v>
      </c>
      <c r="F27" s="151">
        <v>76729012.019999996</v>
      </c>
      <c r="G27" s="151">
        <v>69076042.560000002</v>
      </c>
      <c r="H27" s="151">
        <v>126906880.41</v>
      </c>
      <c r="I27" s="151">
        <v>73599510.969999999</v>
      </c>
      <c r="J27" s="151">
        <v>118823111.69</v>
      </c>
      <c r="K27" s="151">
        <v>147644835.13</v>
      </c>
      <c r="L27" s="151">
        <v>127097567.58999997</v>
      </c>
      <c r="M27" s="151">
        <v>185482693.92000002</v>
      </c>
      <c r="N27" s="151">
        <v>650145496.11999977</v>
      </c>
      <c r="O27" s="166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</row>
    <row r="28" spans="1:73" ht="15" customHeight="1">
      <c r="A28" s="159" t="s">
        <v>165</v>
      </c>
      <c r="B28" s="146">
        <f t="shared" si="2"/>
        <v>4118776704.5199995</v>
      </c>
      <c r="C28" s="151">
        <v>883617552.99000001</v>
      </c>
      <c r="D28" s="151">
        <v>1235141466.23</v>
      </c>
      <c r="E28" s="151">
        <v>603486851.69999993</v>
      </c>
      <c r="F28" s="151">
        <v>241046136.11000001</v>
      </c>
      <c r="G28" s="151">
        <v>128450447.22</v>
      </c>
      <c r="H28" s="151">
        <v>101233213.00999999</v>
      </c>
      <c r="I28" s="151">
        <v>128136212.93000001</v>
      </c>
      <c r="J28" s="151">
        <v>106957438.23999998</v>
      </c>
      <c r="K28" s="151">
        <v>178468361.18000004</v>
      </c>
      <c r="L28" s="151">
        <v>113969326.45000002</v>
      </c>
      <c r="M28" s="151">
        <v>153445519.03</v>
      </c>
      <c r="N28" s="151">
        <v>244824179.42999998</v>
      </c>
      <c r="O28" s="166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</row>
    <row r="29" spans="1:73" ht="15" customHeight="1">
      <c r="A29" s="159" t="s">
        <v>40</v>
      </c>
      <c r="B29" s="146">
        <f t="shared" si="2"/>
        <v>11180745624.889999</v>
      </c>
      <c r="C29" s="151">
        <v>134268285.01999998</v>
      </c>
      <c r="D29" s="151">
        <v>737577473.24999988</v>
      </c>
      <c r="E29" s="151">
        <v>597886700.68000007</v>
      </c>
      <c r="F29" s="151">
        <v>511422176.88000005</v>
      </c>
      <c r="G29" s="151">
        <v>500078875.86000007</v>
      </c>
      <c r="H29" s="151">
        <v>721542900.25000012</v>
      </c>
      <c r="I29" s="151">
        <v>943235254.63</v>
      </c>
      <c r="J29" s="151">
        <v>922193321.56000006</v>
      </c>
      <c r="K29" s="151">
        <v>434163493.15999997</v>
      </c>
      <c r="L29" s="151">
        <v>1720126659.0099998</v>
      </c>
      <c r="M29" s="151">
        <v>2325962894.8600001</v>
      </c>
      <c r="N29" s="151">
        <v>1632287589.7300003</v>
      </c>
      <c r="O29" s="166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</row>
    <row r="30" spans="1:73" ht="15" customHeight="1">
      <c r="A30" s="159" t="s">
        <v>166</v>
      </c>
      <c r="B30" s="146">
        <f t="shared" si="2"/>
        <v>677406247.17999995</v>
      </c>
      <c r="C30" s="151">
        <v>14728382.5</v>
      </c>
      <c r="D30" s="151">
        <v>32952790.480000004</v>
      </c>
      <c r="E30" s="151">
        <v>37783259.549999997</v>
      </c>
      <c r="F30" s="151">
        <v>42908139.300000004</v>
      </c>
      <c r="G30" s="151">
        <v>38489080.090000004</v>
      </c>
      <c r="H30" s="151">
        <v>39455850.86999999</v>
      </c>
      <c r="I30" s="151">
        <v>80227174.769999996</v>
      </c>
      <c r="J30" s="151">
        <v>37727084.839999989</v>
      </c>
      <c r="K30" s="151">
        <v>50879802</v>
      </c>
      <c r="L30" s="151">
        <v>28939308.760000002</v>
      </c>
      <c r="M30" s="151">
        <v>83662503.319999993</v>
      </c>
      <c r="N30" s="151">
        <v>189652870.70000002</v>
      </c>
      <c r="O30" s="166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</row>
    <row r="31" spans="1:73" ht="15" customHeight="1">
      <c r="A31" s="159" t="s">
        <v>42</v>
      </c>
      <c r="B31" s="146">
        <f t="shared" si="2"/>
        <v>914649116.61999989</v>
      </c>
      <c r="C31" s="151">
        <v>6001003.6199999992</v>
      </c>
      <c r="D31" s="151">
        <v>25735830.030000001</v>
      </c>
      <c r="E31" s="151">
        <v>59613273.950000003</v>
      </c>
      <c r="F31" s="151">
        <v>51957538.00999999</v>
      </c>
      <c r="G31" s="151">
        <v>40073402.539999999</v>
      </c>
      <c r="H31" s="151">
        <v>26619735.399999999</v>
      </c>
      <c r="I31" s="151">
        <v>59787039.38000001</v>
      </c>
      <c r="J31" s="151">
        <v>37876278.279999994</v>
      </c>
      <c r="K31" s="151">
        <v>43971934.649999991</v>
      </c>
      <c r="L31" s="151">
        <v>69918980.000000015</v>
      </c>
      <c r="M31" s="151">
        <v>115025830.80000003</v>
      </c>
      <c r="N31" s="151">
        <v>378068269.95999998</v>
      </c>
      <c r="O31" s="166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</row>
    <row r="32" spans="1:73" ht="26.25" customHeight="1">
      <c r="A32" s="159" t="s">
        <v>43</v>
      </c>
      <c r="B32" s="146">
        <f t="shared" si="2"/>
        <v>8551802648.8199978</v>
      </c>
      <c r="C32" s="151">
        <v>218314190.14000002</v>
      </c>
      <c r="D32" s="151">
        <v>371397827.44999999</v>
      </c>
      <c r="E32" s="151">
        <v>663697189.70999992</v>
      </c>
      <c r="F32" s="151">
        <v>460779181.49000001</v>
      </c>
      <c r="G32" s="151">
        <v>651867720.61000013</v>
      </c>
      <c r="H32" s="151">
        <v>600313506.61000013</v>
      </c>
      <c r="I32" s="151">
        <v>1045304894.3100001</v>
      </c>
      <c r="J32" s="151">
        <v>847038962.22000015</v>
      </c>
      <c r="K32" s="151">
        <v>691228355.6099999</v>
      </c>
      <c r="L32" s="151">
        <v>615233029.73000002</v>
      </c>
      <c r="M32" s="151">
        <v>846436808.65999997</v>
      </c>
      <c r="N32" s="151">
        <v>1540190982.2799993</v>
      </c>
      <c r="O32" s="166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</row>
    <row r="33" spans="1:73" ht="24" customHeight="1">
      <c r="A33" s="159" t="s">
        <v>44</v>
      </c>
      <c r="B33" s="152">
        <f t="shared" si="2"/>
        <v>0</v>
      </c>
      <c r="C33" s="153">
        <v>0</v>
      </c>
      <c r="D33" s="153">
        <v>0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66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</row>
    <row r="34" spans="1:73" ht="15" customHeight="1">
      <c r="A34" s="159" t="s">
        <v>45</v>
      </c>
      <c r="B34" s="146">
        <f t="shared" si="2"/>
        <v>6809834833.4100008</v>
      </c>
      <c r="C34" s="151">
        <v>114761187.59</v>
      </c>
      <c r="D34" s="151">
        <v>336213795.85999995</v>
      </c>
      <c r="E34" s="151">
        <v>485295764.54000002</v>
      </c>
      <c r="F34" s="151">
        <v>239034589.89000005</v>
      </c>
      <c r="G34" s="151">
        <v>920462330.24999988</v>
      </c>
      <c r="H34" s="151">
        <v>422343559.55000007</v>
      </c>
      <c r="I34" s="151">
        <v>597128882.6700002</v>
      </c>
      <c r="J34" s="151">
        <v>260467267.90999997</v>
      </c>
      <c r="K34" s="151">
        <v>524933514.17999995</v>
      </c>
      <c r="L34" s="151">
        <v>596386122.73999989</v>
      </c>
      <c r="M34" s="151">
        <v>538457608.11000013</v>
      </c>
      <c r="N34" s="151">
        <v>1774350210.1199999</v>
      </c>
      <c r="O34" s="166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</row>
    <row r="35" spans="1:73" s="80" customFormat="1" ht="15" customHeight="1">
      <c r="A35" s="158" t="s">
        <v>46</v>
      </c>
      <c r="B35" s="146">
        <f t="shared" si="2"/>
        <v>441155896669.76996</v>
      </c>
      <c r="C35" s="146">
        <v>22090622114.100002</v>
      </c>
      <c r="D35" s="146">
        <v>25209809405.730003</v>
      </c>
      <c r="E35" s="146">
        <v>33792380620.989998</v>
      </c>
      <c r="F35" s="146">
        <v>32511726998.900002</v>
      </c>
      <c r="G35" s="146">
        <v>26647756488.959991</v>
      </c>
      <c r="H35" s="146">
        <v>30651613651.639996</v>
      </c>
      <c r="I35" s="146">
        <v>31501813335.709991</v>
      </c>
      <c r="J35" s="146">
        <v>30156658678.959995</v>
      </c>
      <c r="K35" s="146">
        <v>28896291028.460007</v>
      </c>
      <c r="L35" s="146">
        <v>33690083078.970009</v>
      </c>
      <c r="M35" s="146">
        <v>97942579498.750015</v>
      </c>
      <c r="N35" s="146">
        <v>48064561768.599991</v>
      </c>
      <c r="O35" s="166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</row>
    <row r="36" spans="1:73" ht="15" customHeight="1">
      <c r="A36" s="159" t="s">
        <v>47</v>
      </c>
      <c r="B36" s="146">
        <f t="shared" si="2"/>
        <v>114378818997.16002</v>
      </c>
      <c r="C36" s="151">
        <v>6987508256.9800005</v>
      </c>
      <c r="D36" s="151">
        <v>7913126149.0200005</v>
      </c>
      <c r="E36" s="151">
        <v>8208925713.670001</v>
      </c>
      <c r="F36" s="151">
        <v>8430995291.3199997</v>
      </c>
      <c r="G36" s="151">
        <v>8660890397.6099987</v>
      </c>
      <c r="H36" s="151">
        <v>8009900835.0100002</v>
      </c>
      <c r="I36" s="151">
        <v>8650689394.9699993</v>
      </c>
      <c r="J36" s="151">
        <v>10064636836.480001</v>
      </c>
      <c r="K36" s="151">
        <v>9459040165.6400013</v>
      </c>
      <c r="L36" s="151">
        <v>9590297508.7800026</v>
      </c>
      <c r="M36" s="151">
        <v>17794557634.129997</v>
      </c>
      <c r="N36" s="151">
        <v>10608250813.549997</v>
      </c>
      <c r="O36" s="166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</row>
    <row r="37" spans="1:73" ht="15" customHeight="1">
      <c r="A37" s="159" t="s">
        <v>48</v>
      </c>
      <c r="B37" s="146">
        <f t="shared" si="2"/>
        <v>125203385246.94</v>
      </c>
      <c r="C37" s="151">
        <v>8715629008.0299988</v>
      </c>
      <c r="D37" s="151">
        <v>9140882639.0900002</v>
      </c>
      <c r="E37" s="151">
        <v>9813959259.4200001</v>
      </c>
      <c r="F37" s="151">
        <v>9433967494.5699978</v>
      </c>
      <c r="G37" s="151">
        <v>9875560277.3199997</v>
      </c>
      <c r="H37" s="151">
        <v>10002928652.480001</v>
      </c>
      <c r="I37" s="151">
        <v>9400810407.5699997</v>
      </c>
      <c r="J37" s="151">
        <v>9358624733.1900005</v>
      </c>
      <c r="K37" s="151">
        <v>9748545086.7800007</v>
      </c>
      <c r="L37" s="151">
        <v>10357125895.450001</v>
      </c>
      <c r="M37" s="151">
        <v>15499800641.850002</v>
      </c>
      <c r="N37" s="151">
        <v>13855551151.190001</v>
      </c>
      <c r="O37" s="166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</row>
    <row r="38" spans="1:73" ht="27" customHeight="1">
      <c r="A38" s="159" t="s">
        <v>51</v>
      </c>
      <c r="B38" s="146">
        <f t="shared" si="2"/>
        <v>15034675584.630001</v>
      </c>
      <c r="C38" s="151">
        <v>1138030755.5799999</v>
      </c>
      <c r="D38" s="151">
        <v>1140137475.5799999</v>
      </c>
      <c r="E38" s="151">
        <v>1134573758.5799999</v>
      </c>
      <c r="F38" s="151">
        <v>1153006798.5799999</v>
      </c>
      <c r="G38" s="151">
        <v>1140938877.0799999</v>
      </c>
      <c r="H38" s="151">
        <v>1146427286.3299999</v>
      </c>
      <c r="I38" s="151">
        <v>1140017437.1299999</v>
      </c>
      <c r="J38" s="151">
        <v>1177892122.8199999</v>
      </c>
      <c r="K38" s="151">
        <v>1272044815.3299999</v>
      </c>
      <c r="L38" s="151">
        <v>1177577188.46</v>
      </c>
      <c r="M38" s="151">
        <v>1882817208.46</v>
      </c>
      <c r="N38" s="151">
        <v>1531211860.7</v>
      </c>
      <c r="O38" s="166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</row>
    <row r="39" spans="1:73" ht="26.25" customHeight="1">
      <c r="A39" s="159" t="s">
        <v>121</v>
      </c>
      <c r="B39" s="146">
        <f t="shared" si="2"/>
        <v>98846816185.700012</v>
      </c>
      <c r="C39" s="151">
        <v>4247263018.02</v>
      </c>
      <c r="D39" s="151">
        <v>5998917713.8400002</v>
      </c>
      <c r="E39" s="151">
        <v>5480410869.0700006</v>
      </c>
      <c r="F39" s="151">
        <v>8685932591.9499989</v>
      </c>
      <c r="G39" s="151">
        <v>5903235076.9300003</v>
      </c>
      <c r="H39" s="151">
        <v>6146098701.6199999</v>
      </c>
      <c r="I39" s="151">
        <v>6208995577.3000002</v>
      </c>
      <c r="J39" s="151">
        <v>8132052823.3800001</v>
      </c>
      <c r="K39" s="151">
        <v>3523279708.1800003</v>
      </c>
      <c r="L39" s="151">
        <v>9048586232.5600014</v>
      </c>
      <c r="M39" s="151">
        <v>17872895593.980003</v>
      </c>
      <c r="N39" s="151">
        <v>17599148278.869999</v>
      </c>
      <c r="O39" s="166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</row>
    <row r="40" spans="1:73" ht="27" customHeight="1">
      <c r="A40" s="159" t="s">
        <v>53</v>
      </c>
      <c r="B40" s="146">
        <f t="shared" si="2"/>
        <v>24464495173.66</v>
      </c>
      <c r="C40" s="151">
        <v>46125809.160000004</v>
      </c>
      <c r="D40" s="151">
        <v>176423812.51999998</v>
      </c>
      <c r="E40" s="151">
        <v>8056584883.8900003</v>
      </c>
      <c r="F40" s="151">
        <v>57996582.600000001</v>
      </c>
      <c r="G40" s="151">
        <v>183615410.93000001</v>
      </c>
      <c r="H40" s="151">
        <v>4047461934.2600002</v>
      </c>
      <c r="I40" s="151">
        <v>4147461149.2199998</v>
      </c>
      <c r="J40" s="151">
        <v>58583181.040000007</v>
      </c>
      <c r="K40" s="151">
        <v>4047461419.04</v>
      </c>
      <c r="L40" s="151">
        <v>208583181.04000002</v>
      </c>
      <c r="M40" s="151">
        <v>3284367229.6100001</v>
      </c>
      <c r="N40" s="151">
        <v>149830580.35000002</v>
      </c>
      <c r="O40" s="166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</row>
    <row r="41" spans="1:73" ht="13.5" customHeight="1">
      <c r="A41" s="159" t="s">
        <v>7</v>
      </c>
      <c r="B41" s="146">
        <f t="shared" si="2"/>
        <v>40697862943.089996</v>
      </c>
      <c r="C41" s="151">
        <v>0</v>
      </c>
      <c r="D41" s="151">
        <v>54819800</v>
      </c>
      <c r="E41" s="151">
        <v>109237734.94</v>
      </c>
      <c r="F41" s="151">
        <v>240423645.03999999</v>
      </c>
      <c r="G41" s="151">
        <v>322499003.01999998</v>
      </c>
      <c r="H41" s="151">
        <v>178549558.69999999</v>
      </c>
      <c r="I41" s="151">
        <v>146628387.88999999</v>
      </c>
      <c r="J41" s="151">
        <v>17438172.350000001</v>
      </c>
      <c r="K41" s="151">
        <v>7618160.9900000002</v>
      </c>
      <c r="L41" s="151">
        <v>1767009724</v>
      </c>
      <c r="M41" s="151">
        <v>36825537897.919998</v>
      </c>
      <c r="N41" s="151">
        <v>1028100858.2399998</v>
      </c>
      <c r="O41" s="166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</row>
    <row r="42" spans="1:73" ht="15" customHeight="1">
      <c r="A42" s="159" t="s">
        <v>49</v>
      </c>
      <c r="B42" s="146">
        <f t="shared" si="2"/>
        <v>751966400.87</v>
      </c>
      <c r="C42" s="151">
        <v>12436455.810000001</v>
      </c>
      <c r="D42" s="151">
        <v>31797047.480000004</v>
      </c>
      <c r="E42" s="151">
        <v>163558927.93000001</v>
      </c>
      <c r="F42" s="151">
        <v>150771443.63999999</v>
      </c>
      <c r="G42" s="151">
        <v>23218000.650000002</v>
      </c>
      <c r="H42" s="151">
        <v>18077972.440000001</v>
      </c>
      <c r="I42" s="151">
        <v>38258280.690000005</v>
      </c>
      <c r="J42" s="151">
        <v>7532909.9899999993</v>
      </c>
      <c r="K42" s="151">
        <v>33884539.930000007</v>
      </c>
      <c r="L42" s="151">
        <v>48241465.74000001</v>
      </c>
      <c r="M42" s="151">
        <v>122106569.08000001</v>
      </c>
      <c r="N42" s="151">
        <v>102082787.48999999</v>
      </c>
      <c r="O42" s="166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</row>
    <row r="43" spans="1:73" ht="15" customHeight="1">
      <c r="A43" s="159" t="s">
        <v>122</v>
      </c>
      <c r="B43" s="146">
        <f t="shared" si="2"/>
        <v>21777876137.720001</v>
      </c>
      <c r="C43" s="151">
        <v>943628810.51999998</v>
      </c>
      <c r="D43" s="151">
        <v>753704768.19999993</v>
      </c>
      <c r="E43" s="151">
        <v>825129473.49000001</v>
      </c>
      <c r="F43" s="151">
        <v>4358633151.1999998</v>
      </c>
      <c r="G43" s="151">
        <v>537799445.41999996</v>
      </c>
      <c r="H43" s="151">
        <v>1102168710.8</v>
      </c>
      <c r="I43" s="151">
        <v>1768952700.9399998</v>
      </c>
      <c r="J43" s="151">
        <v>1339897899.7100003</v>
      </c>
      <c r="K43" s="151">
        <v>804417132.56999993</v>
      </c>
      <c r="L43" s="151">
        <v>1492661882.9400003</v>
      </c>
      <c r="M43" s="151">
        <v>4660496723.7200003</v>
      </c>
      <c r="N43" s="151">
        <v>3190385438.2099996</v>
      </c>
      <c r="O43" s="166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</row>
    <row r="44" spans="1:73" s="80" customFormat="1" ht="15" customHeight="1">
      <c r="A44" s="158" t="s">
        <v>54</v>
      </c>
      <c r="B44" s="146">
        <f t="shared" si="2"/>
        <v>75757070020.769989</v>
      </c>
      <c r="C44" s="146">
        <v>1622465710.3000002</v>
      </c>
      <c r="D44" s="146">
        <v>3160517358.7200003</v>
      </c>
      <c r="E44" s="146">
        <v>3687893694.2799997</v>
      </c>
      <c r="F44" s="146">
        <v>2030315065.52</v>
      </c>
      <c r="G44" s="146">
        <v>5116089577.2600002</v>
      </c>
      <c r="H44" s="146">
        <v>3376380250.0100002</v>
      </c>
      <c r="I44" s="146">
        <v>3313387940.8200002</v>
      </c>
      <c r="J44" s="146">
        <v>2886357202.0300002</v>
      </c>
      <c r="K44" s="146">
        <v>2470771636.6900001</v>
      </c>
      <c r="L44" s="146">
        <v>6787583168.75</v>
      </c>
      <c r="M44" s="146">
        <v>8855030570.75</v>
      </c>
      <c r="N44" s="146">
        <v>32450277845.639999</v>
      </c>
      <c r="O44" s="166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</row>
    <row r="45" spans="1:73" ht="15" customHeight="1">
      <c r="A45" s="159" t="s">
        <v>56</v>
      </c>
      <c r="B45" s="146">
        <f t="shared" si="2"/>
        <v>1163875641.8</v>
      </c>
      <c r="C45" s="151">
        <v>181881453.81999999</v>
      </c>
      <c r="D45" s="151">
        <v>50798627.840000004</v>
      </c>
      <c r="E45" s="151">
        <v>25643301.460000001</v>
      </c>
      <c r="F45" s="151">
        <v>25594362.329999998</v>
      </c>
      <c r="G45" s="151">
        <v>51256968.520000003</v>
      </c>
      <c r="H45" s="151">
        <v>225308344.80000001</v>
      </c>
      <c r="I45" s="151">
        <v>91479295.109999999</v>
      </c>
      <c r="J45" s="151">
        <v>50368872.859999999</v>
      </c>
      <c r="K45" s="151">
        <v>4718153</v>
      </c>
      <c r="L45" s="151">
        <v>143419814.28999999</v>
      </c>
      <c r="M45" s="151">
        <v>46516081.480000004</v>
      </c>
      <c r="N45" s="151">
        <v>266890366.28999999</v>
      </c>
      <c r="O45" s="166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</row>
    <row r="46" spans="1:73" ht="15" customHeight="1">
      <c r="A46" s="159" t="s">
        <v>57</v>
      </c>
      <c r="B46" s="146">
        <f t="shared" si="2"/>
        <v>14785463324.57</v>
      </c>
      <c r="C46" s="151">
        <v>193241670.91999999</v>
      </c>
      <c r="D46" s="151">
        <v>645709566</v>
      </c>
      <c r="E46" s="151">
        <v>386259765.81999999</v>
      </c>
      <c r="F46" s="151">
        <v>669615768.77999997</v>
      </c>
      <c r="G46" s="151">
        <v>874431632.5999999</v>
      </c>
      <c r="H46" s="151">
        <v>509851407.77999997</v>
      </c>
      <c r="I46" s="151">
        <v>443299089.10000002</v>
      </c>
      <c r="J46" s="151">
        <v>745436950.95000005</v>
      </c>
      <c r="K46" s="151">
        <v>360726894.38</v>
      </c>
      <c r="L46" s="151">
        <v>2288268593.8100004</v>
      </c>
      <c r="M46" s="151">
        <v>1602400196.2</v>
      </c>
      <c r="N46" s="151">
        <v>6066221788.2299995</v>
      </c>
      <c r="O46" s="166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</row>
    <row r="47" spans="1:73" ht="15" customHeight="1">
      <c r="A47" s="159" t="s">
        <v>58</v>
      </c>
      <c r="B47" s="146">
        <f t="shared" si="2"/>
        <v>11254483853.129999</v>
      </c>
      <c r="C47" s="151">
        <v>899880701.15999997</v>
      </c>
      <c r="D47" s="151">
        <v>883049278.62</v>
      </c>
      <c r="E47" s="151">
        <v>818890485.53999996</v>
      </c>
      <c r="F47" s="151">
        <v>885271336.39999998</v>
      </c>
      <c r="G47" s="151">
        <v>760631708.44000006</v>
      </c>
      <c r="H47" s="151">
        <v>898911757.25999999</v>
      </c>
      <c r="I47" s="151">
        <v>785945610.23000002</v>
      </c>
      <c r="J47" s="151">
        <v>857057287.45000005</v>
      </c>
      <c r="K47" s="151">
        <v>800740384.04999995</v>
      </c>
      <c r="L47" s="151">
        <v>1252608530.6700001</v>
      </c>
      <c r="M47" s="151">
        <v>1038087873.46</v>
      </c>
      <c r="N47" s="151">
        <v>1373408899.8499999</v>
      </c>
      <c r="O47" s="166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</row>
    <row r="48" spans="1:73" ht="25.5" customHeight="1">
      <c r="A48" s="159" t="s">
        <v>59</v>
      </c>
      <c r="B48" s="146">
        <f t="shared" si="2"/>
        <v>45349599893.419998</v>
      </c>
      <c r="C48" s="151">
        <v>221395488.91</v>
      </c>
      <c r="D48" s="151">
        <v>1580959886.26</v>
      </c>
      <c r="E48" s="151">
        <v>2405100141.4599996</v>
      </c>
      <c r="F48" s="151">
        <v>449833598.00999999</v>
      </c>
      <c r="G48" s="151">
        <v>3489468917.7000003</v>
      </c>
      <c r="H48" s="151">
        <v>1717973648.1300001</v>
      </c>
      <c r="I48" s="151">
        <v>1992663946.3800001</v>
      </c>
      <c r="J48" s="151">
        <v>1211410014.7</v>
      </c>
      <c r="K48" s="151">
        <v>1304586205.2599998</v>
      </c>
      <c r="L48" s="151">
        <v>572941729.9799999</v>
      </c>
      <c r="M48" s="151">
        <v>6047686419.6100006</v>
      </c>
      <c r="N48" s="151">
        <v>24355579897.02</v>
      </c>
      <c r="O48" s="166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</row>
    <row r="49" spans="1:73" ht="25.5" customHeight="1">
      <c r="A49" s="159" t="s">
        <v>167</v>
      </c>
      <c r="B49" s="146">
        <f t="shared" si="2"/>
        <v>2500000000</v>
      </c>
      <c r="C49" s="151">
        <v>0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  <c r="I49" s="151">
        <v>0</v>
      </c>
      <c r="J49" s="151">
        <v>0</v>
      </c>
      <c r="K49" s="151">
        <v>0</v>
      </c>
      <c r="L49" s="151">
        <v>2500000000</v>
      </c>
      <c r="M49" s="151">
        <v>0</v>
      </c>
      <c r="N49" s="151">
        <v>0</v>
      </c>
      <c r="O49" s="166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</row>
    <row r="50" spans="1:73" ht="15" customHeight="1">
      <c r="A50" s="159" t="s">
        <v>123</v>
      </c>
      <c r="B50" s="146">
        <f t="shared" si="2"/>
        <v>21533749.460000001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8340000</v>
      </c>
      <c r="N50" s="151">
        <v>13193749.460000001</v>
      </c>
      <c r="O50" s="166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</row>
    <row r="51" spans="1:73" ht="15" customHeight="1">
      <c r="A51" s="159" t="s">
        <v>124</v>
      </c>
      <c r="B51" s="146">
        <f t="shared" si="2"/>
        <v>682113558.3900001</v>
      </c>
      <c r="C51" s="151">
        <v>126066395.48999999</v>
      </c>
      <c r="D51" s="151">
        <v>0</v>
      </c>
      <c r="E51" s="151">
        <v>52000000</v>
      </c>
      <c r="F51" s="151">
        <v>0</v>
      </c>
      <c r="G51" s="151">
        <v>-59699650</v>
      </c>
      <c r="H51" s="151">
        <v>24335092.039999999</v>
      </c>
      <c r="I51" s="151">
        <v>0</v>
      </c>
      <c r="J51" s="151">
        <v>22084076.07</v>
      </c>
      <c r="K51" s="151">
        <v>0</v>
      </c>
      <c r="L51" s="151">
        <v>30344500</v>
      </c>
      <c r="M51" s="151">
        <v>112000000</v>
      </c>
      <c r="N51" s="151">
        <v>374983144.79000002</v>
      </c>
      <c r="O51" s="166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</row>
    <row r="52" spans="1:73" s="171" customFormat="1" ht="15" customHeight="1">
      <c r="A52" s="167" t="s">
        <v>62</v>
      </c>
      <c r="B52" s="168">
        <f>SUM(C52:N52)</f>
        <v>25771273618.910004</v>
      </c>
      <c r="C52" s="168">
        <v>972656338</v>
      </c>
      <c r="D52" s="168">
        <v>1828857531.6300001</v>
      </c>
      <c r="E52" s="168">
        <v>2308024135.8300004</v>
      </c>
      <c r="F52" s="168">
        <v>1040107374.4100001</v>
      </c>
      <c r="G52" s="168">
        <v>804341331.01999998</v>
      </c>
      <c r="H52" s="168">
        <v>2088793360.8599999</v>
      </c>
      <c r="I52" s="168">
        <v>1509169802.6899993</v>
      </c>
      <c r="J52" s="168">
        <v>1232854623.9800003</v>
      </c>
      <c r="K52" s="168">
        <v>1170688361.2100003</v>
      </c>
      <c r="L52" s="168">
        <v>2209091674.3399987</v>
      </c>
      <c r="M52" s="168">
        <v>3931052137.6900005</v>
      </c>
      <c r="N52" s="168">
        <v>6675636947.2500029</v>
      </c>
      <c r="O52" s="169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</row>
    <row r="53" spans="1:73" s="175" customFormat="1" ht="15" customHeight="1">
      <c r="A53" s="172" t="s">
        <v>63</v>
      </c>
      <c r="B53" s="168">
        <f t="shared" si="2"/>
        <v>10837629481.219999</v>
      </c>
      <c r="C53" s="173">
        <v>948761606.60000002</v>
      </c>
      <c r="D53" s="173">
        <v>1243971632.8000004</v>
      </c>
      <c r="E53" s="173">
        <v>1960833543.79</v>
      </c>
      <c r="F53" s="173">
        <v>658880274.74000001</v>
      </c>
      <c r="G53" s="173">
        <v>399507881.66999996</v>
      </c>
      <c r="H53" s="173">
        <v>697355258.30999994</v>
      </c>
      <c r="I53" s="173">
        <v>608671002.43000007</v>
      </c>
      <c r="J53" s="173">
        <v>168569671.38000003</v>
      </c>
      <c r="K53" s="173">
        <v>437795411.94000006</v>
      </c>
      <c r="L53" s="173">
        <v>1286479034.1499996</v>
      </c>
      <c r="M53" s="173">
        <v>652190654.66999996</v>
      </c>
      <c r="N53" s="173">
        <v>1774613508.74</v>
      </c>
      <c r="O53" s="169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</row>
    <row r="54" spans="1:73" s="175" customFormat="1" ht="15" customHeight="1">
      <c r="A54" s="172" t="s">
        <v>64</v>
      </c>
      <c r="B54" s="168">
        <f t="shared" si="2"/>
        <v>449755012.52999997</v>
      </c>
      <c r="C54" s="173">
        <v>1818558.1</v>
      </c>
      <c r="D54" s="173">
        <v>19897357.370000001</v>
      </c>
      <c r="E54" s="173">
        <v>19846306.210000001</v>
      </c>
      <c r="F54" s="173">
        <v>25484244.060000002</v>
      </c>
      <c r="G54" s="173">
        <v>26988529.23</v>
      </c>
      <c r="H54" s="173">
        <v>28908336.770000003</v>
      </c>
      <c r="I54" s="173">
        <v>8802464.3600000013</v>
      </c>
      <c r="J54" s="173">
        <v>39459041.310000002</v>
      </c>
      <c r="K54" s="173">
        <v>18493651.949999999</v>
      </c>
      <c r="L54" s="173">
        <v>42801618.319999993</v>
      </c>
      <c r="M54" s="173">
        <v>89624354.61999999</v>
      </c>
      <c r="N54" s="173">
        <v>127630550.22999999</v>
      </c>
      <c r="O54" s="169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</row>
    <row r="55" spans="1:73" s="175" customFormat="1" ht="15" customHeight="1">
      <c r="A55" s="172" t="s">
        <v>125</v>
      </c>
      <c r="B55" s="168">
        <f t="shared" si="2"/>
        <v>1149927022.8999999</v>
      </c>
      <c r="C55" s="173">
        <v>32076.83</v>
      </c>
      <c r="D55" s="173">
        <v>127759253.43000001</v>
      </c>
      <c r="E55" s="173">
        <v>74045530.519999996</v>
      </c>
      <c r="F55" s="173">
        <v>2475732.7300000004</v>
      </c>
      <c r="G55" s="173">
        <v>8329637.2600000007</v>
      </c>
      <c r="H55" s="173">
        <v>534485964.01000005</v>
      </c>
      <c r="I55" s="173">
        <v>1032730.8099999999</v>
      </c>
      <c r="J55" s="173">
        <v>11409240.91</v>
      </c>
      <c r="K55" s="173">
        <v>9099391.9299999997</v>
      </c>
      <c r="L55" s="173">
        <v>219708034.10999998</v>
      </c>
      <c r="M55" s="173">
        <v>7214297.5199999996</v>
      </c>
      <c r="N55" s="173">
        <v>154335132.84</v>
      </c>
      <c r="O55" s="169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</row>
    <row r="56" spans="1:73" s="175" customFormat="1" ht="15" customHeight="1">
      <c r="A56" s="172" t="s">
        <v>126</v>
      </c>
      <c r="B56" s="168">
        <f t="shared" si="2"/>
        <v>4817100848.039999</v>
      </c>
      <c r="C56" s="173">
        <v>12282217.880000001</v>
      </c>
      <c r="D56" s="173">
        <v>206081419.63</v>
      </c>
      <c r="E56" s="173">
        <v>76211202.230000004</v>
      </c>
      <c r="F56" s="173">
        <v>89687932.390000001</v>
      </c>
      <c r="G56" s="173">
        <v>102158486.64</v>
      </c>
      <c r="H56" s="173">
        <v>155185797.60999998</v>
      </c>
      <c r="I56" s="173">
        <v>471708293.06999999</v>
      </c>
      <c r="J56" s="173">
        <v>278290501.11999995</v>
      </c>
      <c r="K56" s="173">
        <v>170211364.25</v>
      </c>
      <c r="L56" s="173">
        <v>150105243</v>
      </c>
      <c r="M56" s="173">
        <v>987993888.09000015</v>
      </c>
      <c r="N56" s="173">
        <v>2117184502.1299996</v>
      </c>
      <c r="O56" s="169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</row>
    <row r="57" spans="1:73" s="175" customFormat="1" ht="15" customHeight="1">
      <c r="A57" s="172" t="s">
        <v>67</v>
      </c>
      <c r="B57" s="168">
        <f t="shared" si="2"/>
        <v>1945034077.9299998</v>
      </c>
      <c r="C57" s="173">
        <v>3618268.1799999997</v>
      </c>
      <c r="D57" s="173">
        <v>133574995.09</v>
      </c>
      <c r="E57" s="173">
        <v>109393309.3</v>
      </c>
      <c r="F57" s="173">
        <v>36680234.88000001</v>
      </c>
      <c r="G57" s="173">
        <v>56129418.700000003</v>
      </c>
      <c r="H57" s="173">
        <v>42490509.629999988</v>
      </c>
      <c r="I57" s="173">
        <v>25352744.900000002</v>
      </c>
      <c r="J57" s="173">
        <v>121937352.81999999</v>
      </c>
      <c r="K57" s="173">
        <v>194947831.60999998</v>
      </c>
      <c r="L57" s="173">
        <v>139439060.68000001</v>
      </c>
      <c r="M57" s="173">
        <v>185861752.81000003</v>
      </c>
      <c r="N57" s="173">
        <v>895608599.3299998</v>
      </c>
      <c r="O57" s="169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</row>
    <row r="58" spans="1:73" s="175" customFormat="1" ht="15" customHeight="1">
      <c r="A58" s="172" t="s">
        <v>68</v>
      </c>
      <c r="B58" s="168">
        <f t="shared" si="2"/>
        <v>582211519.65999997</v>
      </c>
      <c r="C58" s="173">
        <v>83333.33</v>
      </c>
      <c r="D58" s="173">
        <v>1368193.13</v>
      </c>
      <c r="E58" s="173">
        <v>9780864.3900000006</v>
      </c>
      <c r="F58" s="173">
        <v>53751749.299999997</v>
      </c>
      <c r="G58" s="173">
        <v>1528874.03</v>
      </c>
      <c r="H58" s="173">
        <v>5179680.5399999991</v>
      </c>
      <c r="I58" s="173">
        <v>10678352.77</v>
      </c>
      <c r="J58" s="173">
        <v>41707798.059999995</v>
      </c>
      <c r="K58" s="173">
        <v>22588682.559999999</v>
      </c>
      <c r="L58" s="173">
        <v>2447500.2999999998</v>
      </c>
      <c r="M58" s="173">
        <v>302690214.02999997</v>
      </c>
      <c r="N58" s="173">
        <v>130406277.21999998</v>
      </c>
      <c r="O58" s="169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</row>
    <row r="59" spans="1:73" s="175" customFormat="1" ht="15" customHeight="1">
      <c r="A59" s="172" t="s">
        <v>168</v>
      </c>
      <c r="B59" s="176">
        <f t="shared" si="2"/>
        <v>899035593.75999999</v>
      </c>
      <c r="C59" s="177">
        <v>0</v>
      </c>
      <c r="D59" s="177">
        <v>556132.5</v>
      </c>
      <c r="E59" s="177">
        <v>21479765.75</v>
      </c>
      <c r="F59" s="177">
        <v>59784081.850000001</v>
      </c>
      <c r="G59" s="177">
        <v>28556863.41</v>
      </c>
      <c r="H59" s="177">
        <v>76295145</v>
      </c>
      <c r="I59" s="177">
        <v>11118183</v>
      </c>
      <c r="J59" s="177">
        <v>379103035.5</v>
      </c>
      <c r="K59" s="177">
        <v>67486094.299999997</v>
      </c>
      <c r="L59" s="177">
        <v>31066972.800000001</v>
      </c>
      <c r="M59" s="177">
        <v>67167560.950000003</v>
      </c>
      <c r="N59" s="177">
        <v>156421758.69999999</v>
      </c>
      <c r="O59" s="169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</row>
    <row r="60" spans="1:73" s="175" customFormat="1" ht="15" customHeight="1">
      <c r="A60" s="172" t="s">
        <v>70</v>
      </c>
      <c r="B60" s="168">
        <f t="shared" si="2"/>
        <v>281178850.17999995</v>
      </c>
      <c r="C60" s="173">
        <v>5060277.08</v>
      </c>
      <c r="D60" s="173">
        <v>23152851.089999996</v>
      </c>
      <c r="E60" s="173">
        <v>12867483.389999999</v>
      </c>
      <c r="F60" s="173">
        <v>11004996.130000001</v>
      </c>
      <c r="G60" s="173">
        <v>10009745.120000001</v>
      </c>
      <c r="H60" s="173">
        <v>35042817.179999992</v>
      </c>
      <c r="I60" s="173">
        <v>13684624.860000001</v>
      </c>
      <c r="J60" s="173">
        <v>16631371.350000001</v>
      </c>
      <c r="K60" s="173">
        <v>9072313.9500000011</v>
      </c>
      <c r="L60" s="173">
        <v>5214105.8400000008</v>
      </c>
      <c r="M60" s="173">
        <v>70095208.24000001</v>
      </c>
      <c r="N60" s="173">
        <v>69343055.949999988</v>
      </c>
      <c r="O60" s="169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</row>
    <row r="61" spans="1:73" s="175" customFormat="1" ht="26.25" customHeight="1">
      <c r="A61" s="172" t="s">
        <v>71</v>
      </c>
      <c r="B61" s="168">
        <f t="shared" si="2"/>
        <v>4809401212.6900005</v>
      </c>
      <c r="C61" s="173">
        <v>1000000</v>
      </c>
      <c r="D61" s="173">
        <v>72495696.590000004</v>
      </c>
      <c r="E61" s="173">
        <v>23566130.25</v>
      </c>
      <c r="F61" s="173">
        <v>102358128.32999998</v>
      </c>
      <c r="G61" s="173">
        <v>171131894.96000001</v>
      </c>
      <c r="H61" s="173">
        <v>513849851.81</v>
      </c>
      <c r="I61" s="173">
        <v>358121406.48999995</v>
      </c>
      <c r="J61" s="173">
        <v>175746611.53000003</v>
      </c>
      <c r="K61" s="173">
        <v>240993618.72</v>
      </c>
      <c r="L61" s="173">
        <v>331830105.13999999</v>
      </c>
      <c r="M61" s="173">
        <v>1568214206.7600002</v>
      </c>
      <c r="N61" s="173">
        <v>1250093562.1100001</v>
      </c>
      <c r="O61" s="169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</row>
    <row r="62" spans="1:73" s="80" customFormat="1" ht="15" customHeight="1">
      <c r="A62" s="158" t="s">
        <v>72</v>
      </c>
      <c r="B62" s="146">
        <f t="shared" si="2"/>
        <v>51760422325.940002</v>
      </c>
      <c r="C62" s="146">
        <v>516591586.84999996</v>
      </c>
      <c r="D62" s="146">
        <v>2133785585.55</v>
      </c>
      <c r="E62" s="146">
        <v>2429662240.9200001</v>
      </c>
      <c r="F62" s="146">
        <v>2725039285.8299999</v>
      </c>
      <c r="G62" s="146">
        <v>4839507461.79</v>
      </c>
      <c r="H62" s="146">
        <v>4680720199.8800001</v>
      </c>
      <c r="I62" s="146">
        <v>5419751976.3000002</v>
      </c>
      <c r="J62" s="146">
        <v>3978966878.1099997</v>
      </c>
      <c r="K62" s="146">
        <v>2486459419.5999999</v>
      </c>
      <c r="L62" s="146">
        <v>6240468473.750001</v>
      </c>
      <c r="M62" s="146">
        <v>6925812591.579999</v>
      </c>
      <c r="N62" s="146">
        <v>9383656625.7800007</v>
      </c>
      <c r="O62" s="166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</row>
    <row r="63" spans="1:73" ht="15" customHeight="1">
      <c r="A63" s="159" t="s">
        <v>128</v>
      </c>
      <c r="B63" s="152">
        <f t="shared" si="2"/>
        <v>20620661229.619999</v>
      </c>
      <c r="C63" s="153">
        <v>447576922.77999997</v>
      </c>
      <c r="D63" s="153">
        <v>899960805.47000003</v>
      </c>
      <c r="E63" s="153">
        <v>956645310.59000003</v>
      </c>
      <c r="F63" s="153">
        <v>1144824771.9299998</v>
      </c>
      <c r="G63" s="153">
        <v>3456208116.0599995</v>
      </c>
      <c r="H63" s="153">
        <v>972422464.51000023</v>
      </c>
      <c r="I63" s="153">
        <v>3093764472.3299999</v>
      </c>
      <c r="J63" s="153">
        <v>2119293002.27</v>
      </c>
      <c r="K63" s="153">
        <v>1413898137.4100001</v>
      </c>
      <c r="L63" s="153">
        <v>2827788831.0699997</v>
      </c>
      <c r="M63" s="153">
        <v>3165427054.9299998</v>
      </c>
      <c r="N63" s="153">
        <v>122851340.27000001</v>
      </c>
      <c r="O63" s="166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</row>
    <row r="64" spans="1:73" ht="15" customHeight="1">
      <c r="A64" s="159" t="s">
        <v>74</v>
      </c>
      <c r="B64" s="152">
        <f t="shared" si="2"/>
        <v>31139761096.320007</v>
      </c>
      <c r="C64" s="153">
        <v>69014664.070000008</v>
      </c>
      <c r="D64" s="153">
        <v>1233824780.0799999</v>
      </c>
      <c r="E64" s="153">
        <v>1473016930.3299999</v>
      </c>
      <c r="F64" s="153">
        <v>1580214513.8999999</v>
      </c>
      <c r="G64" s="153">
        <v>1383299345.73</v>
      </c>
      <c r="H64" s="153">
        <v>3708297735.3699999</v>
      </c>
      <c r="I64" s="153">
        <v>2325987503.9700003</v>
      </c>
      <c r="J64" s="153">
        <v>1859673875.8399999</v>
      </c>
      <c r="K64" s="153">
        <v>1072561282.1900002</v>
      </c>
      <c r="L64" s="153">
        <v>3412679642.6800003</v>
      </c>
      <c r="M64" s="153">
        <v>3760385536.6500001</v>
      </c>
      <c r="N64" s="153">
        <v>9260805285.5100002</v>
      </c>
      <c r="O64" s="166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</row>
    <row r="65" spans="1:73" ht="15" customHeight="1">
      <c r="A65" s="159" t="s">
        <v>129</v>
      </c>
      <c r="B65" s="152">
        <f t="shared" si="2"/>
        <v>0</v>
      </c>
      <c r="C65" s="153">
        <v>0</v>
      </c>
      <c r="D65" s="153">
        <v>0</v>
      </c>
      <c r="E65" s="153">
        <v>0</v>
      </c>
      <c r="F65" s="153">
        <v>0</v>
      </c>
      <c r="G65" s="153">
        <v>0</v>
      </c>
      <c r="H65" s="153">
        <v>0</v>
      </c>
      <c r="I65" s="153">
        <v>0</v>
      </c>
      <c r="J65" s="153">
        <v>0</v>
      </c>
      <c r="K65" s="153">
        <v>0</v>
      </c>
      <c r="L65" s="153">
        <v>0</v>
      </c>
      <c r="M65" s="153">
        <v>0</v>
      </c>
      <c r="N65" s="153">
        <v>0</v>
      </c>
      <c r="O65" s="166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</row>
    <row r="66" spans="1:73" ht="24" customHeight="1">
      <c r="A66" s="159" t="s">
        <v>130</v>
      </c>
      <c r="B66" s="152">
        <f t="shared" si="2"/>
        <v>0</v>
      </c>
      <c r="C66" s="153">
        <v>0</v>
      </c>
      <c r="D66" s="153">
        <v>0</v>
      </c>
      <c r="E66" s="153">
        <v>0</v>
      </c>
      <c r="F66" s="153">
        <v>0</v>
      </c>
      <c r="G66" s="153">
        <v>0</v>
      </c>
      <c r="H66" s="153">
        <v>0</v>
      </c>
      <c r="I66" s="153">
        <v>0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66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</row>
    <row r="67" spans="1:73" s="80" customFormat="1" ht="15" customHeight="1">
      <c r="A67" s="158" t="s">
        <v>76</v>
      </c>
      <c r="B67" s="146">
        <f t="shared" si="2"/>
        <v>184159720477.86002</v>
      </c>
      <c r="C67" s="146">
        <v>32591870266.77</v>
      </c>
      <c r="D67" s="146">
        <v>13004240148.58</v>
      </c>
      <c r="E67" s="146">
        <v>7165043249.6100006</v>
      </c>
      <c r="F67" s="146">
        <v>4350896030.3599997</v>
      </c>
      <c r="G67" s="146">
        <v>12673823220.779999</v>
      </c>
      <c r="H67" s="146">
        <v>39415927530.990005</v>
      </c>
      <c r="I67" s="146">
        <v>13730663473.370003</v>
      </c>
      <c r="J67" s="146">
        <v>12701688999.259998</v>
      </c>
      <c r="K67" s="146">
        <v>7066967615.79</v>
      </c>
      <c r="L67" s="146">
        <v>5043488827.3399992</v>
      </c>
      <c r="M67" s="146">
        <v>22476498535.090004</v>
      </c>
      <c r="N67" s="146">
        <v>13938612579.92</v>
      </c>
      <c r="O67" s="166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</row>
    <row r="68" spans="1:73" ht="15" customHeight="1">
      <c r="A68" s="159" t="s">
        <v>131</v>
      </c>
      <c r="B68" s="146">
        <f t="shared" si="2"/>
        <v>79849525078.699982</v>
      </c>
      <c r="C68" s="151">
        <v>9020413328.75</v>
      </c>
      <c r="D68" s="151">
        <v>5952151308.96</v>
      </c>
      <c r="E68" s="151">
        <v>2077895526.1500001</v>
      </c>
      <c r="F68" s="151">
        <v>2799614110.29</v>
      </c>
      <c r="G68" s="151">
        <v>9357217967.5</v>
      </c>
      <c r="H68" s="151">
        <v>11157285950.310001</v>
      </c>
      <c r="I68" s="151">
        <v>5790246808.1300001</v>
      </c>
      <c r="J68" s="151">
        <v>5554613868.9799995</v>
      </c>
      <c r="K68" s="151">
        <v>2019911505.51</v>
      </c>
      <c r="L68" s="151">
        <v>2812451319.3499999</v>
      </c>
      <c r="M68" s="151">
        <v>15033893068.09</v>
      </c>
      <c r="N68" s="151">
        <v>8273830316.6800003</v>
      </c>
      <c r="O68" s="166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</row>
    <row r="69" spans="1:73" ht="15" customHeight="1">
      <c r="A69" s="159" t="s">
        <v>132</v>
      </c>
      <c r="B69" s="146">
        <f t="shared" si="2"/>
        <v>103165331718.52002</v>
      </c>
      <c r="C69" s="151">
        <v>23387832657.580002</v>
      </c>
      <c r="D69" s="151">
        <v>6969565916.25</v>
      </c>
      <c r="E69" s="151">
        <v>4777251253.3000002</v>
      </c>
      <c r="F69" s="151">
        <v>1398257015.3899999</v>
      </c>
      <c r="G69" s="151">
        <v>3291153725.7799997</v>
      </c>
      <c r="H69" s="151">
        <v>28173272965.599998</v>
      </c>
      <c r="I69" s="151">
        <v>7899895079.9300003</v>
      </c>
      <c r="J69" s="151">
        <v>7090155757.0299997</v>
      </c>
      <c r="K69" s="151">
        <v>5017789992.46</v>
      </c>
      <c r="L69" s="151">
        <v>2191935092.46</v>
      </c>
      <c r="M69" s="151">
        <v>7409253231.6700001</v>
      </c>
      <c r="N69" s="151">
        <v>5558969031.0699997</v>
      </c>
      <c r="O69" s="166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</row>
    <row r="70" spans="1:73" ht="24" customHeight="1">
      <c r="A70" s="159" t="s">
        <v>133</v>
      </c>
      <c r="B70" s="146">
        <f t="shared" ref="B70:B100" si="3">SUM(C70:N70)</f>
        <v>1144863680.6400001</v>
      </c>
      <c r="C70" s="151">
        <v>183624280.44</v>
      </c>
      <c r="D70" s="151">
        <v>82522923.370000005</v>
      </c>
      <c r="E70" s="151">
        <v>309896470.15999997</v>
      </c>
      <c r="F70" s="151">
        <v>153024904.67999998</v>
      </c>
      <c r="G70" s="151">
        <v>25451527.5</v>
      </c>
      <c r="H70" s="151">
        <v>85368615.079999998</v>
      </c>
      <c r="I70" s="151">
        <v>40521585.310000002</v>
      </c>
      <c r="J70" s="151">
        <v>56919373.25</v>
      </c>
      <c r="K70" s="151">
        <v>29266117.82</v>
      </c>
      <c r="L70" s="151">
        <v>39102415.530000001</v>
      </c>
      <c r="M70" s="151">
        <v>33352235.329999998</v>
      </c>
      <c r="N70" s="151">
        <v>105813232.17</v>
      </c>
      <c r="O70" s="166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</row>
    <row r="71" spans="1:73" s="84" customFormat="1" ht="15" customHeight="1">
      <c r="A71" s="158" t="s">
        <v>80</v>
      </c>
      <c r="B71" s="146">
        <f t="shared" si="3"/>
        <v>76915743148.72998</v>
      </c>
      <c r="C71" s="146">
        <v>8441655004.1999998</v>
      </c>
      <c r="D71" s="146">
        <v>19635602040.32</v>
      </c>
      <c r="E71" s="146">
        <v>5194855004.9800005</v>
      </c>
      <c r="F71" s="146">
        <v>3436135436.2799997</v>
      </c>
      <c r="G71" s="146">
        <v>7032271078.0900002</v>
      </c>
      <c r="H71" s="146">
        <v>2175287963.8499999</v>
      </c>
      <c r="I71" s="146">
        <v>3406893010.8100004</v>
      </c>
      <c r="J71" s="146">
        <v>3965617873.0599999</v>
      </c>
      <c r="K71" s="146">
        <v>3906404134.46</v>
      </c>
      <c r="L71" s="146">
        <v>4815827121.6599998</v>
      </c>
      <c r="M71" s="146">
        <v>5488534827.4799995</v>
      </c>
      <c r="N71" s="146">
        <v>9416659653.539999</v>
      </c>
      <c r="O71" s="166"/>
    </row>
    <row r="72" spans="1:73" s="80" customFormat="1" ht="15" customHeight="1">
      <c r="A72" s="158" t="s">
        <v>81</v>
      </c>
      <c r="B72" s="146">
        <f t="shared" si="3"/>
        <v>5903264405.8400002</v>
      </c>
      <c r="C72" s="146">
        <v>424877197.44</v>
      </c>
      <c r="D72" s="146">
        <v>195826666.63</v>
      </c>
      <c r="E72" s="146">
        <v>195826666.63</v>
      </c>
      <c r="F72" s="153">
        <v>0</v>
      </c>
      <c r="G72" s="146">
        <v>2881049337.2600002</v>
      </c>
      <c r="H72" s="146">
        <v>375976786.63</v>
      </c>
      <c r="I72" s="146">
        <v>166666666.63</v>
      </c>
      <c r="J72" s="146">
        <v>716666665</v>
      </c>
      <c r="K72" s="146">
        <v>183874419.72999999</v>
      </c>
      <c r="L72" s="146">
        <v>166666666.63</v>
      </c>
      <c r="M72" s="146">
        <v>166666666.63</v>
      </c>
      <c r="N72" s="146">
        <v>429166666.63</v>
      </c>
      <c r="O72" s="166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</row>
    <row r="73" spans="1:73" s="80" customFormat="1" ht="15" customHeight="1">
      <c r="A73" s="160" t="s">
        <v>82</v>
      </c>
      <c r="B73" s="146">
        <f t="shared" si="3"/>
        <v>5903264405.8400002</v>
      </c>
      <c r="C73" s="146">
        <v>424877197.44</v>
      </c>
      <c r="D73" s="146">
        <v>195826666.63</v>
      </c>
      <c r="E73" s="146">
        <v>195826666.63</v>
      </c>
      <c r="F73" s="153">
        <v>0</v>
      </c>
      <c r="G73" s="146">
        <v>2881049337.2600002</v>
      </c>
      <c r="H73" s="146">
        <v>375976786.63</v>
      </c>
      <c r="I73" s="146">
        <v>166666666.63</v>
      </c>
      <c r="J73" s="146">
        <v>716666665</v>
      </c>
      <c r="K73" s="146">
        <v>183874419.72999999</v>
      </c>
      <c r="L73" s="146">
        <v>166666666.63</v>
      </c>
      <c r="M73" s="146">
        <v>166666666.63</v>
      </c>
      <c r="N73" s="146">
        <v>429166666.63</v>
      </c>
      <c r="O73" s="166"/>
    </row>
    <row r="74" spans="1:73" ht="24.75" customHeight="1">
      <c r="A74" s="161" t="s">
        <v>83</v>
      </c>
      <c r="B74" s="168">
        <f t="shared" si="3"/>
        <v>5674213875.0299997</v>
      </c>
      <c r="C74" s="146">
        <v>195826666.63</v>
      </c>
      <c r="D74" s="151">
        <v>195826666.63</v>
      </c>
      <c r="E74" s="151">
        <v>195826666.63</v>
      </c>
      <c r="F74" s="153">
        <v>0</v>
      </c>
      <c r="G74" s="151">
        <v>2881049337.2600002</v>
      </c>
      <c r="H74" s="151">
        <v>375976786.63</v>
      </c>
      <c r="I74" s="151">
        <v>166666666.63</v>
      </c>
      <c r="J74" s="151">
        <v>716666665</v>
      </c>
      <c r="K74" s="151">
        <v>183874419.72999999</v>
      </c>
      <c r="L74" s="151">
        <v>166666666.63</v>
      </c>
      <c r="M74" s="151">
        <v>166666666.63</v>
      </c>
      <c r="N74" s="151">
        <v>429166666.63</v>
      </c>
      <c r="O74" s="166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</row>
    <row r="75" spans="1:73" ht="23.25" customHeight="1">
      <c r="A75" s="163" t="s">
        <v>84</v>
      </c>
      <c r="B75" s="176">
        <f t="shared" si="3"/>
        <v>2899979997.9300003</v>
      </c>
      <c r="C75" s="146">
        <v>195826666.63</v>
      </c>
      <c r="D75" s="153">
        <v>195826666.63</v>
      </c>
      <c r="E75" s="153">
        <v>195826666.63</v>
      </c>
      <c r="F75" s="153">
        <v>0</v>
      </c>
      <c r="G75" s="153">
        <v>333333333.25999999</v>
      </c>
      <c r="H75" s="153">
        <v>166666666.63</v>
      </c>
      <c r="I75" s="153">
        <v>166666666.63</v>
      </c>
      <c r="J75" s="153">
        <v>716666665</v>
      </c>
      <c r="K75" s="153">
        <v>166666666.63</v>
      </c>
      <c r="L75" s="153">
        <v>166666666.63</v>
      </c>
      <c r="M75" s="153">
        <v>166666666.63</v>
      </c>
      <c r="N75" s="153">
        <v>429166666.63</v>
      </c>
      <c r="O75" s="166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</row>
    <row r="76" spans="1:73" ht="27" customHeight="1">
      <c r="A76" s="163" t="s">
        <v>142</v>
      </c>
      <c r="B76" s="176">
        <f t="shared" si="3"/>
        <v>2774233877.0999999</v>
      </c>
      <c r="C76" s="153">
        <v>0</v>
      </c>
      <c r="D76" s="153">
        <v>0</v>
      </c>
      <c r="E76" s="153">
        <v>0</v>
      </c>
      <c r="F76" s="153">
        <v>0</v>
      </c>
      <c r="G76" s="153">
        <v>2547716004</v>
      </c>
      <c r="H76" s="153">
        <v>209310120</v>
      </c>
      <c r="I76" s="153">
        <v>0</v>
      </c>
      <c r="J76" s="153">
        <v>0</v>
      </c>
      <c r="K76" s="153">
        <v>17207753.100000001</v>
      </c>
      <c r="L76" s="153">
        <v>0</v>
      </c>
      <c r="M76" s="153">
        <v>0</v>
      </c>
      <c r="N76" s="153">
        <v>0</v>
      </c>
      <c r="O76" s="166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</row>
    <row r="77" spans="1:73" ht="14.25" customHeight="1">
      <c r="A77" s="160" t="s">
        <v>160</v>
      </c>
      <c r="B77" s="176">
        <f t="shared" si="3"/>
        <v>229050530.81</v>
      </c>
      <c r="C77" s="146">
        <v>229050530.81</v>
      </c>
      <c r="D77" s="153">
        <v>0</v>
      </c>
      <c r="E77" s="153">
        <v>0</v>
      </c>
      <c r="F77" s="153">
        <v>0</v>
      </c>
      <c r="G77" s="153">
        <v>0</v>
      </c>
      <c r="H77" s="153">
        <v>0</v>
      </c>
      <c r="I77" s="153">
        <v>0</v>
      </c>
      <c r="J77" s="153">
        <v>0</v>
      </c>
      <c r="K77" s="153">
        <v>0</v>
      </c>
      <c r="L77" s="153">
        <v>0</v>
      </c>
      <c r="M77" s="153">
        <v>0</v>
      </c>
      <c r="N77" s="153">
        <v>0</v>
      </c>
      <c r="O77" s="166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</row>
    <row r="78" spans="1:73" ht="15" customHeight="1">
      <c r="A78" s="161" t="s">
        <v>161</v>
      </c>
      <c r="B78" s="176">
        <f t="shared" si="3"/>
        <v>229050530.81</v>
      </c>
      <c r="C78" s="153">
        <v>229050530.81</v>
      </c>
      <c r="D78" s="153">
        <v>0</v>
      </c>
      <c r="E78" s="153">
        <v>0</v>
      </c>
      <c r="F78" s="153">
        <v>0</v>
      </c>
      <c r="G78" s="153">
        <v>0</v>
      </c>
      <c r="H78" s="153">
        <v>0</v>
      </c>
      <c r="I78" s="153">
        <v>0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66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</row>
    <row r="79" spans="1:73" s="80" customFormat="1" ht="15" customHeight="1">
      <c r="A79" s="158" t="s">
        <v>86</v>
      </c>
      <c r="B79" s="146">
        <f>SUM(C79:N79)</f>
        <v>65137192852.430008</v>
      </c>
      <c r="C79" s="146">
        <v>8016777806.7600002</v>
      </c>
      <c r="D79" s="146">
        <v>13564489483.230001</v>
      </c>
      <c r="E79" s="146">
        <v>4999028338.3500004</v>
      </c>
      <c r="F79" s="146">
        <v>3436135436.2799997</v>
      </c>
      <c r="G79" s="146">
        <v>4151221740.8299999</v>
      </c>
      <c r="H79" s="146">
        <v>1799311177.22</v>
      </c>
      <c r="I79" s="146">
        <v>3240226344.1800003</v>
      </c>
      <c r="J79" s="146">
        <v>3248951208.0599999</v>
      </c>
      <c r="K79" s="146">
        <v>3722529714.73</v>
      </c>
      <c r="L79" s="146">
        <v>4649160455.0299997</v>
      </c>
      <c r="M79" s="146">
        <v>5321868160.8499994</v>
      </c>
      <c r="N79" s="146">
        <v>8987492986.9099998</v>
      </c>
      <c r="O79" s="166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</row>
    <row r="80" spans="1:73" s="80" customFormat="1" ht="15" customHeight="1">
      <c r="A80" s="160" t="s">
        <v>87</v>
      </c>
      <c r="B80" s="146">
        <f t="shared" si="3"/>
        <v>65137192852.430008</v>
      </c>
      <c r="C80" s="146">
        <v>8016777806.7600002</v>
      </c>
      <c r="D80" s="146">
        <v>13564489483.230001</v>
      </c>
      <c r="E80" s="146">
        <v>4999028338.3500004</v>
      </c>
      <c r="F80" s="146">
        <v>3436135436.2799997</v>
      </c>
      <c r="G80" s="146">
        <v>4151221740.8299999</v>
      </c>
      <c r="H80" s="146">
        <v>1799311177.22</v>
      </c>
      <c r="I80" s="146">
        <v>3240226344.1800003</v>
      </c>
      <c r="J80" s="146">
        <v>3248951208.0599999</v>
      </c>
      <c r="K80" s="146">
        <v>3722529714.73</v>
      </c>
      <c r="L80" s="146">
        <v>4649160455.0299997</v>
      </c>
      <c r="M80" s="146">
        <v>5321868160.8499994</v>
      </c>
      <c r="N80" s="146">
        <v>8987492986.9099998</v>
      </c>
      <c r="O80" s="166"/>
    </row>
    <row r="81" spans="1:73" s="88" customFormat="1" ht="15" customHeight="1">
      <c r="A81" s="162" t="s">
        <v>88</v>
      </c>
      <c r="B81" s="152">
        <f t="shared" si="3"/>
        <v>10599226287.130001</v>
      </c>
      <c r="C81" s="153">
        <v>0</v>
      </c>
      <c r="D81" s="153">
        <v>475898319.65999997</v>
      </c>
      <c r="E81" s="153">
        <v>90064303.919999987</v>
      </c>
      <c r="F81" s="153">
        <v>329683970.98999995</v>
      </c>
      <c r="G81" s="153">
        <v>502409415.63</v>
      </c>
      <c r="H81" s="153">
        <v>19849346.330000002</v>
      </c>
      <c r="I81" s="153">
        <v>14515653.51</v>
      </c>
      <c r="J81" s="153">
        <v>14538629.629999999</v>
      </c>
      <c r="K81" s="153">
        <v>67578364.530000001</v>
      </c>
      <c r="L81" s="153">
        <v>33505910.299999997</v>
      </c>
      <c r="M81" s="153">
        <v>1246664112.29</v>
      </c>
      <c r="N81" s="153">
        <v>7804518260.3400002</v>
      </c>
      <c r="O81" s="166"/>
    </row>
    <row r="82" spans="1:73" s="88" customFormat="1" ht="22.5" customHeight="1">
      <c r="A82" s="163" t="s">
        <v>89</v>
      </c>
      <c r="B82" s="152">
        <f>SUM(C82:N82)</f>
        <v>1055082370.02</v>
      </c>
      <c r="C82" s="153">
        <v>0</v>
      </c>
      <c r="D82" s="153">
        <v>192104172.13</v>
      </c>
      <c r="E82" s="153">
        <v>86274901.189999998</v>
      </c>
      <c r="F82" s="153">
        <v>38277253.210000001</v>
      </c>
      <c r="G82" s="153">
        <v>74505288.390000001</v>
      </c>
      <c r="H82" s="153">
        <v>24769370.800000001</v>
      </c>
      <c r="I82" s="153">
        <v>14515653.51</v>
      </c>
      <c r="J82" s="153">
        <v>2863039.22</v>
      </c>
      <c r="K82" s="153">
        <v>56877302.770000003</v>
      </c>
      <c r="L82" s="153">
        <v>264300</v>
      </c>
      <c r="M82" s="153">
        <v>411358655.17000002</v>
      </c>
      <c r="N82" s="153">
        <v>153272433.63</v>
      </c>
      <c r="O82" s="166"/>
    </row>
    <row r="83" spans="1:73" s="88" customFormat="1" ht="24" customHeight="1">
      <c r="A83" s="163" t="s">
        <v>91</v>
      </c>
      <c r="B83" s="152">
        <f>SUM(C83:N83)</f>
        <v>8912099098.8499985</v>
      </c>
      <c r="C83" s="153">
        <v>0</v>
      </c>
      <c r="D83" s="153">
        <v>283794147.52999997</v>
      </c>
      <c r="E83" s="153">
        <v>3676821.85</v>
      </c>
      <c r="F83" s="153">
        <v>291406717.77999997</v>
      </c>
      <c r="G83" s="153">
        <v>427904127.24000001</v>
      </c>
      <c r="H83" s="153">
        <v>-4920024.47</v>
      </c>
      <c r="I83" s="153">
        <v>0</v>
      </c>
      <c r="J83" s="153">
        <v>11257977.869999999</v>
      </c>
      <c r="K83" s="153">
        <v>9413969.6400000006</v>
      </c>
      <c r="L83" s="153">
        <v>30124165.879999999</v>
      </c>
      <c r="M83" s="153">
        <v>563260229.04999995</v>
      </c>
      <c r="N83" s="153">
        <v>7296180966.4799995</v>
      </c>
      <c r="O83" s="166"/>
    </row>
    <row r="84" spans="1:73" s="88" customFormat="1" ht="24" customHeight="1">
      <c r="A84" s="163" t="s">
        <v>92</v>
      </c>
      <c r="B84" s="152">
        <f>SUM(C84:N84)</f>
        <v>632044818.25999999</v>
      </c>
      <c r="C84" s="153">
        <v>0</v>
      </c>
      <c r="D84" s="153">
        <v>0</v>
      </c>
      <c r="E84" s="153">
        <v>112580.88</v>
      </c>
      <c r="F84" s="153">
        <v>0</v>
      </c>
      <c r="G84" s="153">
        <v>0</v>
      </c>
      <c r="H84" s="153">
        <v>0</v>
      </c>
      <c r="I84" s="153">
        <v>0</v>
      </c>
      <c r="J84" s="153">
        <v>417612.54</v>
      </c>
      <c r="K84" s="153">
        <v>1287092.1200000001</v>
      </c>
      <c r="L84" s="153">
        <v>3117444.42</v>
      </c>
      <c r="M84" s="153">
        <v>272045228.06999999</v>
      </c>
      <c r="N84" s="153">
        <v>355064860.23000002</v>
      </c>
      <c r="O84" s="166"/>
    </row>
    <row r="85" spans="1:73" s="80" customFormat="1" ht="24" customHeight="1">
      <c r="A85" s="164" t="s">
        <v>93</v>
      </c>
      <c r="B85" s="146">
        <f t="shared" si="3"/>
        <v>14505846359.17</v>
      </c>
      <c r="C85" s="146">
        <v>5072700000</v>
      </c>
      <c r="D85" s="146">
        <v>8736945578.2000008</v>
      </c>
      <c r="E85" s="146">
        <v>696057938.39999998</v>
      </c>
      <c r="F85" s="153">
        <v>0</v>
      </c>
      <c r="G85" s="153">
        <v>0</v>
      </c>
      <c r="H85" s="153">
        <v>0</v>
      </c>
      <c r="I85" s="153">
        <v>0</v>
      </c>
      <c r="J85" s="153">
        <v>0</v>
      </c>
      <c r="K85" s="146">
        <v>22856.57</v>
      </c>
      <c r="L85" s="146">
        <v>40175</v>
      </c>
      <c r="M85" s="146">
        <v>0</v>
      </c>
      <c r="N85" s="146">
        <v>79811</v>
      </c>
      <c r="O85" s="166"/>
    </row>
    <row r="86" spans="1:73" s="88" customFormat="1" ht="24" customHeight="1">
      <c r="A86" s="163" t="s">
        <v>94</v>
      </c>
      <c r="B86" s="146">
        <f t="shared" si="3"/>
        <v>11278342842.57</v>
      </c>
      <c r="C86" s="146">
        <v>5072700000</v>
      </c>
      <c r="D86" s="146">
        <v>6205500000</v>
      </c>
      <c r="E86" s="146">
        <v>0</v>
      </c>
      <c r="F86" s="153">
        <v>0</v>
      </c>
      <c r="G86" s="153">
        <v>0</v>
      </c>
      <c r="H86" s="153">
        <v>0</v>
      </c>
      <c r="I86" s="153">
        <v>0</v>
      </c>
      <c r="J86" s="153">
        <v>0</v>
      </c>
      <c r="K86" s="146">
        <v>22856.57</v>
      </c>
      <c r="L86" s="146">
        <v>40175</v>
      </c>
      <c r="M86" s="146">
        <v>0</v>
      </c>
      <c r="N86" s="146">
        <v>79811</v>
      </c>
      <c r="O86" s="166"/>
    </row>
    <row r="87" spans="1:73" s="88" customFormat="1" ht="24" customHeight="1">
      <c r="A87" s="163" t="s">
        <v>95</v>
      </c>
      <c r="B87" s="146">
        <f t="shared" si="3"/>
        <v>3227503516.5999999</v>
      </c>
      <c r="C87" s="146">
        <v>0</v>
      </c>
      <c r="D87" s="146">
        <v>2531445578.1999998</v>
      </c>
      <c r="E87" s="146">
        <v>696057938.39999998</v>
      </c>
      <c r="F87" s="153">
        <v>0</v>
      </c>
      <c r="G87" s="153">
        <v>0</v>
      </c>
      <c r="H87" s="153">
        <v>0</v>
      </c>
      <c r="I87" s="153">
        <v>0</v>
      </c>
      <c r="J87" s="153">
        <v>0</v>
      </c>
      <c r="K87" s="153">
        <v>0</v>
      </c>
      <c r="L87" s="153">
        <v>0</v>
      </c>
      <c r="M87" s="146">
        <v>0</v>
      </c>
      <c r="N87" s="146">
        <v>0</v>
      </c>
      <c r="O87" s="166"/>
    </row>
    <row r="88" spans="1:73" s="80" customFormat="1" ht="24" customHeight="1">
      <c r="A88" s="164" t="s">
        <v>96</v>
      </c>
      <c r="B88" s="146">
        <f t="shared" si="3"/>
        <v>40032120206.129997</v>
      </c>
      <c r="C88" s="146">
        <v>2944077806.7599998</v>
      </c>
      <c r="D88" s="146">
        <v>4351645585.3699999</v>
      </c>
      <c r="E88" s="146">
        <v>4212906096.0300002</v>
      </c>
      <c r="F88" s="146">
        <v>3106451465.29</v>
      </c>
      <c r="G88" s="146">
        <v>3648812325.1999998</v>
      </c>
      <c r="H88" s="146">
        <v>1779461830.8899999</v>
      </c>
      <c r="I88" s="146">
        <v>3225710690.6700001</v>
      </c>
      <c r="J88" s="146">
        <v>3234412578.4300003</v>
      </c>
      <c r="K88" s="146">
        <v>3654928493.6300001</v>
      </c>
      <c r="L88" s="146">
        <v>4615614369.7299995</v>
      </c>
      <c r="M88" s="146">
        <v>4075204048.5599995</v>
      </c>
      <c r="N88" s="146">
        <v>1182894915.5699999</v>
      </c>
      <c r="O88" s="166"/>
    </row>
    <row r="89" spans="1:73" s="91" customFormat="1" ht="24" customHeight="1">
      <c r="A89" s="163" t="s">
        <v>97</v>
      </c>
      <c r="B89" s="146">
        <f t="shared" si="3"/>
        <v>13128541884.1</v>
      </c>
      <c r="C89" s="151">
        <v>447697701.13999999</v>
      </c>
      <c r="D89" s="151">
        <v>1991470098.29</v>
      </c>
      <c r="E89" s="151">
        <v>1220417288.6900001</v>
      </c>
      <c r="F89" s="151">
        <v>1054276277</v>
      </c>
      <c r="G89" s="151">
        <v>1305784222.0799999</v>
      </c>
      <c r="H89" s="151">
        <v>1049076526.35</v>
      </c>
      <c r="I89" s="151">
        <v>1048485056.66</v>
      </c>
      <c r="J89" s="151">
        <v>1036984315.99</v>
      </c>
      <c r="K89" s="151">
        <v>1030617237.02</v>
      </c>
      <c r="L89" s="151">
        <v>1037882206.7299999</v>
      </c>
      <c r="M89" s="151">
        <v>1292157563.6499999</v>
      </c>
      <c r="N89" s="151">
        <v>613693390.5</v>
      </c>
      <c r="O89" s="166"/>
    </row>
    <row r="90" spans="1:73" s="91" customFormat="1" ht="24" customHeight="1">
      <c r="A90" s="165" t="s">
        <v>98</v>
      </c>
      <c r="B90" s="146">
        <f t="shared" si="3"/>
        <v>26903578322.030003</v>
      </c>
      <c r="C90" s="151">
        <v>2496380105.6199999</v>
      </c>
      <c r="D90" s="151">
        <v>2360175487.0799999</v>
      </c>
      <c r="E90" s="151">
        <v>2992488807.3400002</v>
      </c>
      <c r="F90" s="151">
        <v>2052175188.29</v>
      </c>
      <c r="G90" s="151">
        <v>2343028103.1199999</v>
      </c>
      <c r="H90" s="151">
        <v>730385304.53999996</v>
      </c>
      <c r="I90" s="151">
        <v>2177225634.0100002</v>
      </c>
      <c r="J90" s="151">
        <v>2197428262.4400001</v>
      </c>
      <c r="K90" s="151">
        <v>2624311256.6100001</v>
      </c>
      <c r="L90" s="151">
        <v>3577732163</v>
      </c>
      <c r="M90" s="151">
        <v>2783046484.9099998</v>
      </c>
      <c r="N90" s="151">
        <v>569201525.06999993</v>
      </c>
      <c r="O90" s="166"/>
    </row>
    <row r="91" spans="1:73" ht="24" customHeight="1">
      <c r="A91" s="164" t="s">
        <v>134</v>
      </c>
      <c r="B91" s="146">
        <f t="shared" si="3"/>
        <v>802238732.89999998</v>
      </c>
      <c r="C91" s="146">
        <v>0</v>
      </c>
      <c r="D91" s="146">
        <v>802238732.89999998</v>
      </c>
      <c r="E91" s="146">
        <v>0</v>
      </c>
      <c r="F91" s="146">
        <v>0</v>
      </c>
      <c r="G91" s="146">
        <v>0</v>
      </c>
      <c r="H91" s="146">
        <v>0</v>
      </c>
      <c r="I91" s="146">
        <v>0</v>
      </c>
      <c r="J91" s="146">
        <v>0</v>
      </c>
      <c r="K91" s="146">
        <v>0</v>
      </c>
      <c r="L91" s="146">
        <v>0</v>
      </c>
      <c r="M91" s="146">
        <v>0</v>
      </c>
      <c r="N91" s="146">
        <v>0</v>
      </c>
      <c r="O91" s="166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</row>
    <row r="92" spans="1:73" ht="24" customHeight="1">
      <c r="A92" s="164" t="s">
        <v>135</v>
      </c>
      <c r="B92" s="146">
        <f t="shared" si="3"/>
        <v>802238732.89999998</v>
      </c>
      <c r="C92" s="146">
        <v>0</v>
      </c>
      <c r="D92" s="146">
        <v>802238732.89999998</v>
      </c>
      <c r="E92" s="146">
        <v>0</v>
      </c>
      <c r="F92" s="146">
        <v>0</v>
      </c>
      <c r="G92" s="146">
        <v>0</v>
      </c>
      <c r="H92" s="146">
        <v>0</v>
      </c>
      <c r="I92" s="146">
        <v>0</v>
      </c>
      <c r="J92" s="146">
        <v>0</v>
      </c>
      <c r="K92" s="146">
        <v>0</v>
      </c>
      <c r="L92" s="146">
        <v>0</v>
      </c>
      <c r="M92" s="146">
        <v>0</v>
      </c>
      <c r="N92" s="146">
        <v>0</v>
      </c>
      <c r="O92" s="166"/>
      <c r="P92" s="73"/>
      <c r="Q92" s="73"/>
      <c r="R92" s="73"/>
      <c r="S92" s="73"/>
      <c r="T92" s="73"/>
      <c r="U92" s="73"/>
      <c r="V92" s="71"/>
      <c r="W92" s="71"/>
      <c r="X92" s="71"/>
      <c r="Y92" s="71"/>
      <c r="Z92" s="71"/>
      <c r="AA92" s="71"/>
      <c r="AB92" s="71"/>
      <c r="AC92" s="71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</row>
    <row r="93" spans="1:73" ht="24" customHeight="1">
      <c r="A93" s="164" t="s">
        <v>136</v>
      </c>
      <c r="B93" s="146">
        <f t="shared" si="3"/>
        <v>802238732.89999998</v>
      </c>
      <c r="C93" s="146">
        <v>0</v>
      </c>
      <c r="D93" s="146">
        <v>802238732.89999998</v>
      </c>
      <c r="E93" s="146">
        <v>0</v>
      </c>
      <c r="F93" s="146">
        <v>0</v>
      </c>
      <c r="G93" s="146">
        <v>0</v>
      </c>
      <c r="H93" s="146">
        <v>0</v>
      </c>
      <c r="I93" s="146">
        <v>0</v>
      </c>
      <c r="J93" s="146">
        <v>0</v>
      </c>
      <c r="K93" s="146">
        <v>0</v>
      </c>
      <c r="L93" s="146">
        <v>0</v>
      </c>
      <c r="M93" s="146">
        <v>0</v>
      </c>
      <c r="N93" s="146">
        <v>0</v>
      </c>
      <c r="O93" s="166"/>
    </row>
    <row r="94" spans="1:73" ht="24" customHeight="1">
      <c r="A94" s="163" t="s">
        <v>110</v>
      </c>
      <c r="B94" s="146">
        <f t="shared" si="3"/>
        <v>93574715.640000001</v>
      </c>
      <c r="C94" s="151">
        <v>0</v>
      </c>
      <c r="D94" s="151">
        <v>93574715.640000001</v>
      </c>
      <c r="E94" s="151">
        <v>0</v>
      </c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151">
        <v>0</v>
      </c>
      <c r="M94" s="151">
        <v>0</v>
      </c>
      <c r="N94" s="151">
        <v>0</v>
      </c>
      <c r="O94" s="166"/>
    </row>
    <row r="95" spans="1:73" ht="24" customHeight="1">
      <c r="A95" s="163" t="s">
        <v>143</v>
      </c>
      <c r="B95" s="146">
        <f t="shared" si="3"/>
        <v>708664017.25999999</v>
      </c>
      <c r="C95" s="151">
        <v>0</v>
      </c>
      <c r="D95" s="151">
        <v>708664017.25999999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151">
        <v>0</v>
      </c>
      <c r="M95" s="151">
        <v>0</v>
      </c>
      <c r="N95" s="151">
        <v>0</v>
      </c>
      <c r="O95" s="166"/>
    </row>
    <row r="96" spans="1:73" ht="15" customHeight="1">
      <c r="A96" s="158" t="s">
        <v>137</v>
      </c>
      <c r="B96" s="146">
        <f t="shared" si="3"/>
        <v>5073047157.5599995</v>
      </c>
      <c r="C96" s="146">
        <v>0</v>
      </c>
      <c r="D96" s="146">
        <v>5073047157.5599995</v>
      </c>
      <c r="E96" s="146">
        <v>0</v>
      </c>
      <c r="F96" s="146">
        <v>0</v>
      </c>
      <c r="G96" s="146">
        <v>0</v>
      </c>
      <c r="H96" s="146">
        <v>0</v>
      </c>
      <c r="I96" s="146">
        <v>0</v>
      </c>
      <c r="J96" s="146">
        <v>0</v>
      </c>
      <c r="K96" s="146">
        <v>0</v>
      </c>
      <c r="L96" s="146">
        <v>0</v>
      </c>
      <c r="M96" s="146">
        <v>0</v>
      </c>
      <c r="N96" s="146">
        <v>0</v>
      </c>
      <c r="O96" s="166"/>
    </row>
    <row r="97" spans="1:15" ht="15" customHeight="1">
      <c r="A97" s="160" t="s">
        <v>138</v>
      </c>
      <c r="B97" s="146">
        <f t="shared" si="3"/>
        <v>5073047157.5599995</v>
      </c>
      <c r="C97" s="146">
        <v>0</v>
      </c>
      <c r="D97" s="146">
        <v>5073047157.5599995</v>
      </c>
      <c r="E97" s="146">
        <v>0</v>
      </c>
      <c r="F97" s="146">
        <v>0</v>
      </c>
      <c r="G97" s="146">
        <v>0</v>
      </c>
      <c r="H97" s="146">
        <v>0</v>
      </c>
      <c r="I97" s="146">
        <v>0</v>
      </c>
      <c r="J97" s="146">
        <v>0</v>
      </c>
      <c r="K97" s="146">
        <v>0</v>
      </c>
      <c r="L97" s="146">
        <v>0</v>
      </c>
      <c r="M97" s="146">
        <v>0</v>
      </c>
      <c r="N97" s="146">
        <v>0</v>
      </c>
      <c r="O97" s="166"/>
    </row>
    <row r="98" spans="1:15" ht="24" customHeight="1">
      <c r="A98" s="164" t="s">
        <v>139</v>
      </c>
      <c r="B98" s="146">
        <f t="shared" si="3"/>
        <v>5073047157.5599995</v>
      </c>
      <c r="C98" s="146">
        <v>0</v>
      </c>
      <c r="D98" s="146">
        <v>5073047157.5599995</v>
      </c>
      <c r="E98" s="146">
        <v>0</v>
      </c>
      <c r="F98" s="146">
        <v>0</v>
      </c>
      <c r="G98" s="146">
        <v>0</v>
      </c>
      <c r="H98" s="146">
        <v>0</v>
      </c>
      <c r="I98" s="146">
        <v>0</v>
      </c>
      <c r="J98" s="146">
        <v>0</v>
      </c>
      <c r="K98" s="146">
        <v>0</v>
      </c>
      <c r="L98" s="146">
        <v>0</v>
      </c>
      <c r="M98" s="146">
        <v>0</v>
      </c>
      <c r="N98" s="146">
        <v>0</v>
      </c>
      <c r="O98" s="166"/>
    </row>
    <row r="99" spans="1:15" ht="24.75" customHeight="1">
      <c r="A99" s="165" t="s">
        <v>140</v>
      </c>
      <c r="B99" s="146">
        <f t="shared" si="3"/>
        <v>1996058064.02</v>
      </c>
      <c r="C99" s="146">
        <v>0</v>
      </c>
      <c r="D99" s="146">
        <v>1996058064.02</v>
      </c>
      <c r="E99" s="146"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146">
        <v>0</v>
      </c>
      <c r="M99" s="146">
        <v>0</v>
      </c>
      <c r="N99" s="146">
        <v>0</v>
      </c>
      <c r="O99" s="166"/>
    </row>
    <row r="100" spans="1:15" ht="24.75" customHeight="1">
      <c r="A100" s="61" t="s">
        <v>144</v>
      </c>
      <c r="B100" s="154">
        <f t="shared" si="3"/>
        <v>3076989093.54</v>
      </c>
      <c r="C100" s="155">
        <v>0</v>
      </c>
      <c r="D100" s="155">
        <v>3076989093.54</v>
      </c>
      <c r="E100" s="155">
        <v>0</v>
      </c>
      <c r="F100" s="155">
        <v>0</v>
      </c>
      <c r="G100" s="155">
        <v>0</v>
      </c>
      <c r="H100" s="155">
        <v>0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155">
        <v>0</v>
      </c>
      <c r="O100" s="166"/>
    </row>
    <row r="101" spans="1:15">
      <c r="A101" s="94" t="s">
        <v>111</v>
      </c>
      <c r="B101" s="94"/>
      <c r="C101" s="120"/>
      <c r="D101" s="95"/>
      <c r="E101" s="95"/>
      <c r="F101" s="95"/>
      <c r="G101" s="95"/>
      <c r="H101" s="95"/>
      <c r="I101" s="95"/>
    </row>
    <row r="102" spans="1:15">
      <c r="A102" s="94" t="s">
        <v>141</v>
      </c>
      <c r="B102" s="94"/>
      <c r="C102" s="120"/>
      <c r="D102" s="94"/>
      <c r="E102" s="94"/>
      <c r="F102" s="94"/>
      <c r="G102" s="94"/>
      <c r="H102" s="94"/>
      <c r="I102" s="94"/>
    </row>
    <row r="103" spans="1:15">
      <c r="A103" s="94" t="s">
        <v>8</v>
      </c>
      <c r="B103" s="94"/>
      <c r="C103" s="120"/>
      <c r="D103" s="95"/>
      <c r="E103" s="95"/>
      <c r="F103" s="95"/>
      <c r="G103" s="95"/>
      <c r="H103" s="95"/>
      <c r="I103" s="95"/>
    </row>
    <row r="104" spans="1:15">
      <c r="B104" s="94"/>
      <c r="C104" s="120"/>
      <c r="D104" s="94"/>
      <c r="E104" s="94"/>
      <c r="F104" s="94"/>
      <c r="G104" s="94"/>
      <c r="H104" s="94"/>
      <c r="I104" s="94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3"/>
  <sheetViews>
    <sheetView topLeftCell="A97" zoomScale="115" zoomScaleNormal="115" workbookViewId="0">
      <pane xSplit="1" topLeftCell="I1" activePane="topRight" state="frozen"/>
      <selection pane="topRight" activeCell="A2" sqref="A2"/>
    </sheetView>
  </sheetViews>
  <sheetFormatPr baseColWidth="10" defaultRowHeight="15"/>
  <cols>
    <col min="1" max="1" width="42.5703125" style="3" customWidth="1"/>
    <col min="2" max="2" width="17.7109375" style="73" customWidth="1"/>
    <col min="3" max="14" width="14.5703125" style="3" customWidth="1"/>
    <col min="15" max="62" width="16.7109375" style="3" customWidth="1"/>
    <col min="63" max="16384" width="11.42578125" style="3"/>
  </cols>
  <sheetData>
    <row r="1" spans="1:62" ht="19.5" customHeight="1"/>
    <row r="2" spans="1:62" ht="24" customHeight="1">
      <c r="A2" s="179" t="s">
        <v>186</v>
      </c>
      <c r="B2" s="182"/>
      <c r="C2" s="179"/>
      <c r="D2" s="179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</row>
    <row r="3" spans="1:62" ht="13.5" customHeight="1">
      <c r="A3" s="67" t="s">
        <v>163</v>
      </c>
      <c r="B3" s="18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ht="4.5" customHeight="1">
      <c r="A4" s="68"/>
      <c r="B4" s="69"/>
      <c r="C4" s="69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</row>
    <row r="5" spans="1:62" s="80" customFormat="1" ht="13.5" customHeight="1">
      <c r="A5" s="74" t="s">
        <v>4</v>
      </c>
      <c r="B5" s="75" t="s">
        <v>164</v>
      </c>
      <c r="C5" s="116" t="s">
        <v>0</v>
      </c>
      <c r="D5" s="117" t="s">
        <v>169</v>
      </c>
      <c r="E5" s="117" t="s">
        <v>173</v>
      </c>
      <c r="F5" s="117" t="s">
        <v>174</v>
      </c>
      <c r="G5" s="117" t="s">
        <v>175</v>
      </c>
      <c r="H5" s="117" t="s">
        <v>176</v>
      </c>
      <c r="I5" s="117" t="s">
        <v>177</v>
      </c>
      <c r="J5" s="117" t="s">
        <v>180</v>
      </c>
      <c r="K5" s="117" t="s">
        <v>181</v>
      </c>
      <c r="L5" s="117" t="s">
        <v>183</v>
      </c>
      <c r="M5" s="117" t="s">
        <v>185</v>
      </c>
      <c r="N5" s="117" t="s">
        <v>187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</row>
    <row r="6" spans="1:62" s="80" customFormat="1" ht="13.5" customHeight="1">
      <c r="A6" s="81" t="s">
        <v>3</v>
      </c>
      <c r="B6" s="119">
        <f>SUM(C6:N6)</f>
        <v>1383450751364.9297</v>
      </c>
      <c r="C6" s="118">
        <f>SUM(C7,C71)</f>
        <v>106167326937.47</v>
      </c>
      <c r="D6" s="118">
        <f t="shared" ref="D6:N6" si="0">SUM(D7,D71)</f>
        <v>117252627604.06999</v>
      </c>
      <c r="E6" s="118">
        <f t="shared" si="0"/>
        <v>122029528461.66</v>
      </c>
      <c r="F6" s="118">
        <f t="shared" si="0"/>
        <v>77217608307.600006</v>
      </c>
      <c r="G6" s="118">
        <f t="shared" si="0"/>
        <v>107278872367.64998</v>
      </c>
      <c r="H6" s="118">
        <f t="shared" si="0"/>
        <v>111666449155.60001</v>
      </c>
      <c r="I6" s="118">
        <f t="shared" si="0"/>
        <v>116004104035.53998</v>
      </c>
      <c r="J6" s="118">
        <f t="shared" si="0"/>
        <v>93750522788.979996</v>
      </c>
      <c r="K6" s="118">
        <f t="shared" si="0"/>
        <v>102889380767.10999</v>
      </c>
      <c r="L6" s="118">
        <f t="shared" si="0"/>
        <v>118500452192.87999</v>
      </c>
      <c r="M6" s="118">
        <f t="shared" si="0"/>
        <v>129387228184.17</v>
      </c>
      <c r="N6" s="118">
        <f t="shared" si="0"/>
        <v>181306650562.20001</v>
      </c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</row>
    <row r="7" spans="1:62" s="80" customFormat="1" ht="13.5" customHeight="1">
      <c r="A7" s="81" t="s">
        <v>5</v>
      </c>
      <c r="B7" s="119">
        <f t="shared" ref="B7:B70" si="1">SUM(C7:N7)</f>
        <v>1279237204118.75</v>
      </c>
      <c r="C7" s="119">
        <f>SUM(C9,C15,C25,C35,C44,C51,C61,C66)</f>
        <v>99402711944.889999</v>
      </c>
      <c r="D7" s="119">
        <f t="shared" ref="D7:N7" si="2">SUM(D9,D15,D25,D35,D44,D51,D61,D66)</f>
        <v>110071274842.70999</v>
      </c>
      <c r="E7" s="119">
        <f t="shared" si="2"/>
        <v>93358287605.850006</v>
      </c>
      <c r="F7" s="119">
        <f t="shared" si="2"/>
        <v>72803436662.389999</v>
      </c>
      <c r="G7" s="119">
        <f t="shared" si="2"/>
        <v>103366610868.93997</v>
      </c>
      <c r="H7" s="119">
        <f t="shared" si="2"/>
        <v>104152109906.14</v>
      </c>
      <c r="I7" s="119">
        <f t="shared" si="2"/>
        <v>107951069115.72998</v>
      </c>
      <c r="J7" s="119">
        <f t="shared" si="2"/>
        <v>90551184472.449997</v>
      </c>
      <c r="K7" s="119">
        <f t="shared" si="2"/>
        <v>93139218367.289993</v>
      </c>
      <c r="L7" s="119">
        <f t="shared" si="2"/>
        <v>108829187666.40999</v>
      </c>
      <c r="M7" s="119">
        <f t="shared" si="2"/>
        <v>125860086223.58</v>
      </c>
      <c r="N7" s="119">
        <f t="shared" si="2"/>
        <v>169752026442.37003</v>
      </c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</row>
    <row r="8" spans="1:62" s="80" customFormat="1" ht="4.5" customHeight="1">
      <c r="A8" s="81"/>
      <c r="B8" s="119">
        <f t="shared" si="1"/>
        <v>0</v>
      </c>
      <c r="C8" s="119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</row>
    <row r="9" spans="1:62" s="80" customFormat="1" ht="13.5" customHeight="1">
      <c r="A9" s="81" t="s">
        <v>19</v>
      </c>
      <c r="B9" s="119">
        <f t="shared" si="1"/>
        <v>305568581439.53998</v>
      </c>
      <c r="C9" s="119">
        <v>21050780824.779999</v>
      </c>
      <c r="D9" s="119">
        <v>21685605765.57</v>
      </c>
      <c r="E9" s="119">
        <v>22981684200.890003</v>
      </c>
      <c r="F9" s="119">
        <v>23154167992.59</v>
      </c>
      <c r="G9" s="119">
        <v>23324757493.459995</v>
      </c>
      <c r="H9" s="119">
        <v>22755045132.950005</v>
      </c>
      <c r="I9" s="119">
        <v>22808343106.539997</v>
      </c>
      <c r="J9" s="119">
        <v>23020500331.030003</v>
      </c>
      <c r="K9" s="119">
        <v>23393080451.159996</v>
      </c>
      <c r="L9" s="119">
        <v>27049044521.079998</v>
      </c>
      <c r="M9" s="119">
        <v>31728357492.170002</v>
      </c>
      <c r="N9" s="119">
        <v>42617214127.319992</v>
      </c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</row>
    <row r="10" spans="1:62" ht="13.5" customHeight="1">
      <c r="A10" s="82" t="s">
        <v>20</v>
      </c>
      <c r="B10" s="119">
        <f t="shared" si="1"/>
        <v>248682125909.71997</v>
      </c>
      <c r="C10" s="123">
        <v>17621464985.899998</v>
      </c>
      <c r="D10" s="123">
        <v>18237233860.039997</v>
      </c>
      <c r="E10" s="123">
        <v>18941790862.650002</v>
      </c>
      <c r="F10" s="123">
        <v>18614418228.939999</v>
      </c>
      <c r="G10" s="123">
        <v>18981523128.619995</v>
      </c>
      <c r="H10" s="123">
        <v>18811086412.670002</v>
      </c>
      <c r="I10" s="123">
        <v>18947637735.309998</v>
      </c>
      <c r="J10" s="123">
        <v>19008582126.279999</v>
      </c>
      <c r="K10" s="123">
        <v>19274074815.969997</v>
      </c>
      <c r="L10" s="123">
        <v>19906469597.299999</v>
      </c>
      <c r="M10" s="123">
        <v>26708136385.09</v>
      </c>
      <c r="N10" s="123">
        <v>33629707770.949997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</row>
    <row r="11" spans="1:62" ht="13.5" customHeight="1">
      <c r="A11" s="82" t="s">
        <v>119</v>
      </c>
      <c r="B11" s="119">
        <f t="shared" si="1"/>
        <v>22690434293.449997</v>
      </c>
      <c r="C11" s="123">
        <v>795507520.98999989</v>
      </c>
      <c r="D11" s="120">
        <v>790610434.51999986</v>
      </c>
      <c r="E11" s="120">
        <v>1332799542.5700002</v>
      </c>
      <c r="F11" s="120">
        <v>1828146195.0599999</v>
      </c>
      <c r="G11" s="120">
        <v>1581632287.55</v>
      </c>
      <c r="H11" s="120">
        <v>1155720679.6700001</v>
      </c>
      <c r="I11" s="120">
        <v>1087849316.4299998</v>
      </c>
      <c r="J11" s="120">
        <v>1190979502.5600002</v>
      </c>
      <c r="K11" s="120">
        <v>1274419498.76</v>
      </c>
      <c r="L11" s="120">
        <v>4197107107.1100001</v>
      </c>
      <c r="M11" s="120">
        <v>2146356126.45</v>
      </c>
      <c r="N11" s="120">
        <v>5309306081.7799988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</row>
    <row r="12" spans="1:62" ht="13.5" customHeight="1">
      <c r="A12" s="82" t="s">
        <v>22</v>
      </c>
      <c r="B12" s="119">
        <f t="shared" si="1"/>
        <v>891750933.27999997</v>
      </c>
      <c r="C12" s="123">
        <v>73192612.680000007</v>
      </c>
      <c r="D12" s="123">
        <v>73031944.879999995</v>
      </c>
      <c r="E12" s="123">
        <v>77007264.890000001</v>
      </c>
      <c r="F12" s="123">
        <v>77157061.799999997</v>
      </c>
      <c r="G12" s="123">
        <v>75562424.390000001</v>
      </c>
      <c r="H12" s="123">
        <v>75969163.439999998</v>
      </c>
      <c r="I12" s="123">
        <v>77586537.290000007</v>
      </c>
      <c r="J12" s="123">
        <v>78137726.430000007</v>
      </c>
      <c r="K12" s="123">
        <v>75983428.810000002</v>
      </c>
      <c r="L12" s="123">
        <v>67908339.230000004</v>
      </c>
      <c r="M12" s="123">
        <v>69470294.489999995</v>
      </c>
      <c r="N12" s="123">
        <v>70744134.950000003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</row>
    <row r="13" spans="1:62" ht="13.5" customHeight="1">
      <c r="A13" s="82" t="s">
        <v>23</v>
      </c>
      <c r="B13" s="119">
        <f t="shared" si="1"/>
        <v>1044685133.7200001</v>
      </c>
      <c r="C13" s="123">
        <v>71281498.810000002</v>
      </c>
      <c r="D13" s="123">
        <v>59263941.88000001</v>
      </c>
      <c r="E13" s="123">
        <v>48264143.720000006</v>
      </c>
      <c r="F13" s="123">
        <v>42536590.57</v>
      </c>
      <c r="G13" s="123">
        <v>69012667.969999999</v>
      </c>
      <c r="H13" s="123">
        <v>94065935.469999999</v>
      </c>
      <c r="I13" s="123">
        <v>91252230.599999994</v>
      </c>
      <c r="J13" s="123">
        <v>118851658.72</v>
      </c>
      <c r="K13" s="123">
        <v>128033846.30000001</v>
      </c>
      <c r="L13" s="123">
        <v>156168021.59999999</v>
      </c>
      <c r="M13" s="123">
        <v>66623332.160000004</v>
      </c>
      <c r="N13" s="123">
        <v>99331265.920000002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</row>
    <row r="14" spans="1:62" ht="13.5" customHeight="1">
      <c r="A14" s="82" t="s">
        <v>24</v>
      </c>
      <c r="B14" s="119">
        <f t="shared" si="1"/>
        <v>32259585169.370003</v>
      </c>
      <c r="C14" s="123">
        <v>2489334206.3999996</v>
      </c>
      <c r="D14" s="123">
        <v>2525465584.25</v>
      </c>
      <c r="E14" s="123">
        <v>2581822387.0600004</v>
      </c>
      <c r="F14" s="123">
        <v>2591909916.2200003</v>
      </c>
      <c r="G14" s="123">
        <v>2617026984.9299998</v>
      </c>
      <c r="H14" s="123">
        <v>2618202941.7000008</v>
      </c>
      <c r="I14" s="123">
        <v>2604017286.9100003</v>
      </c>
      <c r="J14" s="123">
        <v>2623949317.04</v>
      </c>
      <c r="K14" s="123">
        <v>2640568861.3199997</v>
      </c>
      <c r="L14" s="123">
        <v>2721391455.8399997</v>
      </c>
      <c r="M14" s="123">
        <v>2737771353.9799995</v>
      </c>
      <c r="N14" s="123">
        <v>3508124873.7200007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</row>
    <row r="15" spans="1:62" s="80" customFormat="1" ht="13.5" customHeight="1">
      <c r="A15" s="81" t="s">
        <v>25</v>
      </c>
      <c r="B15" s="119">
        <f t="shared" si="1"/>
        <v>85483148693.410004</v>
      </c>
      <c r="C15" s="119">
        <v>2635777583.21</v>
      </c>
      <c r="D15" s="119">
        <v>4942924665.6000004</v>
      </c>
      <c r="E15" s="119">
        <v>6971566709.3700008</v>
      </c>
      <c r="F15" s="119">
        <v>4870500232.8699989</v>
      </c>
      <c r="G15" s="119">
        <v>6498050488.0499992</v>
      </c>
      <c r="H15" s="119">
        <v>6441924956.71</v>
      </c>
      <c r="I15" s="119">
        <v>7024782208.7199993</v>
      </c>
      <c r="J15" s="119">
        <v>7641238641.8900003</v>
      </c>
      <c r="K15" s="119">
        <v>6467269050.0900002</v>
      </c>
      <c r="L15" s="119">
        <v>8331716212.2000008</v>
      </c>
      <c r="M15" s="119">
        <v>8359378612.96</v>
      </c>
      <c r="N15" s="119">
        <v>15298019331.740002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</row>
    <row r="16" spans="1:62" ht="13.5" customHeight="1">
      <c r="A16" s="82" t="s">
        <v>26</v>
      </c>
      <c r="B16" s="119">
        <f t="shared" si="1"/>
        <v>10510651735.869999</v>
      </c>
      <c r="C16" s="123">
        <v>610781591.89999998</v>
      </c>
      <c r="D16" s="120">
        <v>603096273.05000007</v>
      </c>
      <c r="E16" s="120">
        <v>707858933.74000013</v>
      </c>
      <c r="F16" s="120">
        <v>573610881.69999993</v>
      </c>
      <c r="G16" s="120">
        <v>779153956.17000008</v>
      </c>
      <c r="H16" s="120">
        <v>809469136.83000016</v>
      </c>
      <c r="I16" s="120">
        <v>737091770.41000009</v>
      </c>
      <c r="J16" s="120">
        <v>849208211.81000006</v>
      </c>
      <c r="K16" s="120">
        <v>775233164.05999994</v>
      </c>
      <c r="L16" s="120">
        <v>1083788044.04</v>
      </c>
      <c r="M16" s="120">
        <v>1221234172.6599998</v>
      </c>
      <c r="N16" s="120">
        <v>1760125599.5000002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</row>
    <row r="17" spans="1:62" ht="13.5" customHeight="1">
      <c r="A17" s="82" t="s">
        <v>120</v>
      </c>
      <c r="B17" s="119">
        <f t="shared" si="1"/>
        <v>8774625268.5499992</v>
      </c>
      <c r="C17" s="123">
        <v>30457894.370000001</v>
      </c>
      <c r="D17" s="120">
        <v>76201305.789999992</v>
      </c>
      <c r="E17" s="120">
        <v>232326000.33999997</v>
      </c>
      <c r="F17" s="120">
        <v>151764704.37</v>
      </c>
      <c r="G17" s="120">
        <v>938492226.3900001</v>
      </c>
      <c r="H17" s="120">
        <v>822595317.10000002</v>
      </c>
      <c r="I17" s="120">
        <v>974228851.24000001</v>
      </c>
      <c r="J17" s="120">
        <v>634170655.25999999</v>
      </c>
      <c r="K17" s="120">
        <v>401439261.36000001</v>
      </c>
      <c r="L17" s="120">
        <v>1528921526.8399999</v>
      </c>
      <c r="M17" s="120">
        <v>445389688.18999994</v>
      </c>
      <c r="N17" s="120">
        <v>2538637837.3000002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</row>
    <row r="18" spans="1:62" ht="13.5" customHeight="1">
      <c r="A18" s="82" t="s">
        <v>28</v>
      </c>
      <c r="B18" s="119">
        <f t="shared" si="1"/>
        <v>5008156033.4499998</v>
      </c>
      <c r="C18" s="123">
        <v>144098758.53999999</v>
      </c>
      <c r="D18" s="120">
        <v>222470247.89999998</v>
      </c>
      <c r="E18" s="120">
        <v>281609259.62</v>
      </c>
      <c r="F18" s="120">
        <v>217725699.03000003</v>
      </c>
      <c r="G18" s="120">
        <v>297260647.94</v>
      </c>
      <c r="H18" s="120">
        <v>280920026.15000004</v>
      </c>
      <c r="I18" s="120">
        <v>246629830.27000001</v>
      </c>
      <c r="J18" s="120">
        <v>325980372.52999997</v>
      </c>
      <c r="K18" s="120">
        <v>1015537310.01</v>
      </c>
      <c r="L18" s="120">
        <v>625637219.92000008</v>
      </c>
      <c r="M18" s="120">
        <v>347117932.94999999</v>
      </c>
      <c r="N18" s="120">
        <v>1003168728.5899999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</row>
    <row r="19" spans="1:62" ht="13.5" customHeight="1">
      <c r="A19" s="82" t="s">
        <v>29</v>
      </c>
      <c r="B19" s="119">
        <f t="shared" si="1"/>
        <v>1288653368.29</v>
      </c>
      <c r="C19" s="123">
        <v>8555805.7699999996</v>
      </c>
      <c r="D19" s="120">
        <v>30866201.150000002</v>
      </c>
      <c r="E19" s="120">
        <v>66227420.860000007</v>
      </c>
      <c r="F19" s="120">
        <v>42207153.020000003</v>
      </c>
      <c r="G19" s="120">
        <v>78009511.570000008</v>
      </c>
      <c r="H19" s="120">
        <v>66655859.410000004</v>
      </c>
      <c r="I19" s="120">
        <v>40892318.450000003</v>
      </c>
      <c r="J19" s="120">
        <v>74604791.61999999</v>
      </c>
      <c r="K19" s="120">
        <v>220980276.13999999</v>
      </c>
      <c r="L19" s="120">
        <v>242227257.09</v>
      </c>
      <c r="M19" s="120">
        <v>130777576.24000001</v>
      </c>
      <c r="N19" s="120">
        <v>286649196.97000003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</row>
    <row r="20" spans="1:62" ht="13.5" customHeight="1">
      <c r="A20" s="82" t="s">
        <v>30</v>
      </c>
      <c r="B20" s="119">
        <f t="shared" si="1"/>
        <v>7841733763.6800003</v>
      </c>
      <c r="C20" s="123">
        <v>259868247.78999996</v>
      </c>
      <c r="D20" s="120">
        <v>428812636.68000001</v>
      </c>
      <c r="E20" s="120">
        <v>559915306.11000001</v>
      </c>
      <c r="F20" s="120">
        <v>472005573.63000005</v>
      </c>
      <c r="G20" s="120">
        <v>414742295.31999987</v>
      </c>
      <c r="H20" s="120">
        <v>525066326.86000001</v>
      </c>
      <c r="I20" s="120">
        <v>450315756.95999998</v>
      </c>
      <c r="J20" s="120">
        <v>593747332.33999991</v>
      </c>
      <c r="K20" s="120">
        <v>614994294.10000002</v>
      </c>
      <c r="L20" s="120">
        <v>1139725654.1500001</v>
      </c>
      <c r="M20" s="120">
        <v>636422872.41000009</v>
      </c>
      <c r="N20" s="120">
        <v>1746117467.3299999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</row>
    <row r="21" spans="1:62" ht="13.5" customHeight="1">
      <c r="A21" s="82" t="s">
        <v>31</v>
      </c>
      <c r="B21" s="119">
        <f t="shared" si="1"/>
        <v>6645898680.4899998</v>
      </c>
      <c r="C21" s="123">
        <v>322757998.03999996</v>
      </c>
      <c r="D21" s="120">
        <v>930837618.73000002</v>
      </c>
      <c r="E21" s="120">
        <v>481033056.36999995</v>
      </c>
      <c r="F21" s="120">
        <v>332144512.25</v>
      </c>
      <c r="G21" s="120">
        <v>496875045.73000002</v>
      </c>
      <c r="H21" s="120">
        <v>416769701.06999993</v>
      </c>
      <c r="I21" s="120">
        <v>429661011.61999995</v>
      </c>
      <c r="J21" s="120">
        <v>376651878.55000001</v>
      </c>
      <c r="K21" s="120">
        <v>459047463.19000006</v>
      </c>
      <c r="L21" s="120">
        <v>631288772.84000003</v>
      </c>
      <c r="M21" s="120">
        <v>715308314.61000013</v>
      </c>
      <c r="N21" s="120">
        <v>1053523307.49</v>
      </c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</row>
    <row r="22" spans="1:62" ht="23.25" customHeight="1">
      <c r="A22" s="82" t="s">
        <v>33</v>
      </c>
      <c r="B22" s="119">
        <f t="shared" si="1"/>
        <v>3575861539.0800004</v>
      </c>
      <c r="C22" s="123">
        <v>41886309.240000002</v>
      </c>
      <c r="D22" s="120">
        <v>101520346.7</v>
      </c>
      <c r="E22" s="120">
        <v>513573856.93000001</v>
      </c>
      <c r="F22" s="120">
        <v>102129092.15999998</v>
      </c>
      <c r="G22" s="120">
        <v>325505516.48999995</v>
      </c>
      <c r="H22" s="120">
        <v>305949574.96999997</v>
      </c>
      <c r="I22" s="120">
        <v>206781306.21000001</v>
      </c>
      <c r="J22" s="120">
        <v>321891639.02999997</v>
      </c>
      <c r="K22" s="120">
        <v>203680288.47999999</v>
      </c>
      <c r="L22" s="120">
        <v>332612284.10000002</v>
      </c>
      <c r="M22" s="120">
        <v>451808562.07000005</v>
      </c>
      <c r="N22" s="120">
        <v>668522762.70000017</v>
      </c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</row>
    <row r="23" spans="1:62" ht="26.25" customHeight="1">
      <c r="A23" s="82" t="s">
        <v>34</v>
      </c>
      <c r="B23" s="119">
        <f t="shared" si="1"/>
        <v>13619733771.449999</v>
      </c>
      <c r="C23" s="123">
        <v>261156324.02000001</v>
      </c>
      <c r="D23" s="120">
        <v>657006966.28000009</v>
      </c>
      <c r="E23" s="120">
        <v>1142563223.5799999</v>
      </c>
      <c r="F23" s="120">
        <v>696291521.96000004</v>
      </c>
      <c r="G23" s="120">
        <v>816554632.39999986</v>
      </c>
      <c r="H23" s="120">
        <v>675959676.9000001</v>
      </c>
      <c r="I23" s="120">
        <v>636408347.99000001</v>
      </c>
      <c r="J23" s="120">
        <v>776159518.30999994</v>
      </c>
      <c r="K23" s="120">
        <v>827646452.74000001</v>
      </c>
      <c r="L23" s="120">
        <v>997886342.29000008</v>
      </c>
      <c r="M23" s="120">
        <v>1854950632.9999998</v>
      </c>
      <c r="N23" s="120">
        <v>4277150131.98</v>
      </c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</row>
    <row r="24" spans="1:62" ht="13.5" customHeight="1">
      <c r="A24" s="82" t="s">
        <v>35</v>
      </c>
      <c r="B24" s="119">
        <f t="shared" si="1"/>
        <v>28217834532.550007</v>
      </c>
      <c r="C24" s="123">
        <v>956214653.53999996</v>
      </c>
      <c r="D24" s="120">
        <v>1892113069.3199999</v>
      </c>
      <c r="E24" s="120">
        <v>2986459651.8200006</v>
      </c>
      <c r="F24" s="120">
        <v>2282621094.7499995</v>
      </c>
      <c r="G24" s="120">
        <v>2351456656.0400004</v>
      </c>
      <c r="H24" s="120">
        <v>2538539337.4200001</v>
      </c>
      <c r="I24" s="120">
        <v>3302773015.5699997</v>
      </c>
      <c r="J24" s="120">
        <v>3688824242.4400001</v>
      </c>
      <c r="K24" s="120">
        <v>1948710540.0100002</v>
      </c>
      <c r="L24" s="120">
        <v>1749629110.9299998</v>
      </c>
      <c r="M24" s="120">
        <v>2556368860.8299999</v>
      </c>
      <c r="N24" s="120">
        <v>1964124299.8800001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</row>
    <row r="25" spans="1:62" s="80" customFormat="1" ht="13.5" customHeight="1">
      <c r="A25" s="81" t="s">
        <v>36</v>
      </c>
      <c r="B25" s="119">
        <f t="shared" si="1"/>
        <v>48856419291.610001</v>
      </c>
      <c r="C25" s="119">
        <v>967268478.25999999</v>
      </c>
      <c r="D25" s="119">
        <v>2536670873.52</v>
      </c>
      <c r="E25" s="119">
        <v>4283521985.98</v>
      </c>
      <c r="F25" s="119">
        <v>2948550792.6899996</v>
      </c>
      <c r="G25" s="119">
        <v>3275794140.0900006</v>
      </c>
      <c r="H25" s="119">
        <v>3746100153.4700003</v>
      </c>
      <c r="I25" s="119">
        <v>2828583934.0100002</v>
      </c>
      <c r="J25" s="119">
        <v>2846917978.8699999</v>
      </c>
      <c r="K25" s="119">
        <v>5509182285.4800005</v>
      </c>
      <c r="L25" s="119">
        <v>4840562124.75</v>
      </c>
      <c r="M25" s="119">
        <v>4618363665.3000002</v>
      </c>
      <c r="N25" s="119">
        <v>10454902879.189999</v>
      </c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</row>
    <row r="26" spans="1:62" ht="13.5" customHeight="1">
      <c r="A26" s="82" t="s">
        <v>37</v>
      </c>
      <c r="B26" s="119">
        <f t="shared" si="1"/>
        <v>11068538663.25</v>
      </c>
      <c r="C26" s="120">
        <v>268846084.77999997</v>
      </c>
      <c r="D26" s="120">
        <v>407781244.92000002</v>
      </c>
      <c r="E26" s="120">
        <v>519925287.47999996</v>
      </c>
      <c r="F26" s="120">
        <v>720384166.08999991</v>
      </c>
      <c r="G26" s="120">
        <v>706688123.41000009</v>
      </c>
      <c r="H26" s="120">
        <v>809067970.2700001</v>
      </c>
      <c r="I26" s="120">
        <v>869742805.37</v>
      </c>
      <c r="J26" s="120">
        <v>845557197.60000002</v>
      </c>
      <c r="K26" s="120">
        <v>1008677829.08</v>
      </c>
      <c r="L26" s="120">
        <v>974200952.65999997</v>
      </c>
      <c r="M26" s="120">
        <v>934938758.98000002</v>
      </c>
      <c r="N26" s="120">
        <v>3002728242.6099997</v>
      </c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</row>
    <row r="27" spans="1:62" ht="13.5" customHeight="1">
      <c r="A27" s="82" t="s">
        <v>38</v>
      </c>
      <c r="B27" s="119">
        <f t="shared" si="1"/>
        <v>3451900075.5600004</v>
      </c>
      <c r="C27" s="120">
        <v>7800305.6900000004</v>
      </c>
      <c r="D27" s="120">
        <v>130885762.95999999</v>
      </c>
      <c r="E27" s="120">
        <v>355492262.46000004</v>
      </c>
      <c r="F27" s="120">
        <v>163384023.00999999</v>
      </c>
      <c r="G27" s="120">
        <v>240049098.68000001</v>
      </c>
      <c r="H27" s="120">
        <v>217941150.06</v>
      </c>
      <c r="I27" s="120">
        <v>193377018.76999998</v>
      </c>
      <c r="J27" s="120">
        <v>247577854.65000001</v>
      </c>
      <c r="K27" s="120">
        <v>449884156.92000002</v>
      </c>
      <c r="L27" s="120">
        <v>218826388.12</v>
      </c>
      <c r="M27" s="120">
        <v>416818321.64999998</v>
      </c>
      <c r="N27" s="120">
        <v>809863732.59000003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</row>
    <row r="28" spans="1:62" ht="13.5" customHeight="1">
      <c r="A28" s="82" t="s">
        <v>39</v>
      </c>
      <c r="B28" s="119">
        <f t="shared" si="1"/>
        <v>2480458150.6799998</v>
      </c>
      <c r="C28" s="120">
        <v>85856352.440000013</v>
      </c>
      <c r="D28" s="120">
        <v>126005521.81</v>
      </c>
      <c r="E28" s="120">
        <v>178223186.5</v>
      </c>
      <c r="F28" s="120">
        <v>114820242.44</v>
      </c>
      <c r="G28" s="120">
        <v>265151499.17999998</v>
      </c>
      <c r="H28" s="120">
        <v>126950684.01000001</v>
      </c>
      <c r="I28" s="120">
        <v>261395681.47000003</v>
      </c>
      <c r="J28" s="120">
        <v>122877977.58</v>
      </c>
      <c r="K28" s="120">
        <v>475683287.75000006</v>
      </c>
      <c r="L28" s="120">
        <v>401601390.41000003</v>
      </c>
      <c r="M28" s="120">
        <v>127894434.32000001</v>
      </c>
      <c r="N28" s="120">
        <v>193997892.77000001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</row>
    <row r="29" spans="1:62" ht="13.5" customHeight="1">
      <c r="A29" s="82" t="s">
        <v>40</v>
      </c>
      <c r="B29" s="119">
        <f t="shared" si="1"/>
        <v>12213941941.4</v>
      </c>
      <c r="C29" s="120">
        <v>257205461.93000001</v>
      </c>
      <c r="D29" s="120">
        <v>934205621.79999995</v>
      </c>
      <c r="E29" s="120">
        <v>1614400585.6599998</v>
      </c>
      <c r="F29" s="120">
        <v>877683538.50999987</v>
      </c>
      <c r="G29" s="120">
        <v>829785147.72000003</v>
      </c>
      <c r="H29" s="120">
        <v>1680529695.8700001</v>
      </c>
      <c r="I29" s="120">
        <v>417723675.89999998</v>
      </c>
      <c r="J29" s="120">
        <v>579653051.74000001</v>
      </c>
      <c r="K29" s="120">
        <v>2042107590.5900002</v>
      </c>
      <c r="L29" s="120">
        <v>896361548.79000008</v>
      </c>
      <c r="M29" s="120">
        <v>917478357.83000004</v>
      </c>
      <c r="N29" s="120">
        <v>1166807665.0600002</v>
      </c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</row>
    <row r="30" spans="1:62" ht="13.5" customHeight="1">
      <c r="A30" s="82" t="s">
        <v>41</v>
      </c>
      <c r="B30" s="119">
        <f t="shared" si="1"/>
        <v>599571049.35000002</v>
      </c>
      <c r="C30" s="124">
        <v>14154070.039999999</v>
      </c>
      <c r="D30" s="124">
        <v>43077949.039999999</v>
      </c>
      <c r="E30" s="120">
        <v>61354329.319999993</v>
      </c>
      <c r="F30" s="120">
        <v>40919979.799999997</v>
      </c>
      <c r="G30" s="120">
        <v>28743887.540000003</v>
      </c>
      <c r="H30" s="120">
        <v>50257201.629999995</v>
      </c>
      <c r="I30" s="120">
        <v>33550430</v>
      </c>
      <c r="J30" s="120">
        <v>34537526.770000003</v>
      </c>
      <c r="K30" s="120">
        <v>38224822.420000002</v>
      </c>
      <c r="L30" s="120">
        <v>39056887.939999998</v>
      </c>
      <c r="M30" s="120">
        <v>94385752.840000004</v>
      </c>
      <c r="N30" s="120">
        <v>121308212.00999999</v>
      </c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</row>
    <row r="31" spans="1:62" ht="11.25" customHeight="1">
      <c r="A31" s="82" t="s">
        <v>42</v>
      </c>
      <c r="B31" s="119">
        <f t="shared" si="1"/>
        <v>3502576940.9599996</v>
      </c>
      <c r="C31" s="120">
        <v>15818264.35</v>
      </c>
      <c r="D31" s="120">
        <v>30841531.439999998</v>
      </c>
      <c r="E31" s="120">
        <v>321854921.02999997</v>
      </c>
      <c r="F31" s="120">
        <v>65620449.210000008</v>
      </c>
      <c r="G31" s="120">
        <v>329752712.74000001</v>
      </c>
      <c r="H31" s="120">
        <v>17124547.93</v>
      </c>
      <c r="I31" s="120">
        <v>15597237.650000002</v>
      </c>
      <c r="J31" s="120">
        <v>36343065.450000003</v>
      </c>
      <c r="K31" s="120">
        <v>238897607.78</v>
      </c>
      <c r="L31" s="120">
        <v>755455079.80999982</v>
      </c>
      <c r="M31" s="120">
        <v>637522953.29000008</v>
      </c>
      <c r="N31" s="120">
        <v>1037748570.2799999</v>
      </c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</row>
    <row r="32" spans="1:62" ht="23.25" customHeight="1">
      <c r="A32" s="82" t="s">
        <v>43</v>
      </c>
      <c r="B32" s="119">
        <f t="shared" si="1"/>
        <v>7970447994.3100004</v>
      </c>
      <c r="C32" s="120">
        <v>167021404.88</v>
      </c>
      <c r="D32" s="120">
        <v>543802617.45000005</v>
      </c>
      <c r="E32" s="120">
        <v>661923584.46000016</v>
      </c>
      <c r="F32" s="120">
        <v>577144528.07000005</v>
      </c>
      <c r="G32" s="120">
        <v>436967077.95999998</v>
      </c>
      <c r="H32" s="120">
        <v>481802725.6500001</v>
      </c>
      <c r="I32" s="120">
        <v>681867622.25</v>
      </c>
      <c r="J32" s="120">
        <v>598219748.36000001</v>
      </c>
      <c r="K32" s="120">
        <v>882876779.77999997</v>
      </c>
      <c r="L32" s="120">
        <v>811289996.96999991</v>
      </c>
      <c r="M32" s="120">
        <v>834877540.69999981</v>
      </c>
      <c r="N32" s="120">
        <v>1292654367.78</v>
      </c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</row>
    <row r="33" spans="1:62" ht="26.25" customHeight="1">
      <c r="A33" s="82" t="s">
        <v>44</v>
      </c>
      <c r="B33" s="119">
        <f t="shared" si="1"/>
        <v>0</v>
      </c>
      <c r="C33" s="124">
        <v>0</v>
      </c>
      <c r="D33" s="124">
        <v>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</row>
    <row r="34" spans="1:62" ht="13.5" customHeight="1">
      <c r="A34" s="82" t="s">
        <v>45</v>
      </c>
      <c r="B34" s="119">
        <f t="shared" si="1"/>
        <v>7568984476.1000004</v>
      </c>
      <c r="C34" s="120">
        <v>150566534.15000004</v>
      </c>
      <c r="D34" s="120">
        <v>320070624.10000002</v>
      </c>
      <c r="E34" s="120">
        <v>570347829.07000005</v>
      </c>
      <c r="F34" s="120">
        <v>388593865.56</v>
      </c>
      <c r="G34" s="120">
        <v>438656592.86000001</v>
      </c>
      <c r="H34" s="120">
        <v>362426178.05000001</v>
      </c>
      <c r="I34" s="120">
        <v>355329462.60000002</v>
      </c>
      <c r="J34" s="120">
        <v>382151556.72000003</v>
      </c>
      <c r="K34" s="120">
        <v>372830211.15999997</v>
      </c>
      <c r="L34" s="120">
        <v>743769880.04999995</v>
      </c>
      <c r="M34" s="120">
        <v>654447545.69000006</v>
      </c>
      <c r="N34" s="120">
        <v>2829794196.0900002</v>
      </c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</row>
    <row r="35" spans="1:62" s="80" customFormat="1" ht="13.5" customHeight="1">
      <c r="A35" s="81" t="s">
        <v>46</v>
      </c>
      <c r="B35" s="119">
        <f t="shared" si="1"/>
        <v>452840365290.69</v>
      </c>
      <c r="C35" s="119">
        <v>30098130903.399994</v>
      </c>
      <c r="D35" s="119">
        <v>60910680443.819992</v>
      </c>
      <c r="E35" s="119">
        <v>36270828973.419998</v>
      </c>
      <c r="F35" s="119">
        <v>26591709055.130001</v>
      </c>
      <c r="G35" s="119">
        <v>36349452947.929993</v>
      </c>
      <c r="H35" s="119">
        <v>29857179163.459999</v>
      </c>
      <c r="I35" s="119">
        <v>30996924545.219997</v>
      </c>
      <c r="J35" s="119">
        <v>35447478036.039993</v>
      </c>
      <c r="K35" s="119">
        <v>35351737195.190002</v>
      </c>
      <c r="L35" s="119">
        <v>36848036366.149994</v>
      </c>
      <c r="M35" s="119">
        <v>47058938380.789986</v>
      </c>
      <c r="N35" s="119">
        <v>47059269280.140007</v>
      </c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</row>
    <row r="36" spans="1:62" ht="13.5" customHeight="1">
      <c r="A36" s="82" t="s">
        <v>47</v>
      </c>
      <c r="B36" s="119">
        <f t="shared" si="1"/>
        <v>132774901471.76999</v>
      </c>
      <c r="C36" s="120">
        <v>8949931090.7799988</v>
      </c>
      <c r="D36" s="120">
        <v>9185151324</v>
      </c>
      <c r="E36" s="120">
        <v>12983394501.620001</v>
      </c>
      <c r="F36" s="120">
        <v>6138191661.7300005</v>
      </c>
      <c r="G36" s="120">
        <v>11665348256.459999</v>
      </c>
      <c r="H36" s="120">
        <v>9032343514.2399998</v>
      </c>
      <c r="I36" s="120">
        <v>10204705284.099998</v>
      </c>
      <c r="J36" s="120">
        <v>11019983800.43</v>
      </c>
      <c r="K36" s="120">
        <v>10107776182.310001</v>
      </c>
      <c r="L36" s="120">
        <v>10708485205.849998</v>
      </c>
      <c r="M36" s="120">
        <v>15867927128.469999</v>
      </c>
      <c r="N36" s="120">
        <v>16911663521.779999</v>
      </c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</row>
    <row r="37" spans="1:62" ht="24" customHeight="1">
      <c r="A37" s="82" t="s">
        <v>48</v>
      </c>
      <c r="B37" s="119">
        <f t="shared" si="1"/>
        <v>141770220701.55002</v>
      </c>
      <c r="C37" s="120">
        <v>10924927636.49</v>
      </c>
      <c r="D37" s="120">
        <v>10443320589.32</v>
      </c>
      <c r="E37" s="120">
        <v>11049189477.549999</v>
      </c>
      <c r="F37" s="120">
        <v>10436639305.190001</v>
      </c>
      <c r="G37" s="120">
        <v>10755135791.58</v>
      </c>
      <c r="H37" s="120">
        <v>10166917190.959999</v>
      </c>
      <c r="I37" s="120">
        <v>10910948617.679998</v>
      </c>
      <c r="J37" s="120">
        <v>11280715922.35</v>
      </c>
      <c r="K37" s="120">
        <v>10113522435.049999</v>
      </c>
      <c r="L37" s="120">
        <v>11162304497.710001</v>
      </c>
      <c r="M37" s="120">
        <v>19762490845.579998</v>
      </c>
      <c r="N37" s="120">
        <v>14764108392.09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</row>
    <row r="38" spans="1:62" ht="25.5" customHeight="1">
      <c r="A38" s="82" t="s">
        <v>51</v>
      </c>
      <c r="B38" s="119">
        <f t="shared" si="1"/>
        <v>15213741363.940001</v>
      </c>
      <c r="C38" s="120">
        <v>1100102913</v>
      </c>
      <c r="D38" s="120">
        <v>1156129508.1900001</v>
      </c>
      <c r="E38" s="120">
        <v>1229064767.97</v>
      </c>
      <c r="F38" s="120">
        <v>1140777893</v>
      </c>
      <c r="G38" s="120">
        <v>1201207479.9400001</v>
      </c>
      <c r="H38" s="120">
        <v>1171732161.47</v>
      </c>
      <c r="I38" s="120">
        <v>1142481773</v>
      </c>
      <c r="J38" s="120">
        <v>1198836290.4400001</v>
      </c>
      <c r="K38" s="120">
        <v>1361325676.9400001</v>
      </c>
      <c r="L38" s="120">
        <v>1223009383.05</v>
      </c>
      <c r="M38" s="120">
        <v>1877913425.8399999</v>
      </c>
      <c r="N38" s="120">
        <v>1411160091.0999999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</row>
    <row r="39" spans="1:62" ht="24" customHeight="1">
      <c r="A39" s="82" t="s">
        <v>121</v>
      </c>
      <c r="B39" s="119">
        <f t="shared" si="1"/>
        <v>96305408060.699997</v>
      </c>
      <c r="C39" s="120">
        <v>7772003911.8000002</v>
      </c>
      <c r="D39" s="120">
        <v>9598462736.5800018</v>
      </c>
      <c r="E39" s="120">
        <v>6445703015.6400003</v>
      </c>
      <c r="F39" s="120">
        <v>6627234856.2399998</v>
      </c>
      <c r="G39" s="120">
        <v>10110961720.59</v>
      </c>
      <c r="H39" s="120">
        <v>7703634794.5500002</v>
      </c>
      <c r="I39" s="120">
        <v>6938676129.1000004</v>
      </c>
      <c r="J39" s="120">
        <v>8487540485.1000004</v>
      </c>
      <c r="K39" s="120">
        <v>9287470338.0300007</v>
      </c>
      <c r="L39" s="120">
        <v>7299961988.9300003</v>
      </c>
      <c r="M39" s="120">
        <v>6492419171.3100004</v>
      </c>
      <c r="N39" s="120">
        <v>9541338912.8299999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</row>
    <row r="40" spans="1:62" ht="26.25" customHeight="1">
      <c r="A40" s="82" t="s">
        <v>53</v>
      </c>
      <c r="B40" s="119">
        <f t="shared" si="1"/>
        <v>29051678437.650002</v>
      </c>
      <c r="C40" s="120">
        <v>58553164.859999999</v>
      </c>
      <c r="D40" s="120">
        <v>27805892254.66</v>
      </c>
      <c r="E40" s="120">
        <v>58664350.93</v>
      </c>
      <c r="F40" s="120">
        <v>58634208.600000001</v>
      </c>
      <c r="G40" s="120">
        <v>58585966.160000004</v>
      </c>
      <c r="H40" s="120">
        <v>58616191.539999999</v>
      </c>
      <c r="I40" s="120">
        <v>58591508.060000002</v>
      </c>
      <c r="J40" s="120">
        <v>58543757.980000004</v>
      </c>
      <c r="K40" s="120">
        <v>208589836.48999998</v>
      </c>
      <c r="L40" s="120">
        <v>58589836.480000004</v>
      </c>
      <c r="M40" s="120">
        <v>104715663.33999999</v>
      </c>
      <c r="N40" s="120">
        <v>463701698.55000001</v>
      </c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</row>
    <row r="41" spans="1:62" ht="13.5" customHeight="1">
      <c r="A41" s="82" t="s">
        <v>7</v>
      </c>
      <c r="B41" s="119">
        <f t="shared" si="1"/>
        <v>15754013776.799999</v>
      </c>
      <c r="C41" s="120">
        <v>621341952.05000007</v>
      </c>
      <c r="D41" s="120">
        <v>1645878577.1299999</v>
      </c>
      <c r="E41" s="120">
        <v>1820049994.24</v>
      </c>
      <c r="F41" s="120">
        <v>991115268.13000011</v>
      </c>
      <c r="G41" s="120">
        <v>849306502.22000003</v>
      </c>
      <c r="H41" s="120">
        <v>538980366.98000002</v>
      </c>
      <c r="I41" s="120">
        <v>360942173.02999997</v>
      </c>
      <c r="J41" s="120">
        <v>1648324866.3899999</v>
      </c>
      <c r="K41" s="120">
        <v>2602399545.5799999</v>
      </c>
      <c r="L41" s="120">
        <v>2471326095.46</v>
      </c>
      <c r="M41" s="120">
        <v>1552138546.72</v>
      </c>
      <c r="N41" s="120">
        <v>652209888.87</v>
      </c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</row>
    <row r="42" spans="1:62" ht="13.5" customHeight="1">
      <c r="A42" s="82" t="s">
        <v>49</v>
      </c>
      <c r="B42" s="119">
        <f t="shared" si="1"/>
        <v>749130190.66999984</v>
      </c>
      <c r="C42" s="120">
        <v>10164761.939999999</v>
      </c>
      <c r="D42" s="120">
        <v>66190856.239999995</v>
      </c>
      <c r="E42" s="120">
        <v>156963149.86000001</v>
      </c>
      <c r="F42" s="120">
        <v>17430485.91</v>
      </c>
      <c r="G42" s="120">
        <v>18726928.309999999</v>
      </c>
      <c r="H42" s="120">
        <v>68684738.640000001</v>
      </c>
      <c r="I42" s="120">
        <v>24582613.710000001</v>
      </c>
      <c r="J42" s="120">
        <v>30299105.690000001</v>
      </c>
      <c r="K42" s="120">
        <v>100591693.64</v>
      </c>
      <c r="L42" s="120">
        <v>15672689.460000001</v>
      </c>
      <c r="M42" s="120">
        <v>49720650.719999999</v>
      </c>
      <c r="N42" s="120">
        <v>190102516.55000001</v>
      </c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</row>
    <row r="43" spans="1:62" ht="23.25" customHeight="1">
      <c r="A43" s="82" t="s">
        <v>122</v>
      </c>
      <c r="B43" s="119">
        <f t="shared" si="1"/>
        <v>21221271287.610001</v>
      </c>
      <c r="C43" s="120">
        <v>661105472.48000002</v>
      </c>
      <c r="D43" s="120">
        <v>1009654597.7000002</v>
      </c>
      <c r="E43" s="120">
        <v>2527799715.6099997</v>
      </c>
      <c r="F43" s="120">
        <v>1181685376.3299997</v>
      </c>
      <c r="G43" s="120">
        <v>1690180302.6700001</v>
      </c>
      <c r="H43" s="120">
        <v>1116270205.0799999</v>
      </c>
      <c r="I43" s="120">
        <v>1355996446.54</v>
      </c>
      <c r="J43" s="120">
        <v>1723233807.6599998</v>
      </c>
      <c r="K43" s="120">
        <v>1570061487.1500001</v>
      </c>
      <c r="L43" s="120">
        <v>3908686669.21</v>
      </c>
      <c r="M43" s="120">
        <v>1351612948.8099999</v>
      </c>
      <c r="N43" s="120">
        <v>3124984258.3699999</v>
      </c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</row>
    <row r="44" spans="1:62" s="80" customFormat="1" ht="13.5" customHeight="1">
      <c r="A44" s="81" t="s">
        <v>54</v>
      </c>
      <c r="B44" s="119">
        <f t="shared" si="1"/>
        <v>71365324580.110001</v>
      </c>
      <c r="C44" s="119">
        <v>5353672812.8099995</v>
      </c>
      <c r="D44" s="119">
        <v>4277742259.0799999</v>
      </c>
      <c r="E44" s="119">
        <v>3438038652.4599996</v>
      </c>
      <c r="F44" s="119">
        <v>2850125817.8899999</v>
      </c>
      <c r="G44" s="119">
        <v>8243882452.6999998</v>
      </c>
      <c r="H44" s="119">
        <v>2528956593.73</v>
      </c>
      <c r="I44" s="119">
        <v>3748570852.4499998</v>
      </c>
      <c r="J44" s="119">
        <v>2852354733.0999999</v>
      </c>
      <c r="K44" s="119">
        <v>7371191923.210001</v>
      </c>
      <c r="L44" s="119">
        <v>12938717198.940001</v>
      </c>
      <c r="M44" s="119">
        <v>3654545029.1899996</v>
      </c>
      <c r="N44" s="119">
        <v>14107526254.549999</v>
      </c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</row>
    <row r="45" spans="1:62" ht="13.5" customHeight="1">
      <c r="A45" s="82" t="s">
        <v>56</v>
      </c>
      <c r="B45" s="119">
        <f t="shared" si="1"/>
        <v>1856423699.8299999</v>
      </c>
      <c r="C45" s="120">
        <v>82120313.069999993</v>
      </c>
      <c r="D45" s="120">
        <v>120807024.18000001</v>
      </c>
      <c r="E45" s="120">
        <v>178172333.19999999</v>
      </c>
      <c r="F45" s="120">
        <v>142087632.79000002</v>
      </c>
      <c r="G45" s="120">
        <v>46738180.560000002</v>
      </c>
      <c r="H45" s="120">
        <v>103025758.06999999</v>
      </c>
      <c r="I45" s="120">
        <v>92900720.620000005</v>
      </c>
      <c r="J45" s="120">
        <v>45488569</v>
      </c>
      <c r="K45" s="120">
        <v>38890627.649999999</v>
      </c>
      <c r="L45" s="120">
        <v>25000000</v>
      </c>
      <c r="M45" s="120">
        <v>63189917</v>
      </c>
      <c r="N45" s="120">
        <v>918002623.69000006</v>
      </c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</row>
    <row r="46" spans="1:62" ht="10.5" customHeight="1">
      <c r="A46" s="82" t="s">
        <v>57</v>
      </c>
      <c r="B46" s="119">
        <f t="shared" si="1"/>
        <v>17675504799.950001</v>
      </c>
      <c r="C46" s="120">
        <v>812018822.6099999</v>
      </c>
      <c r="D46" s="120">
        <v>542983788.09000003</v>
      </c>
      <c r="E46" s="120">
        <v>507658640.06999993</v>
      </c>
      <c r="F46" s="120">
        <v>583049138.55999994</v>
      </c>
      <c r="G46" s="120">
        <v>749567098.93000007</v>
      </c>
      <c r="H46" s="120">
        <v>573080985.75</v>
      </c>
      <c r="I46" s="120">
        <v>1356206787.27</v>
      </c>
      <c r="J46" s="120">
        <v>811328452.78999996</v>
      </c>
      <c r="K46" s="120">
        <v>1645528202.54</v>
      </c>
      <c r="L46" s="120">
        <v>1975671546.1900001</v>
      </c>
      <c r="M46" s="120">
        <v>1408700430.1799998</v>
      </c>
      <c r="N46" s="120">
        <v>6709710906.9700003</v>
      </c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</row>
    <row r="47" spans="1:62" ht="24" customHeight="1">
      <c r="A47" s="82" t="s">
        <v>58</v>
      </c>
      <c r="B47" s="119">
        <f t="shared" si="1"/>
        <v>10698172582.74</v>
      </c>
      <c r="C47" s="120">
        <v>827513677.79999995</v>
      </c>
      <c r="D47" s="120">
        <v>735974467.49000001</v>
      </c>
      <c r="E47" s="120">
        <v>815893841.67999995</v>
      </c>
      <c r="F47" s="120">
        <v>677622001.08000004</v>
      </c>
      <c r="G47" s="120">
        <v>721453153.10000002</v>
      </c>
      <c r="H47" s="120">
        <v>1004096086.9200001</v>
      </c>
      <c r="I47" s="120">
        <v>704587276.69000006</v>
      </c>
      <c r="J47" s="120">
        <v>667262112.79999995</v>
      </c>
      <c r="K47" s="120">
        <v>1224272165.2</v>
      </c>
      <c r="L47" s="120">
        <v>916769301.99000001</v>
      </c>
      <c r="M47" s="120">
        <v>796490585.82999992</v>
      </c>
      <c r="N47" s="120">
        <v>1606237912.1599998</v>
      </c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</row>
    <row r="48" spans="1:62" ht="24" customHeight="1">
      <c r="A48" s="82" t="s">
        <v>59</v>
      </c>
      <c r="B48" s="119">
        <f t="shared" si="1"/>
        <v>38775772797.520004</v>
      </c>
      <c r="C48" s="120">
        <v>3442353333.3299999</v>
      </c>
      <c r="D48" s="120">
        <v>2632472665.3199997</v>
      </c>
      <c r="E48" s="120">
        <v>1814543454.29</v>
      </c>
      <c r="F48" s="120">
        <v>1425095845.1100001</v>
      </c>
      <c r="G48" s="120">
        <v>6725737223.29</v>
      </c>
      <c r="H48" s="120">
        <v>672642651.88</v>
      </c>
      <c r="I48" s="120">
        <v>1594876067.8700001</v>
      </c>
      <c r="J48" s="120">
        <v>1328275598.51</v>
      </c>
      <c r="K48" s="120">
        <v>4365278704.9300003</v>
      </c>
      <c r="L48" s="120">
        <v>9854923237.3600006</v>
      </c>
      <c r="M48" s="120">
        <v>1386080551.98</v>
      </c>
      <c r="N48" s="120">
        <v>3533493463.6500001</v>
      </c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</row>
    <row r="49" spans="1:62" ht="24" customHeight="1">
      <c r="A49" s="82" t="s">
        <v>170</v>
      </c>
      <c r="B49" s="119">
        <f t="shared" si="1"/>
        <v>1504964529</v>
      </c>
      <c r="C49" s="120">
        <v>166666666</v>
      </c>
      <c r="D49" s="120">
        <v>151832914</v>
      </c>
      <c r="E49" s="120">
        <v>100000000</v>
      </c>
      <c r="F49" s="120">
        <v>0</v>
      </c>
      <c r="G49" s="120">
        <v>0</v>
      </c>
      <c r="H49" s="120">
        <v>111111111.11</v>
      </c>
      <c r="I49" s="120">
        <v>0</v>
      </c>
      <c r="J49" s="120">
        <v>0</v>
      </c>
      <c r="K49" s="120">
        <v>97222222.890000001</v>
      </c>
      <c r="L49" s="120">
        <v>125000000</v>
      </c>
      <c r="M49" s="120">
        <v>0</v>
      </c>
      <c r="N49" s="120">
        <v>753131615</v>
      </c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</row>
    <row r="50" spans="1:62" ht="24" customHeight="1">
      <c r="A50" s="82" t="s">
        <v>182</v>
      </c>
      <c r="B50" s="119">
        <f t="shared" si="1"/>
        <v>854486171.06999993</v>
      </c>
      <c r="C50" s="120">
        <v>23000000</v>
      </c>
      <c r="D50" s="120">
        <v>93671400</v>
      </c>
      <c r="E50" s="120">
        <v>21770383.219999999</v>
      </c>
      <c r="F50" s="120">
        <v>22271200.350000001</v>
      </c>
      <c r="G50" s="120">
        <v>386796.82</v>
      </c>
      <c r="H50" s="120">
        <v>65000000</v>
      </c>
      <c r="I50" s="120">
        <v>0</v>
      </c>
      <c r="J50" s="120">
        <v>0</v>
      </c>
      <c r="K50" s="120">
        <v>0</v>
      </c>
      <c r="L50" s="120">
        <v>41353113.399999999</v>
      </c>
      <c r="M50" s="120">
        <v>83544.2</v>
      </c>
      <c r="N50" s="120">
        <v>586949733.07999992</v>
      </c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</row>
    <row r="51" spans="1:62" s="80" customFormat="1" ht="13.5" customHeight="1">
      <c r="A51" s="81" t="s">
        <v>62</v>
      </c>
      <c r="B51" s="119">
        <f t="shared" si="1"/>
        <v>29759896743.139999</v>
      </c>
      <c r="C51" s="119">
        <v>162439859.72</v>
      </c>
      <c r="D51" s="119">
        <v>1043848996.86</v>
      </c>
      <c r="E51" s="119">
        <v>2704560378.9500003</v>
      </c>
      <c r="F51" s="119">
        <v>1445377926.3399999</v>
      </c>
      <c r="G51" s="119">
        <v>920944464.57999992</v>
      </c>
      <c r="H51" s="119">
        <v>962333406.77999997</v>
      </c>
      <c r="I51" s="119">
        <v>1405126845.0299997</v>
      </c>
      <c r="J51" s="119">
        <v>1313924261.75</v>
      </c>
      <c r="K51" s="119">
        <v>1957074858.01</v>
      </c>
      <c r="L51" s="119">
        <v>3555795770.8600001</v>
      </c>
      <c r="M51" s="119">
        <v>4210428024.52</v>
      </c>
      <c r="N51" s="119">
        <v>10078041949.74</v>
      </c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</row>
    <row r="52" spans="1:62" ht="13.5" customHeight="1">
      <c r="A52" s="82" t="s">
        <v>63</v>
      </c>
      <c r="B52" s="119">
        <f t="shared" si="1"/>
        <v>7437395530.249999</v>
      </c>
      <c r="C52" s="120">
        <v>24861396.780000001</v>
      </c>
      <c r="D52" s="120">
        <v>428811679.61000001</v>
      </c>
      <c r="E52" s="120">
        <v>355926441.40999997</v>
      </c>
      <c r="F52" s="120">
        <v>315380089.74000007</v>
      </c>
      <c r="G52" s="120">
        <v>233155629.00999999</v>
      </c>
      <c r="H52" s="120">
        <v>297446961.25</v>
      </c>
      <c r="I52" s="120">
        <v>133241858.09999999</v>
      </c>
      <c r="J52" s="120">
        <v>111707584.50999999</v>
      </c>
      <c r="K52" s="120">
        <v>447686571.94</v>
      </c>
      <c r="L52" s="120">
        <v>1486553521.3</v>
      </c>
      <c r="M52" s="120">
        <v>903182205.25</v>
      </c>
      <c r="N52" s="120">
        <v>2699441591.3499994</v>
      </c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</row>
    <row r="53" spans="1:62" ht="13.5" customHeight="1">
      <c r="A53" s="83" t="s">
        <v>64</v>
      </c>
      <c r="B53" s="119">
        <f t="shared" si="1"/>
        <v>1488752403.6199999</v>
      </c>
      <c r="C53" s="120">
        <v>7809677.21</v>
      </c>
      <c r="D53" s="120">
        <v>23578752.470000003</v>
      </c>
      <c r="E53" s="120">
        <v>27285333.530000001</v>
      </c>
      <c r="F53" s="120">
        <v>30177765.789999999</v>
      </c>
      <c r="G53" s="120">
        <v>35963957.540000007</v>
      </c>
      <c r="H53" s="120">
        <v>29508194.669999998</v>
      </c>
      <c r="I53" s="120">
        <v>48360366.780000001</v>
      </c>
      <c r="J53" s="120">
        <v>216227584.41</v>
      </c>
      <c r="K53" s="120">
        <v>222739900.61000001</v>
      </c>
      <c r="L53" s="120">
        <v>122530277.28999999</v>
      </c>
      <c r="M53" s="120">
        <v>278113218.27999997</v>
      </c>
      <c r="N53" s="120">
        <v>446457375.04000002</v>
      </c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</row>
    <row r="54" spans="1:62" ht="13.5" customHeight="1">
      <c r="A54" s="82" t="s">
        <v>125</v>
      </c>
      <c r="B54" s="119">
        <f t="shared" si="1"/>
        <v>2137449454.9699998</v>
      </c>
      <c r="C54" s="120">
        <v>1464256.67</v>
      </c>
      <c r="D54" s="120">
        <v>135397187.13999999</v>
      </c>
      <c r="E54" s="120">
        <v>45851616.670000002</v>
      </c>
      <c r="F54" s="120">
        <v>212345301.16</v>
      </c>
      <c r="G54" s="120">
        <v>246261347.91999999</v>
      </c>
      <c r="H54" s="120">
        <v>158972188.82999998</v>
      </c>
      <c r="I54" s="120">
        <v>66961487.350000001</v>
      </c>
      <c r="J54" s="120">
        <v>248178446.48999998</v>
      </c>
      <c r="K54" s="120">
        <v>84422462.319999993</v>
      </c>
      <c r="L54" s="120">
        <v>255039058.82999998</v>
      </c>
      <c r="M54" s="120">
        <v>319347020.73000002</v>
      </c>
      <c r="N54" s="120">
        <v>363209080.86000001</v>
      </c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</row>
    <row r="55" spans="1:62" ht="24.75" customHeight="1">
      <c r="A55" s="82" t="s">
        <v>126</v>
      </c>
      <c r="B55" s="119">
        <f t="shared" si="1"/>
        <v>9001947583.5900002</v>
      </c>
      <c r="C55" s="120">
        <v>75105924.650000006</v>
      </c>
      <c r="D55" s="120">
        <v>223508363.67000002</v>
      </c>
      <c r="E55" s="120">
        <v>1150855865.95</v>
      </c>
      <c r="F55" s="120">
        <v>281701314.29000002</v>
      </c>
      <c r="G55" s="120">
        <v>43057092.009999998</v>
      </c>
      <c r="H55" s="120">
        <v>70096510.430000007</v>
      </c>
      <c r="I55" s="120">
        <v>489434348.43999994</v>
      </c>
      <c r="J55" s="120">
        <v>158894657.00999999</v>
      </c>
      <c r="K55" s="120">
        <v>286815677.14999998</v>
      </c>
      <c r="L55" s="120">
        <v>973916389.67000008</v>
      </c>
      <c r="M55" s="120">
        <v>1339486420.4100001</v>
      </c>
      <c r="N55" s="120">
        <v>3909075019.9099998</v>
      </c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</row>
    <row r="56" spans="1:62" ht="13.5" customHeight="1">
      <c r="A56" s="82" t="s">
        <v>67</v>
      </c>
      <c r="B56" s="119">
        <f t="shared" si="1"/>
        <v>1725140527.97</v>
      </c>
      <c r="C56" s="120">
        <v>4077228.6300000004</v>
      </c>
      <c r="D56" s="120">
        <v>75240476.670000002</v>
      </c>
      <c r="E56" s="120">
        <v>121088382.05</v>
      </c>
      <c r="F56" s="120">
        <v>65535019.270000003</v>
      </c>
      <c r="G56" s="120">
        <v>83616067.079999998</v>
      </c>
      <c r="H56" s="120">
        <v>43241096.409999996</v>
      </c>
      <c r="I56" s="120">
        <v>127994884.28</v>
      </c>
      <c r="J56" s="120">
        <v>108043515.33000001</v>
      </c>
      <c r="K56" s="120">
        <v>357153071.89999998</v>
      </c>
      <c r="L56" s="120">
        <v>97595450.329999998</v>
      </c>
      <c r="M56" s="120">
        <v>184329385.09999996</v>
      </c>
      <c r="N56" s="120">
        <v>457225950.92000002</v>
      </c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</row>
    <row r="57" spans="1:62" ht="13.5" customHeight="1">
      <c r="A57" s="82" t="s">
        <v>68</v>
      </c>
      <c r="B57" s="119">
        <f t="shared" si="1"/>
        <v>1417526637.8700001</v>
      </c>
      <c r="C57" s="120">
        <v>4035955.5</v>
      </c>
      <c r="D57" s="120">
        <v>9464349.4100000001</v>
      </c>
      <c r="E57" s="120">
        <v>19082182.129999999</v>
      </c>
      <c r="F57" s="120">
        <v>4299015.92</v>
      </c>
      <c r="G57" s="120">
        <v>3421000.14</v>
      </c>
      <c r="H57" s="120">
        <v>29414882.129999999</v>
      </c>
      <c r="I57" s="120">
        <v>53013863.509999998</v>
      </c>
      <c r="J57" s="120">
        <v>6746465.3200000003</v>
      </c>
      <c r="K57" s="120">
        <v>18964325.73</v>
      </c>
      <c r="L57" s="120">
        <v>63680210.240000002</v>
      </c>
      <c r="M57" s="120">
        <v>152213218.94999999</v>
      </c>
      <c r="N57" s="120">
        <v>1053191168.8900001</v>
      </c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</row>
    <row r="58" spans="1:62" ht="13.5" customHeight="1">
      <c r="A58" s="82" t="s">
        <v>127</v>
      </c>
      <c r="B58" s="119">
        <f t="shared" si="1"/>
        <v>927692665.04999995</v>
      </c>
      <c r="C58" s="120">
        <v>38508000</v>
      </c>
      <c r="D58" s="120">
        <v>14970360</v>
      </c>
      <c r="E58" s="120">
        <v>22380290</v>
      </c>
      <c r="F58" s="120">
        <v>21170650</v>
      </c>
      <c r="G58" s="120">
        <v>18223833.539999999</v>
      </c>
      <c r="H58" s="120">
        <v>21078612</v>
      </c>
      <c r="I58" s="120">
        <v>40509830.299999997</v>
      </c>
      <c r="J58" s="120">
        <v>26920170.399999999</v>
      </c>
      <c r="K58" s="120">
        <v>73539076.409999996</v>
      </c>
      <c r="L58" s="120">
        <v>106911911.19</v>
      </c>
      <c r="M58" s="120">
        <v>368546849.04000002</v>
      </c>
      <c r="N58" s="120">
        <v>174933082.16999999</v>
      </c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</row>
    <row r="59" spans="1:62" ht="11.25" customHeight="1">
      <c r="A59" s="82" t="s">
        <v>70</v>
      </c>
      <c r="B59" s="119">
        <f t="shared" si="1"/>
        <v>698742020.11000001</v>
      </c>
      <c r="C59" s="120">
        <v>6577420.2799999993</v>
      </c>
      <c r="D59" s="120">
        <v>17108639.5</v>
      </c>
      <c r="E59" s="120">
        <v>43163225.160000004</v>
      </c>
      <c r="F59" s="120">
        <v>14948790.550000001</v>
      </c>
      <c r="G59" s="120">
        <v>8162417.4199999999</v>
      </c>
      <c r="H59" s="120">
        <v>50609580.770000003</v>
      </c>
      <c r="I59" s="120">
        <v>11888986.380000001</v>
      </c>
      <c r="J59" s="120">
        <v>8257174.4100000001</v>
      </c>
      <c r="K59" s="120">
        <v>34453224.43</v>
      </c>
      <c r="L59" s="120">
        <v>17030474.280000001</v>
      </c>
      <c r="M59" s="120">
        <v>211027776.15000001</v>
      </c>
      <c r="N59" s="120">
        <v>275514310.77999997</v>
      </c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</row>
    <row r="60" spans="1:62" ht="23.25" customHeight="1">
      <c r="A60" s="82" t="s">
        <v>71</v>
      </c>
      <c r="B60" s="119">
        <f t="shared" si="1"/>
        <v>4925249919.71</v>
      </c>
      <c r="C60" s="120">
        <v>0</v>
      </c>
      <c r="D60" s="124">
        <v>115769188.39</v>
      </c>
      <c r="E60" s="124">
        <v>918927042.05000007</v>
      </c>
      <c r="F60" s="124">
        <v>499819979.62</v>
      </c>
      <c r="G60" s="124">
        <v>249083119.92000002</v>
      </c>
      <c r="H60" s="124">
        <v>261965380.28999999</v>
      </c>
      <c r="I60" s="124">
        <v>433721219.88999999</v>
      </c>
      <c r="J60" s="124">
        <v>428948663.86999995</v>
      </c>
      <c r="K60" s="124">
        <v>431300547.51999998</v>
      </c>
      <c r="L60" s="124">
        <v>432538477.73000002</v>
      </c>
      <c r="M60" s="124">
        <v>454181930.61000001</v>
      </c>
      <c r="N60" s="124">
        <v>698994369.82000005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</row>
    <row r="61" spans="1:62" s="80" customFormat="1" ht="13.5" customHeight="1">
      <c r="A61" s="81" t="s">
        <v>72</v>
      </c>
      <c r="B61" s="119">
        <f t="shared" si="1"/>
        <v>72021579724.62001</v>
      </c>
      <c r="C61" s="119">
        <v>2129616183.1400001</v>
      </c>
      <c r="D61" s="119">
        <v>2765866933.5100002</v>
      </c>
      <c r="E61" s="119">
        <v>6764017024.5799999</v>
      </c>
      <c r="F61" s="119">
        <v>4531565560.999999</v>
      </c>
      <c r="G61" s="119">
        <v>5203699612.0300007</v>
      </c>
      <c r="H61" s="119">
        <v>5307612232.3900003</v>
      </c>
      <c r="I61" s="119">
        <v>4935473807.3400002</v>
      </c>
      <c r="J61" s="119">
        <v>3086243580.8800001</v>
      </c>
      <c r="K61" s="119">
        <v>5792939450.8400002</v>
      </c>
      <c r="L61" s="119">
        <v>8151896541.8700008</v>
      </c>
      <c r="M61" s="119">
        <v>6116858956.2200003</v>
      </c>
      <c r="N61" s="119">
        <v>17235789840.82</v>
      </c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</row>
    <row r="62" spans="1:62" ht="13.5" customHeight="1">
      <c r="A62" s="82" t="s">
        <v>128</v>
      </c>
      <c r="B62" s="119">
        <f t="shared" si="1"/>
        <v>29944351945.029999</v>
      </c>
      <c r="C62" s="120">
        <v>509572925.72999996</v>
      </c>
      <c r="D62" s="120">
        <v>1398951636.0699999</v>
      </c>
      <c r="E62" s="120">
        <v>3158495445.4599996</v>
      </c>
      <c r="F62" s="120">
        <v>1799903665.6099999</v>
      </c>
      <c r="G62" s="120">
        <v>1751495334.0600002</v>
      </c>
      <c r="H62" s="120">
        <v>2428281693.5700006</v>
      </c>
      <c r="I62" s="120">
        <v>2198636436.79</v>
      </c>
      <c r="J62" s="120">
        <v>1507488628.55</v>
      </c>
      <c r="K62" s="120">
        <v>2773571714.4500003</v>
      </c>
      <c r="L62" s="120">
        <v>2760510836.1800003</v>
      </c>
      <c r="M62" s="120">
        <v>3791846613.71</v>
      </c>
      <c r="N62" s="120">
        <v>5865597014.8500004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</row>
    <row r="63" spans="1:62" ht="13.5" customHeight="1">
      <c r="A63" s="82" t="s">
        <v>74</v>
      </c>
      <c r="B63" s="119">
        <f t="shared" si="1"/>
        <v>42074227779.590004</v>
      </c>
      <c r="C63" s="120">
        <v>1620043257.4100001</v>
      </c>
      <c r="D63" s="120">
        <v>1366915297.4400001</v>
      </c>
      <c r="E63" s="120">
        <v>3605521579.1200004</v>
      </c>
      <c r="F63" s="120">
        <v>2731661895.3899994</v>
      </c>
      <c r="G63" s="120">
        <v>3452204277.9700003</v>
      </c>
      <c r="H63" s="120">
        <v>2879330538.8199997</v>
      </c>
      <c r="I63" s="120">
        <v>2736837370.5500002</v>
      </c>
      <c r="J63" s="120">
        <v>1578754952.3299999</v>
      </c>
      <c r="K63" s="120">
        <v>3019367736.3900003</v>
      </c>
      <c r="L63" s="120">
        <v>5391385705.6900005</v>
      </c>
      <c r="M63" s="120">
        <v>2325012342.5100002</v>
      </c>
      <c r="N63" s="120">
        <v>11367192825.970001</v>
      </c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</row>
    <row r="64" spans="1:62" ht="13.5" customHeight="1">
      <c r="A64" s="82" t="s">
        <v>129</v>
      </c>
      <c r="B64" s="119">
        <f t="shared" si="1"/>
        <v>0</v>
      </c>
      <c r="C64" s="120">
        <v>0</v>
      </c>
      <c r="D64" s="120">
        <v>0</v>
      </c>
      <c r="E64" s="120">
        <v>0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</row>
    <row r="65" spans="1:62" ht="27" customHeight="1">
      <c r="A65" s="82" t="s">
        <v>130</v>
      </c>
      <c r="B65" s="119">
        <f t="shared" si="1"/>
        <v>3000000</v>
      </c>
      <c r="C65" s="120">
        <v>0</v>
      </c>
      <c r="D65" s="120">
        <v>0</v>
      </c>
      <c r="E65" s="120">
        <v>0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3000000</v>
      </c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</row>
    <row r="66" spans="1:62" s="80" customFormat="1" ht="13.5" customHeight="1">
      <c r="A66" s="81" t="s">
        <v>76</v>
      </c>
      <c r="B66" s="119">
        <f t="shared" si="1"/>
        <v>213341888355.63</v>
      </c>
      <c r="C66" s="119">
        <v>37005025299.570007</v>
      </c>
      <c r="D66" s="119">
        <v>11907934904.750002</v>
      </c>
      <c r="E66" s="119">
        <v>9944069680.1999989</v>
      </c>
      <c r="F66" s="119">
        <v>6411439283.8799992</v>
      </c>
      <c r="G66" s="119">
        <v>19550029270.099998</v>
      </c>
      <c r="H66" s="119">
        <v>32552958266.649994</v>
      </c>
      <c r="I66" s="119">
        <v>34203263816.419998</v>
      </c>
      <c r="J66" s="119">
        <v>14342526908.890001</v>
      </c>
      <c r="K66" s="119">
        <v>7296743153.3100004</v>
      </c>
      <c r="L66" s="119">
        <v>7113418930.5600004</v>
      </c>
      <c r="M66" s="119">
        <v>20113216062.429996</v>
      </c>
      <c r="N66" s="119">
        <v>12901262778.870001</v>
      </c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</row>
    <row r="67" spans="1:62" ht="13.5" customHeight="1">
      <c r="A67" s="82" t="s">
        <v>131</v>
      </c>
      <c r="B67" s="119">
        <f t="shared" si="1"/>
        <v>92249333115.330002</v>
      </c>
      <c r="C67" s="120">
        <v>7803198304.1899996</v>
      </c>
      <c r="D67" s="120">
        <v>5681540229.2000008</v>
      </c>
      <c r="E67" s="120">
        <v>3907336920.5299997</v>
      </c>
      <c r="F67" s="120">
        <v>2899144605.5499997</v>
      </c>
      <c r="G67" s="120">
        <v>15290478106.389999</v>
      </c>
      <c r="H67" s="120">
        <v>9994168435.039999</v>
      </c>
      <c r="I67" s="120">
        <v>11587868769.07</v>
      </c>
      <c r="J67" s="120">
        <v>7684097507.8400002</v>
      </c>
      <c r="K67" s="120">
        <v>776866298.29999995</v>
      </c>
      <c r="L67" s="120">
        <v>2927070259.3400002</v>
      </c>
      <c r="M67" s="120">
        <v>14328025722.139999</v>
      </c>
      <c r="N67" s="120">
        <v>9369537957.7399998</v>
      </c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</row>
    <row r="68" spans="1:62" ht="13.5" customHeight="1">
      <c r="A68" s="82" t="s">
        <v>132</v>
      </c>
      <c r="B68" s="119">
        <f t="shared" si="1"/>
        <v>119653380558.91</v>
      </c>
      <c r="C68" s="120">
        <v>29043549729.470001</v>
      </c>
      <c r="D68" s="120">
        <v>6046952358.9700003</v>
      </c>
      <c r="E68" s="120">
        <v>5892292241.1899996</v>
      </c>
      <c r="F68" s="120">
        <v>3434742729.3299999</v>
      </c>
      <c r="G68" s="120">
        <v>4185392254.8699999</v>
      </c>
      <c r="H68" s="120">
        <v>22505080475.259998</v>
      </c>
      <c r="I68" s="120">
        <v>22589160765.59</v>
      </c>
      <c r="J68" s="120">
        <v>6625817129.7600002</v>
      </c>
      <c r="K68" s="120">
        <v>6386628596.5900002</v>
      </c>
      <c r="L68" s="120">
        <v>4057369614.5</v>
      </c>
      <c r="M68" s="120">
        <v>5650140751.46</v>
      </c>
      <c r="N68" s="120">
        <v>3236253911.9200001</v>
      </c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</row>
    <row r="69" spans="1:62" ht="23.25" customHeight="1">
      <c r="A69" s="82" t="s">
        <v>133</v>
      </c>
      <c r="B69" s="119">
        <f t="shared" si="1"/>
        <v>1437263181.6700001</v>
      </c>
      <c r="C69" s="120">
        <v>158277265.91</v>
      </c>
      <c r="D69" s="120">
        <v>179442316.58000001</v>
      </c>
      <c r="E69" s="120">
        <v>144414970.88999999</v>
      </c>
      <c r="F69" s="120">
        <v>77551949</v>
      </c>
      <c r="G69" s="120">
        <v>74157309.310000002</v>
      </c>
      <c r="H69" s="120">
        <v>53709356.350000001</v>
      </c>
      <c r="I69" s="120">
        <v>26234281.759999998</v>
      </c>
      <c r="J69" s="120">
        <v>31045273.09</v>
      </c>
      <c r="K69" s="120">
        <v>133155459.33</v>
      </c>
      <c r="L69" s="120">
        <v>128979056.72</v>
      </c>
      <c r="M69" s="120">
        <v>134925722.13999999</v>
      </c>
      <c r="N69" s="120">
        <v>295370220.59000003</v>
      </c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</row>
    <row r="70" spans="1:62" ht="23.25" customHeight="1">
      <c r="A70" s="82" t="s">
        <v>178</v>
      </c>
      <c r="B70" s="119">
        <f t="shared" si="1"/>
        <v>1373648643.71</v>
      </c>
      <c r="C70" s="120">
        <v>152883653.16</v>
      </c>
      <c r="D70" s="120">
        <v>176742406.22</v>
      </c>
      <c r="E70" s="120">
        <v>131134976.19</v>
      </c>
      <c r="F70" s="120">
        <v>76135797.870000005</v>
      </c>
      <c r="G70" s="120">
        <v>67234495.049999997</v>
      </c>
      <c r="H70" s="120">
        <v>45920397.660000004</v>
      </c>
      <c r="I70" s="120">
        <v>20469268.359999999</v>
      </c>
      <c r="J70" s="120">
        <v>27335694.940000001</v>
      </c>
      <c r="K70" s="120">
        <v>133033149.09</v>
      </c>
      <c r="L70" s="120">
        <v>127539433.48</v>
      </c>
      <c r="M70" s="120">
        <v>128482586.08</v>
      </c>
      <c r="N70" s="120">
        <v>286736785.61000001</v>
      </c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</row>
    <row r="71" spans="1:62" s="84" customFormat="1" ht="13.5" customHeight="1">
      <c r="A71" s="81" t="s">
        <v>80</v>
      </c>
      <c r="B71" s="119">
        <f t="shared" ref="B71:B99" si="3">SUM(C71:N71)</f>
        <v>104213547246.18001</v>
      </c>
      <c r="C71" s="119">
        <v>6764614992.5799999</v>
      </c>
      <c r="D71" s="119">
        <v>7181352761.3600006</v>
      </c>
      <c r="E71" s="119">
        <v>28671240855.810001</v>
      </c>
      <c r="F71" s="119">
        <v>4414171645.21</v>
      </c>
      <c r="G71" s="119">
        <v>3912261498.71</v>
      </c>
      <c r="H71" s="119">
        <v>7514339249.46</v>
      </c>
      <c r="I71" s="119">
        <v>8053034919.8100004</v>
      </c>
      <c r="J71" s="119">
        <v>3199338316.5299997</v>
      </c>
      <c r="K71" s="119">
        <v>9750162399.8199997</v>
      </c>
      <c r="L71" s="119">
        <v>9671264526.4700012</v>
      </c>
      <c r="M71" s="119">
        <v>3527141960.5899997</v>
      </c>
      <c r="N71" s="119">
        <v>11554624119.829998</v>
      </c>
    </row>
    <row r="72" spans="1:62" s="80" customFormat="1" ht="13.5" customHeight="1">
      <c r="A72" s="81" t="s">
        <v>81</v>
      </c>
      <c r="B72" s="119">
        <f t="shared" si="3"/>
        <v>6008598571.9200001</v>
      </c>
      <c r="C72" s="119">
        <v>250000000</v>
      </c>
      <c r="D72" s="119">
        <v>250000000</v>
      </c>
      <c r="E72" s="119">
        <v>1500000000</v>
      </c>
      <c r="F72" s="125">
        <v>0</v>
      </c>
      <c r="G72" s="119">
        <v>208950952.5</v>
      </c>
      <c r="H72" s="125">
        <v>0</v>
      </c>
      <c r="I72" s="125">
        <v>0</v>
      </c>
      <c r="J72" s="119">
        <v>500000000</v>
      </c>
      <c r="K72" s="119">
        <v>2731401099.4200001</v>
      </c>
      <c r="L72" s="119">
        <v>68246520</v>
      </c>
      <c r="M72" s="119">
        <v>500000000</v>
      </c>
      <c r="N72" s="125">
        <v>0</v>
      </c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</row>
    <row r="73" spans="1:62" s="80" customFormat="1" ht="14.25" customHeight="1">
      <c r="A73" s="85" t="s">
        <v>82</v>
      </c>
      <c r="B73" s="119">
        <f t="shared" si="3"/>
        <v>6008598571.9200001</v>
      </c>
      <c r="C73" s="119">
        <v>250000000</v>
      </c>
      <c r="D73" s="119">
        <v>250000000</v>
      </c>
      <c r="E73" s="119">
        <v>1500000000</v>
      </c>
      <c r="F73" s="119">
        <v>0</v>
      </c>
      <c r="G73" s="119">
        <v>208950952.5</v>
      </c>
      <c r="H73" s="125">
        <v>0</v>
      </c>
      <c r="I73" s="125">
        <v>0</v>
      </c>
      <c r="J73" s="119">
        <v>500000000</v>
      </c>
      <c r="K73" s="119">
        <v>2731401099.4200001</v>
      </c>
      <c r="L73" s="119">
        <v>68246520</v>
      </c>
      <c r="M73" s="119">
        <v>500000000</v>
      </c>
      <c r="N73" s="125">
        <v>0</v>
      </c>
    </row>
    <row r="74" spans="1:62" ht="24.75" customHeight="1">
      <c r="A74" s="86" t="s">
        <v>83</v>
      </c>
      <c r="B74" s="119">
        <f t="shared" si="3"/>
        <v>6008598571.9200001</v>
      </c>
      <c r="C74" s="120">
        <v>250000000</v>
      </c>
      <c r="D74" s="124">
        <v>250000000</v>
      </c>
      <c r="E74" s="124">
        <v>1500000000</v>
      </c>
      <c r="F74" s="124">
        <v>0</v>
      </c>
      <c r="G74" s="124">
        <v>208950952.5</v>
      </c>
      <c r="H74" s="124">
        <v>0</v>
      </c>
      <c r="I74" s="124">
        <v>0</v>
      </c>
      <c r="J74" s="124">
        <v>500000000</v>
      </c>
      <c r="K74" s="124">
        <v>2731401099.4200001</v>
      </c>
      <c r="L74" s="124">
        <v>68246520</v>
      </c>
      <c r="M74" s="124">
        <v>500000000</v>
      </c>
      <c r="N74" s="124">
        <v>0</v>
      </c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</row>
    <row r="75" spans="1:62" ht="23.25" customHeight="1">
      <c r="A75" s="86" t="s">
        <v>84</v>
      </c>
      <c r="B75" s="119">
        <f t="shared" si="3"/>
        <v>0</v>
      </c>
      <c r="C75" s="120">
        <v>0</v>
      </c>
      <c r="D75" s="120">
        <v>0</v>
      </c>
      <c r="E75" s="120">
        <v>0</v>
      </c>
      <c r="F75" s="124">
        <v>0</v>
      </c>
      <c r="G75" s="124">
        <v>0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</row>
    <row r="76" spans="1:62" ht="23.25" customHeight="1">
      <c r="A76" s="86" t="s">
        <v>162</v>
      </c>
      <c r="B76" s="119">
        <f t="shared" si="3"/>
        <v>3000000000</v>
      </c>
      <c r="C76" s="120">
        <v>250000000</v>
      </c>
      <c r="D76" s="120">
        <v>250000000</v>
      </c>
      <c r="E76" s="120">
        <v>1500000000</v>
      </c>
      <c r="F76" s="124">
        <v>0</v>
      </c>
      <c r="G76" s="124">
        <v>0</v>
      </c>
      <c r="H76" s="124">
        <v>0</v>
      </c>
      <c r="I76" s="124">
        <v>0</v>
      </c>
      <c r="J76" s="124">
        <v>500000000</v>
      </c>
      <c r="K76" s="124">
        <v>0</v>
      </c>
      <c r="L76" s="124">
        <v>0</v>
      </c>
      <c r="M76" s="124">
        <v>500000000</v>
      </c>
      <c r="N76" s="124">
        <v>0</v>
      </c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</row>
    <row r="77" spans="1:62" ht="24" customHeight="1">
      <c r="A77" s="86" t="s">
        <v>184</v>
      </c>
      <c r="B77" s="119">
        <f t="shared" si="3"/>
        <v>3008598571.9200001</v>
      </c>
      <c r="C77" s="120">
        <v>0</v>
      </c>
      <c r="D77" s="124">
        <v>0</v>
      </c>
      <c r="E77" s="124">
        <v>0</v>
      </c>
      <c r="F77" s="124">
        <v>0</v>
      </c>
      <c r="G77" s="124">
        <v>208950952.5</v>
      </c>
      <c r="H77" s="124">
        <v>0</v>
      </c>
      <c r="I77" s="124">
        <v>0</v>
      </c>
      <c r="J77" s="124">
        <v>0</v>
      </c>
      <c r="K77" s="124">
        <v>2731401099.4200001</v>
      </c>
      <c r="L77" s="124">
        <v>68246520</v>
      </c>
      <c r="M77" s="124">
        <v>0</v>
      </c>
      <c r="N77" s="124">
        <v>0</v>
      </c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</row>
    <row r="78" spans="1:62" s="80" customFormat="1" ht="13.5" customHeight="1">
      <c r="A78" s="81" t="s">
        <v>86</v>
      </c>
      <c r="B78" s="119">
        <f t="shared" si="3"/>
        <v>94748938163.169998</v>
      </c>
      <c r="C78" s="119">
        <v>6514614992.5799999</v>
      </c>
      <c r="D78" s="119">
        <v>5392902466.9400005</v>
      </c>
      <c r="E78" s="119">
        <v>27171240855.810001</v>
      </c>
      <c r="F78" s="119">
        <v>4414171645.21</v>
      </c>
      <c r="G78" s="119">
        <v>3703310546.21</v>
      </c>
      <c r="H78" s="119">
        <v>7514339249.46</v>
      </c>
      <c r="I78" s="119">
        <v>8053034919.8100004</v>
      </c>
      <c r="J78" s="119">
        <v>2699338316.5299997</v>
      </c>
      <c r="K78" s="119">
        <v>5101201083.7299995</v>
      </c>
      <c r="L78" s="119">
        <v>9603018006.4700012</v>
      </c>
      <c r="M78" s="119">
        <v>3027141960.5899997</v>
      </c>
      <c r="N78" s="119">
        <v>11554624119.829998</v>
      </c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</row>
    <row r="79" spans="1:62" s="80" customFormat="1" ht="13.5" customHeight="1">
      <c r="A79" s="85" t="s">
        <v>87</v>
      </c>
      <c r="B79" s="119">
        <f t="shared" si="3"/>
        <v>94748938163.169998</v>
      </c>
      <c r="C79" s="120">
        <v>6514614992.5799999</v>
      </c>
      <c r="D79" s="120">
        <v>5392902466.9400005</v>
      </c>
      <c r="E79" s="120">
        <v>27171240855.810001</v>
      </c>
      <c r="F79" s="120">
        <v>4414171645.21</v>
      </c>
      <c r="G79" s="120">
        <v>3703310546.21</v>
      </c>
      <c r="H79" s="120">
        <v>7514339249.46</v>
      </c>
      <c r="I79" s="120">
        <v>8053034919.8100004</v>
      </c>
      <c r="J79" s="120">
        <v>2699338316.5299997</v>
      </c>
      <c r="K79" s="120">
        <v>5101201083.7299995</v>
      </c>
      <c r="L79" s="120">
        <v>9603018006.4700012</v>
      </c>
      <c r="M79" s="120">
        <v>3027141960.5899997</v>
      </c>
      <c r="N79" s="120">
        <v>11554624119.829998</v>
      </c>
    </row>
    <row r="80" spans="1:62" s="88" customFormat="1" ht="19.5" customHeight="1">
      <c r="A80" s="87" t="s">
        <v>88</v>
      </c>
      <c r="B80" s="119">
        <f t="shared" si="3"/>
        <v>4399362775.25</v>
      </c>
      <c r="C80" s="120">
        <v>70225044.540000007</v>
      </c>
      <c r="D80" s="120">
        <v>367756793.35000002</v>
      </c>
      <c r="E80" s="120">
        <v>48693001.909999996</v>
      </c>
      <c r="F80" s="120">
        <v>48363169.009999998</v>
      </c>
      <c r="G80" s="120">
        <v>174854053.33000001</v>
      </c>
      <c r="H80" s="120">
        <v>121824634</v>
      </c>
      <c r="I80" s="120">
        <v>116796511.87</v>
      </c>
      <c r="J80" s="120">
        <v>426461954</v>
      </c>
      <c r="K80" s="120">
        <v>570447510.79000008</v>
      </c>
      <c r="L80" s="120">
        <v>212149598.69999999</v>
      </c>
      <c r="M80" s="120">
        <v>63131603.120000005</v>
      </c>
      <c r="N80" s="120">
        <v>2178658900.6299996</v>
      </c>
    </row>
    <row r="81" spans="1:14" s="88" customFormat="1" ht="25.5" customHeight="1">
      <c r="A81" s="89" t="s">
        <v>89</v>
      </c>
      <c r="B81" s="119">
        <f t="shared" si="3"/>
        <v>1016179945.73</v>
      </c>
      <c r="C81" s="120">
        <v>0</v>
      </c>
      <c r="D81" s="120">
        <v>0</v>
      </c>
      <c r="E81" s="120">
        <v>0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550226560</v>
      </c>
      <c r="L81" s="120">
        <v>30212799.57</v>
      </c>
      <c r="M81" s="120">
        <v>28764508.699999999</v>
      </c>
      <c r="N81" s="120">
        <v>406976077.45999998</v>
      </c>
    </row>
    <row r="82" spans="1:14" s="88" customFormat="1" ht="23.25" customHeight="1">
      <c r="A82" s="89" t="s">
        <v>91</v>
      </c>
      <c r="B82" s="119">
        <f t="shared" si="3"/>
        <v>2529489956.71</v>
      </c>
      <c r="C82" s="120">
        <v>70225044.540000007</v>
      </c>
      <c r="D82" s="120">
        <v>94637667.680000007</v>
      </c>
      <c r="E82" s="120">
        <v>40821001.909999996</v>
      </c>
      <c r="F82" s="120">
        <v>45182903.909999996</v>
      </c>
      <c r="G82" s="120">
        <v>174854053.33000001</v>
      </c>
      <c r="H82" s="120">
        <v>79432871.019999996</v>
      </c>
      <c r="I82" s="120">
        <v>8664065.9800000004</v>
      </c>
      <c r="J82" s="120">
        <v>42929851.620000005</v>
      </c>
      <c r="K82" s="120">
        <v>17135963.219999999</v>
      </c>
      <c r="L82" s="120">
        <v>160628009.77000001</v>
      </c>
      <c r="M82" s="120">
        <v>24638687.510000002</v>
      </c>
      <c r="N82" s="120">
        <v>1770339836.22</v>
      </c>
    </row>
    <row r="83" spans="1:14" s="88" customFormat="1" ht="22.5" customHeight="1">
      <c r="A83" s="89" t="s">
        <v>92</v>
      </c>
      <c r="B83" s="119">
        <f t="shared" si="3"/>
        <v>853692872.81000006</v>
      </c>
      <c r="C83" s="120">
        <v>0</v>
      </c>
      <c r="D83" s="124">
        <v>273119125.67000002</v>
      </c>
      <c r="E83" s="124">
        <v>7872000</v>
      </c>
      <c r="F83" s="124">
        <v>3180265.1</v>
      </c>
      <c r="G83" s="124">
        <v>0</v>
      </c>
      <c r="H83" s="124">
        <v>42391762.979999997</v>
      </c>
      <c r="I83" s="124">
        <v>108132445.89</v>
      </c>
      <c r="J83" s="124">
        <v>383532102.38</v>
      </c>
      <c r="K83" s="124">
        <v>3084987.5700000003</v>
      </c>
      <c r="L83" s="124">
        <v>21308789.359999999</v>
      </c>
      <c r="M83" s="124">
        <v>9728406.9100000001</v>
      </c>
      <c r="N83" s="124">
        <v>1342986.95</v>
      </c>
    </row>
    <row r="84" spans="1:14" s="80" customFormat="1" ht="23.25" customHeight="1">
      <c r="A84" s="90" t="s">
        <v>93</v>
      </c>
      <c r="B84" s="119">
        <f t="shared" si="3"/>
        <v>43339442270.630005</v>
      </c>
      <c r="C84" s="120">
        <v>3089400000</v>
      </c>
      <c r="D84" s="120">
        <v>2779000000.1300001</v>
      </c>
      <c r="E84" s="120">
        <v>23899080057</v>
      </c>
      <c r="F84" s="124">
        <v>0</v>
      </c>
      <c r="G84" s="124">
        <v>0</v>
      </c>
      <c r="H84" s="124">
        <v>5647497894.5</v>
      </c>
      <c r="I84" s="124">
        <v>0</v>
      </c>
      <c r="J84" s="124">
        <v>0</v>
      </c>
      <c r="K84" s="124">
        <v>84508</v>
      </c>
      <c r="L84" s="124">
        <v>0</v>
      </c>
      <c r="M84" s="124">
        <v>0</v>
      </c>
      <c r="N84" s="124">
        <v>7924379811</v>
      </c>
    </row>
    <row r="85" spans="1:14" s="88" customFormat="1" ht="33" customHeight="1">
      <c r="A85" s="89" t="s">
        <v>94</v>
      </c>
      <c r="B85" s="119">
        <f t="shared" si="3"/>
        <v>39866362213.5</v>
      </c>
      <c r="C85" s="120">
        <v>3089400000</v>
      </c>
      <c r="D85" s="124">
        <v>0</v>
      </c>
      <c r="E85" s="120">
        <v>23205000000</v>
      </c>
      <c r="F85" s="124">
        <v>0</v>
      </c>
      <c r="G85" s="124">
        <v>0</v>
      </c>
      <c r="H85" s="124">
        <v>5647497894.5</v>
      </c>
      <c r="I85" s="124">
        <v>0</v>
      </c>
      <c r="J85" s="124">
        <v>0</v>
      </c>
      <c r="K85" s="124">
        <v>84508</v>
      </c>
      <c r="L85" s="124">
        <v>0</v>
      </c>
      <c r="M85" s="124">
        <v>0</v>
      </c>
      <c r="N85" s="124">
        <v>7924379811</v>
      </c>
    </row>
    <row r="86" spans="1:14" s="88" customFormat="1" ht="32.25" customHeight="1">
      <c r="A86" s="89" t="s">
        <v>95</v>
      </c>
      <c r="B86" s="119">
        <f t="shared" si="3"/>
        <v>3473080057.1300001</v>
      </c>
      <c r="C86" s="120">
        <v>0</v>
      </c>
      <c r="D86" s="124">
        <v>2779000000.1300001</v>
      </c>
      <c r="E86" s="124">
        <v>694080057</v>
      </c>
      <c r="F86" s="124">
        <v>0</v>
      </c>
      <c r="G86" s="124">
        <v>0</v>
      </c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124">
        <v>0</v>
      </c>
      <c r="N86" s="124">
        <v>0</v>
      </c>
    </row>
    <row r="87" spans="1:14" s="80" customFormat="1" ht="33" customHeight="1">
      <c r="A87" s="90" t="s">
        <v>96</v>
      </c>
      <c r="B87" s="119">
        <f t="shared" si="3"/>
        <v>3473080057.1300001</v>
      </c>
      <c r="C87" s="120">
        <v>0</v>
      </c>
      <c r="D87" s="120">
        <v>2779000000.1300001</v>
      </c>
      <c r="E87" s="120">
        <v>694080057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</row>
    <row r="88" spans="1:14" s="91" customFormat="1" ht="23.25" customHeight="1">
      <c r="A88" s="89" t="s">
        <v>97</v>
      </c>
      <c r="B88" s="119">
        <f t="shared" si="3"/>
        <v>47010133117.289993</v>
      </c>
      <c r="C88" s="120">
        <v>3354989948.04</v>
      </c>
      <c r="D88" s="120">
        <v>2246145673.46</v>
      </c>
      <c r="E88" s="120">
        <v>3223467796.9000001</v>
      </c>
      <c r="F88" s="120">
        <v>4365808476.1999998</v>
      </c>
      <c r="G88" s="120">
        <v>3528456492.8800001</v>
      </c>
      <c r="H88" s="120">
        <v>1745016720.96</v>
      </c>
      <c r="I88" s="120">
        <v>7936238407.9400005</v>
      </c>
      <c r="J88" s="120">
        <v>2272876362.5299997</v>
      </c>
      <c r="K88" s="120">
        <v>4530669064.9399996</v>
      </c>
      <c r="L88" s="120">
        <v>9390868407.7700005</v>
      </c>
      <c r="M88" s="120">
        <v>2964010357.4699998</v>
      </c>
      <c r="N88" s="120">
        <v>1451585408.1999998</v>
      </c>
    </row>
    <row r="89" spans="1:14" s="91" customFormat="1" ht="21" customHeight="1">
      <c r="A89" s="89" t="s">
        <v>98</v>
      </c>
      <c r="B89" s="119">
        <f t="shared" si="3"/>
        <v>8415455657.4200001</v>
      </c>
      <c r="C89" s="120">
        <v>745394309.26999998</v>
      </c>
      <c r="D89" s="120">
        <v>678378794.52999997</v>
      </c>
      <c r="E89" s="120">
        <v>667321802.10000002</v>
      </c>
      <c r="F89" s="120">
        <v>667153937.88</v>
      </c>
      <c r="G89" s="120">
        <v>912547624.38</v>
      </c>
      <c r="H89" s="120">
        <v>667100303.42999995</v>
      </c>
      <c r="I89" s="120">
        <v>679054987.50999999</v>
      </c>
      <c r="J89" s="120">
        <v>688937627.76999998</v>
      </c>
      <c r="K89" s="120">
        <v>689890555.29999995</v>
      </c>
      <c r="L89" s="120">
        <v>690083194.77999997</v>
      </c>
      <c r="M89" s="120">
        <v>690453417.05999994</v>
      </c>
      <c r="N89" s="120">
        <v>639139103.40999997</v>
      </c>
    </row>
    <row r="90" spans="1:14" s="91" customFormat="1" ht="21" customHeight="1">
      <c r="A90" s="89"/>
      <c r="B90" s="119">
        <f t="shared" si="3"/>
        <v>38594677459.870003</v>
      </c>
      <c r="C90" s="120">
        <v>2609595638.77</v>
      </c>
      <c r="D90" s="120">
        <v>1567766878.9299998</v>
      </c>
      <c r="E90" s="120">
        <v>2556145994.8000002</v>
      </c>
      <c r="F90" s="120">
        <v>3698654538.3200002</v>
      </c>
      <c r="G90" s="120">
        <v>2615908868.5</v>
      </c>
      <c r="H90" s="120">
        <v>1077916417.53</v>
      </c>
      <c r="I90" s="120">
        <v>7257183420.4300003</v>
      </c>
      <c r="J90" s="120">
        <v>1583938734.76</v>
      </c>
      <c r="K90" s="120">
        <v>3840778509.6399999</v>
      </c>
      <c r="L90" s="120">
        <v>8700785212.9899998</v>
      </c>
      <c r="M90" s="120">
        <v>2273556940.4099998</v>
      </c>
      <c r="N90" s="120">
        <v>812446304.78999996</v>
      </c>
    </row>
    <row r="91" spans="1:14" s="91" customFormat="1" ht="21" customHeight="1">
      <c r="A91" s="89" t="s">
        <v>188</v>
      </c>
      <c r="B91" s="119">
        <f t="shared" si="3"/>
        <v>2641471647.6599998</v>
      </c>
      <c r="C91" s="120">
        <v>0</v>
      </c>
      <c r="D91" s="120">
        <v>1538450294.4200001</v>
      </c>
      <c r="E91" s="120">
        <v>0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1103021353.24</v>
      </c>
      <c r="L91" s="120">
        <v>0</v>
      </c>
      <c r="M91" s="120">
        <v>0</v>
      </c>
      <c r="N91" s="120">
        <v>0</v>
      </c>
    </row>
    <row r="92" spans="1:14" s="91" customFormat="1" ht="23.25" customHeight="1">
      <c r="A92" s="90" t="s">
        <v>179</v>
      </c>
      <c r="B92" s="119">
        <f t="shared" si="3"/>
        <v>2641471647.6599998</v>
      </c>
      <c r="C92" s="120">
        <v>0</v>
      </c>
      <c r="D92" s="120">
        <v>1538450294.4200001</v>
      </c>
      <c r="E92" s="120">
        <v>0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1103021353.24</v>
      </c>
      <c r="L92" s="120">
        <v>0</v>
      </c>
      <c r="M92" s="120">
        <v>0</v>
      </c>
      <c r="N92" s="120">
        <v>0</v>
      </c>
    </row>
    <row r="93" spans="1:14" s="91" customFormat="1" ht="21" customHeight="1">
      <c r="A93" s="90" t="s">
        <v>135</v>
      </c>
      <c r="B93" s="119">
        <f t="shared" si="3"/>
        <v>2641471647.6599998</v>
      </c>
      <c r="C93" s="120">
        <v>0</v>
      </c>
      <c r="D93" s="120">
        <v>1538450294.4200001</v>
      </c>
      <c r="E93" s="120">
        <v>0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1103021353.24</v>
      </c>
      <c r="L93" s="120">
        <v>0</v>
      </c>
      <c r="M93" s="120">
        <v>0</v>
      </c>
      <c r="N93" s="120">
        <v>0</v>
      </c>
    </row>
    <row r="94" spans="1:14" s="91" customFormat="1" ht="28.5" customHeight="1">
      <c r="A94" s="90" t="s">
        <v>136</v>
      </c>
      <c r="B94" s="119">
        <f t="shared" si="3"/>
        <v>2641471647.6599998</v>
      </c>
      <c r="C94" s="120">
        <v>0</v>
      </c>
      <c r="D94" s="120">
        <v>1538450294.4200001</v>
      </c>
      <c r="E94" s="120">
        <v>0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1103021353.24</v>
      </c>
      <c r="L94" s="120">
        <v>0</v>
      </c>
      <c r="M94" s="120">
        <v>0</v>
      </c>
      <c r="N94" s="120">
        <v>0</v>
      </c>
    </row>
    <row r="95" spans="1:14" s="91" customFormat="1" ht="21" customHeight="1">
      <c r="A95" s="89" t="s">
        <v>143</v>
      </c>
      <c r="B95" s="119">
        <f t="shared" si="3"/>
        <v>2641471647.6599998</v>
      </c>
      <c r="C95" s="120">
        <v>0</v>
      </c>
      <c r="D95" s="120">
        <v>1538450294.4200001</v>
      </c>
      <c r="E95" s="120">
        <v>0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1103021353.24</v>
      </c>
      <c r="L95" s="120">
        <v>0</v>
      </c>
      <c r="M95" s="120">
        <v>0</v>
      </c>
      <c r="N95" s="120">
        <v>0</v>
      </c>
    </row>
    <row r="96" spans="1:14" s="91" customFormat="1" ht="21" customHeight="1">
      <c r="A96" s="90" t="s">
        <v>189</v>
      </c>
      <c r="B96" s="119">
        <f t="shared" si="3"/>
        <v>814538863.42999995</v>
      </c>
      <c r="C96" s="120">
        <v>0</v>
      </c>
      <c r="D96" s="120">
        <v>0</v>
      </c>
      <c r="E96" s="120">
        <v>0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814538863.42999995</v>
      </c>
      <c r="L96" s="120">
        <v>0</v>
      </c>
      <c r="M96" s="120">
        <v>0</v>
      </c>
      <c r="N96" s="120">
        <v>0</v>
      </c>
    </row>
    <row r="97" spans="1:14" s="91" customFormat="1" ht="21" customHeight="1">
      <c r="A97" s="90" t="s">
        <v>135</v>
      </c>
      <c r="B97" s="119">
        <f t="shared" si="3"/>
        <v>814538863.42999995</v>
      </c>
      <c r="C97" s="120">
        <v>0</v>
      </c>
      <c r="D97" s="120">
        <v>0</v>
      </c>
      <c r="E97" s="120">
        <v>0</v>
      </c>
      <c r="F97" s="120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814538863.42999995</v>
      </c>
      <c r="L97" s="120">
        <v>0</v>
      </c>
      <c r="M97" s="120">
        <v>0</v>
      </c>
      <c r="N97" s="120">
        <v>0</v>
      </c>
    </row>
    <row r="98" spans="1:14" s="91" customFormat="1" ht="21" customHeight="1">
      <c r="A98" s="90" t="s">
        <v>190</v>
      </c>
      <c r="B98" s="119">
        <f t="shared" si="3"/>
        <v>814538863.42999995</v>
      </c>
      <c r="C98" s="120">
        <v>0</v>
      </c>
      <c r="D98" s="120">
        <v>0</v>
      </c>
      <c r="E98" s="120">
        <v>0</v>
      </c>
      <c r="F98" s="120">
        <v>0</v>
      </c>
      <c r="G98" s="120">
        <v>0</v>
      </c>
      <c r="H98" s="120">
        <v>0</v>
      </c>
      <c r="I98" s="120">
        <v>0</v>
      </c>
      <c r="J98" s="120">
        <v>0</v>
      </c>
      <c r="K98" s="120">
        <v>814538863.42999995</v>
      </c>
      <c r="L98" s="120">
        <v>0</v>
      </c>
      <c r="M98" s="120">
        <v>0</v>
      </c>
      <c r="N98" s="120">
        <v>0</v>
      </c>
    </row>
    <row r="99" spans="1:14" s="91" customFormat="1" ht="21" customHeight="1">
      <c r="A99" s="181" t="s">
        <v>191</v>
      </c>
      <c r="B99" s="184">
        <f t="shared" si="3"/>
        <v>814538863.42999995</v>
      </c>
      <c r="C99" s="180">
        <v>0</v>
      </c>
      <c r="D99" s="180">
        <v>0</v>
      </c>
      <c r="E99" s="180">
        <v>0</v>
      </c>
      <c r="F99" s="180">
        <v>0</v>
      </c>
      <c r="G99" s="180">
        <v>0</v>
      </c>
      <c r="H99" s="180">
        <v>0</v>
      </c>
      <c r="I99" s="180">
        <v>0</v>
      </c>
      <c r="J99" s="180">
        <v>0</v>
      </c>
      <c r="K99" s="180">
        <v>814538863.42999995</v>
      </c>
      <c r="L99" s="180">
        <v>0</v>
      </c>
      <c r="M99" s="180">
        <v>0</v>
      </c>
      <c r="N99" s="180">
        <v>0</v>
      </c>
    </row>
    <row r="100" spans="1:14" ht="12" customHeight="1">
      <c r="A100" s="121" t="s">
        <v>111</v>
      </c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1:14" ht="12" customHeight="1">
      <c r="A101" s="121" t="s">
        <v>141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1:14" ht="12" customHeight="1">
      <c r="A102" s="121" t="s">
        <v>8</v>
      </c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1:14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2"/>
  <sheetViews>
    <sheetView tabSelected="1" workbookViewId="0">
      <selection activeCell="B111" sqref="B111"/>
    </sheetView>
  </sheetViews>
  <sheetFormatPr baseColWidth="10" defaultRowHeight="15"/>
  <cols>
    <col min="1" max="1" width="42.5703125" style="3" customWidth="1"/>
    <col min="2" max="2" width="21.42578125" style="73" customWidth="1"/>
    <col min="3" max="4" width="21.42578125" style="3" customWidth="1"/>
    <col min="5" max="52" width="16.7109375" style="3" customWidth="1"/>
    <col min="53" max="16384" width="11.42578125" style="3"/>
  </cols>
  <sheetData>
    <row r="1" spans="1:52" ht="21.75" customHeight="1"/>
    <row r="2" spans="1:52" ht="24" customHeight="1">
      <c r="A2" s="179" t="s">
        <v>192</v>
      </c>
      <c r="B2" s="182"/>
      <c r="C2" s="179"/>
      <c r="D2" s="179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</row>
    <row r="3" spans="1:52" ht="13.5" customHeight="1">
      <c r="A3" s="67" t="s">
        <v>163</v>
      </c>
      <c r="B3" s="183"/>
      <c r="C3" s="14"/>
      <c r="D3" s="14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</row>
    <row r="4" spans="1:52" ht="4.5" customHeight="1">
      <c r="A4" s="68"/>
      <c r="B4" s="69"/>
      <c r="C4" s="69"/>
      <c r="D4" s="68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</row>
    <row r="5" spans="1:52" s="80" customFormat="1" ht="13.5" customHeight="1">
      <c r="A5" s="74" t="s">
        <v>4</v>
      </c>
      <c r="B5" s="75" t="s">
        <v>164</v>
      </c>
      <c r="C5" s="116" t="s">
        <v>0</v>
      </c>
      <c r="D5" s="117" t="s">
        <v>169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</row>
    <row r="6" spans="1:52" s="80" customFormat="1" ht="13.5" customHeight="1">
      <c r="A6" s="81" t="s">
        <v>3</v>
      </c>
      <c r="B6" s="119">
        <f>SUM(C6:D6)</f>
        <v>238277221943.05002</v>
      </c>
      <c r="C6" s="118">
        <f>SUM(C7,C71)</f>
        <v>132703507433.91</v>
      </c>
      <c r="D6" s="118">
        <f t="shared" ref="D6" si="0">SUM(D7,D71)</f>
        <v>105573714509.14001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 s="80" customFormat="1" ht="13.5" customHeight="1">
      <c r="A7" s="81" t="s">
        <v>5</v>
      </c>
      <c r="B7" s="119">
        <f t="shared" ref="B7:B70" si="1">SUM(C7:D7)</f>
        <v>224389085086.79001</v>
      </c>
      <c r="C7" s="119">
        <f>SUM(C9,C15,C25,C35,C44,C51,C61,C66)</f>
        <v>122335242714.47</v>
      </c>
      <c r="D7" s="119">
        <f t="shared" ref="D7" si="2">SUM(D9,D15,D25,D35,D44,D51,D61,D66)</f>
        <v>102053842372.32001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 s="80" customFormat="1" ht="4.5" customHeight="1">
      <c r="A8" s="81"/>
      <c r="B8" s="119"/>
      <c r="C8" s="119"/>
      <c r="D8" s="122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</row>
    <row r="9" spans="1:52" s="80" customFormat="1" ht="13.5" customHeight="1">
      <c r="A9" s="81" t="s">
        <v>19</v>
      </c>
      <c r="B9" s="119">
        <f t="shared" si="1"/>
        <v>48290474274.720016</v>
      </c>
      <c r="C9" s="119">
        <v>23720299265.620007</v>
      </c>
      <c r="D9" s="119">
        <v>24570175009.100006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</row>
    <row r="10" spans="1:52" ht="13.5" customHeight="1">
      <c r="A10" s="82" t="s">
        <v>20</v>
      </c>
      <c r="B10" s="119">
        <f t="shared" si="1"/>
        <v>40638133593.880005</v>
      </c>
      <c r="C10" s="123">
        <v>19896925282.020008</v>
      </c>
      <c r="D10" s="123">
        <v>20741208311.859997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</row>
    <row r="11" spans="1:52" ht="13.5" customHeight="1">
      <c r="A11" s="82" t="s">
        <v>119</v>
      </c>
      <c r="B11" s="119">
        <f t="shared" si="1"/>
        <v>1638420524.1700001</v>
      </c>
      <c r="C11" s="123">
        <v>836920239.27999997</v>
      </c>
      <c r="D11" s="120">
        <v>801500284.88999999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</row>
    <row r="12" spans="1:52" ht="13.5" customHeight="1">
      <c r="A12" s="82" t="s">
        <v>22</v>
      </c>
      <c r="B12" s="119">
        <f t="shared" si="1"/>
        <v>172606004.39999998</v>
      </c>
      <c r="C12" s="123">
        <v>86901163.939999998</v>
      </c>
      <c r="D12" s="123">
        <v>85704840.459999993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</row>
    <row r="13" spans="1:52" ht="13.5" customHeight="1">
      <c r="A13" s="82" t="s">
        <v>23</v>
      </c>
      <c r="B13" s="119">
        <f t="shared" si="1"/>
        <v>160054678.63999999</v>
      </c>
      <c r="C13" s="123">
        <v>77004281.299999997</v>
      </c>
      <c r="D13" s="123">
        <v>83050397.340000004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</row>
    <row r="14" spans="1:52" ht="13.5" customHeight="1">
      <c r="A14" s="82" t="s">
        <v>24</v>
      </c>
      <c r="B14" s="119">
        <f t="shared" si="1"/>
        <v>5681259473.6300011</v>
      </c>
      <c r="C14" s="123">
        <v>2822548299.0800004</v>
      </c>
      <c r="D14" s="123">
        <v>2858711174.5500002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</row>
    <row r="15" spans="1:52" s="80" customFormat="1" ht="13.5" customHeight="1">
      <c r="A15" s="81" t="s">
        <v>25</v>
      </c>
      <c r="B15" s="119">
        <f t="shared" si="1"/>
        <v>11806502360.599998</v>
      </c>
      <c r="C15" s="119">
        <v>4068786399.6199999</v>
      </c>
      <c r="D15" s="119">
        <v>7737715960.9799995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</row>
    <row r="16" spans="1:52" ht="13.5" customHeight="1">
      <c r="A16" s="82" t="s">
        <v>26</v>
      </c>
      <c r="B16" s="119">
        <f t="shared" si="1"/>
        <v>2008898402.8500004</v>
      </c>
      <c r="C16" s="123">
        <v>664800838.33000004</v>
      </c>
      <c r="D16" s="120">
        <v>1344097564.5200002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</row>
    <row r="17" spans="1:52" ht="13.5" customHeight="1">
      <c r="A17" s="82" t="s">
        <v>120</v>
      </c>
      <c r="B17" s="119">
        <f t="shared" si="1"/>
        <v>0</v>
      </c>
      <c r="C17" s="123">
        <v>0</v>
      </c>
      <c r="D17" s="120">
        <v>0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</row>
    <row r="18" spans="1:52" ht="13.5" customHeight="1">
      <c r="A18" s="82" t="s">
        <v>28</v>
      </c>
      <c r="B18" s="119">
        <f t="shared" si="1"/>
        <v>0</v>
      </c>
      <c r="C18" s="123">
        <v>0</v>
      </c>
      <c r="D18" s="120">
        <v>0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</row>
    <row r="19" spans="1:52" ht="13.5" customHeight="1">
      <c r="A19" s="82" t="s">
        <v>29</v>
      </c>
      <c r="B19" s="119">
        <f t="shared" si="1"/>
        <v>154499435.04999998</v>
      </c>
      <c r="C19" s="123">
        <v>15808655.209999999</v>
      </c>
      <c r="D19" s="120">
        <v>138690779.83999997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</row>
    <row r="20" spans="1:52" ht="13.5" customHeight="1">
      <c r="A20" s="82" t="s">
        <v>30</v>
      </c>
      <c r="B20" s="119">
        <f t="shared" si="1"/>
        <v>0</v>
      </c>
      <c r="C20" s="123">
        <v>0</v>
      </c>
      <c r="D20" s="120">
        <v>0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</row>
    <row r="21" spans="1:52" ht="13.5" customHeight="1">
      <c r="A21" s="82" t="s">
        <v>31</v>
      </c>
      <c r="B21" s="119">
        <f t="shared" si="1"/>
        <v>1404599681.0600002</v>
      </c>
      <c r="C21" s="123">
        <v>643107320.57000005</v>
      </c>
      <c r="D21" s="120">
        <v>761492360.49000013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</row>
    <row r="22" spans="1:52" ht="23.25" customHeight="1">
      <c r="A22" s="82" t="s">
        <v>33</v>
      </c>
      <c r="B22" s="119">
        <f t="shared" si="1"/>
        <v>0</v>
      </c>
      <c r="C22" s="123">
        <v>0</v>
      </c>
      <c r="D22" s="120">
        <v>0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</row>
    <row r="23" spans="1:52" ht="26.25" customHeight="1">
      <c r="A23" s="82" t="s">
        <v>34</v>
      </c>
      <c r="B23" s="119">
        <f t="shared" si="1"/>
        <v>857901863.37</v>
      </c>
      <c r="C23" s="123">
        <v>240859446.16999999</v>
      </c>
      <c r="D23" s="120">
        <v>617042417.20000005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</row>
    <row r="24" spans="1:52" ht="13.5" customHeight="1">
      <c r="A24" s="82" t="s">
        <v>35</v>
      </c>
      <c r="B24" s="119">
        <f t="shared" si="1"/>
        <v>0</v>
      </c>
      <c r="C24" s="123">
        <v>0</v>
      </c>
      <c r="D24" s="120">
        <v>0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</row>
    <row r="25" spans="1:52" s="80" customFormat="1" ht="13.5" customHeight="1">
      <c r="A25" s="81" t="s">
        <v>36</v>
      </c>
      <c r="B25" s="119">
        <f t="shared" si="1"/>
        <v>4353774848.0799999</v>
      </c>
      <c r="C25" s="119">
        <v>893731504.73000002</v>
      </c>
      <c r="D25" s="119">
        <v>3460043343.3499999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</row>
    <row r="26" spans="1:52" ht="13.5" customHeight="1">
      <c r="A26" s="82" t="s">
        <v>37</v>
      </c>
      <c r="B26" s="119">
        <f t="shared" si="1"/>
        <v>1060818993.6799998</v>
      </c>
      <c r="C26" s="120">
        <v>310212752.31999999</v>
      </c>
      <c r="D26" s="120">
        <v>750606241.35999978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</row>
    <row r="27" spans="1:52" ht="13.5" customHeight="1">
      <c r="A27" s="82" t="s">
        <v>38</v>
      </c>
      <c r="B27" s="119">
        <f t="shared" si="1"/>
        <v>378953600.82999998</v>
      </c>
      <c r="C27" s="120">
        <v>38223967.800000004</v>
      </c>
      <c r="D27" s="120">
        <v>340729633.02999997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</row>
    <row r="28" spans="1:52" ht="13.5" customHeight="1">
      <c r="A28" s="82" t="s">
        <v>39</v>
      </c>
      <c r="B28" s="119">
        <f t="shared" si="1"/>
        <v>0</v>
      </c>
      <c r="C28" s="120">
        <v>0</v>
      </c>
      <c r="D28" s="120">
        <v>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</row>
    <row r="29" spans="1:52" ht="13.5" customHeight="1">
      <c r="A29" s="82" t="s">
        <v>40</v>
      </c>
      <c r="B29" s="119">
        <f t="shared" si="1"/>
        <v>811057356.14999998</v>
      </c>
      <c r="C29" s="120">
        <v>20401780.029999997</v>
      </c>
      <c r="D29" s="120">
        <v>790655576.12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</row>
    <row r="30" spans="1:52" ht="13.5" customHeight="1">
      <c r="A30" s="82" t="s">
        <v>166</v>
      </c>
      <c r="B30" s="119">
        <f t="shared" si="1"/>
        <v>26542565.68</v>
      </c>
      <c r="C30" s="124">
        <v>9907019.7899999991</v>
      </c>
      <c r="D30" s="124">
        <v>16635545.890000001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</row>
    <row r="31" spans="1:52" ht="11.25" customHeight="1">
      <c r="A31" s="82" t="s">
        <v>42</v>
      </c>
      <c r="B31" s="119">
        <f t="shared" si="1"/>
        <v>418162141.88</v>
      </c>
      <c r="C31" s="120">
        <v>10416224.389999999</v>
      </c>
      <c r="D31" s="120">
        <v>407745917.49000001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</row>
    <row r="32" spans="1:52" ht="23.25" customHeight="1">
      <c r="A32" s="82" t="s">
        <v>43</v>
      </c>
      <c r="B32" s="119">
        <f t="shared" si="1"/>
        <v>845794682.02999973</v>
      </c>
      <c r="C32" s="120">
        <v>246828323.46999994</v>
      </c>
      <c r="D32" s="120">
        <v>598966358.55999982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</row>
    <row r="33" spans="1:52" ht="26.25" customHeight="1">
      <c r="A33" s="82" t="s">
        <v>44</v>
      </c>
      <c r="B33" s="119">
        <f t="shared" si="1"/>
        <v>0</v>
      </c>
      <c r="C33" s="124">
        <v>0</v>
      </c>
      <c r="D33" s="124">
        <v>0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</row>
    <row r="34" spans="1:52" ht="13.5" customHeight="1">
      <c r="A34" s="82" t="s">
        <v>45</v>
      </c>
      <c r="B34" s="119">
        <f t="shared" si="1"/>
        <v>565446269.68000007</v>
      </c>
      <c r="C34" s="120">
        <v>141104056.57999998</v>
      </c>
      <c r="D34" s="120">
        <v>424342213.10000002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</row>
    <row r="35" spans="1:52" s="80" customFormat="1" ht="13.5" customHeight="1">
      <c r="A35" s="81" t="s">
        <v>46</v>
      </c>
      <c r="B35" s="119">
        <f t="shared" si="1"/>
        <v>73849239683.479996</v>
      </c>
      <c r="C35" s="119">
        <v>32080645696.869999</v>
      </c>
      <c r="D35" s="119">
        <v>41768593986.610001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</row>
    <row r="36" spans="1:52" ht="13.5" customHeight="1">
      <c r="A36" s="82" t="s">
        <v>47</v>
      </c>
      <c r="B36" s="119">
        <f t="shared" si="1"/>
        <v>24316071619.399998</v>
      </c>
      <c r="C36" s="120">
        <v>12472089767.339998</v>
      </c>
      <c r="D36" s="120">
        <v>11843981852.059999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</row>
    <row r="37" spans="1:52" ht="24" customHeight="1">
      <c r="A37" s="82" t="s">
        <v>48</v>
      </c>
      <c r="B37" s="119">
        <f t="shared" si="1"/>
        <v>22264497829.079998</v>
      </c>
      <c r="C37" s="120">
        <v>9745021512.3400002</v>
      </c>
      <c r="D37" s="120">
        <v>12519476316.739998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</row>
    <row r="38" spans="1:52" ht="25.5" customHeight="1">
      <c r="A38" s="82" t="s">
        <v>51</v>
      </c>
      <c r="B38" s="119">
        <f t="shared" si="1"/>
        <v>0</v>
      </c>
      <c r="C38" s="120">
        <v>0</v>
      </c>
      <c r="D38" s="120">
        <v>0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</row>
    <row r="39" spans="1:52" ht="24" customHeight="1">
      <c r="A39" s="82" t="s">
        <v>121</v>
      </c>
      <c r="B39" s="119">
        <f t="shared" si="1"/>
        <v>17389780090.439999</v>
      </c>
      <c r="C39" s="120">
        <v>7934384596.9699993</v>
      </c>
      <c r="D39" s="120">
        <v>9455395493.4699993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</row>
    <row r="40" spans="1:52" ht="26.25" customHeight="1">
      <c r="A40" s="82" t="s">
        <v>53</v>
      </c>
      <c r="B40" s="119">
        <f t="shared" si="1"/>
        <v>5117230400.6800003</v>
      </c>
      <c r="C40" s="120">
        <v>58615200.340000004</v>
      </c>
      <c r="D40" s="120">
        <v>5058615200.3400002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</row>
    <row r="41" spans="1:52" ht="13.5" customHeight="1">
      <c r="A41" s="82" t="s">
        <v>7</v>
      </c>
      <c r="B41" s="119">
        <f t="shared" si="1"/>
        <v>1290127860.8200002</v>
      </c>
      <c r="C41" s="120">
        <v>300000000</v>
      </c>
      <c r="D41" s="120">
        <v>990127860.82000005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</row>
    <row r="42" spans="1:52" ht="13.5" customHeight="1">
      <c r="A42" s="82" t="s">
        <v>49</v>
      </c>
      <c r="B42" s="119">
        <f t="shared" si="1"/>
        <v>166040613.84999999</v>
      </c>
      <c r="C42" s="120">
        <v>14541322.18</v>
      </c>
      <c r="D42" s="120">
        <v>151499291.66999999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</row>
    <row r="43" spans="1:52" ht="23.25" customHeight="1">
      <c r="A43" s="82" t="s">
        <v>122</v>
      </c>
      <c r="B43" s="119">
        <f t="shared" si="1"/>
        <v>991027693.5</v>
      </c>
      <c r="C43" s="120">
        <v>351920307.18000001</v>
      </c>
      <c r="D43" s="120">
        <v>639107386.31999993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</row>
    <row r="44" spans="1:52" s="80" customFormat="1" ht="13.5" customHeight="1">
      <c r="A44" s="81" t="s">
        <v>54</v>
      </c>
      <c r="B44" s="119">
        <f t="shared" si="1"/>
        <v>6563303358.3299999</v>
      </c>
      <c r="C44" s="119">
        <v>2942212834.3699999</v>
      </c>
      <c r="D44" s="119">
        <v>3621090523.96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</row>
    <row r="45" spans="1:52" ht="13.5" customHeight="1">
      <c r="A45" s="82" t="s">
        <v>56</v>
      </c>
      <c r="B45" s="119">
        <f t="shared" si="1"/>
        <v>59483258.660000004</v>
      </c>
      <c r="C45" s="120">
        <v>0</v>
      </c>
      <c r="D45" s="120">
        <v>59483258.660000004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</row>
    <row r="46" spans="1:52" ht="10.5" customHeight="1">
      <c r="A46" s="82" t="s">
        <v>57</v>
      </c>
      <c r="B46" s="119">
        <f t="shared" si="1"/>
        <v>0</v>
      </c>
      <c r="C46" s="120">
        <v>0</v>
      </c>
      <c r="D46" s="120">
        <v>0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</row>
    <row r="47" spans="1:52" ht="24" customHeight="1">
      <c r="A47" s="82" t="s">
        <v>58</v>
      </c>
      <c r="B47" s="119">
        <f t="shared" si="1"/>
        <v>1647759205.6399999</v>
      </c>
      <c r="C47" s="120">
        <v>748840518</v>
      </c>
      <c r="D47" s="120">
        <v>898918687.63999999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</row>
    <row r="48" spans="1:52" ht="24" customHeight="1">
      <c r="A48" s="82" t="s">
        <v>59</v>
      </c>
      <c r="B48" s="119">
        <f t="shared" si="1"/>
        <v>3064439646.54</v>
      </c>
      <c r="C48" s="120">
        <v>1428742000</v>
      </c>
      <c r="D48" s="120">
        <v>1635697646.54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24" customHeight="1">
      <c r="A49" s="82" t="s">
        <v>170</v>
      </c>
      <c r="B49" s="119">
        <f t="shared" si="1"/>
        <v>125000000</v>
      </c>
      <c r="C49" s="120">
        <v>125000000</v>
      </c>
      <c r="D49" s="120">
        <v>0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</row>
    <row r="50" spans="1:52" ht="24" customHeight="1">
      <c r="A50" s="82" t="s">
        <v>182</v>
      </c>
      <c r="B50" s="119">
        <f t="shared" si="1"/>
        <v>0</v>
      </c>
      <c r="C50" s="120">
        <v>0</v>
      </c>
      <c r="D50" s="120">
        <v>0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s="80" customFormat="1" ht="13.5" customHeight="1">
      <c r="A51" s="81" t="s">
        <v>62</v>
      </c>
      <c r="B51" s="119">
        <f t="shared" si="1"/>
        <v>1359615284.1300004</v>
      </c>
      <c r="C51" s="119">
        <v>201298277.09000006</v>
      </c>
      <c r="D51" s="119">
        <v>1158317007.0400002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</row>
    <row r="52" spans="1:52" ht="13.5" customHeight="1">
      <c r="A52" s="82" t="s">
        <v>63</v>
      </c>
      <c r="B52" s="119">
        <f t="shared" si="1"/>
        <v>162218769.66999999</v>
      </c>
      <c r="C52" s="120">
        <v>39597056.269999996</v>
      </c>
      <c r="D52" s="120">
        <v>122621713.39999999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</row>
    <row r="53" spans="1:52" ht="13.5" customHeight="1">
      <c r="A53" s="83" t="s">
        <v>64</v>
      </c>
      <c r="B53" s="119">
        <f t="shared" si="1"/>
        <v>0</v>
      </c>
      <c r="C53" s="120">
        <v>0</v>
      </c>
      <c r="D53" s="120">
        <v>0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</row>
    <row r="54" spans="1:52" ht="13.5" customHeight="1">
      <c r="A54" s="82" t="s">
        <v>125</v>
      </c>
      <c r="B54" s="119">
        <f t="shared" si="1"/>
        <v>0</v>
      </c>
      <c r="C54" s="120">
        <v>0</v>
      </c>
      <c r="D54" s="120">
        <v>0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</row>
    <row r="55" spans="1:52" ht="24.75" customHeight="1">
      <c r="A55" s="82" t="s">
        <v>126</v>
      </c>
      <c r="B55" s="119">
        <f t="shared" si="1"/>
        <v>0</v>
      </c>
      <c r="C55" s="120">
        <v>0</v>
      </c>
      <c r="D55" s="120">
        <v>0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</row>
    <row r="56" spans="1:52" ht="13.5" customHeight="1">
      <c r="A56" s="82" t="s">
        <v>67</v>
      </c>
      <c r="B56" s="119">
        <f t="shared" si="1"/>
        <v>145624385.98000002</v>
      </c>
      <c r="C56" s="120">
        <v>12848568.210000001</v>
      </c>
      <c r="D56" s="120">
        <v>132775817.77000001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</row>
    <row r="57" spans="1:52" ht="13.5" customHeight="1">
      <c r="A57" s="82" t="s">
        <v>68</v>
      </c>
      <c r="B57" s="119">
        <f t="shared" si="1"/>
        <v>2107691.4000000004</v>
      </c>
      <c r="C57" s="120">
        <v>1000000</v>
      </c>
      <c r="D57" s="120">
        <v>1107691.4000000001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</row>
    <row r="58" spans="1:52" ht="13.5" customHeight="1">
      <c r="A58" s="82" t="s">
        <v>127</v>
      </c>
      <c r="B58" s="119">
        <f t="shared" si="1"/>
        <v>0</v>
      </c>
      <c r="C58" s="120">
        <v>0</v>
      </c>
      <c r="D58" s="120">
        <v>0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</row>
    <row r="59" spans="1:52" ht="11.25" customHeight="1">
      <c r="A59" s="82" t="s">
        <v>70</v>
      </c>
      <c r="B59" s="119">
        <f t="shared" si="1"/>
        <v>76442685.599999994</v>
      </c>
      <c r="C59" s="120">
        <v>33220348.82</v>
      </c>
      <c r="D59" s="120">
        <v>43222336.780000001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</row>
    <row r="60" spans="1:52" ht="23.25" customHeight="1">
      <c r="A60" s="82" t="s">
        <v>71</v>
      </c>
      <c r="B60" s="119">
        <f t="shared" si="1"/>
        <v>40611142.260000005</v>
      </c>
      <c r="C60" s="120">
        <v>8333333</v>
      </c>
      <c r="D60" s="124">
        <v>32277809.260000002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</row>
    <row r="61" spans="1:52" s="80" customFormat="1" ht="13.5" customHeight="1">
      <c r="A61" s="81" t="s">
        <v>72</v>
      </c>
      <c r="B61" s="119">
        <f t="shared" si="1"/>
        <v>8782219809.4099998</v>
      </c>
      <c r="C61" s="119">
        <v>3650840568.0799999</v>
      </c>
      <c r="D61" s="119">
        <v>5131379241.329999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</row>
    <row r="62" spans="1:52" ht="13.5" customHeight="1">
      <c r="A62" s="82" t="s">
        <v>128</v>
      </c>
      <c r="B62" s="119">
        <f t="shared" si="1"/>
        <v>2205745428.0299997</v>
      </c>
      <c r="C62" s="120">
        <v>855371580.81999993</v>
      </c>
      <c r="D62" s="120">
        <v>1350373847.2099998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</row>
    <row r="63" spans="1:52" ht="13.5" customHeight="1">
      <c r="A63" s="82" t="s">
        <v>74</v>
      </c>
      <c r="B63" s="119">
        <f t="shared" si="1"/>
        <v>6576474381.3799992</v>
      </c>
      <c r="C63" s="120">
        <v>2795468987.2599998</v>
      </c>
      <c r="D63" s="120">
        <v>3781005394.1199994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</row>
    <row r="64" spans="1:52" ht="13.5" customHeight="1">
      <c r="A64" s="82" t="s">
        <v>129</v>
      </c>
      <c r="B64" s="119">
        <f t="shared" si="1"/>
        <v>0</v>
      </c>
      <c r="C64" s="120">
        <v>0</v>
      </c>
      <c r="D64" s="120">
        <v>0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</row>
    <row r="65" spans="1:52" ht="27" customHeight="1">
      <c r="A65" s="82" t="s">
        <v>130</v>
      </c>
      <c r="B65" s="119">
        <f t="shared" si="1"/>
        <v>0</v>
      </c>
      <c r="C65" s="120">
        <v>0</v>
      </c>
      <c r="D65" s="120">
        <v>0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</row>
    <row r="66" spans="1:52" s="80" customFormat="1" ht="13.5" customHeight="1">
      <c r="A66" s="81" t="s">
        <v>76</v>
      </c>
      <c r="B66" s="119">
        <f t="shared" si="1"/>
        <v>69383955468.039993</v>
      </c>
      <c r="C66" s="119">
        <v>54777428168.089989</v>
      </c>
      <c r="D66" s="119">
        <v>14606527299.950001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</row>
    <row r="67" spans="1:52" ht="13.5" customHeight="1">
      <c r="A67" s="82" t="s">
        <v>131</v>
      </c>
      <c r="B67" s="119">
        <f t="shared" si="1"/>
        <v>21151200403.599998</v>
      </c>
      <c r="C67" s="120">
        <v>13566695878.450001</v>
      </c>
      <c r="D67" s="120">
        <v>7584504525.1499996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</row>
    <row r="68" spans="1:52" ht="13.5" customHeight="1">
      <c r="A68" s="82" t="s">
        <v>132</v>
      </c>
      <c r="B68" s="119">
        <f t="shared" si="1"/>
        <v>48035281759.679993</v>
      </c>
      <c r="C68" s="120">
        <v>41109270301.789993</v>
      </c>
      <c r="D68" s="120">
        <v>6926011457.8900003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</row>
    <row r="69" spans="1:52" ht="23.25" customHeight="1">
      <c r="A69" s="82" t="s">
        <v>133</v>
      </c>
      <c r="B69" s="119">
        <f t="shared" si="1"/>
        <v>197350632.31999999</v>
      </c>
      <c r="C69" s="120">
        <v>101441118.43000001</v>
      </c>
      <c r="D69" s="120">
        <v>95909513.889999986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</row>
    <row r="70" spans="1:52" ht="23.25" customHeight="1">
      <c r="A70" s="82" t="s">
        <v>178</v>
      </c>
      <c r="B70" s="119">
        <f t="shared" si="1"/>
        <v>0</v>
      </c>
      <c r="C70" s="120">
        <v>0</v>
      </c>
      <c r="D70" s="120">
        <v>0</v>
      </c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</row>
    <row r="71" spans="1:52" s="84" customFormat="1" ht="13.5" customHeight="1">
      <c r="A71" s="81" t="s">
        <v>80</v>
      </c>
      <c r="B71" s="119">
        <f t="shared" ref="B71:B98" si="3">SUM(C71:D71)</f>
        <v>13888136856.260002</v>
      </c>
      <c r="C71" s="119">
        <v>10368264719.440001</v>
      </c>
      <c r="D71" s="119">
        <v>3519872136.8200006</v>
      </c>
    </row>
    <row r="72" spans="1:52" s="80" customFormat="1" ht="13.5" customHeight="1">
      <c r="A72" s="81" t="s">
        <v>81</v>
      </c>
      <c r="B72" s="119">
        <f t="shared" si="3"/>
        <v>0</v>
      </c>
      <c r="C72" s="119">
        <v>0</v>
      </c>
      <c r="D72" s="119">
        <v>0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</row>
    <row r="73" spans="1:52" s="80" customFormat="1" ht="14.25" customHeight="1">
      <c r="A73" s="85" t="s">
        <v>82</v>
      </c>
      <c r="B73" s="119">
        <f t="shared" si="3"/>
        <v>0</v>
      </c>
      <c r="C73" s="119">
        <v>0</v>
      </c>
      <c r="D73" s="119">
        <v>0</v>
      </c>
    </row>
    <row r="74" spans="1:52" ht="24.75" customHeight="1">
      <c r="A74" s="86" t="s">
        <v>83</v>
      </c>
      <c r="B74" s="119">
        <f t="shared" si="3"/>
        <v>0</v>
      </c>
      <c r="C74" s="120">
        <v>0</v>
      </c>
      <c r="D74" s="119">
        <v>0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</row>
    <row r="75" spans="1:52" ht="23.25" customHeight="1">
      <c r="A75" s="86" t="s">
        <v>84</v>
      </c>
      <c r="B75" s="119">
        <f t="shared" si="3"/>
        <v>0</v>
      </c>
      <c r="C75" s="120">
        <v>0</v>
      </c>
      <c r="D75" s="120">
        <v>0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</row>
    <row r="76" spans="1:52" ht="23.25" customHeight="1">
      <c r="A76" s="86" t="s">
        <v>162</v>
      </c>
      <c r="B76" s="119">
        <f t="shared" si="3"/>
        <v>0</v>
      </c>
      <c r="C76" s="120">
        <v>0</v>
      </c>
      <c r="D76" s="120">
        <v>0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</row>
    <row r="77" spans="1:52" ht="24" customHeight="1">
      <c r="A77" s="86" t="s">
        <v>184</v>
      </c>
      <c r="B77" s="119">
        <f t="shared" si="3"/>
        <v>0</v>
      </c>
      <c r="C77" s="120">
        <v>0</v>
      </c>
      <c r="D77" s="119">
        <v>0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</row>
    <row r="78" spans="1:52" s="80" customFormat="1" ht="13.5" customHeight="1">
      <c r="A78" s="81" t="s">
        <v>86</v>
      </c>
      <c r="B78" s="119">
        <f t="shared" si="3"/>
        <v>13888136856.260002</v>
      </c>
      <c r="C78" s="119">
        <v>10368264719.440001</v>
      </c>
      <c r="D78" s="119">
        <v>3519872136.8200006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</row>
    <row r="79" spans="1:52" s="80" customFormat="1" ht="13.5" customHeight="1">
      <c r="A79" s="85" t="s">
        <v>87</v>
      </c>
      <c r="B79" s="119">
        <f t="shared" si="3"/>
        <v>13888136856.260002</v>
      </c>
      <c r="C79" s="119">
        <v>10368264719.440001</v>
      </c>
      <c r="D79" s="119">
        <v>3519872136.8200006</v>
      </c>
    </row>
    <row r="80" spans="1:52" s="88" customFormat="1" ht="19.5" customHeight="1">
      <c r="A80" s="87" t="s">
        <v>88</v>
      </c>
      <c r="B80" s="119">
        <f t="shared" si="3"/>
        <v>248995615.25999999</v>
      </c>
      <c r="C80" s="119">
        <v>136694649.90000001</v>
      </c>
      <c r="D80" s="119">
        <v>112300965.36</v>
      </c>
    </row>
    <row r="81" spans="1:4" s="88" customFormat="1" ht="25.5" customHeight="1">
      <c r="A81" s="89" t="s">
        <v>89</v>
      </c>
      <c r="B81" s="119">
        <f t="shared" si="3"/>
        <v>0</v>
      </c>
      <c r="C81" s="120">
        <v>0</v>
      </c>
      <c r="D81" s="119">
        <v>0</v>
      </c>
    </row>
    <row r="82" spans="1:4" s="88" customFormat="1" ht="23.25" customHeight="1">
      <c r="A82" s="89" t="s">
        <v>91</v>
      </c>
      <c r="B82" s="119">
        <f t="shared" si="3"/>
        <v>247294830.94</v>
      </c>
      <c r="C82" s="120">
        <v>136114495</v>
      </c>
      <c r="D82" s="120">
        <v>111180335.94</v>
      </c>
    </row>
    <row r="83" spans="1:4" s="88" customFormat="1" ht="22.5" customHeight="1">
      <c r="A83" s="89" t="s">
        <v>92</v>
      </c>
      <c r="B83" s="119">
        <f t="shared" si="3"/>
        <v>1700784.3199999998</v>
      </c>
      <c r="C83" s="120">
        <v>580154.9</v>
      </c>
      <c r="D83" s="124">
        <v>1120629.42</v>
      </c>
    </row>
    <row r="84" spans="1:4" s="80" customFormat="1" ht="30" customHeight="1">
      <c r="A84" s="90" t="s">
        <v>93</v>
      </c>
      <c r="B84" s="119">
        <f t="shared" si="3"/>
        <v>2442045460.8000002</v>
      </c>
      <c r="C84" s="193">
        <v>2442045460.8000002</v>
      </c>
      <c r="D84" s="193">
        <v>0</v>
      </c>
    </row>
    <row r="85" spans="1:4" s="88" customFormat="1" ht="33" customHeight="1">
      <c r="A85" s="89" t="s">
        <v>94</v>
      </c>
      <c r="B85" s="119">
        <f t="shared" si="3"/>
        <v>0</v>
      </c>
      <c r="C85" s="120">
        <v>0</v>
      </c>
      <c r="D85" s="193">
        <v>0</v>
      </c>
    </row>
    <row r="86" spans="1:4" s="88" customFormat="1" ht="32.25" customHeight="1">
      <c r="A86" s="89" t="s">
        <v>95</v>
      </c>
      <c r="B86" s="119">
        <f t="shared" si="3"/>
        <v>2442045460.8000002</v>
      </c>
      <c r="C86" s="192">
        <v>2442045460.8000002</v>
      </c>
      <c r="D86" s="193">
        <v>0</v>
      </c>
    </row>
    <row r="87" spans="1:4" s="80" customFormat="1" ht="33" customHeight="1">
      <c r="A87" s="90" t="s">
        <v>96</v>
      </c>
      <c r="B87" s="119">
        <f t="shared" si="3"/>
        <v>11197095780.200001</v>
      </c>
      <c r="C87" s="193">
        <v>7789524608.7400007</v>
      </c>
      <c r="D87" s="193">
        <v>3407571171.46</v>
      </c>
    </row>
    <row r="88" spans="1:4" s="91" customFormat="1" ht="23.25" customHeight="1">
      <c r="A88" s="89" t="s">
        <v>97</v>
      </c>
      <c r="B88" s="119">
        <f t="shared" si="3"/>
        <v>1752852976.8400002</v>
      </c>
      <c r="C88" s="194">
        <v>951663329.13999999</v>
      </c>
      <c r="D88" s="194">
        <v>801189647.70000005</v>
      </c>
    </row>
    <row r="89" spans="1:4" s="91" customFormat="1" ht="23.25" customHeight="1">
      <c r="A89" s="89" t="s">
        <v>98</v>
      </c>
      <c r="B89" s="119">
        <f t="shared" si="3"/>
        <v>9444242803.3600006</v>
      </c>
      <c r="C89" s="192">
        <v>6837861279.6000004</v>
      </c>
      <c r="D89" s="192">
        <v>2606381523.7600002</v>
      </c>
    </row>
    <row r="90" spans="1:4" s="91" customFormat="1" ht="21" customHeight="1">
      <c r="A90" s="89" t="s">
        <v>188</v>
      </c>
      <c r="B90" s="119">
        <f t="shared" si="3"/>
        <v>0</v>
      </c>
      <c r="C90" s="193">
        <v>0</v>
      </c>
      <c r="D90" s="193">
        <v>0</v>
      </c>
    </row>
    <row r="91" spans="1:4" s="91" customFormat="1" ht="23.25" customHeight="1">
      <c r="A91" s="90" t="s">
        <v>179</v>
      </c>
      <c r="B91" s="119">
        <f t="shared" si="3"/>
        <v>0</v>
      </c>
      <c r="C91" s="193">
        <v>0</v>
      </c>
      <c r="D91" s="193">
        <v>0</v>
      </c>
    </row>
    <row r="92" spans="1:4" s="91" customFormat="1" ht="21" customHeight="1">
      <c r="A92" s="90" t="s">
        <v>135</v>
      </c>
      <c r="B92" s="119">
        <f t="shared" si="3"/>
        <v>0</v>
      </c>
      <c r="C92" s="193">
        <v>0</v>
      </c>
      <c r="D92" s="193">
        <v>0</v>
      </c>
    </row>
    <row r="93" spans="1:4" s="91" customFormat="1" ht="28.5" customHeight="1">
      <c r="A93" s="90" t="s">
        <v>136</v>
      </c>
      <c r="B93" s="119">
        <f t="shared" si="3"/>
        <v>0</v>
      </c>
      <c r="C93" s="193">
        <v>0</v>
      </c>
      <c r="D93" s="193">
        <v>0</v>
      </c>
    </row>
    <row r="94" spans="1:4" s="91" customFormat="1" ht="21" customHeight="1">
      <c r="A94" s="89" t="s">
        <v>143</v>
      </c>
      <c r="B94" s="119">
        <f t="shared" si="3"/>
        <v>0</v>
      </c>
      <c r="C94" s="120">
        <v>0</v>
      </c>
      <c r="D94" s="120">
        <v>0</v>
      </c>
    </row>
    <row r="95" spans="1:4" s="91" customFormat="1" ht="21" customHeight="1">
      <c r="A95" s="90" t="s">
        <v>189</v>
      </c>
      <c r="B95" s="119">
        <f t="shared" si="3"/>
        <v>0</v>
      </c>
      <c r="C95" s="193">
        <v>0</v>
      </c>
      <c r="D95" s="120">
        <v>0</v>
      </c>
    </row>
    <row r="96" spans="1:4" s="91" customFormat="1" ht="21" customHeight="1">
      <c r="A96" s="90" t="s">
        <v>135</v>
      </c>
      <c r="B96" s="119">
        <f t="shared" si="3"/>
        <v>0</v>
      </c>
      <c r="C96" s="120">
        <v>0</v>
      </c>
      <c r="D96" s="120">
        <v>0</v>
      </c>
    </row>
    <row r="97" spans="1:4" s="91" customFormat="1" ht="21" customHeight="1">
      <c r="A97" s="90" t="s">
        <v>190</v>
      </c>
      <c r="B97" s="119">
        <f t="shared" si="3"/>
        <v>0</v>
      </c>
      <c r="C97" s="120">
        <v>0</v>
      </c>
      <c r="D97" s="120">
        <v>0</v>
      </c>
    </row>
    <row r="98" spans="1:4" s="91" customFormat="1" ht="21" customHeight="1">
      <c r="A98" s="181" t="s">
        <v>191</v>
      </c>
      <c r="B98" s="184">
        <f t="shared" si="3"/>
        <v>0</v>
      </c>
      <c r="C98" s="180">
        <v>0</v>
      </c>
      <c r="D98" s="180">
        <v>0</v>
      </c>
    </row>
    <row r="99" spans="1:4" ht="13.5" customHeight="1">
      <c r="A99" s="121" t="s">
        <v>111</v>
      </c>
      <c r="B99" s="94"/>
      <c r="C99" s="94"/>
      <c r="D99" s="95"/>
    </row>
    <row r="100" spans="1:4" ht="13.5" customHeight="1">
      <c r="A100" s="121" t="s">
        <v>141</v>
      </c>
      <c r="B100" s="94"/>
      <c r="C100" s="94"/>
      <c r="D100" s="94"/>
    </row>
    <row r="101" spans="1:4" ht="13.5" customHeight="1">
      <c r="A101" s="121" t="s">
        <v>8</v>
      </c>
      <c r="B101" s="94"/>
      <c r="C101" s="94"/>
      <c r="D101" s="95"/>
    </row>
    <row r="102" spans="1:4">
      <c r="B102" s="94"/>
      <c r="C102" s="94"/>
      <c r="D102" s="9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liberato</dc:creator>
  <cp:lastModifiedBy>Mariana De León De León</cp:lastModifiedBy>
  <dcterms:created xsi:type="dcterms:W3CDTF">2013-05-08T17:29:31Z</dcterms:created>
  <dcterms:modified xsi:type="dcterms:W3CDTF">2024-04-17T19:12:06Z</dcterms:modified>
</cp:coreProperties>
</file>