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4. Mercado de Valores\3. Insumos\4. Fichas de carga\Portal Web\Mensuales\"/>
    </mc:Choice>
  </mc:AlternateContent>
  <bookViews>
    <workbookView xWindow="0" yWindow="0" windowWidth="20490" windowHeight="8940" firstSheet="7" activeTab="10"/>
  </bookViews>
  <sheets>
    <sheet name="2013" sheetId="11" r:id="rId1"/>
    <sheet name="2014" sheetId="10" r:id="rId2"/>
    <sheet name="2015" sheetId="9" r:id="rId3"/>
    <sheet name="2016" sheetId="8" r:id="rId4"/>
    <sheet name="2017" sheetId="7" r:id="rId5"/>
    <sheet name="2018" sheetId="6" r:id="rId6"/>
    <sheet name="2019" sheetId="5" r:id="rId7"/>
    <sheet name="2020" sheetId="4" r:id="rId8"/>
    <sheet name="2021" sheetId="3" r:id="rId9"/>
    <sheet name="2022" sheetId="2" r:id="rId10"/>
    <sheet name="2023" sheetId="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8" i="1"/>
  <c r="I19" i="1"/>
  <c r="H17" i="1"/>
  <c r="H18" i="1"/>
  <c r="H19" i="1"/>
  <c r="H8" i="1"/>
  <c r="E17" i="1"/>
  <c r="E18" i="1"/>
  <c r="E19" i="1"/>
  <c r="B17" i="1"/>
  <c r="B18" i="1"/>
  <c r="B19" i="1"/>
  <c r="H8" i="2" l="1"/>
  <c r="B9" i="2"/>
  <c r="E8" i="1"/>
  <c r="H17" i="3" l="1"/>
  <c r="I17" i="3"/>
  <c r="H18" i="3"/>
  <c r="I18" i="3"/>
  <c r="H19" i="3"/>
  <c r="I19" i="3"/>
  <c r="E17" i="3"/>
  <c r="E18" i="3"/>
  <c r="E19" i="3"/>
  <c r="B17" i="3"/>
  <c r="B18" i="3"/>
  <c r="B19" i="3"/>
  <c r="H17" i="4"/>
  <c r="I17" i="4"/>
  <c r="H18" i="4"/>
  <c r="I18" i="4"/>
  <c r="H19" i="4"/>
  <c r="I19" i="4"/>
  <c r="E17" i="4"/>
  <c r="E18" i="4"/>
  <c r="E19" i="4"/>
  <c r="B17" i="4"/>
  <c r="B18" i="4"/>
  <c r="B19" i="4"/>
  <c r="H17" i="5"/>
  <c r="I17" i="5"/>
  <c r="H18" i="5"/>
  <c r="I18" i="5"/>
  <c r="H19" i="5"/>
  <c r="I19" i="5"/>
  <c r="E17" i="5"/>
  <c r="E18" i="5"/>
  <c r="E19" i="5"/>
  <c r="B17" i="5"/>
  <c r="B18" i="5"/>
  <c r="B19" i="5"/>
  <c r="H17" i="6"/>
  <c r="I17" i="6"/>
  <c r="H18" i="6"/>
  <c r="I18" i="6"/>
  <c r="H19" i="6"/>
  <c r="I19" i="6"/>
  <c r="E17" i="6"/>
  <c r="E18" i="6"/>
  <c r="E19" i="6"/>
  <c r="B17" i="6"/>
  <c r="B18" i="6"/>
  <c r="B19" i="6"/>
  <c r="H17" i="7"/>
  <c r="I17" i="7"/>
  <c r="H18" i="7"/>
  <c r="I18" i="7"/>
  <c r="H19" i="7"/>
  <c r="I19" i="7"/>
  <c r="E17" i="7"/>
  <c r="E18" i="7"/>
  <c r="E19" i="7"/>
  <c r="B17" i="7"/>
  <c r="B18" i="7"/>
  <c r="B19" i="7"/>
  <c r="H17" i="8"/>
  <c r="I17" i="8"/>
  <c r="H18" i="8"/>
  <c r="I18" i="8"/>
  <c r="H19" i="8"/>
  <c r="I19" i="8"/>
  <c r="E17" i="8"/>
  <c r="E18" i="8"/>
  <c r="E19" i="8"/>
  <c r="B17" i="8"/>
  <c r="B18" i="8"/>
  <c r="B19" i="8"/>
  <c r="H17" i="9"/>
  <c r="I17" i="9"/>
  <c r="H18" i="9"/>
  <c r="I18" i="9"/>
  <c r="H19" i="9"/>
  <c r="I19" i="9"/>
  <c r="E17" i="9"/>
  <c r="E18" i="9"/>
  <c r="E19" i="9"/>
  <c r="B17" i="9"/>
  <c r="B18" i="9"/>
  <c r="B19" i="9"/>
  <c r="H17" i="10"/>
  <c r="I17" i="10"/>
  <c r="H18" i="10"/>
  <c r="I18" i="10"/>
  <c r="H19" i="10"/>
  <c r="I19" i="10"/>
  <c r="E17" i="10"/>
  <c r="E18" i="10"/>
  <c r="E19" i="10"/>
  <c r="B17" i="10"/>
  <c r="B18" i="10"/>
  <c r="B19" i="10"/>
  <c r="H17" i="11"/>
  <c r="I17" i="11"/>
  <c r="H18" i="11"/>
  <c r="I18" i="11"/>
  <c r="H19" i="11"/>
  <c r="I19" i="11"/>
  <c r="E17" i="11"/>
  <c r="E18" i="11"/>
  <c r="E19" i="11"/>
  <c r="B17" i="11"/>
  <c r="B18" i="11"/>
  <c r="B19" i="11"/>
  <c r="I19" i="2" l="1"/>
  <c r="H17" i="2"/>
  <c r="I17" i="2"/>
  <c r="I18" i="2"/>
  <c r="H18" i="2"/>
  <c r="H19" i="2"/>
  <c r="E17" i="2"/>
  <c r="E18" i="2"/>
  <c r="E19" i="2"/>
  <c r="B17" i="2"/>
  <c r="B18" i="2"/>
  <c r="B19" i="2"/>
  <c r="I16" i="11" l="1"/>
  <c r="H16" i="11"/>
  <c r="E16" i="11"/>
  <c r="B16" i="11"/>
  <c r="I15" i="11"/>
  <c r="H15" i="11"/>
  <c r="E15" i="11"/>
  <c r="B15" i="11"/>
  <c r="I14" i="11"/>
  <c r="H14" i="11"/>
  <c r="E14" i="11"/>
  <c r="B14" i="11"/>
  <c r="I13" i="11"/>
  <c r="H13" i="11"/>
  <c r="E13" i="11"/>
  <c r="B13" i="11"/>
  <c r="I12" i="11"/>
  <c r="H12" i="11"/>
  <c r="E12" i="11"/>
  <c r="B12" i="11"/>
  <c r="I11" i="11"/>
  <c r="H11" i="11"/>
  <c r="E11" i="11"/>
  <c r="B11" i="11"/>
  <c r="I10" i="11"/>
  <c r="H10" i="11"/>
  <c r="E10" i="11"/>
  <c r="B10" i="11"/>
  <c r="I9" i="11"/>
  <c r="H9" i="11"/>
  <c r="E9" i="11"/>
  <c r="B9" i="11"/>
  <c r="I8" i="11"/>
  <c r="I7" i="11" s="1"/>
  <c r="H8" i="11"/>
  <c r="E8" i="11"/>
  <c r="B8" i="11"/>
  <c r="G7" i="11"/>
  <c r="F7" i="11"/>
  <c r="E7" i="11" s="1"/>
  <c r="D7" i="11"/>
  <c r="C7" i="11"/>
  <c r="B7" i="11" s="1"/>
  <c r="I16" i="10"/>
  <c r="H16" i="10"/>
  <c r="E16" i="10"/>
  <c r="B16" i="10"/>
  <c r="I15" i="10"/>
  <c r="H15" i="10"/>
  <c r="E15" i="10"/>
  <c r="B15" i="10"/>
  <c r="I14" i="10"/>
  <c r="H14" i="10"/>
  <c r="E14" i="10"/>
  <c r="B14" i="10"/>
  <c r="I13" i="10"/>
  <c r="H13" i="10"/>
  <c r="E13" i="10"/>
  <c r="B13" i="10"/>
  <c r="I12" i="10"/>
  <c r="H12" i="10"/>
  <c r="E12" i="10"/>
  <c r="B12" i="10"/>
  <c r="I11" i="10"/>
  <c r="H11" i="10"/>
  <c r="E11" i="10"/>
  <c r="B11" i="10"/>
  <c r="I10" i="10"/>
  <c r="H10" i="10"/>
  <c r="E10" i="10"/>
  <c r="B10" i="10"/>
  <c r="I9" i="10"/>
  <c r="H9" i="10"/>
  <c r="E9" i="10"/>
  <c r="B9" i="10"/>
  <c r="I8" i="10"/>
  <c r="H8" i="10"/>
  <c r="E8" i="10"/>
  <c r="B8" i="10"/>
  <c r="G7" i="10"/>
  <c r="F7" i="10"/>
  <c r="E7" i="10" s="1"/>
  <c r="D7" i="10"/>
  <c r="C7" i="10"/>
  <c r="B7" i="10"/>
  <c r="I16" i="9"/>
  <c r="H16" i="9"/>
  <c r="E16" i="9"/>
  <c r="B16" i="9"/>
  <c r="I15" i="9"/>
  <c r="H15" i="9"/>
  <c r="E15" i="9"/>
  <c r="B15" i="9"/>
  <c r="I14" i="9"/>
  <c r="H14" i="9"/>
  <c r="E14" i="9"/>
  <c r="B14" i="9"/>
  <c r="I13" i="9"/>
  <c r="H13" i="9"/>
  <c r="E13" i="9"/>
  <c r="B13" i="9"/>
  <c r="I12" i="9"/>
  <c r="H12" i="9"/>
  <c r="E12" i="9"/>
  <c r="B12" i="9"/>
  <c r="I11" i="9"/>
  <c r="H11" i="9"/>
  <c r="E11" i="9"/>
  <c r="B11" i="9"/>
  <c r="I10" i="9"/>
  <c r="H10" i="9"/>
  <c r="E10" i="9"/>
  <c r="B10" i="9"/>
  <c r="I9" i="9"/>
  <c r="H9" i="9"/>
  <c r="E9" i="9"/>
  <c r="B9" i="9"/>
  <c r="I8" i="9"/>
  <c r="H8" i="9"/>
  <c r="E8" i="9"/>
  <c r="B8" i="9"/>
  <c r="G7" i="9"/>
  <c r="F7" i="9"/>
  <c r="E7" i="9" s="1"/>
  <c r="D7" i="9"/>
  <c r="C7" i="9"/>
  <c r="I16" i="8"/>
  <c r="H16" i="8"/>
  <c r="E16" i="8"/>
  <c r="B16" i="8"/>
  <c r="I15" i="8"/>
  <c r="H15" i="8"/>
  <c r="E15" i="8"/>
  <c r="B15" i="8"/>
  <c r="I14" i="8"/>
  <c r="H14" i="8"/>
  <c r="E14" i="8"/>
  <c r="B14" i="8"/>
  <c r="I13" i="8"/>
  <c r="H13" i="8"/>
  <c r="E13" i="8"/>
  <c r="B13" i="8"/>
  <c r="I12" i="8"/>
  <c r="H12" i="8"/>
  <c r="E12" i="8"/>
  <c r="B12" i="8"/>
  <c r="I11" i="8"/>
  <c r="H11" i="8"/>
  <c r="E11" i="8"/>
  <c r="B11" i="8"/>
  <c r="I10" i="8"/>
  <c r="H10" i="8"/>
  <c r="E10" i="8"/>
  <c r="B10" i="8"/>
  <c r="I9" i="8"/>
  <c r="H9" i="8"/>
  <c r="E9" i="8"/>
  <c r="B9" i="8"/>
  <c r="I8" i="8"/>
  <c r="H8" i="8"/>
  <c r="E8" i="8"/>
  <c r="B8" i="8"/>
  <c r="G7" i="8"/>
  <c r="F7" i="8"/>
  <c r="D7" i="8"/>
  <c r="C7" i="8"/>
  <c r="I16" i="7"/>
  <c r="H16" i="7"/>
  <c r="E16" i="7"/>
  <c r="B16" i="7"/>
  <c r="I15" i="7"/>
  <c r="H15" i="7"/>
  <c r="E15" i="7"/>
  <c r="B15" i="7"/>
  <c r="I14" i="7"/>
  <c r="H14" i="7"/>
  <c r="E14" i="7"/>
  <c r="B14" i="7"/>
  <c r="I13" i="7"/>
  <c r="H13" i="7"/>
  <c r="E13" i="7"/>
  <c r="B13" i="7"/>
  <c r="I12" i="7"/>
  <c r="H12" i="7"/>
  <c r="E12" i="7"/>
  <c r="B12" i="7"/>
  <c r="I11" i="7"/>
  <c r="H11" i="7"/>
  <c r="E11" i="7"/>
  <c r="B11" i="7"/>
  <c r="I10" i="7"/>
  <c r="H10" i="7"/>
  <c r="E10" i="7"/>
  <c r="B10" i="7"/>
  <c r="I9" i="7"/>
  <c r="I7" i="7" s="1"/>
  <c r="H9" i="7"/>
  <c r="E9" i="7"/>
  <c r="B9" i="7"/>
  <c r="I8" i="7"/>
  <c r="H8" i="7"/>
  <c r="E8" i="7"/>
  <c r="B8" i="7"/>
  <c r="G7" i="7"/>
  <c r="F7" i="7"/>
  <c r="E7" i="7" s="1"/>
  <c r="D7" i="7"/>
  <c r="C7" i="7"/>
  <c r="B7" i="7" s="1"/>
  <c r="I16" i="6"/>
  <c r="H16" i="6"/>
  <c r="E16" i="6"/>
  <c r="B16" i="6"/>
  <c r="I15" i="6"/>
  <c r="H15" i="6"/>
  <c r="E15" i="6"/>
  <c r="B15" i="6"/>
  <c r="I14" i="6"/>
  <c r="H14" i="6"/>
  <c r="E14" i="6"/>
  <c r="B14" i="6"/>
  <c r="I13" i="6"/>
  <c r="H13" i="6"/>
  <c r="E13" i="6"/>
  <c r="B13" i="6"/>
  <c r="I12" i="6"/>
  <c r="H12" i="6"/>
  <c r="E12" i="6"/>
  <c r="B12" i="6"/>
  <c r="I11" i="6"/>
  <c r="H11" i="6"/>
  <c r="E11" i="6"/>
  <c r="B11" i="6"/>
  <c r="I10" i="6"/>
  <c r="H10" i="6"/>
  <c r="E10" i="6"/>
  <c r="B10" i="6"/>
  <c r="I9" i="6"/>
  <c r="H9" i="6"/>
  <c r="E9" i="6"/>
  <c r="B9" i="6"/>
  <c r="I8" i="6"/>
  <c r="H8" i="6"/>
  <c r="E8" i="6"/>
  <c r="B8" i="6"/>
  <c r="G7" i="6"/>
  <c r="F7" i="6"/>
  <c r="D7" i="6"/>
  <c r="C7" i="6"/>
  <c r="B7" i="6"/>
  <c r="I16" i="5"/>
  <c r="H16" i="5"/>
  <c r="E16" i="5"/>
  <c r="B16" i="5"/>
  <c r="I15" i="5"/>
  <c r="H15" i="5"/>
  <c r="E15" i="5"/>
  <c r="B15" i="5"/>
  <c r="I14" i="5"/>
  <c r="H14" i="5"/>
  <c r="E14" i="5"/>
  <c r="B14" i="5"/>
  <c r="I13" i="5"/>
  <c r="H13" i="5"/>
  <c r="E13" i="5"/>
  <c r="B13" i="5"/>
  <c r="I12" i="5"/>
  <c r="H12" i="5"/>
  <c r="E12" i="5"/>
  <c r="B12" i="5"/>
  <c r="I11" i="5"/>
  <c r="H11" i="5"/>
  <c r="E11" i="5"/>
  <c r="B11" i="5"/>
  <c r="I10" i="5"/>
  <c r="H10" i="5"/>
  <c r="E10" i="5"/>
  <c r="B10" i="5"/>
  <c r="I9" i="5"/>
  <c r="H9" i="5"/>
  <c r="E9" i="5"/>
  <c r="B9" i="5"/>
  <c r="I8" i="5"/>
  <c r="I7" i="5" s="1"/>
  <c r="H8" i="5"/>
  <c r="E8" i="5"/>
  <c r="B8" i="5"/>
  <c r="G7" i="5"/>
  <c r="F7" i="5"/>
  <c r="E7" i="5" s="1"/>
  <c r="D7" i="5"/>
  <c r="C7" i="5"/>
  <c r="B7" i="5" s="1"/>
  <c r="I16" i="4"/>
  <c r="H16" i="4"/>
  <c r="E16" i="4"/>
  <c r="B16" i="4"/>
  <c r="I15" i="4"/>
  <c r="H15" i="4"/>
  <c r="E15" i="4"/>
  <c r="B15" i="4"/>
  <c r="I14" i="4"/>
  <c r="H14" i="4"/>
  <c r="E14" i="4"/>
  <c r="B14" i="4"/>
  <c r="I13" i="4"/>
  <c r="H13" i="4"/>
  <c r="E13" i="4"/>
  <c r="B13" i="4"/>
  <c r="I12" i="4"/>
  <c r="H12" i="4"/>
  <c r="E12" i="4"/>
  <c r="B12" i="4"/>
  <c r="I11" i="4"/>
  <c r="H11" i="4"/>
  <c r="E11" i="4"/>
  <c r="B11" i="4"/>
  <c r="I10" i="4"/>
  <c r="H10" i="4"/>
  <c r="E10" i="4"/>
  <c r="B10" i="4"/>
  <c r="I9" i="4"/>
  <c r="H9" i="4"/>
  <c r="E9" i="4"/>
  <c r="B9" i="4"/>
  <c r="I8" i="4"/>
  <c r="H8" i="4"/>
  <c r="E8" i="4"/>
  <c r="B8" i="4"/>
  <c r="G7" i="4"/>
  <c r="F7" i="4"/>
  <c r="D7" i="4"/>
  <c r="C7" i="4"/>
  <c r="B7" i="4" s="1"/>
  <c r="I16" i="3"/>
  <c r="H16" i="3"/>
  <c r="E16" i="3"/>
  <c r="B16" i="3"/>
  <c r="I15" i="3"/>
  <c r="H15" i="3"/>
  <c r="E15" i="3"/>
  <c r="B15" i="3"/>
  <c r="I14" i="3"/>
  <c r="H14" i="3"/>
  <c r="E14" i="3"/>
  <c r="B14" i="3"/>
  <c r="I13" i="3"/>
  <c r="H13" i="3"/>
  <c r="E13" i="3"/>
  <c r="B13" i="3"/>
  <c r="I12" i="3"/>
  <c r="H12" i="3"/>
  <c r="E12" i="3"/>
  <c r="B12" i="3"/>
  <c r="I11" i="3"/>
  <c r="H11" i="3"/>
  <c r="E11" i="3"/>
  <c r="B11" i="3"/>
  <c r="I10" i="3"/>
  <c r="H10" i="3"/>
  <c r="E10" i="3"/>
  <c r="B10" i="3"/>
  <c r="I9" i="3"/>
  <c r="H9" i="3"/>
  <c r="E9" i="3"/>
  <c r="B9" i="3"/>
  <c r="I8" i="3"/>
  <c r="H8" i="3"/>
  <c r="E8" i="3"/>
  <c r="B8" i="3"/>
  <c r="G7" i="3"/>
  <c r="F7" i="3"/>
  <c r="D7" i="3"/>
  <c r="C7" i="3"/>
  <c r="B7" i="3" s="1"/>
  <c r="I16" i="2"/>
  <c r="H16" i="2"/>
  <c r="E16" i="2"/>
  <c r="B16" i="2"/>
  <c r="I15" i="2"/>
  <c r="H15" i="2"/>
  <c r="E15" i="2"/>
  <c r="B15" i="2"/>
  <c r="I14" i="2"/>
  <c r="H14" i="2"/>
  <c r="E14" i="2"/>
  <c r="B14" i="2"/>
  <c r="I13" i="2"/>
  <c r="H13" i="2"/>
  <c r="E13" i="2"/>
  <c r="B13" i="2"/>
  <c r="I12" i="2"/>
  <c r="H12" i="2"/>
  <c r="E12" i="2"/>
  <c r="B12" i="2"/>
  <c r="I11" i="2"/>
  <c r="H11" i="2"/>
  <c r="E11" i="2"/>
  <c r="B11" i="2"/>
  <c r="I10" i="2"/>
  <c r="H10" i="2"/>
  <c r="E10" i="2"/>
  <c r="B10" i="2"/>
  <c r="I9" i="2"/>
  <c r="H9" i="2"/>
  <c r="E9" i="2"/>
  <c r="I8" i="2"/>
  <c r="H7" i="2"/>
  <c r="E8" i="2"/>
  <c r="B8" i="2"/>
  <c r="G7" i="2"/>
  <c r="F7" i="2"/>
  <c r="E7" i="2" s="1"/>
  <c r="D7" i="2"/>
  <c r="C7" i="2"/>
  <c r="I16" i="1"/>
  <c r="H16" i="1"/>
  <c r="E16" i="1"/>
  <c r="B16" i="1"/>
  <c r="I15" i="1"/>
  <c r="H15" i="1"/>
  <c r="E15" i="1"/>
  <c r="B15" i="1"/>
  <c r="I14" i="1"/>
  <c r="H14" i="1"/>
  <c r="E14" i="1"/>
  <c r="B14" i="1"/>
  <c r="I13" i="1"/>
  <c r="H13" i="1"/>
  <c r="E13" i="1"/>
  <c r="B13" i="1"/>
  <c r="I12" i="1"/>
  <c r="H12" i="1"/>
  <c r="E12" i="1"/>
  <c r="B12" i="1"/>
  <c r="I11" i="1"/>
  <c r="H11" i="1"/>
  <c r="E11" i="1"/>
  <c r="B11" i="1"/>
  <c r="I10" i="1"/>
  <c r="H10" i="1"/>
  <c r="E10" i="1"/>
  <c r="B10" i="1"/>
  <c r="I9" i="1"/>
  <c r="I7" i="1" s="1"/>
  <c r="H9" i="1"/>
  <c r="H7" i="1" s="1"/>
  <c r="E9" i="1"/>
  <c r="B9" i="1"/>
  <c r="I8" i="1"/>
  <c r="B8" i="1"/>
  <c r="G7" i="1"/>
  <c r="F7" i="1"/>
  <c r="E7" i="1" s="1"/>
  <c r="D7" i="1"/>
  <c r="C7" i="1"/>
  <c r="B7" i="1" l="1"/>
  <c r="I7" i="2"/>
  <c r="B7" i="2"/>
  <c r="E7" i="3"/>
  <c r="H7" i="3"/>
  <c r="I7" i="3"/>
  <c r="E7" i="4"/>
  <c r="I7" i="4"/>
  <c r="H7" i="6"/>
  <c r="B7" i="8"/>
  <c r="E7" i="8"/>
  <c r="I7" i="9"/>
  <c r="B7" i="9"/>
  <c r="I7" i="10"/>
  <c r="H7" i="4"/>
  <c r="H7" i="5"/>
  <c r="I7" i="6"/>
  <c r="E7" i="6"/>
  <c r="H7" i="7"/>
  <c r="H7" i="8"/>
  <c r="I7" i="8"/>
  <c r="H7" i="9"/>
  <c r="H7" i="10"/>
  <c r="H7" i="11"/>
</calcChain>
</file>

<file path=xl/sharedStrings.xml><?xml version="1.0" encoding="utf-8"?>
<sst xmlns="http://schemas.openxmlformats.org/spreadsheetml/2006/main" count="331" uniqueCount="37">
  <si>
    <t>(RD$)</t>
  </si>
  <si>
    <t>Mes</t>
  </si>
  <si>
    <t>Total valor liquidado</t>
  </si>
  <si>
    <t>Valor  Liquidado</t>
  </si>
  <si>
    <t>Total No. De liquidaciones</t>
  </si>
  <si>
    <t>No. de Liquidaciones</t>
  </si>
  <si>
    <t>Valor promedio por Liquidacion</t>
  </si>
  <si>
    <t>Bursátil</t>
  </si>
  <si>
    <t>OTC</t>
  </si>
  <si>
    <t>Total</t>
  </si>
  <si>
    <t>Enero</t>
  </si>
  <si>
    <t>Febrebro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</si>
  <si>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</si>
  <si>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</si>
  <si>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</si>
  <si>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</si>
  <si>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</si>
  <si>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</si>
  <si>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</si>
  <si>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</si>
  <si>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</si>
  <si>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</si>
  <si>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*Cifras sujetas a rectificación </t>
  </si>
  <si>
    <t xml:space="preserve">Nota: es una estimación  basada en la tasa de conversión de venta del mercado spot del Banco Central de la República Dominicana </t>
  </si>
  <si>
    <t xml:space="preserve">Fuente: Superintendencia del mercado de valores de la República Dominicana </t>
  </si>
  <si>
    <t>REPÚBLICA DOMINICANA: Número y valores de liquidaciones en el Mercado de Valores Dominicano, según mes, 2021*</t>
  </si>
  <si>
    <t>REPÚBLICA DOMINICANA: Número y valores de liquidaciones en el Mercado de Valores Dominicano, según mes, 2022*</t>
  </si>
  <si>
    <t>REPÚBLICA DOMINICANA: Número y valores de liquidaciones en el Mercado de Valores Dominicano, según mes, 2020*</t>
  </si>
  <si>
    <t>REPÚBLICA DOMINICANA: Número y valores de liquidaciones en el Mercado de Valores Dominicano, según mes, 2019*</t>
  </si>
  <si>
    <t>REPÚBLICA DOMINICANA: Número y valores de liquidaciones en el Mercado de Valores Dominicano, según mes, 2018*</t>
  </si>
  <si>
    <t>REPÚBLICA DOMINICANA: Número y valores de liquidaciones en el Mercado de Valores Dominicano, según mes, 2017*</t>
  </si>
  <si>
    <t>REPÚBLICA DOMINICANA: Número y valores de liquidaciones en el Mercado de Valores Dominicano, según mes, 2016*</t>
  </si>
  <si>
    <t>REPÚBLICA DOMINICANA: Número y valores de liquidaciones en el Mercado de Valores Dominicano, según mes, 2015*</t>
  </si>
  <si>
    <t>REPÚBLICA DOMINICANA: Número y valores de liquidaciones en el Mercado de Valores Dominicano, según mes, 2014*</t>
  </si>
  <si>
    <t>REPÚBLICA DOMINICANA: Número y valores de liquidaciones en el Mercado de Valores Dominicano, según mes, 2013*</t>
  </si>
  <si>
    <t xml:space="preserve"> </t>
  </si>
  <si>
    <t>REPÚBLICA DOMINICANA: Número y valores de liquidaciones en el Mercado de Valores Dominicano, según mes,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</si>
</sst>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b/>
      <sz val="9"/>
      <color theme="1"/>
      <name val="Roboto"/>
    </font>
    <font>
      <sz val="7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2" fillId="0" borderId="0" xfId="1" applyNumberFormat="1" applyFont="1"/>
    <xf numFmtId="164" fontId="2" fillId="0" borderId="0" xfId="1" applyNumberFormat="1" applyFont="1"/>
    <xf numFmtId="43" fontId="3" fillId="0" borderId="0" xfId="1" applyFont="1"/>
    <xf numFmtId="0" fontId="2" fillId="0" borderId="3" xfId="0" applyFont="1" applyBorder="1"/>
    <xf numFmtId="165" fontId="2" fillId="0" borderId="3" xfId="1" applyNumberFormat="1" applyFont="1" applyBorder="1"/>
    <xf numFmtId="164" fontId="2" fillId="0" borderId="3" xfId="1" applyNumberFormat="1" applyFont="1" applyBorder="1"/>
    <xf numFmtId="0" fontId="5" fillId="2" borderId="0" xfId="0" applyFont="1" applyFill="1" applyAlignment="1">
      <alignment vertical="center"/>
    </xf>
    <xf numFmtId="164" fontId="4" fillId="0" borderId="0" xfId="0" applyNumberFormat="1" applyFont="1" applyBorder="1"/>
    <xf numFmtId="164" fontId="4" fillId="0" borderId="3" xfId="0" applyNumberFormat="1" applyFont="1" applyBorder="1"/>
    <xf numFmtId="165" fontId="2" fillId="0" borderId="0" xfId="1" applyNumberFormat="1" applyFont="1" applyBorder="1"/>
    <xf numFmtId="43" fontId="3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142875</xdr:colOff>
      <xdr:row>0</xdr:row>
      <xdr:rowOff>38100</xdr:rowOff>
    </xdr:from>
    <xdr:to>
      <xdr:col>8</xdr:col>
      <xdr:colOff>673273</xdr:colOff>
      <xdr:row>1</xdr:row>
      <xdr:rowOff>149758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075" y="38100"/>
          <a:ext cx="530398" cy="2926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0</xdr:row>
      <xdr:rowOff>38100</xdr:rowOff>
    </xdr:from>
    <xdr:to>
      <xdr:col>8</xdr:col>
      <xdr:colOff>704850</xdr:colOff>
      <xdr:row>1</xdr:row>
      <xdr:rowOff>102133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6775" y="38100"/>
          <a:ext cx="476250" cy="28310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38100</xdr:rowOff>
    </xdr:from>
    <xdr:to>
      <xdr:col>8</xdr:col>
      <xdr:colOff>720898</xdr:colOff>
      <xdr:row>1</xdr:row>
      <xdr:rowOff>64033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48675" y="38100"/>
          <a:ext cx="530398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47625</xdr:rowOff>
    </xdr:from>
    <xdr:to>
      <xdr:col>8</xdr:col>
      <xdr:colOff>714374</xdr:colOff>
      <xdr:row>1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24850" y="47625"/>
          <a:ext cx="466724" cy="247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257175</xdr:colOff>
      <xdr:row>0</xdr:row>
      <xdr:rowOff>28576</xdr:rowOff>
    </xdr:from>
    <xdr:to>
      <xdr:col>8</xdr:col>
      <xdr:colOff>733425</xdr:colOff>
      <xdr:row>1</xdr:row>
      <xdr:rowOff>25934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4375" y="28576"/>
          <a:ext cx="476250" cy="2831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28575</xdr:rowOff>
    </xdr:from>
    <xdr:to>
      <xdr:col>8</xdr:col>
      <xdr:colOff>714375</xdr:colOff>
      <xdr:row>1</xdr:row>
      <xdr:rowOff>83083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28575"/>
          <a:ext cx="514350" cy="283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228601</xdr:colOff>
      <xdr:row>0</xdr:row>
      <xdr:rowOff>47626</xdr:rowOff>
    </xdr:from>
    <xdr:to>
      <xdr:col>8</xdr:col>
      <xdr:colOff>666750</xdr:colOff>
      <xdr:row>1</xdr:row>
      <xdr:rowOff>66676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1" y="47626"/>
          <a:ext cx="438149" cy="247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28574</xdr:rowOff>
    </xdr:from>
    <xdr:to>
      <xdr:col>8</xdr:col>
      <xdr:colOff>635173</xdr:colOff>
      <xdr:row>1</xdr:row>
      <xdr:rowOff>38099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1975" y="28574"/>
          <a:ext cx="530398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0</xdr:row>
      <xdr:rowOff>47625</xdr:rowOff>
    </xdr:from>
    <xdr:to>
      <xdr:col>8</xdr:col>
      <xdr:colOff>685800</xdr:colOff>
      <xdr:row>1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6750" y="47625"/>
          <a:ext cx="476250" cy="2857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38100</xdr:rowOff>
    </xdr:from>
    <xdr:to>
      <xdr:col>8</xdr:col>
      <xdr:colOff>714375</xdr:colOff>
      <xdr:row>1</xdr:row>
      <xdr:rowOff>123826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0" y="38100"/>
          <a:ext cx="523875" cy="29527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28575</xdr:rowOff>
    </xdr:from>
    <xdr:to>
      <xdr:col>8</xdr:col>
      <xdr:colOff>720898</xdr:colOff>
      <xdr:row>1</xdr:row>
      <xdr:rowOff>16408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0" y="28575"/>
          <a:ext cx="530398" cy="273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showGridLines="0" topLeftCell="A13" workbookViewId="0">
      <selection activeCell="B44" sqref="B44"/>
    </sheetView>
  </sheetViews>
  <sheetFormatPr baseColWidth="10" defaultRowHeight="14.25"/>
  <cols>
    <col min="1" max="1" width="11.42578125" style="2"/>
    <col min="2" max="2" width="17" style="2" bestFit="1" customWidth="1"/>
    <col min="3" max="3" width="18.5703125" style="2" bestFit="1" customWidth="1"/>
    <col min="4" max="4" width="19.71093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2" spans="1:11">
      <c r="A2" s="1" t="s">
        <v>34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9.7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757847393543.5155</v>
      </c>
      <c r="C7" s="5">
        <f>SUM(C8:C19)</f>
        <v>112806341587.90657</v>
      </c>
      <c r="D7" s="5">
        <f>SUM(D8:D19)</f>
        <v>645041051955.60889</v>
      </c>
      <c r="E7" s="5">
        <f>F7+G7</f>
        <v>29045</v>
      </c>
      <c r="F7" s="5">
        <f>SUM(F8:F19)</f>
        <v>1951</v>
      </c>
      <c r="G7" s="5">
        <f t="shared" ref="G7" si="0">SUM(G8:G19)</f>
        <v>27094</v>
      </c>
      <c r="H7" s="5">
        <f>AVERAGE(H8:H19)</f>
        <v>56083170.370064728</v>
      </c>
      <c r="I7" s="5">
        <f>AVERAGE(I8:I19)</f>
        <v>24035981.10728712</v>
      </c>
    </row>
    <row r="8" spans="1:11">
      <c r="A8" s="1" t="s">
        <v>10</v>
      </c>
      <c r="B8" s="5">
        <f t="shared" ref="B8:B19" si="1">C8+D8</f>
        <v>43672184986.133537</v>
      </c>
      <c r="C8" s="6">
        <v>1108595420.3484349</v>
      </c>
      <c r="D8" s="6">
        <v>42563589565.785103</v>
      </c>
      <c r="E8" s="5">
        <f t="shared" ref="E8:E19" si="2">F8+G8</f>
        <v>2104</v>
      </c>
      <c r="F8" s="7">
        <v>35</v>
      </c>
      <c r="G8" s="7">
        <v>2069</v>
      </c>
      <c r="H8" s="6">
        <f>C8/F8</f>
        <v>31674154.867098141</v>
      </c>
      <c r="I8" s="6">
        <f>D8/G8</f>
        <v>20572058.755816869</v>
      </c>
      <c r="J8" s="8"/>
      <c r="K8" s="8"/>
    </row>
    <row r="9" spans="1:11">
      <c r="A9" s="1" t="s">
        <v>11</v>
      </c>
      <c r="B9" s="5">
        <f t="shared" si="1"/>
        <v>42336528886.980301</v>
      </c>
      <c r="C9" s="6">
        <v>6529418758.0470524</v>
      </c>
      <c r="D9" s="6">
        <v>35807110128.93325</v>
      </c>
      <c r="E9" s="5">
        <f t="shared" si="2"/>
        <v>2152</v>
      </c>
      <c r="F9" s="7">
        <v>147</v>
      </c>
      <c r="G9" s="7">
        <v>2005</v>
      </c>
      <c r="H9" s="6">
        <f>C9/F9</f>
        <v>44417814.680592194</v>
      </c>
      <c r="I9" s="6">
        <f t="shared" ref="I9:I16" si="3">D9/G9</f>
        <v>17858907.794979177</v>
      </c>
      <c r="J9" s="8"/>
      <c r="K9" s="8"/>
    </row>
    <row r="10" spans="1:11">
      <c r="A10" s="1" t="s">
        <v>12</v>
      </c>
      <c r="B10" s="5">
        <f t="shared" si="1"/>
        <v>78405664683.171417</v>
      </c>
      <c r="C10" s="6">
        <v>6165749185.496666</v>
      </c>
      <c r="D10" s="6">
        <v>72239915497.674744</v>
      </c>
      <c r="E10" s="5">
        <f t="shared" si="2"/>
        <v>2192</v>
      </c>
      <c r="F10" s="7">
        <v>131</v>
      </c>
      <c r="G10" s="7">
        <v>2061</v>
      </c>
      <c r="H10" s="6">
        <f t="shared" ref="H10:H16" si="4">C10/F10</f>
        <v>47066787.675547071</v>
      </c>
      <c r="I10" s="6">
        <f t="shared" si="3"/>
        <v>35050905.142006181</v>
      </c>
      <c r="J10" s="8"/>
      <c r="K10" s="8"/>
    </row>
    <row r="11" spans="1:11">
      <c r="A11" s="1" t="s">
        <v>13</v>
      </c>
      <c r="B11" s="5">
        <f t="shared" si="1"/>
        <v>60541237421.147171</v>
      </c>
      <c r="C11" s="6">
        <v>5204953737.2955284</v>
      </c>
      <c r="D11" s="6">
        <v>55336283683.851639</v>
      </c>
      <c r="E11" s="5">
        <f t="shared" si="2"/>
        <v>2216</v>
      </c>
      <c r="F11" s="7">
        <v>88</v>
      </c>
      <c r="G11" s="7">
        <v>2128</v>
      </c>
      <c r="H11" s="6">
        <f t="shared" si="4"/>
        <v>59147201.560176462</v>
      </c>
      <c r="I11" s="6">
        <f t="shared" si="3"/>
        <v>26003892.708576899</v>
      </c>
      <c r="J11" s="8"/>
      <c r="K11" s="8"/>
    </row>
    <row r="12" spans="1:11">
      <c r="A12" s="1" t="s">
        <v>14</v>
      </c>
      <c r="B12" s="5">
        <f t="shared" si="1"/>
        <v>61088301851.13102</v>
      </c>
      <c r="C12" s="6">
        <v>4833442856.3065939</v>
      </c>
      <c r="D12" s="6">
        <v>56254858994.824425</v>
      </c>
      <c r="E12" s="5">
        <f t="shared" si="2"/>
        <v>2320</v>
      </c>
      <c r="F12" s="7">
        <v>157</v>
      </c>
      <c r="G12" s="7">
        <v>2163</v>
      </c>
      <c r="H12" s="6">
        <f>C12/F12</f>
        <v>30786260.23125219</v>
      </c>
      <c r="I12" s="6">
        <f t="shared" si="3"/>
        <v>26007794.264828674</v>
      </c>
      <c r="J12" s="8"/>
      <c r="K12" s="8"/>
    </row>
    <row r="13" spans="1:11">
      <c r="A13" s="1" t="s">
        <v>15</v>
      </c>
      <c r="B13" s="5">
        <f t="shared" si="1"/>
        <v>74206057144.991272</v>
      </c>
      <c r="C13" s="6">
        <v>19640854027.796425</v>
      </c>
      <c r="D13" s="6">
        <v>54565203117.194839</v>
      </c>
      <c r="E13" s="5">
        <f t="shared" si="2"/>
        <v>2119</v>
      </c>
      <c r="F13" s="7">
        <v>243</v>
      </c>
      <c r="G13" s="7">
        <v>1876</v>
      </c>
      <c r="H13" s="6">
        <f t="shared" si="4"/>
        <v>80826559.785170466</v>
      </c>
      <c r="I13" s="6">
        <f t="shared" si="3"/>
        <v>29085929.16694821</v>
      </c>
      <c r="J13" s="8"/>
      <c r="K13" s="8"/>
    </row>
    <row r="14" spans="1:11">
      <c r="A14" s="1" t="s">
        <v>16</v>
      </c>
      <c r="B14" s="5">
        <f t="shared" si="1"/>
        <v>73477853899.273453</v>
      </c>
      <c r="C14" s="6">
        <v>11303240630.140644</v>
      </c>
      <c r="D14" s="6">
        <v>62174613269.132813</v>
      </c>
      <c r="E14" s="5">
        <f t="shared" si="2"/>
        <v>2979</v>
      </c>
      <c r="F14" s="7">
        <v>206</v>
      </c>
      <c r="G14" s="7">
        <v>2773</v>
      </c>
      <c r="H14" s="6">
        <f t="shared" si="4"/>
        <v>54870100.146313809</v>
      </c>
      <c r="I14" s="6">
        <f t="shared" si="3"/>
        <v>22421425.62896964</v>
      </c>
      <c r="J14" s="8"/>
      <c r="K14" s="8"/>
    </row>
    <row r="15" spans="1:11">
      <c r="A15" s="1" t="s">
        <v>17</v>
      </c>
      <c r="B15" s="5">
        <f t="shared" si="1"/>
        <v>85022925358.400513</v>
      </c>
      <c r="C15" s="6">
        <v>13791431398.499153</v>
      </c>
      <c r="D15" s="6">
        <v>71231493959.901352</v>
      </c>
      <c r="E15" s="5">
        <f t="shared" si="2"/>
        <v>2600</v>
      </c>
      <c r="F15" s="7">
        <v>279</v>
      </c>
      <c r="G15" s="7">
        <v>2321</v>
      </c>
      <c r="H15" s="6">
        <f t="shared" si="4"/>
        <v>49431653.758061484</v>
      </c>
      <c r="I15" s="6">
        <f t="shared" si="3"/>
        <v>30690001.706118636</v>
      </c>
      <c r="J15" s="8"/>
      <c r="K15" s="8"/>
    </row>
    <row r="16" spans="1:11">
      <c r="A16" s="1" t="s">
        <v>18</v>
      </c>
      <c r="B16" s="13">
        <f t="shared" si="1"/>
        <v>58343744143.94735</v>
      </c>
      <c r="C16" s="6">
        <v>11292758135.804281</v>
      </c>
      <c r="D16" s="6">
        <v>47050986008.143066</v>
      </c>
      <c r="E16" s="13">
        <f t="shared" si="2"/>
        <v>2139</v>
      </c>
      <c r="F16" s="7">
        <v>161</v>
      </c>
      <c r="G16" s="7">
        <v>1978</v>
      </c>
      <c r="H16" s="15">
        <f t="shared" si="4"/>
        <v>70141354.880771935</v>
      </c>
      <c r="I16" s="15">
        <f t="shared" si="3"/>
        <v>23787151.672468688</v>
      </c>
      <c r="J16" s="8"/>
      <c r="K16" s="8"/>
    </row>
    <row r="17" spans="1:9">
      <c r="A17" s="1" t="s">
        <v>19</v>
      </c>
      <c r="B17" s="13">
        <f t="shared" si="1"/>
        <v>68057618372.898232</v>
      </c>
      <c r="C17" s="6">
        <v>9181653955.5925903</v>
      </c>
      <c r="D17" s="6">
        <v>58875964417.305641</v>
      </c>
      <c r="E17" s="13">
        <f t="shared" si="2"/>
        <v>3017</v>
      </c>
      <c r="F17" s="7">
        <v>106</v>
      </c>
      <c r="G17" s="7">
        <v>2911</v>
      </c>
      <c r="H17" s="15">
        <f t="shared" ref="H17:H19" si="5">C17/F17</f>
        <v>86619376.939552739</v>
      </c>
      <c r="I17" s="15">
        <f t="shared" ref="I17:I19" si="6">D17/G17</f>
        <v>20225339.889146563</v>
      </c>
    </row>
    <row r="18" spans="1:9">
      <c r="A18" s="1" t="s">
        <v>20</v>
      </c>
      <c r="B18" s="13">
        <f t="shared" si="1"/>
        <v>45799696310.256126</v>
      </c>
      <c r="C18" s="6">
        <v>9260739015.3899918</v>
      </c>
      <c r="D18" s="6">
        <v>36538957294.866135</v>
      </c>
      <c r="E18" s="13">
        <f t="shared" si="2"/>
        <v>2446</v>
      </c>
      <c r="F18" s="7">
        <v>183</v>
      </c>
      <c r="G18" s="7">
        <v>2263</v>
      </c>
      <c r="H18" s="15">
        <f t="shared" si="5"/>
        <v>50605131.231639296</v>
      </c>
      <c r="I18" s="15">
        <f t="shared" si="6"/>
        <v>16146247.147532538</v>
      </c>
    </row>
    <row r="19" spans="1:9">
      <c r="A19" s="9" t="s">
        <v>21</v>
      </c>
      <c r="B19" s="14">
        <f t="shared" si="1"/>
        <v>66895580485.185051</v>
      </c>
      <c r="C19" s="10">
        <v>14493504467.189196</v>
      </c>
      <c r="D19" s="10">
        <v>52402076017.995857</v>
      </c>
      <c r="E19" s="14">
        <f t="shared" si="2"/>
        <v>2761</v>
      </c>
      <c r="F19" s="11">
        <v>215</v>
      </c>
      <c r="G19" s="11">
        <v>2546</v>
      </c>
      <c r="H19" s="10">
        <f t="shared" si="5"/>
        <v>67411648.684600905</v>
      </c>
      <c r="I19" s="10">
        <f t="shared" si="6"/>
        <v>20582119.410053361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H47" sqref="H47"/>
    </sheetView>
  </sheetViews>
  <sheetFormatPr baseColWidth="10" defaultRowHeight="14.25"/>
  <cols>
    <col min="1" max="1" width="11.42578125" style="2"/>
    <col min="2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17.25" customHeight="1"/>
    <row r="2" spans="1:11">
      <c r="A2" s="1" t="s">
        <v>26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4.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6546868167349.4482</v>
      </c>
      <c r="C7" s="5">
        <f>SUM(C8:C19)</f>
        <v>646843249002.55676</v>
      </c>
      <c r="D7" s="5">
        <f>SUM(D8:D19)</f>
        <v>5900024918346.8916</v>
      </c>
      <c r="E7" s="5">
        <f>F7+G7</f>
        <v>345105</v>
      </c>
      <c r="F7" s="5">
        <f>SUM(F8:F19)</f>
        <v>7203</v>
      </c>
      <c r="G7" s="5">
        <f t="shared" ref="G7" si="0">SUM(G8:G19)</f>
        <v>337902</v>
      </c>
      <c r="H7" s="5">
        <f>AVERAGE(H8:H19)</f>
        <v>93910037.862222686</v>
      </c>
      <c r="I7" s="5">
        <f>AVERAGE(I8:I19)</f>
        <v>17333450.557024289</v>
      </c>
    </row>
    <row r="8" spans="1:11">
      <c r="A8" s="1" t="s">
        <v>10</v>
      </c>
      <c r="B8" s="5">
        <f t="shared" ref="B8:B19" si="1">C8+D8</f>
        <v>453412482160.90271</v>
      </c>
      <c r="C8" s="6">
        <v>22266325883.04319</v>
      </c>
      <c r="D8" s="6">
        <v>431146156277.8595</v>
      </c>
      <c r="E8" s="5">
        <f t="shared" ref="E8:E19" si="2">F8+G8</f>
        <v>24938</v>
      </c>
      <c r="F8" s="7">
        <v>891</v>
      </c>
      <c r="G8" s="7">
        <v>24047</v>
      </c>
      <c r="H8" s="6">
        <f>C8/F8</f>
        <v>24990264.739666879</v>
      </c>
      <c r="I8" s="6">
        <f>D8/G8</f>
        <v>17929311.609675199</v>
      </c>
      <c r="J8" s="8"/>
      <c r="K8" s="8"/>
    </row>
    <row r="9" spans="1:11">
      <c r="A9" s="1" t="s">
        <v>11</v>
      </c>
      <c r="B9" s="5">
        <f>C9+D9</f>
        <v>420762741255.8728</v>
      </c>
      <c r="C9" s="6">
        <v>37933415285.272522</v>
      </c>
      <c r="D9" s="6">
        <v>382829325970.60028</v>
      </c>
      <c r="E9" s="5">
        <f t="shared" si="2"/>
        <v>26211</v>
      </c>
      <c r="F9" s="7">
        <v>796</v>
      </c>
      <c r="G9" s="7">
        <v>25415</v>
      </c>
      <c r="H9" s="6">
        <f>C9/F9</f>
        <v>47655044.328231812</v>
      </c>
      <c r="I9" s="6">
        <f t="shared" ref="I9:I18" si="3">D9/G9</f>
        <v>15063125.161148939</v>
      </c>
      <c r="J9" s="8"/>
      <c r="K9" s="8"/>
    </row>
    <row r="10" spans="1:11">
      <c r="A10" s="1" t="s">
        <v>12</v>
      </c>
      <c r="B10" s="5">
        <f t="shared" si="1"/>
        <v>486114525653.57898</v>
      </c>
      <c r="C10" s="6">
        <v>87452488923.341614</v>
      </c>
      <c r="D10" s="6">
        <v>398662036730.23737</v>
      </c>
      <c r="E10" s="5">
        <f t="shared" si="2"/>
        <v>31039</v>
      </c>
      <c r="F10" s="7">
        <v>929</v>
      </c>
      <c r="G10" s="7">
        <v>30110</v>
      </c>
      <c r="H10" s="6">
        <f t="shared" ref="H10:H19" si="4">C10/F10</f>
        <v>94136155.999291301</v>
      </c>
      <c r="I10" s="6">
        <f t="shared" si="3"/>
        <v>13240187.204591079</v>
      </c>
      <c r="J10" s="8"/>
      <c r="K10" s="8"/>
    </row>
    <row r="11" spans="1:11">
      <c r="A11" s="1" t="s">
        <v>13</v>
      </c>
      <c r="B11" s="5">
        <f t="shared" si="1"/>
        <v>317640941708.74329</v>
      </c>
      <c r="C11" s="6">
        <v>22467343152.948299</v>
      </c>
      <c r="D11" s="6">
        <v>295173598555.79498</v>
      </c>
      <c r="E11" s="5">
        <f t="shared" si="2"/>
        <v>24495</v>
      </c>
      <c r="F11" s="7">
        <v>517</v>
      </c>
      <c r="G11" s="7">
        <v>23978</v>
      </c>
      <c r="H11" s="6">
        <f t="shared" si="4"/>
        <v>43457143.429300383</v>
      </c>
      <c r="I11" s="6">
        <f t="shared" si="3"/>
        <v>12310184.275410583</v>
      </c>
      <c r="J11" s="8"/>
      <c r="K11" s="8"/>
    </row>
    <row r="12" spans="1:11">
      <c r="A12" s="1" t="s">
        <v>14</v>
      </c>
      <c r="B12" s="5">
        <f t="shared" si="1"/>
        <v>558275618723.68384</v>
      </c>
      <c r="C12" s="6">
        <v>82850646539.073196</v>
      </c>
      <c r="D12" s="6">
        <v>475424972184.61066</v>
      </c>
      <c r="E12" s="5">
        <f t="shared" si="2"/>
        <v>25725</v>
      </c>
      <c r="F12" s="7">
        <v>526</v>
      </c>
      <c r="G12" s="7">
        <v>25199</v>
      </c>
      <c r="H12" s="6">
        <f>C12/F12</f>
        <v>157510734.86515817</v>
      </c>
      <c r="I12" s="6">
        <f t="shared" si="3"/>
        <v>18866819.00808011</v>
      </c>
      <c r="J12" s="8"/>
      <c r="K12" s="8"/>
    </row>
    <row r="13" spans="1:11">
      <c r="A13" s="1" t="s">
        <v>15</v>
      </c>
      <c r="B13" s="5">
        <f t="shared" si="1"/>
        <v>675701222518.06677</v>
      </c>
      <c r="C13" s="6">
        <v>74667472889.091949</v>
      </c>
      <c r="D13" s="6">
        <v>601033749628.97485</v>
      </c>
      <c r="E13" s="5">
        <f t="shared" si="2"/>
        <v>25869</v>
      </c>
      <c r="F13" s="7">
        <v>581</v>
      </c>
      <c r="G13" s="7">
        <v>25288</v>
      </c>
      <c r="H13" s="6">
        <f t="shared" si="4"/>
        <v>128515443.87107047</v>
      </c>
      <c r="I13" s="6">
        <f t="shared" si="3"/>
        <v>23767547.834110048</v>
      </c>
      <c r="J13" s="8"/>
      <c r="K13" s="8"/>
    </row>
    <row r="14" spans="1:11">
      <c r="A14" s="1" t="s">
        <v>16</v>
      </c>
      <c r="B14" s="5">
        <f t="shared" si="1"/>
        <v>475121556738.82794</v>
      </c>
      <c r="C14" s="6">
        <v>36568347109.491989</v>
      </c>
      <c r="D14" s="6">
        <v>438553209629.33594</v>
      </c>
      <c r="E14" s="5">
        <f t="shared" si="2"/>
        <v>27710</v>
      </c>
      <c r="F14" s="7">
        <v>519</v>
      </c>
      <c r="G14" s="7">
        <v>27191</v>
      </c>
      <c r="H14" s="6">
        <f t="shared" si="4"/>
        <v>70459242.985533699</v>
      </c>
      <c r="I14" s="6">
        <f t="shared" si="3"/>
        <v>16128616.440341875</v>
      </c>
      <c r="J14" s="8"/>
      <c r="K14" s="8"/>
    </row>
    <row r="15" spans="1:11">
      <c r="A15" s="1" t="s">
        <v>17</v>
      </c>
      <c r="B15" s="5">
        <f t="shared" si="1"/>
        <v>491519629397.6582</v>
      </c>
      <c r="C15" s="6">
        <v>39372489574.999046</v>
      </c>
      <c r="D15" s="6">
        <v>452147139822.65918</v>
      </c>
      <c r="E15" s="5">
        <f t="shared" si="2"/>
        <v>31473</v>
      </c>
      <c r="F15" s="7">
        <v>483</v>
      </c>
      <c r="G15" s="7">
        <v>30990</v>
      </c>
      <c r="H15" s="6">
        <f t="shared" si="4"/>
        <v>81516541.563145027</v>
      </c>
      <c r="I15" s="6">
        <f t="shared" si="3"/>
        <v>14590098.090437533</v>
      </c>
      <c r="J15" s="8"/>
      <c r="K15" s="8"/>
    </row>
    <row r="16" spans="1:11">
      <c r="A16" s="1" t="s">
        <v>18</v>
      </c>
      <c r="B16" s="13">
        <f t="shared" si="1"/>
        <v>534426182625.35852</v>
      </c>
      <c r="C16" s="6">
        <v>24678153193.610329</v>
      </c>
      <c r="D16" s="6">
        <v>509748029431.74817</v>
      </c>
      <c r="E16" s="5">
        <f t="shared" si="2"/>
        <v>31136</v>
      </c>
      <c r="F16" s="7">
        <v>365</v>
      </c>
      <c r="G16" s="7">
        <v>30771</v>
      </c>
      <c r="H16" s="6">
        <f t="shared" si="4"/>
        <v>67611378.612631038</v>
      </c>
      <c r="I16" s="6">
        <f t="shared" si="3"/>
        <v>16565858.419672685</v>
      </c>
      <c r="J16" s="8"/>
      <c r="K16" s="8"/>
    </row>
    <row r="17" spans="1:9">
      <c r="A17" s="1" t="s">
        <v>19</v>
      </c>
      <c r="B17" s="13">
        <f t="shared" si="1"/>
        <v>679064908680.35889</v>
      </c>
      <c r="C17" s="6">
        <v>78939282217.799881</v>
      </c>
      <c r="D17" s="6">
        <v>600125626462.55896</v>
      </c>
      <c r="E17" s="5">
        <f t="shared" si="2"/>
        <v>32537</v>
      </c>
      <c r="F17" s="7">
        <v>538</v>
      </c>
      <c r="G17" s="7">
        <v>31999</v>
      </c>
      <c r="H17" s="6">
        <f>C17/F17</f>
        <v>146727290.36765778</v>
      </c>
      <c r="I17" s="6">
        <f t="shared" si="3"/>
        <v>18754511.905452013</v>
      </c>
    </row>
    <row r="18" spans="1:9">
      <c r="A18" s="1" t="s">
        <v>20</v>
      </c>
      <c r="B18" s="13">
        <f t="shared" si="1"/>
        <v>929084073344.12915</v>
      </c>
      <c r="C18" s="6">
        <v>60474876039.812286</v>
      </c>
      <c r="D18" s="6">
        <v>868609197304.31689</v>
      </c>
      <c r="E18" s="5">
        <f t="shared" si="2"/>
        <v>35775</v>
      </c>
      <c r="F18" s="7">
        <v>534</v>
      </c>
      <c r="G18" s="7">
        <v>35241</v>
      </c>
      <c r="H18" s="6">
        <f t="shared" si="4"/>
        <v>113248831.535229</v>
      </c>
      <c r="I18" s="6">
        <f t="shared" si="3"/>
        <v>24647688.695108451</v>
      </c>
    </row>
    <row r="19" spans="1:9">
      <c r="A19" s="9" t="s">
        <v>21</v>
      </c>
      <c r="B19" s="14">
        <f t="shared" si="1"/>
        <v>525744284542.2688</v>
      </c>
      <c r="C19" s="10">
        <v>79172408194.07251</v>
      </c>
      <c r="D19" s="10">
        <v>446571876348.19629</v>
      </c>
      <c r="E19" s="14">
        <f t="shared" si="2"/>
        <v>28197</v>
      </c>
      <c r="F19" s="11">
        <v>524</v>
      </c>
      <c r="G19" s="11">
        <v>27673</v>
      </c>
      <c r="H19" s="10">
        <f t="shared" si="4"/>
        <v>151092382.04975671</v>
      </c>
      <c r="I19" s="10">
        <f>D19/G19</f>
        <v>16137458.040262938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>
      <pane xSplit="1" topLeftCell="B1" activePane="topRight" state="frozen"/>
      <selection pane="topRight" activeCell="D24" sqref="D24"/>
    </sheetView>
  </sheetViews>
  <sheetFormatPr baseColWidth="10" defaultRowHeight="14.25"/>
  <cols>
    <col min="1" max="1" width="11.42578125" style="2"/>
    <col min="2" max="2" width="19.7109375" style="2" bestFit="1" customWidth="1"/>
    <col min="3" max="3" width="18.5703125" style="2" bestFit="1" customWidth="1"/>
    <col min="4" max="4" width="22.7109375" style="2" bestFit="1" customWidth="1"/>
    <col min="5" max="5" width="16.42578125" style="2" customWidth="1"/>
    <col min="6" max="6" width="14.42578125" style="2" bestFit="1" customWidth="1"/>
    <col min="7" max="7" width="18.5703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21" customHeight="1">
      <c r="G1" s="2" t="s">
        <v>35</v>
      </c>
    </row>
    <row r="2" spans="1:11">
      <c r="A2" s="1" t="s">
        <v>36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4.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10096141675835.545</v>
      </c>
      <c r="C7" s="5">
        <f>SUM(C8:C19)</f>
        <v>796678979928.83008</v>
      </c>
      <c r="D7" s="5">
        <f>SUM(D8:D19)</f>
        <v>9299462695906.7148</v>
      </c>
      <c r="E7" s="5">
        <f>F7+G7</f>
        <v>504531</v>
      </c>
      <c r="F7" s="5">
        <f>SUM(F8:F19)</f>
        <v>12590</v>
      </c>
      <c r="G7" s="5">
        <f t="shared" ref="G7" si="0">SUM(G8:G19)</f>
        <v>491941</v>
      </c>
      <c r="H7" s="5">
        <f>AVERAGE(H8:H19)</f>
        <v>89310816.899066374</v>
      </c>
      <c r="I7" s="5">
        <f>AVERAGE(I8:I19)</f>
        <v>18809442.61867784</v>
      </c>
    </row>
    <row r="8" spans="1:11">
      <c r="A8" s="1" t="s">
        <v>10</v>
      </c>
      <c r="B8" s="5">
        <f t="shared" ref="B8:B19" si="1">C8+D8</f>
        <v>601080976494.27429</v>
      </c>
      <c r="C8" s="6">
        <v>19383908262.34798</v>
      </c>
      <c r="D8" s="6">
        <v>581697068231.92627</v>
      </c>
      <c r="E8" s="5">
        <f>F8+G8</f>
        <v>34214</v>
      </c>
      <c r="F8" s="7">
        <v>342</v>
      </c>
      <c r="G8" s="7">
        <v>33872</v>
      </c>
      <c r="H8" s="6">
        <f>C8/F8</f>
        <v>56678094.334350817</v>
      </c>
      <c r="I8" s="6">
        <f>D8/G8</f>
        <v>17173390.063531127</v>
      </c>
      <c r="J8" s="8"/>
      <c r="K8" s="8"/>
    </row>
    <row r="9" spans="1:11">
      <c r="A9" s="1" t="s">
        <v>11</v>
      </c>
      <c r="B9" s="5">
        <f t="shared" si="1"/>
        <v>805597028294.69836</v>
      </c>
      <c r="C9" s="6">
        <v>68526185556.210083</v>
      </c>
      <c r="D9" s="6">
        <v>737070842738.48828</v>
      </c>
      <c r="E9" s="5">
        <f t="shared" ref="E9:E19" si="2">F9+G9</f>
        <v>35830</v>
      </c>
      <c r="F9" s="7">
        <v>550</v>
      </c>
      <c r="G9" s="7">
        <v>35280</v>
      </c>
      <c r="H9" s="6">
        <f>C9/F9</f>
        <v>124593064.6476547</v>
      </c>
      <c r="I9" s="6">
        <f t="shared" ref="I9:I19" si="3">D9/G9</f>
        <v>20892030.68986645</v>
      </c>
      <c r="J9" s="8"/>
      <c r="K9" s="8"/>
    </row>
    <row r="10" spans="1:11">
      <c r="A10" s="1" t="s">
        <v>12</v>
      </c>
      <c r="B10" s="5">
        <f t="shared" si="1"/>
        <v>884992669751.54822</v>
      </c>
      <c r="C10" s="6">
        <v>70215266443.38736</v>
      </c>
      <c r="D10" s="6">
        <v>814777403308.16089</v>
      </c>
      <c r="E10" s="5">
        <f t="shared" si="2"/>
        <v>37686</v>
      </c>
      <c r="F10" s="7">
        <v>723</v>
      </c>
      <c r="G10" s="7">
        <v>36963</v>
      </c>
      <c r="H10" s="6">
        <f t="shared" ref="H10:H19" si="4">C10/F10</f>
        <v>97116551.097354576</v>
      </c>
      <c r="I10" s="6">
        <f t="shared" si="3"/>
        <v>22043053.954174738</v>
      </c>
      <c r="J10" s="8"/>
      <c r="K10" s="8"/>
    </row>
    <row r="11" spans="1:11">
      <c r="A11" s="1" t="s">
        <v>13</v>
      </c>
      <c r="B11" s="5">
        <f t="shared" si="1"/>
        <v>554054883236.90381</v>
      </c>
      <c r="C11" s="6">
        <v>27139332847.166733</v>
      </c>
      <c r="D11" s="6">
        <v>526915550389.73706</v>
      </c>
      <c r="E11" s="5">
        <f t="shared" si="2"/>
        <v>37164</v>
      </c>
      <c r="F11" s="7">
        <v>528</v>
      </c>
      <c r="G11" s="7">
        <v>36636</v>
      </c>
      <c r="H11" s="6">
        <f t="shared" si="4"/>
        <v>51400251.60448245</v>
      </c>
      <c r="I11" s="6">
        <f t="shared" si="3"/>
        <v>14382453.062281283</v>
      </c>
      <c r="J11" s="8"/>
      <c r="K11" s="8"/>
    </row>
    <row r="12" spans="1:11">
      <c r="A12" s="1" t="s">
        <v>14</v>
      </c>
      <c r="B12" s="5">
        <f t="shared" si="1"/>
        <v>478520817028.70819</v>
      </c>
      <c r="C12" s="6">
        <v>19606905609.966988</v>
      </c>
      <c r="D12" s="6">
        <v>458913911418.74121</v>
      </c>
      <c r="E12" s="5">
        <f t="shared" si="2"/>
        <v>41650</v>
      </c>
      <c r="F12" s="7">
        <v>667</v>
      </c>
      <c r="G12" s="7">
        <v>40983</v>
      </c>
      <c r="H12" s="6">
        <f>C12/F12</f>
        <v>29395660.584658153</v>
      </c>
      <c r="I12" s="6">
        <f t="shared" si="3"/>
        <v>11197665.164061714</v>
      </c>
      <c r="J12" s="8"/>
      <c r="K12" s="8"/>
    </row>
    <row r="13" spans="1:11">
      <c r="A13" s="1" t="s">
        <v>15</v>
      </c>
      <c r="B13" s="5">
        <f t="shared" si="1"/>
        <v>634818374841.25269</v>
      </c>
      <c r="C13" s="6">
        <v>34796464303.581055</v>
      </c>
      <c r="D13" s="6">
        <v>600021910537.67163</v>
      </c>
      <c r="E13" s="5">
        <f t="shared" si="2"/>
        <v>41763</v>
      </c>
      <c r="F13" s="7">
        <v>427</v>
      </c>
      <c r="G13" s="7">
        <v>41336</v>
      </c>
      <c r="H13" s="6">
        <f t="shared" si="4"/>
        <v>81490548.720330343</v>
      </c>
      <c r="I13" s="6">
        <f t="shared" si="3"/>
        <v>14515722.627677366</v>
      </c>
      <c r="J13" s="8"/>
      <c r="K13" s="8"/>
    </row>
    <row r="14" spans="1:11">
      <c r="A14" s="1" t="s">
        <v>16</v>
      </c>
      <c r="B14" s="5">
        <f t="shared" si="1"/>
        <v>705229874857.00684</v>
      </c>
      <c r="C14" s="6">
        <v>70883196798.644241</v>
      </c>
      <c r="D14" s="6">
        <v>634346678058.36255</v>
      </c>
      <c r="E14" s="5">
        <f t="shared" si="2"/>
        <v>40921</v>
      </c>
      <c r="F14" s="7">
        <v>475</v>
      </c>
      <c r="G14" s="7">
        <v>40446</v>
      </c>
      <c r="H14" s="6">
        <f t="shared" si="4"/>
        <v>149227782.73398787</v>
      </c>
      <c r="I14" s="6">
        <f t="shared" si="3"/>
        <v>15683792.663263673</v>
      </c>
      <c r="J14" s="8"/>
      <c r="K14" s="8"/>
    </row>
    <row r="15" spans="1:11">
      <c r="A15" s="1" t="s">
        <v>17</v>
      </c>
      <c r="B15" s="5">
        <f t="shared" si="1"/>
        <v>684481572163.75903</v>
      </c>
      <c r="C15" s="6">
        <v>56326845290.314186</v>
      </c>
      <c r="D15" s="6">
        <v>628154726873.44482</v>
      </c>
      <c r="E15" s="5">
        <f t="shared" si="2"/>
        <v>52077</v>
      </c>
      <c r="F15" s="7">
        <v>4586</v>
      </c>
      <c r="G15" s="7">
        <v>47491</v>
      </c>
      <c r="H15" s="6">
        <f t="shared" si="4"/>
        <v>12282347.424839552</v>
      </c>
      <c r="I15" s="6">
        <f t="shared" si="3"/>
        <v>13226816.173031623</v>
      </c>
      <c r="J15" s="8"/>
      <c r="K15" s="8"/>
    </row>
    <row r="16" spans="1:11">
      <c r="A16" s="1" t="s">
        <v>18</v>
      </c>
      <c r="B16" s="5">
        <f t="shared" si="1"/>
        <v>1058536735985.2366</v>
      </c>
      <c r="C16" s="6">
        <v>49713226279.100082</v>
      </c>
      <c r="D16" s="6">
        <v>1008823509706.1365</v>
      </c>
      <c r="E16" s="5">
        <f t="shared" si="2"/>
        <v>44687</v>
      </c>
      <c r="F16" s="7">
        <v>1226</v>
      </c>
      <c r="G16" s="7">
        <v>43461</v>
      </c>
      <c r="H16" s="6">
        <f t="shared" si="4"/>
        <v>40549124.208075106</v>
      </c>
      <c r="I16" s="6">
        <f t="shared" si="3"/>
        <v>23212155.949152954</v>
      </c>
      <c r="J16" s="8"/>
      <c r="K16" s="8"/>
    </row>
    <row r="17" spans="1:9">
      <c r="A17" s="1" t="s">
        <v>19</v>
      </c>
      <c r="B17" s="5">
        <f t="shared" si="1"/>
        <v>1073804794940.1857</v>
      </c>
      <c r="C17" s="6">
        <v>85419364360.374054</v>
      </c>
      <c r="D17" s="6">
        <v>988385430579.81165</v>
      </c>
      <c r="E17" s="5">
        <f t="shared" si="2"/>
        <v>47556</v>
      </c>
      <c r="F17" s="7">
        <v>1470</v>
      </c>
      <c r="G17" s="7">
        <v>46086</v>
      </c>
      <c r="H17" s="6">
        <f t="shared" si="4"/>
        <v>58108411.129506156</v>
      </c>
      <c r="I17" s="6">
        <f t="shared" si="3"/>
        <v>21446544.082363661</v>
      </c>
    </row>
    <row r="18" spans="1:9">
      <c r="A18" s="1" t="s">
        <v>20</v>
      </c>
      <c r="B18" s="13">
        <f t="shared" si="1"/>
        <v>1250166570041.8728</v>
      </c>
      <c r="C18" s="15">
        <v>152385203659.35168</v>
      </c>
      <c r="D18" s="15">
        <v>1097781366382.5211</v>
      </c>
      <c r="E18" s="13">
        <f t="shared" si="2"/>
        <v>45770</v>
      </c>
      <c r="F18" s="7">
        <v>757</v>
      </c>
      <c r="G18" s="7">
        <v>45013</v>
      </c>
      <c r="H18" s="6">
        <f t="shared" si="4"/>
        <v>201301457.93837738</v>
      </c>
      <c r="I18" s="6">
        <f t="shared" si="3"/>
        <v>24388096.025204301</v>
      </c>
    </row>
    <row r="19" spans="1:9">
      <c r="A19" s="9" t="s">
        <v>21</v>
      </c>
      <c r="B19" s="14">
        <f t="shared" si="1"/>
        <v>1364857378200.0964</v>
      </c>
      <c r="C19" s="10">
        <v>142283080518.38559</v>
      </c>
      <c r="D19" s="10">
        <v>1222574297681.7109</v>
      </c>
      <c r="E19" s="14">
        <f t="shared" si="2"/>
        <v>45213</v>
      </c>
      <c r="F19" s="11">
        <v>839</v>
      </c>
      <c r="G19" s="11">
        <v>44374</v>
      </c>
      <c r="H19" s="10">
        <f t="shared" si="4"/>
        <v>169586508.36517948</v>
      </c>
      <c r="I19" s="10">
        <f t="shared" si="3"/>
        <v>27551590.969525192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  <row r="23" spans="1:9">
      <c r="G23" s="16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opLeftCell="A13" workbookViewId="0">
      <selection activeCell="A23" sqref="A23:XFD46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18.75" customHeight="1"/>
    <row r="2" spans="1:11">
      <c r="A2" s="1" t="s">
        <v>33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10.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1034524008936.8403</v>
      </c>
      <c r="C7" s="5">
        <f>SUM(C8:C19)</f>
        <v>100668915348.03152</v>
      </c>
      <c r="D7" s="5">
        <f>SUM(D8:D19)</f>
        <v>933855093588.80884</v>
      </c>
      <c r="E7" s="5">
        <f>F7+G7</f>
        <v>53590</v>
      </c>
      <c r="F7" s="5">
        <f>SUM(F8:F19)</f>
        <v>2213</v>
      </c>
      <c r="G7" s="5">
        <f t="shared" ref="G7" si="0">SUM(G8:G19)</f>
        <v>51377</v>
      </c>
      <c r="H7" s="5">
        <f>AVERAGE(H8:H19)</f>
        <v>74866137.050038517</v>
      </c>
      <c r="I7" s="5">
        <f>AVERAGE(I8:I19)</f>
        <v>17983122.735073458</v>
      </c>
    </row>
    <row r="8" spans="1:11">
      <c r="A8" s="1" t="s">
        <v>10</v>
      </c>
      <c r="B8" s="5">
        <f t="shared" ref="B8:B19" si="1">C8+D8</f>
        <v>78820680832.564484</v>
      </c>
      <c r="C8" s="6">
        <v>10860080196.05418</v>
      </c>
      <c r="D8" s="6">
        <v>67960600636.5103</v>
      </c>
      <c r="E8" s="5">
        <f t="shared" ref="E8:E19" si="2">F8+G8</f>
        <v>4242</v>
      </c>
      <c r="F8" s="7">
        <v>237</v>
      </c>
      <c r="G8" s="7">
        <v>4005</v>
      </c>
      <c r="H8" s="6">
        <f>C8/F8</f>
        <v>45823123.190102026</v>
      </c>
      <c r="I8" s="6">
        <f>D8/G8</f>
        <v>16968938.98539583</v>
      </c>
      <c r="J8" s="8"/>
      <c r="K8" s="8"/>
    </row>
    <row r="9" spans="1:11">
      <c r="A9" s="1" t="s">
        <v>11</v>
      </c>
      <c r="B9" s="5">
        <f t="shared" si="1"/>
        <v>72236324745.23349</v>
      </c>
      <c r="C9" s="6">
        <v>13471698730.26779</v>
      </c>
      <c r="D9" s="6">
        <v>58764626014.965698</v>
      </c>
      <c r="E9" s="5">
        <f t="shared" si="2"/>
        <v>4248</v>
      </c>
      <c r="F9" s="7">
        <v>577</v>
      </c>
      <c r="G9" s="7">
        <v>3671</v>
      </c>
      <c r="H9" s="6">
        <f>C9/F9</f>
        <v>23347831.421607956</v>
      </c>
      <c r="I9" s="6">
        <f t="shared" ref="I9:I16" si="3">D9/G9</f>
        <v>16007797.879315091</v>
      </c>
      <c r="J9" s="8"/>
      <c r="K9" s="8"/>
    </row>
    <row r="10" spans="1:11">
      <c r="A10" s="1" t="s">
        <v>12</v>
      </c>
      <c r="B10" s="5">
        <f t="shared" si="1"/>
        <v>65372520846.635902</v>
      </c>
      <c r="C10" s="6">
        <v>10155402143.704252</v>
      </c>
      <c r="D10" s="6">
        <v>55217118702.931648</v>
      </c>
      <c r="E10" s="5">
        <f t="shared" si="2"/>
        <v>4168</v>
      </c>
      <c r="F10" s="7">
        <v>540</v>
      </c>
      <c r="G10" s="7">
        <v>3628</v>
      </c>
      <c r="H10" s="6">
        <f t="shared" ref="H10:H16" si="4">C10/F10</f>
        <v>18806300.266118985</v>
      </c>
      <c r="I10" s="6">
        <f t="shared" si="3"/>
        <v>15219712.983167488</v>
      </c>
      <c r="J10" s="8"/>
      <c r="K10" s="8"/>
    </row>
    <row r="11" spans="1:11">
      <c r="A11" s="1" t="s">
        <v>13</v>
      </c>
      <c r="B11" s="5">
        <f t="shared" si="1"/>
        <v>69190713326.632645</v>
      </c>
      <c r="C11" s="6">
        <v>5003076267.1867037</v>
      </c>
      <c r="D11" s="6">
        <v>64187637059.445946</v>
      </c>
      <c r="E11" s="5">
        <f t="shared" si="2"/>
        <v>3999</v>
      </c>
      <c r="F11" s="7">
        <v>79</v>
      </c>
      <c r="G11" s="7">
        <v>3920</v>
      </c>
      <c r="H11" s="6">
        <f t="shared" si="4"/>
        <v>63330079.331477262</v>
      </c>
      <c r="I11" s="6">
        <f t="shared" si="3"/>
        <v>16374397.209042333</v>
      </c>
      <c r="J11" s="8"/>
      <c r="K11" s="8"/>
    </row>
    <row r="12" spans="1:11">
      <c r="A12" s="1" t="s">
        <v>14</v>
      </c>
      <c r="B12" s="5">
        <f t="shared" si="1"/>
        <v>68828612493.666321</v>
      </c>
      <c r="C12" s="6">
        <v>1590280581.0335746</v>
      </c>
      <c r="D12" s="6">
        <v>67238331912.632751</v>
      </c>
      <c r="E12" s="5">
        <f t="shared" si="2"/>
        <v>4055</v>
      </c>
      <c r="F12" s="7">
        <v>155</v>
      </c>
      <c r="G12" s="7">
        <v>3900</v>
      </c>
      <c r="H12" s="6">
        <f>C12/F12</f>
        <v>10259874.716345642</v>
      </c>
      <c r="I12" s="6">
        <f t="shared" si="3"/>
        <v>17240597.92631609</v>
      </c>
      <c r="J12" s="8"/>
      <c r="K12" s="8"/>
    </row>
    <row r="13" spans="1:11">
      <c r="A13" s="1" t="s">
        <v>15</v>
      </c>
      <c r="B13" s="5">
        <f t="shared" si="1"/>
        <v>78521764728.828217</v>
      </c>
      <c r="C13" s="6">
        <v>13354234973.469839</v>
      </c>
      <c r="D13" s="6">
        <v>65167529755.358383</v>
      </c>
      <c r="E13" s="5">
        <f t="shared" si="2"/>
        <v>4178</v>
      </c>
      <c r="F13" s="7">
        <v>200</v>
      </c>
      <c r="G13" s="7">
        <v>3978</v>
      </c>
      <c r="H13" s="6">
        <f t="shared" si="4"/>
        <v>66771174.867349193</v>
      </c>
      <c r="I13" s="6">
        <f t="shared" si="3"/>
        <v>16381983.347249469</v>
      </c>
      <c r="J13" s="8"/>
      <c r="K13" s="8"/>
    </row>
    <row r="14" spans="1:11">
      <c r="A14" s="1" t="s">
        <v>16</v>
      </c>
      <c r="B14" s="5">
        <f t="shared" si="1"/>
        <v>106740255644.85329</v>
      </c>
      <c r="C14" s="6">
        <v>5423683720.0872889</v>
      </c>
      <c r="D14" s="6">
        <v>101316571924.76599</v>
      </c>
      <c r="E14" s="5">
        <f t="shared" si="2"/>
        <v>5136</v>
      </c>
      <c r="F14" s="7">
        <v>60</v>
      </c>
      <c r="G14" s="7">
        <v>5076</v>
      </c>
      <c r="H14" s="6">
        <f t="shared" si="4"/>
        <v>90394728.668121487</v>
      </c>
      <c r="I14" s="6">
        <f t="shared" si="3"/>
        <v>19959923.547038216</v>
      </c>
      <c r="J14" s="8"/>
      <c r="K14" s="8"/>
    </row>
    <row r="15" spans="1:11">
      <c r="A15" s="1" t="s">
        <v>17</v>
      </c>
      <c r="B15" s="5">
        <f t="shared" si="1"/>
        <v>106747217760.44463</v>
      </c>
      <c r="C15" s="6">
        <v>6351003801.6899996</v>
      </c>
      <c r="D15" s="6">
        <v>100396213958.75462</v>
      </c>
      <c r="E15" s="5">
        <f t="shared" si="2"/>
        <v>4612</v>
      </c>
      <c r="F15" s="7">
        <v>96</v>
      </c>
      <c r="G15" s="7">
        <v>4516</v>
      </c>
      <c r="H15" s="6">
        <f t="shared" si="4"/>
        <v>66156289.600937493</v>
      </c>
      <c r="I15" s="6">
        <f t="shared" si="3"/>
        <v>22231225.411593139</v>
      </c>
      <c r="J15" s="8"/>
      <c r="K15" s="8"/>
    </row>
    <row r="16" spans="1:11">
      <c r="A16" s="1" t="s">
        <v>18</v>
      </c>
      <c r="B16" s="13">
        <f t="shared" si="1"/>
        <v>120448832573.58542</v>
      </c>
      <c r="C16" s="6">
        <v>11871768578.540001</v>
      </c>
      <c r="D16" s="6">
        <v>108577063995.04541</v>
      </c>
      <c r="E16" s="13">
        <f t="shared" si="2"/>
        <v>4878</v>
      </c>
      <c r="F16" s="7">
        <v>76</v>
      </c>
      <c r="G16" s="7">
        <v>4802</v>
      </c>
      <c r="H16" s="15">
        <f t="shared" si="4"/>
        <v>156207481.29657897</v>
      </c>
      <c r="I16" s="15">
        <f t="shared" si="3"/>
        <v>22610800.498759978</v>
      </c>
      <c r="J16" s="8"/>
      <c r="K16" s="8"/>
    </row>
    <row r="17" spans="1:9">
      <c r="A17" s="1" t="s">
        <v>19</v>
      </c>
      <c r="B17" s="13">
        <f t="shared" si="1"/>
        <v>103638728633.69507</v>
      </c>
      <c r="C17" s="6">
        <v>7071137355.9399996</v>
      </c>
      <c r="D17" s="6">
        <v>96567591277.755066</v>
      </c>
      <c r="E17" s="13">
        <f t="shared" si="2"/>
        <v>5265</v>
      </c>
      <c r="F17" s="7">
        <v>57</v>
      </c>
      <c r="G17" s="7">
        <v>5208</v>
      </c>
      <c r="H17" s="15">
        <f t="shared" ref="H17:H19" si="5">C17/F17</f>
        <v>124055041.3322807</v>
      </c>
      <c r="I17" s="15">
        <f t="shared" ref="I17:I19" si="6">D17/G17</f>
        <v>18542164.223839298</v>
      </c>
    </row>
    <row r="18" spans="1:9">
      <c r="A18" s="1" t="s">
        <v>20</v>
      </c>
      <c r="B18" s="13">
        <f t="shared" si="1"/>
        <v>71722375262.512909</v>
      </c>
      <c r="C18" s="6">
        <v>2145421005.4912601</v>
      </c>
      <c r="D18" s="6">
        <v>69576954257.021652</v>
      </c>
      <c r="E18" s="13">
        <f t="shared" si="2"/>
        <v>4092</v>
      </c>
      <c r="F18" s="7">
        <v>70</v>
      </c>
      <c r="G18" s="7">
        <v>4022</v>
      </c>
      <c r="H18" s="15">
        <f t="shared" si="5"/>
        <v>30648871.507018</v>
      </c>
      <c r="I18" s="15">
        <f t="shared" si="6"/>
        <v>17299093.549731888</v>
      </c>
    </row>
    <row r="19" spans="1:9">
      <c r="A19" s="9" t="s">
        <v>21</v>
      </c>
      <c r="B19" s="14">
        <f t="shared" si="1"/>
        <v>92255982088.18808</v>
      </c>
      <c r="C19" s="10">
        <v>13371127994.566628</v>
      </c>
      <c r="D19" s="10">
        <v>78884854093.62146</v>
      </c>
      <c r="E19" s="14">
        <f t="shared" si="2"/>
        <v>4717</v>
      </c>
      <c r="F19" s="11">
        <v>66</v>
      </c>
      <c r="G19" s="11">
        <v>4651</v>
      </c>
      <c r="H19" s="10">
        <f t="shared" si="5"/>
        <v>202592848.40252465</v>
      </c>
      <c r="I19" s="10">
        <f t="shared" si="6"/>
        <v>16960837.259432696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D46" sqref="D46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22.5" customHeight="1"/>
    <row r="2" spans="1:11">
      <c r="A2" s="1" t="s">
        <v>32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12.7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1403641775982.8762</v>
      </c>
      <c r="C7" s="5">
        <f>SUM(C8:C19)</f>
        <v>128061209728.96504</v>
      </c>
      <c r="D7" s="5">
        <f>SUM(D8:D19)</f>
        <v>1275580566253.9111</v>
      </c>
      <c r="E7" s="5">
        <f>F7+G7</f>
        <v>94021</v>
      </c>
      <c r="F7" s="5">
        <f>SUM(F8:F19)</f>
        <v>3701</v>
      </c>
      <c r="G7" s="5">
        <f t="shared" ref="G7" si="0">SUM(G8:G19)</f>
        <v>90320</v>
      </c>
      <c r="H7" s="5">
        <f>AVERAGE(H8:H19)</f>
        <v>45192975.754201539</v>
      </c>
      <c r="I7" s="5">
        <f>AVERAGE(I8:I19)</f>
        <v>14366094.462482734</v>
      </c>
    </row>
    <row r="8" spans="1:11">
      <c r="A8" s="1" t="s">
        <v>10</v>
      </c>
      <c r="B8" s="5">
        <f t="shared" ref="B8:B19" si="1">C8+D8</f>
        <v>115276933430.15063</v>
      </c>
      <c r="C8" s="6">
        <v>4885818489.0801468</v>
      </c>
      <c r="D8" s="6">
        <v>110391114941.07048</v>
      </c>
      <c r="E8" s="5">
        <f t="shared" ref="E8:E19" si="2">F8+G8</f>
        <v>5906</v>
      </c>
      <c r="F8" s="7">
        <v>392</v>
      </c>
      <c r="G8" s="7">
        <v>5514</v>
      </c>
      <c r="H8" s="6">
        <f>C8/F8</f>
        <v>12463822.676224865</v>
      </c>
      <c r="I8" s="6">
        <f>D8/G8</f>
        <v>20020151.422029465</v>
      </c>
      <c r="J8" s="8"/>
      <c r="K8" s="8"/>
    </row>
    <row r="9" spans="1:11">
      <c r="A9" s="1" t="s">
        <v>11</v>
      </c>
      <c r="B9" s="5">
        <f t="shared" si="1"/>
        <v>86034712661.272293</v>
      </c>
      <c r="C9" s="6">
        <v>4717128867.9630613</v>
      </c>
      <c r="D9" s="6">
        <v>81317583793.309235</v>
      </c>
      <c r="E9" s="5">
        <f t="shared" si="2"/>
        <v>5458</v>
      </c>
      <c r="F9" s="7">
        <v>364</v>
      </c>
      <c r="G9" s="7">
        <v>5094</v>
      </c>
      <c r="H9" s="6">
        <f>C9/F9</f>
        <v>12959145.241656762</v>
      </c>
      <c r="I9" s="6">
        <f t="shared" ref="I9:I16" si="3">D9/G9</f>
        <v>15963404.749373622</v>
      </c>
      <c r="J9" s="8"/>
      <c r="K9" s="8"/>
    </row>
    <row r="10" spans="1:11">
      <c r="A10" s="1" t="s">
        <v>12</v>
      </c>
      <c r="B10" s="5">
        <f t="shared" si="1"/>
        <v>128591399478.4624</v>
      </c>
      <c r="C10" s="6">
        <v>11912644619.476263</v>
      </c>
      <c r="D10" s="6">
        <v>116678754858.98615</v>
      </c>
      <c r="E10" s="5">
        <f t="shared" si="2"/>
        <v>7690</v>
      </c>
      <c r="F10" s="7">
        <v>602</v>
      </c>
      <c r="G10" s="7">
        <v>7088</v>
      </c>
      <c r="H10" s="6">
        <f t="shared" ref="H10:H16" si="4">C10/F10</f>
        <v>19788446.21175459</v>
      </c>
      <c r="I10" s="6">
        <f t="shared" si="3"/>
        <v>16461449.613288114</v>
      </c>
      <c r="J10" s="8"/>
      <c r="K10" s="8"/>
    </row>
    <row r="11" spans="1:11">
      <c r="A11" s="1" t="s">
        <v>13</v>
      </c>
      <c r="B11" s="5">
        <f t="shared" si="1"/>
        <v>111294038891.0645</v>
      </c>
      <c r="C11" s="6">
        <v>11804819862.606039</v>
      </c>
      <c r="D11" s="6">
        <v>99489219028.458466</v>
      </c>
      <c r="E11" s="5">
        <f t="shared" si="2"/>
        <v>8329</v>
      </c>
      <c r="F11" s="7">
        <v>540</v>
      </c>
      <c r="G11" s="7">
        <v>7789</v>
      </c>
      <c r="H11" s="6">
        <f t="shared" si="4"/>
        <v>21860777.523344517</v>
      </c>
      <c r="I11" s="6">
        <f t="shared" si="3"/>
        <v>12773041.344005452</v>
      </c>
      <c r="J11" s="8"/>
      <c r="K11" s="8"/>
    </row>
    <row r="12" spans="1:11">
      <c r="A12" s="1" t="s">
        <v>14</v>
      </c>
      <c r="B12" s="5">
        <f t="shared" si="1"/>
        <v>108622497154.8074</v>
      </c>
      <c r="C12" s="6">
        <v>12033924494.62607</v>
      </c>
      <c r="D12" s="6">
        <v>96588572660.181335</v>
      </c>
      <c r="E12" s="5">
        <f t="shared" si="2"/>
        <v>7447</v>
      </c>
      <c r="F12" s="7">
        <v>231</v>
      </c>
      <c r="G12" s="7">
        <v>7216</v>
      </c>
      <c r="H12" s="6">
        <f>C12/F12</f>
        <v>52094911.232147492</v>
      </c>
      <c r="I12" s="6">
        <f t="shared" si="3"/>
        <v>13385334.348694753</v>
      </c>
      <c r="J12" s="8"/>
      <c r="K12" s="8"/>
    </row>
    <row r="13" spans="1:11">
      <c r="A13" s="1" t="s">
        <v>15</v>
      </c>
      <c r="B13" s="5">
        <f t="shared" si="1"/>
        <v>147355504057.86609</v>
      </c>
      <c r="C13" s="6">
        <v>16557216516.291931</v>
      </c>
      <c r="D13" s="6">
        <v>130798287541.57414</v>
      </c>
      <c r="E13" s="5">
        <f t="shared" si="2"/>
        <v>7753</v>
      </c>
      <c r="F13" s="7">
        <v>353</v>
      </c>
      <c r="G13" s="7">
        <v>7400</v>
      </c>
      <c r="H13" s="6">
        <f t="shared" si="4"/>
        <v>46904296.080147117</v>
      </c>
      <c r="I13" s="6">
        <f t="shared" si="3"/>
        <v>17675444.262374885</v>
      </c>
      <c r="J13" s="8"/>
      <c r="K13" s="8"/>
    </row>
    <row r="14" spans="1:11">
      <c r="A14" s="1" t="s">
        <v>16</v>
      </c>
      <c r="B14" s="5">
        <f t="shared" si="1"/>
        <v>156462653088.66397</v>
      </c>
      <c r="C14" s="6">
        <v>14332767977.453779</v>
      </c>
      <c r="D14" s="6">
        <v>142129885111.21021</v>
      </c>
      <c r="E14" s="5">
        <f t="shared" si="2"/>
        <v>8796</v>
      </c>
      <c r="F14" s="7">
        <v>123</v>
      </c>
      <c r="G14" s="7">
        <v>8673</v>
      </c>
      <c r="H14" s="6">
        <f t="shared" si="4"/>
        <v>116526568.92238845</v>
      </c>
      <c r="I14" s="6">
        <f t="shared" si="3"/>
        <v>16387626.554964857</v>
      </c>
      <c r="J14" s="8"/>
      <c r="K14" s="8"/>
    </row>
    <row r="15" spans="1:11">
      <c r="A15" s="1" t="s">
        <v>17</v>
      </c>
      <c r="B15" s="5">
        <f t="shared" si="1"/>
        <v>106683938026.89915</v>
      </c>
      <c r="C15" s="6">
        <v>14841245224.273859</v>
      </c>
      <c r="D15" s="6">
        <v>91842692802.62529</v>
      </c>
      <c r="E15" s="5">
        <f t="shared" si="2"/>
        <v>7979</v>
      </c>
      <c r="F15" s="7">
        <v>188</v>
      </c>
      <c r="G15" s="7">
        <v>7791</v>
      </c>
      <c r="H15" s="6">
        <f t="shared" si="4"/>
        <v>78942793.746137545</v>
      </c>
      <c r="I15" s="6">
        <f t="shared" si="3"/>
        <v>11788306.097115299</v>
      </c>
      <c r="J15" s="8"/>
      <c r="K15" s="8"/>
    </row>
    <row r="16" spans="1:11">
      <c r="A16" s="1" t="s">
        <v>18</v>
      </c>
      <c r="B16" s="13">
        <f t="shared" si="1"/>
        <v>113102090282.10739</v>
      </c>
      <c r="C16" s="6">
        <v>13154818247.113934</v>
      </c>
      <c r="D16" s="6">
        <v>99947272034.993454</v>
      </c>
      <c r="E16" s="13">
        <f t="shared" si="2"/>
        <v>8991</v>
      </c>
      <c r="F16" s="7">
        <v>236</v>
      </c>
      <c r="G16" s="7">
        <v>8755</v>
      </c>
      <c r="H16" s="15">
        <f t="shared" si="4"/>
        <v>55740755.284381077</v>
      </c>
      <c r="I16" s="15">
        <f t="shared" si="3"/>
        <v>11416021.934322497</v>
      </c>
      <c r="J16" s="8"/>
      <c r="K16" s="8"/>
    </row>
    <row r="17" spans="1:9">
      <c r="A17" s="1" t="s">
        <v>19</v>
      </c>
      <c r="B17" s="13">
        <f t="shared" si="1"/>
        <v>102770432344.76453</v>
      </c>
      <c r="C17" s="6">
        <v>8819427558.2469978</v>
      </c>
      <c r="D17" s="6">
        <v>93951004786.517532</v>
      </c>
      <c r="E17" s="13">
        <f t="shared" si="2"/>
        <v>8707</v>
      </c>
      <c r="F17" s="7">
        <v>128</v>
      </c>
      <c r="G17" s="7">
        <v>8579</v>
      </c>
      <c r="H17" s="15">
        <f t="shared" ref="H17:H19" si="5">C17/F17</f>
        <v>68901777.798804671</v>
      </c>
      <c r="I17" s="15">
        <f t="shared" ref="I17:I19" si="6">D17/G17</f>
        <v>10951276.930471795</v>
      </c>
    </row>
    <row r="18" spans="1:9">
      <c r="A18" s="1" t="s">
        <v>20</v>
      </c>
      <c r="B18" s="13">
        <f t="shared" si="1"/>
        <v>87788812141.678848</v>
      </c>
      <c r="C18" s="6">
        <v>5991437306.4167347</v>
      </c>
      <c r="D18" s="6">
        <v>81797374835.262115</v>
      </c>
      <c r="E18" s="13">
        <f t="shared" si="2"/>
        <v>7879</v>
      </c>
      <c r="F18" s="7">
        <v>290</v>
      </c>
      <c r="G18" s="7">
        <v>7589</v>
      </c>
      <c r="H18" s="15">
        <f t="shared" si="5"/>
        <v>20660128.642816328</v>
      </c>
      <c r="I18" s="15">
        <f t="shared" si="6"/>
        <v>10778412.812658073</v>
      </c>
    </row>
    <row r="19" spans="1:9">
      <c r="A19" s="9" t="s">
        <v>21</v>
      </c>
      <c r="B19" s="14">
        <f t="shared" si="1"/>
        <v>139658764425.13895</v>
      </c>
      <c r="C19" s="10">
        <v>9009960565.4162292</v>
      </c>
      <c r="D19" s="10">
        <v>130648803859.72272</v>
      </c>
      <c r="E19" s="14">
        <f t="shared" si="2"/>
        <v>9086</v>
      </c>
      <c r="F19" s="11">
        <v>254</v>
      </c>
      <c r="G19" s="11">
        <v>8832</v>
      </c>
      <c r="H19" s="10">
        <f t="shared" si="5"/>
        <v>35472285.690615073</v>
      </c>
      <c r="I19" s="10">
        <f t="shared" si="6"/>
        <v>14792663.480493966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B32" sqref="B32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18" customHeight="1"/>
    <row r="2" spans="1:11">
      <c r="A2" s="1" t="s">
        <v>31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9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1840294551566.886</v>
      </c>
      <c r="C7" s="5">
        <f>SUM(C8:C19)</f>
        <v>156312884540.94791</v>
      </c>
      <c r="D7" s="5">
        <f>SUM(D8:D19)</f>
        <v>1683981667025.938</v>
      </c>
      <c r="E7" s="5">
        <f>F7+G7</f>
        <v>147615</v>
      </c>
      <c r="F7" s="5">
        <f>SUM(F8:F19)</f>
        <v>4354</v>
      </c>
      <c r="G7" s="5">
        <f t="shared" ref="G7" si="0">SUM(G8:G19)</f>
        <v>143261</v>
      </c>
      <c r="H7" s="5">
        <f>AVERAGE(H8:H19)</f>
        <v>45627163.2096138</v>
      </c>
      <c r="I7" s="5">
        <f>AVERAGE(I8:I19)</f>
        <v>11864282.205839513</v>
      </c>
    </row>
    <row r="8" spans="1:11">
      <c r="A8" s="1" t="s">
        <v>10</v>
      </c>
      <c r="B8" s="5">
        <f t="shared" ref="B8:B19" si="1">C8+D8</f>
        <v>131193984311.99423</v>
      </c>
      <c r="C8" s="6">
        <v>2490361048.043582</v>
      </c>
      <c r="D8" s="6">
        <v>128703623263.95065</v>
      </c>
      <c r="E8" s="5">
        <f t="shared" ref="E8:E19" si="2">F8+G8</f>
        <v>9632</v>
      </c>
      <c r="F8" s="7">
        <v>49</v>
      </c>
      <c r="G8" s="7">
        <v>9583</v>
      </c>
      <c r="H8" s="6">
        <f>C8/F8</f>
        <v>50823694.858032286</v>
      </c>
      <c r="I8" s="6">
        <f>D8/G8</f>
        <v>13430410.441818913</v>
      </c>
      <c r="J8" s="8"/>
      <c r="K8" s="8"/>
    </row>
    <row r="9" spans="1:11">
      <c r="A9" s="1" t="s">
        <v>11</v>
      </c>
      <c r="B9" s="5">
        <f t="shared" si="1"/>
        <v>153562276717.62213</v>
      </c>
      <c r="C9" s="6">
        <v>10474204748.536617</v>
      </c>
      <c r="D9" s="6">
        <v>143088071969.08551</v>
      </c>
      <c r="E9" s="5">
        <f t="shared" si="2"/>
        <v>10649</v>
      </c>
      <c r="F9" s="7">
        <v>108</v>
      </c>
      <c r="G9" s="7">
        <v>10541</v>
      </c>
      <c r="H9" s="6">
        <f>C9/F9</f>
        <v>96983377.301264971</v>
      </c>
      <c r="I9" s="6">
        <f t="shared" ref="I9:I16" si="3">D9/G9</f>
        <v>13574430.506506547</v>
      </c>
      <c r="J9" s="8"/>
      <c r="K9" s="8"/>
    </row>
    <row r="10" spans="1:11">
      <c r="A10" s="1" t="s">
        <v>12</v>
      </c>
      <c r="B10" s="5">
        <f t="shared" si="1"/>
        <v>161996781301.12241</v>
      </c>
      <c r="C10" s="6">
        <v>11083861599.561985</v>
      </c>
      <c r="D10" s="6">
        <v>150912919701.56042</v>
      </c>
      <c r="E10" s="5">
        <f t="shared" si="2"/>
        <v>11120</v>
      </c>
      <c r="F10" s="7">
        <v>146</v>
      </c>
      <c r="G10" s="7">
        <v>10974</v>
      </c>
      <c r="H10" s="6">
        <f t="shared" ref="H10:H16" si="4">C10/F10</f>
        <v>75916860.270972505</v>
      </c>
      <c r="I10" s="6">
        <f t="shared" si="3"/>
        <v>13751860.734605469</v>
      </c>
      <c r="J10" s="8"/>
      <c r="K10" s="8"/>
    </row>
    <row r="11" spans="1:11">
      <c r="A11" s="1" t="s">
        <v>13</v>
      </c>
      <c r="B11" s="5">
        <f t="shared" si="1"/>
        <v>159291595602.58551</v>
      </c>
      <c r="C11" s="6">
        <v>18566520069.243256</v>
      </c>
      <c r="D11" s="6">
        <v>140725075533.34225</v>
      </c>
      <c r="E11" s="5">
        <f t="shared" si="2"/>
        <v>12172</v>
      </c>
      <c r="F11" s="7">
        <v>535</v>
      </c>
      <c r="G11" s="7">
        <v>11637</v>
      </c>
      <c r="H11" s="6">
        <f t="shared" si="4"/>
        <v>34703775.830361225</v>
      </c>
      <c r="I11" s="6">
        <f t="shared" si="3"/>
        <v>12092899.848186152</v>
      </c>
      <c r="J11" s="8"/>
      <c r="K11" s="8"/>
    </row>
    <row r="12" spans="1:11">
      <c r="A12" s="1" t="s">
        <v>14</v>
      </c>
      <c r="B12" s="5">
        <f t="shared" si="1"/>
        <v>154185959268.6366</v>
      </c>
      <c r="C12" s="6">
        <v>13316823953.21673</v>
      </c>
      <c r="D12" s="6">
        <v>140869135315.41986</v>
      </c>
      <c r="E12" s="5">
        <f t="shared" si="2"/>
        <v>11716</v>
      </c>
      <c r="F12" s="7">
        <v>243</v>
      </c>
      <c r="G12" s="7">
        <v>11473</v>
      </c>
      <c r="H12" s="6">
        <f>C12/F12</f>
        <v>54801744.663443334</v>
      </c>
      <c r="I12" s="6">
        <f t="shared" si="3"/>
        <v>12278317.381279513</v>
      </c>
      <c r="J12" s="8"/>
      <c r="K12" s="8"/>
    </row>
    <row r="13" spans="1:11">
      <c r="A13" s="1" t="s">
        <v>15</v>
      </c>
      <c r="B13" s="5">
        <f t="shared" si="1"/>
        <v>193972530116.06458</v>
      </c>
      <c r="C13" s="6">
        <v>24014009058.629871</v>
      </c>
      <c r="D13" s="6">
        <v>169958521057.43469</v>
      </c>
      <c r="E13" s="5">
        <f t="shared" si="2"/>
        <v>12306</v>
      </c>
      <c r="F13" s="7">
        <v>550</v>
      </c>
      <c r="G13" s="7">
        <v>11756</v>
      </c>
      <c r="H13" s="6">
        <f t="shared" si="4"/>
        <v>43661834.65205431</v>
      </c>
      <c r="I13" s="6">
        <f t="shared" si="3"/>
        <v>14457172.597604176</v>
      </c>
      <c r="J13" s="8"/>
      <c r="K13" s="8"/>
    </row>
    <row r="14" spans="1:11">
      <c r="A14" s="1" t="s">
        <v>16</v>
      </c>
      <c r="B14" s="5">
        <f t="shared" si="1"/>
        <v>174700665462.98291</v>
      </c>
      <c r="C14" s="6">
        <v>19404414034.008533</v>
      </c>
      <c r="D14" s="6">
        <v>155296251428.97437</v>
      </c>
      <c r="E14" s="5">
        <f t="shared" si="2"/>
        <v>14308</v>
      </c>
      <c r="F14" s="7">
        <v>664</v>
      </c>
      <c r="G14" s="7">
        <v>13644</v>
      </c>
      <c r="H14" s="6">
        <f t="shared" si="4"/>
        <v>29223515.111458633</v>
      </c>
      <c r="I14" s="6">
        <f t="shared" si="3"/>
        <v>11382017.841466898</v>
      </c>
      <c r="J14" s="8"/>
      <c r="K14" s="8"/>
    </row>
    <row r="15" spans="1:11">
      <c r="A15" s="1" t="s">
        <v>17</v>
      </c>
      <c r="B15" s="5">
        <f t="shared" si="1"/>
        <v>131436900463.87788</v>
      </c>
      <c r="C15" s="6">
        <v>9897098939.1253185</v>
      </c>
      <c r="D15" s="6">
        <v>121539801524.75256</v>
      </c>
      <c r="E15" s="5">
        <f t="shared" si="2"/>
        <v>14647</v>
      </c>
      <c r="F15" s="7">
        <v>620</v>
      </c>
      <c r="G15" s="7">
        <v>14027</v>
      </c>
      <c r="H15" s="6">
        <f t="shared" si="4"/>
        <v>15963062.805040836</v>
      </c>
      <c r="I15" s="6">
        <f t="shared" si="3"/>
        <v>8664703.894257687</v>
      </c>
      <c r="J15" s="8"/>
      <c r="K15" s="8"/>
    </row>
    <row r="16" spans="1:11">
      <c r="A16" s="1" t="s">
        <v>18</v>
      </c>
      <c r="B16" s="13">
        <f t="shared" si="1"/>
        <v>138727006271.65909</v>
      </c>
      <c r="C16" s="6">
        <v>10772586909.841</v>
      </c>
      <c r="D16" s="6">
        <v>127954419361.8181</v>
      </c>
      <c r="E16" s="13">
        <f t="shared" si="2"/>
        <v>13425</v>
      </c>
      <c r="F16" s="7">
        <v>545</v>
      </c>
      <c r="G16" s="7">
        <v>12880</v>
      </c>
      <c r="H16" s="6">
        <f t="shared" si="4"/>
        <v>19766214.513469726</v>
      </c>
      <c r="I16" s="6">
        <f t="shared" si="3"/>
        <v>9934349.329333704</v>
      </c>
      <c r="J16" s="8"/>
      <c r="K16" s="8"/>
    </row>
    <row r="17" spans="1:9">
      <c r="A17" s="1" t="s">
        <v>19</v>
      </c>
      <c r="B17" s="13">
        <f t="shared" si="1"/>
        <v>102590244763.79697</v>
      </c>
      <c r="C17" s="6">
        <v>3692529081.7112446</v>
      </c>
      <c r="D17" s="6">
        <v>98897715682.085724</v>
      </c>
      <c r="E17" s="13">
        <f t="shared" si="2"/>
        <v>11701</v>
      </c>
      <c r="F17" s="7">
        <v>238</v>
      </c>
      <c r="G17" s="7">
        <v>11463</v>
      </c>
      <c r="H17" s="6">
        <f t="shared" ref="H17:H19" si="5">C17/F17</f>
        <v>15514828.074416993</v>
      </c>
      <c r="I17" s="6">
        <f t="shared" ref="I17:I19" si="6">D17/G17</f>
        <v>8627559.5988908429</v>
      </c>
    </row>
    <row r="18" spans="1:9">
      <c r="A18" s="1" t="s">
        <v>20</v>
      </c>
      <c r="B18" s="13">
        <f t="shared" si="1"/>
        <v>147226682884.59955</v>
      </c>
      <c r="C18" s="6">
        <v>17532858237.670502</v>
      </c>
      <c r="D18" s="6">
        <v>129693824646.92903</v>
      </c>
      <c r="E18" s="13">
        <f t="shared" si="2"/>
        <v>12764</v>
      </c>
      <c r="F18" s="7">
        <v>236</v>
      </c>
      <c r="G18" s="7">
        <v>12528</v>
      </c>
      <c r="H18" s="6">
        <f t="shared" si="5"/>
        <v>74291772.193519071</v>
      </c>
      <c r="I18" s="6">
        <f t="shared" si="6"/>
        <v>10352316.782162279</v>
      </c>
    </row>
    <row r="19" spans="1:9">
      <c r="A19" s="9" t="s">
        <v>21</v>
      </c>
      <c r="B19" s="14">
        <f t="shared" si="1"/>
        <v>191409924401.94415</v>
      </c>
      <c r="C19" s="10">
        <v>15067616861.359283</v>
      </c>
      <c r="D19" s="10">
        <v>176342307540.58487</v>
      </c>
      <c r="E19" s="14">
        <f t="shared" si="2"/>
        <v>13175</v>
      </c>
      <c r="F19" s="11">
        <v>420</v>
      </c>
      <c r="G19" s="11">
        <v>12755</v>
      </c>
      <c r="H19" s="10">
        <f t="shared" si="5"/>
        <v>35875278.241331629</v>
      </c>
      <c r="I19" s="10">
        <f t="shared" si="6"/>
        <v>13825347.513961965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C2" sqref="C2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18" customHeight="1"/>
    <row r="2" spans="1:11">
      <c r="A2" s="1" t="s">
        <v>30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8.2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2238981806383.7446</v>
      </c>
      <c r="C7" s="5">
        <f>SUM(C8:C19)</f>
        <v>172253230123.00558</v>
      </c>
      <c r="D7" s="5">
        <f>SUM(D8:D19)</f>
        <v>2066728576260.7393</v>
      </c>
      <c r="E7" s="5">
        <f>F7+G7</f>
        <v>193289</v>
      </c>
      <c r="F7" s="5">
        <f>SUM(F8:F19)</f>
        <v>8851</v>
      </c>
      <c r="G7" s="5">
        <f t="shared" ref="G7" si="0">SUM(G8:G19)</f>
        <v>184438</v>
      </c>
      <c r="H7" s="5">
        <f>AVERAGE(H8:H19)</f>
        <v>26036591.766208872</v>
      </c>
      <c r="I7" s="5">
        <f>AVERAGE(I8:I19)</f>
        <v>11210968.20852031</v>
      </c>
    </row>
    <row r="8" spans="1:11">
      <c r="A8" s="1" t="s">
        <v>10</v>
      </c>
      <c r="B8" s="5">
        <f t="shared" ref="B8:B19" si="1">C8+D8</f>
        <v>162176033642.61676</v>
      </c>
      <c r="C8" s="6">
        <v>2896809939.7084198</v>
      </c>
      <c r="D8" s="6">
        <v>159279223702.90836</v>
      </c>
      <c r="E8" s="5">
        <f t="shared" ref="E8:E19" si="2">F8+G8</f>
        <v>15157</v>
      </c>
      <c r="F8" s="7">
        <v>227</v>
      </c>
      <c r="G8" s="7">
        <v>14930</v>
      </c>
      <c r="H8" s="6">
        <f>C8/F8</f>
        <v>12761277.267437972</v>
      </c>
      <c r="I8" s="6">
        <f>D8/G8</f>
        <v>10668400.783851866</v>
      </c>
      <c r="J8" s="8"/>
      <c r="K8" s="8"/>
    </row>
    <row r="9" spans="1:11">
      <c r="A9" s="1" t="s">
        <v>11</v>
      </c>
      <c r="B9" s="5">
        <f t="shared" si="1"/>
        <v>177125798838.71008</v>
      </c>
      <c r="C9" s="6">
        <v>16236688831.353275</v>
      </c>
      <c r="D9" s="6">
        <v>160889110007.35681</v>
      </c>
      <c r="E9" s="5">
        <f t="shared" si="2"/>
        <v>13069</v>
      </c>
      <c r="F9" s="7">
        <v>393</v>
      </c>
      <c r="G9" s="7">
        <v>12676</v>
      </c>
      <c r="H9" s="6">
        <f>C9/F9</f>
        <v>41314729.850771695</v>
      </c>
      <c r="I9" s="6">
        <f t="shared" ref="I9:I16" si="3">D9/G9</f>
        <v>12692419.533556076</v>
      </c>
      <c r="J9" s="8"/>
      <c r="K9" s="8"/>
    </row>
    <row r="10" spans="1:11">
      <c r="A10" s="1" t="s">
        <v>12</v>
      </c>
      <c r="B10" s="5">
        <f t="shared" si="1"/>
        <v>190943675559.00363</v>
      </c>
      <c r="C10" s="6">
        <v>19351712920.03545</v>
      </c>
      <c r="D10" s="6">
        <v>171591962638.96817</v>
      </c>
      <c r="E10" s="5">
        <f t="shared" si="2"/>
        <v>16150</v>
      </c>
      <c r="F10" s="7">
        <v>326</v>
      </c>
      <c r="G10" s="7">
        <v>15824</v>
      </c>
      <c r="H10" s="6">
        <f t="shared" ref="H10:H16" si="4">C10/F10</f>
        <v>59361082.576795861</v>
      </c>
      <c r="I10" s="6">
        <f t="shared" si="3"/>
        <v>10843779.236537423</v>
      </c>
      <c r="J10" s="8"/>
      <c r="K10" s="8"/>
    </row>
    <row r="11" spans="1:11">
      <c r="A11" s="1" t="s">
        <v>13</v>
      </c>
      <c r="B11" s="5">
        <f t="shared" si="1"/>
        <v>191588808257.53796</v>
      </c>
      <c r="C11" s="6">
        <v>20201879854.136379</v>
      </c>
      <c r="D11" s="6">
        <v>171386928403.40158</v>
      </c>
      <c r="E11" s="5">
        <f t="shared" si="2"/>
        <v>14778</v>
      </c>
      <c r="F11" s="7">
        <v>389</v>
      </c>
      <c r="G11" s="7">
        <v>14389</v>
      </c>
      <c r="H11" s="6">
        <f t="shared" si="4"/>
        <v>51932853.095466271</v>
      </c>
      <c r="I11" s="6">
        <f t="shared" si="3"/>
        <v>11910968.684648104</v>
      </c>
      <c r="J11" s="8"/>
      <c r="K11" s="8"/>
    </row>
    <row r="12" spans="1:11">
      <c r="A12" s="1" t="s">
        <v>14</v>
      </c>
      <c r="B12" s="5">
        <f t="shared" si="1"/>
        <v>194507739809.71729</v>
      </c>
      <c r="C12" s="6">
        <v>17810888602.497391</v>
      </c>
      <c r="D12" s="6">
        <v>176696851207.21988</v>
      </c>
      <c r="E12" s="5">
        <f t="shared" si="2"/>
        <v>16344</v>
      </c>
      <c r="F12" s="7">
        <v>429</v>
      </c>
      <c r="G12" s="7">
        <v>15915</v>
      </c>
      <c r="H12" s="6">
        <f>C12/F12</f>
        <v>41517222.849644266</v>
      </c>
      <c r="I12" s="6">
        <f t="shared" si="3"/>
        <v>11102535.419869298</v>
      </c>
      <c r="J12" s="8"/>
      <c r="K12" s="8"/>
    </row>
    <row r="13" spans="1:11">
      <c r="A13" s="1" t="s">
        <v>15</v>
      </c>
      <c r="B13" s="5">
        <f t="shared" si="1"/>
        <v>129180417526.04308</v>
      </c>
      <c r="C13" s="6">
        <v>6937855242.3235979</v>
      </c>
      <c r="D13" s="6">
        <v>122242562283.71948</v>
      </c>
      <c r="E13" s="5">
        <f t="shared" si="2"/>
        <v>14913</v>
      </c>
      <c r="F13" s="7">
        <v>710</v>
      </c>
      <c r="G13" s="7">
        <v>14203</v>
      </c>
      <c r="H13" s="6">
        <f t="shared" si="4"/>
        <v>9771627.1018642224</v>
      </c>
      <c r="I13" s="6">
        <f t="shared" si="3"/>
        <v>8606812.806007145</v>
      </c>
      <c r="J13" s="8"/>
      <c r="K13" s="8"/>
    </row>
    <row r="14" spans="1:11">
      <c r="A14" s="1" t="s">
        <v>16</v>
      </c>
      <c r="B14" s="5">
        <f t="shared" si="1"/>
        <v>188242740098.71149</v>
      </c>
      <c r="C14" s="6">
        <v>17959398412.388626</v>
      </c>
      <c r="D14" s="6">
        <v>170283341686.32288</v>
      </c>
      <c r="E14" s="5">
        <f t="shared" si="2"/>
        <v>17635</v>
      </c>
      <c r="F14" s="7">
        <v>644</v>
      </c>
      <c r="G14" s="7">
        <v>16991</v>
      </c>
      <c r="H14" s="6">
        <f t="shared" si="4"/>
        <v>27887264.615510289</v>
      </c>
      <c r="I14" s="6">
        <f t="shared" si="3"/>
        <v>10021972.908382254</v>
      </c>
      <c r="J14" s="8"/>
      <c r="K14" s="8"/>
    </row>
    <row r="15" spans="1:11">
      <c r="A15" s="1" t="s">
        <v>17</v>
      </c>
      <c r="B15" s="5">
        <f t="shared" si="1"/>
        <v>213409029071.75955</v>
      </c>
      <c r="C15" s="6">
        <v>22255833320.62104</v>
      </c>
      <c r="D15" s="6">
        <v>191153195751.13852</v>
      </c>
      <c r="E15" s="5">
        <f t="shared" si="2"/>
        <v>18572</v>
      </c>
      <c r="F15" s="7">
        <v>2082</v>
      </c>
      <c r="G15" s="7">
        <v>16490</v>
      </c>
      <c r="H15" s="6">
        <f t="shared" si="4"/>
        <v>10689641.364371298</v>
      </c>
      <c r="I15" s="6">
        <f t="shared" si="3"/>
        <v>11592067.662288571</v>
      </c>
      <c r="J15" s="8"/>
      <c r="K15" s="8"/>
    </row>
    <row r="16" spans="1:11">
      <c r="A16" s="1" t="s">
        <v>18</v>
      </c>
      <c r="B16" s="13">
        <f t="shared" si="1"/>
        <v>174276036365.12158</v>
      </c>
      <c r="C16" s="6">
        <v>8187938619.0931282</v>
      </c>
      <c r="D16" s="6">
        <v>166088097746.02844</v>
      </c>
      <c r="E16" s="13">
        <f t="shared" si="2"/>
        <v>15938</v>
      </c>
      <c r="F16" s="7">
        <v>474</v>
      </c>
      <c r="G16" s="7">
        <v>15464</v>
      </c>
      <c r="H16" s="15">
        <f t="shared" si="4"/>
        <v>17274132.107791409</v>
      </c>
      <c r="I16" s="15">
        <f t="shared" si="3"/>
        <v>10740306.372609185</v>
      </c>
      <c r="J16" s="8"/>
      <c r="K16" s="8"/>
    </row>
    <row r="17" spans="1:9">
      <c r="A17" s="1" t="s">
        <v>19</v>
      </c>
      <c r="B17" s="13">
        <f t="shared" si="1"/>
        <v>227911044755.58487</v>
      </c>
      <c r="C17" s="6">
        <v>14374792793.106792</v>
      </c>
      <c r="D17" s="6">
        <v>213536251962.47809</v>
      </c>
      <c r="E17" s="13">
        <f t="shared" si="2"/>
        <v>17975</v>
      </c>
      <c r="F17" s="7">
        <v>1287</v>
      </c>
      <c r="G17" s="7">
        <v>16688</v>
      </c>
      <c r="H17" s="15">
        <f t="shared" ref="H17:H19" si="5">C17/F17</f>
        <v>11169225.169469148</v>
      </c>
      <c r="I17" s="15">
        <f t="shared" ref="I17:I19" si="6">D17/G17</f>
        <v>12795796.498230949</v>
      </c>
    </row>
    <row r="18" spans="1:9">
      <c r="A18" s="1" t="s">
        <v>20</v>
      </c>
      <c r="B18" s="13">
        <f t="shared" si="1"/>
        <v>185937219893.76453</v>
      </c>
      <c r="C18" s="6">
        <v>10156488501.957161</v>
      </c>
      <c r="D18" s="6">
        <v>175780731391.80737</v>
      </c>
      <c r="E18" s="13">
        <f t="shared" si="2"/>
        <v>16485</v>
      </c>
      <c r="F18" s="7">
        <v>1063</v>
      </c>
      <c r="G18" s="7">
        <v>15422</v>
      </c>
      <c r="H18" s="15">
        <f t="shared" si="5"/>
        <v>9554551.7421986461</v>
      </c>
      <c r="I18" s="15">
        <f t="shared" si="6"/>
        <v>11398050.278291231</v>
      </c>
    </row>
    <row r="19" spans="1:9">
      <c r="A19" s="9" t="s">
        <v>21</v>
      </c>
      <c r="B19" s="14">
        <f t="shared" si="1"/>
        <v>203683262565.1741</v>
      </c>
      <c r="C19" s="10">
        <v>15882943085.784344</v>
      </c>
      <c r="D19" s="10">
        <v>187800319479.38977</v>
      </c>
      <c r="E19" s="14">
        <f t="shared" si="2"/>
        <v>16273</v>
      </c>
      <c r="F19" s="11">
        <v>827</v>
      </c>
      <c r="G19" s="11">
        <v>15446</v>
      </c>
      <c r="H19" s="10">
        <f t="shared" si="5"/>
        <v>19205493.45318542</v>
      </c>
      <c r="I19" s="10">
        <f t="shared" si="6"/>
        <v>12158508.317971628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D43" sqref="D43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21" customHeight="1"/>
    <row r="2" spans="1:11">
      <c r="A2" s="1" t="s">
        <v>29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9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2536223026574.3145</v>
      </c>
      <c r="C7" s="5">
        <f>SUM(C8:C19)</f>
        <v>136381657279.03018</v>
      </c>
      <c r="D7" s="5">
        <f>SUM(D8:D19)</f>
        <v>2399841369295.2842</v>
      </c>
      <c r="E7" s="5">
        <f>F7+G7</f>
        <v>267986</v>
      </c>
      <c r="F7" s="5">
        <f>SUM(F8:F19)</f>
        <v>5183</v>
      </c>
      <c r="G7" s="5">
        <f t="shared" ref="G7" si="0">SUM(G8:G19)</f>
        <v>262803</v>
      </c>
      <c r="H7" s="5">
        <f>AVERAGE(H8:H19)</f>
        <v>26269111.145824164</v>
      </c>
      <c r="I7" s="5">
        <f>AVERAGE(I8:I19)</f>
        <v>9268997.6573397517</v>
      </c>
    </row>
    <row r="8" spans="1:11">
      <c r="A8" s="1" t="s">
        <v>10</v>
      </c>
      <c r="B8" s="5">
        <f t="shared" ref="B8:B19" si="1">C8+D8</f>
        <v>252378761285.66757</v>
      </c>
      <c r="C8" s="6">
        <v>9358249757.7608299</v>
      </c>
      <c r="D8" s="6">
        <v>243020511527.90674</v>
      </c>
      <c r="E8" s="5">
        <f t="shared" ref="E8:E19" si="2">F8+G8</f>
        <v>19717</v>
      </c>
      <c r="F8" s="7">
        <v>354</v>
      </c>
      <c r="G8" s="7">
        <v>19363</v>
      </c>
      <c r="H8" s="6">
        <f>C8/F8</f>
        <v>26435733.778985396</v>
      </c>
      <c r="I8" s="6">
        <f>D8/G8</f>
        <v>12550767.521970084</v>
      </c>
      <c r="J8" s="8"/>
      <c r="K8" s="8"/>
    </row>
    <row r="9" spans="1:11">
      <c r="A9" s="1" t="s">
        <v>11</v>
      </c>
      <c r="B9" s="5">
        <f t="shared" si="1"/>
        <v>233840052370.93988</v>
      </c>
      <c r="C9" s="6">
        <v>15870671175.581038</v>
      </c>
      <c r="D9" s="6">
        <v>217969381195.35886</v>
      </c>
      <c r="E9" s="5">
        <f t="shared" si="2"/>
        <v>17640</v>
      </c>
      <c r="F9" s="7">
        <v>492</v>
      </c>
      <c r="G9" s="7">
        <v>17148</v>
      </c>
      <c r="H9" s="6">
        <f>C9/F9</f>
        <v>32257461.738985848</v>
      </c>
      <c r="I9" s="6">
        <f t="shared" ref="I9:I16" si="3">D9/G9</f>
        <v>12711067.249554399</v>
      </c>
      <c r="J9" s="8"/>
      <c r="K9" s="8"/>
    </row>
    <row r="10" spans="1:11">
      <c r="A10" s="1" t="s">
        <v>12</v>
      </c>
      <c r="B10" s="5">
        <f t="shared" si="1"/>
        <v>179246660425.10916</v>
      </c>
      <c r="C10" s="6">
        <v>11038885316.352631</v>
      </c>
      <c r="D10" s="6">
        <v>168207775108.75653</v>
      </c>
      <c r="E10" s="5">
        <f t="shared" si="2"/>
        <v>18445</v>
      </c>
      <c r="F10" s="7">
        <v>410</v>
      </c>
      <c r="G10" s="7">
        <v>18035</v>
      </c>
      <c r="H10" s="6">
        <f t="shared" ref="H10:H16" si="4">C10/F10</f>
        <v>26924110.527689341</v>
      </c>
      <c r="I10" s="6">
        <f t="shared" si="3"/>
        <v>9326741.0650821477</v>
      </c>
      <c r="J10" s="8"/>
      <c r="K10" s="8"/>
    </row>
    <row r="11" spans="1:11">
      <c r="A11" s="1" t="s">
        <v>13</v>
      </c>
      <c r="B11" s="5">
        <f t="shared" si="1"/>
        <v>230443543565.67618</v>
      </c>
      <c r="C11" s="6">
        <v>8766022942.8523941</v>
      </c>
      <c r="D11" s="6">
        <v>221677520622.82379</v>
      </c>
      <c r="E11" s="5">
        <f t="shared" si="2"/>
        <v>21218</v>
      </c>
      <c r="F11" s="7">
        <v>349</v>
      </c>
      <c r="G11" s="7">
        <v>20869</v>
      </c>
      <c r="H11" s="6">
        <f t="shared" si="4"/>
        <v>25117544.248860728</v>
      </c>
      <c r="I11" s="6">
        <f t="shared" si="3"/>
        <v>10622335.551431492</v>
      </c>
      <c r="J11" s="8"/>
      <c r="K11" s="8"/>
    </row>
    <row r="12" spans="1:11">
      <c r="A12" s="1" t="s">
        <v>14</v>
      </c>
      <c r="B12" s="5">
        <f t="shared" si="1"/>
        <v>221158871424.62643</v>
      </c>
      <c r="C12" s="6">
        <v>12005134345.921597</v>
      </c>
      <c r="D12" s="6">
        <v>209153737078.70483</v>
      </c>
      <c r="E12" s="5">
        <f t="shared" si="2"/>
        <v>23241</v>
      </c>
      <c r="F12" s="7">
        <v>562</v>
      </c>
      <c r="G12" s="7">
        <v>22679</v>
      </c>
      <c r="H12" s="6">
        <f>C12/F12</f>
        <v>21361449.014095366</v>
      </c>
      <c r="I12" s="6">
        <f t="shared" si="3"/>
        <v>9222352.7086161133</v>
      </c>
      <c r="J12" s="8"/>
      <c r="K12" s="8"/>
    </row>
    <row r="13" spans="1:11">
      <c r="A13" s="1" t="s">
        <v>15</v>
      </c>
      <c r="B13" s="5">
        <f t="shared" si="1"/>
        <v>208797945823.16727</v>
      </c>
      <c r="C13" s="6">
        <v>13677542437.679735</v>
      </c>
      <c r="D13" s="6">
        <v>195120403385.48752</v>
      </c>
      <c r="E13" s="5">
        <f t="shared" si="2"/>
        <v>22575</v>
      </c>
      <c r="F13" s="7">
        <v>348</v>
      </c>
      <c r="G13" s="7">
        <v>22227</v>
      </c>
      <c r="H13" s="6">
        <f t="shared" si="4"/>
        <v>39303282.866895787</v>
      </c>
      <c r="I13" s="6">
        <f t="shared" si="3"/>
        <v>8778530.7682317682</v>
      </c>
      <c r="J13" s="8"/>
      <c r="K13" s="8"/>
    </row>
    <row r="14" spans="1:11">
      <c r="A14" s="1" t="s">
        <v>16</v>
      </c>
      <c r="B14" s="5">
        <f t="shared" si="1"/>
        <v>260848090373.69803</v>
      </c>
      <c r="C14" s="6">
        <v>13673043574.194508</v>
      </c>
      <c r="D14" s="6">
        <v>247175046799.50351</v>
      </c>
      <c r="E14" s="5">
        <f t="shared" si="2"/>
        <v>27419</v>
      </c>
      <c r="F14" s="7">
        <v>395</v>
      </c>
      <c r="G14" s="7">
        <v>27024</v>
      </c>
      <c r="H14" s="6">
        <f t="shared" si="4"/>
        <v>34615300.187834196</v>
      </c>
      <c r="I14" s="6">
        <f t="shared" si="3"/>
        <v>9146501.1397092771</v>
      </c>
      <c r="J14" s="8"/>
      <c r="K14" s="8"/>
    </row>
    <row r="15" spans="1:11">
      <c r="A15" s="1" t="s">
        <v>17</v>
      </c>
      <c r="B15" s="5">
        <f t="shared" si="1"/>
        <v>204537453818.32953</v>
      </c>
      <c r="C15" s="6">
        <v>12866310422.318457</v>
      </c>
      <c r="D15" s="6">
        <v>191671143396.01108</v>
      </c>
      <c r="E15" s="5">
        <f t="shared" si="2"/>
        <v>25126</v>
      </c>
      <c r="F15" s="7">
        <v>556</v>
      </c>
      <c r="G15" s="7">
        <v>24570</v>
      </c>
      <c r="H15" s="6">
        <f t="shared" si="4"/>
        <v>23140846.083306577</v>
      </c>
      <c r="I15" s="6">
        <f t="shared" si="3"/>
        <v>7801023.3372409884</v>
      </c>
      <c r="J15" s="8"/>
      <c r="K15" s="8"/>
    </row>
    <row r="16" spans="1:11">
      <c r="A16" s="1" t="s">
        <v>18</v>
      </c>
      <c r="B16" s="13">
        <f t="shared" si="1"/>
        <v>172194072194.38495</v>
      </c>
      <c r="C16" s="6">
        <v>16651537281.360336</v>
      </c>
      <c r="D16" s="6">
        <v>155542534913.0246</v>
      </c>
      <c r="E16" s="13">
        <f t="shared" si="2"/>
        <v>22520</v>
      </c>
      <c r="F16" s="7">
        <v>596</v>
      </c>
      <c r="G16" s="7">
        <v>21924</v>
      </c>
      <c r="H16" s="15">
        <f t="shared" si="4"/>
        <v>27938820.94187976</v>
      </c>
      <c r="I16" s="15">
        <f t="shared" si="3"/>
        <v>7094623.9241481749</v>
      </c>
      <c r="J16" s="8"/>
      <c r="K16" s="8"/>
    </row>
    <row r="17" spans="1:9">
      <c r="A17" s="1" t="s">
        <v>19</v>
      </c>
      <c r="B17" s="13">
        <f t="shared" si="1"/>
        <v>213978006455.98529</v>
      </c>
      <c r="C17" s="6">
        <v>11688025428.526051</v>
      </c>
      <c r="D17" s="6">
        <v>202289981027.45923</v>
      </c>
      <c r="E17" s="13">
        <f t="shared" si="2"/>
        <v>26254</v>
      </c>
      <c r="F17" s="7">
        <v>480</v>
      </c>
      <c r="G17" s="7">
        <v>25774</v>
      </c>
      <c r="H17" s="15">
        <f t="shared" ref="H17:H19" si="5">C17/F17</f>
        <v>24350052.976095937</v>
      </c>
      <c r="I17" s="15">
        <f t="shared" ref="I17:I19" si="6">D17/G17</f>
        <v>7848606.3873461327</v>
      </c>
    </row>
    <row r="18" spans="1:9">
      <c r="A18" s="1" t="s">
        <v>20</v>
      </c>
      <c r="B18" s="13">
        <f t="shared" si="1"/>
        <v>183896379924.69534</v>
      </c>
      <c r="C18" s="6">
        <v>6543632258.9341259</v>
      </c>
      <c r="D18" s="6">
        <v>177352747665.76123</v>
      </c>
      <c r="E18" s="13">
        <f t="shared" si="2"/>
        <v>22772</v>
      </c>
      <c r="F18" s="7">
        <v>394</v>
      </c>
      <c r="G18" s="7">
        <v>22378</v>
      </c>
      <c r="H18" s="15">
        <f t="shared" si="5"/>
        <v>16608203.702878492</v>
      </c>
      <c r="I18" s="15">
        <f t="shared" si="6"/>
        <v>7925317.1715864344</v>
      </c>
    </row>
    <row r="19" spans="1:9">
      <c r="A19" s="9" t="s">
        <v>21</v>
      </c>
      <c r="B19" s="14">
        <f t="shared" si="1"/>
        <v>174903188912.03458</v>
      </c>
      <c r="C19" s="10">
        <v>4242602337.5485001</v>
      </c>
      <c r="D19" s="10">
        <v>170660586574.48608</v>
      </c>
      <c r="E19" s="14">
        <f t="shared" si="2"/>
        <v>21059</v>
      </c>
      <c r="F19" s="11">
        <v>247</v>
      </c>
      <c r="G19" s="11">
        <v>20812</v>
      </c>
      <c r="H19" s="10">
        <f t="shared" si="5"/>
        <v>17176527.682382591</v>
      </c>
      <c r="I19" s="10">
        <f t="shared" si="6"/>
        <v>8200105.0631600078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G36" sqref="G36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21.75" customHeight="1"/>
    <row r="2" spans="1:11">
      <c r="A2" s="1" t="s">
        <v>28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4.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3190017694596.5674</v>
      </c>
      <c r="C7" s="5">
        <f>SUM(C8:C19)</f>
        <v>243940657347.29974</v>
      </c>
      <c r="D7" s="5">
        <f>SUM(D8:D19)</f>
        <v>2946077037249.2676</v>
      </c>
      <c r="E7" s="5">
        <f>F7+G7</f>
        <v>266351</v>
      </c>
      <c r="F7" s="5">
        <f>SUM(F8:F19)</f>
        <v>6558</v>
      </c>
      <c r="G7" s="5">
        <f t="shared" ref="G7" si="0">SUM(G8:G19)</f>
        <v>259793</v>
      </c>
      <c r="H7" s="5">
        <f>AVERAGE(H8:H19)</f>
        <v>37608359.065943614</v>
      </c>
      <c r="I7" s="5">
        <f>AVERAGE(I8:I19)</f>
        <v>11374587.193053013</v>
      </c>
    </row>
    <row r="8" spans="1:11">
      <c r="A8" s="1" t="s">
        <v>10</v>
      </c>
      <c r="B8" s="5">
        <f t="shared" ref="B8:B19" si="1">C8+D8</f>
        <v>258302139824.9696</v>
      </c>
      <c r="C8" s="6">
        <v>8844221085.8988228</v>
      </c>
      <c r="D8" s="6">
        <v>249457918739.07077</v>
      </c>
      <c r="E8" s="5">
        <f t="shared" ref="E8:E19" si="2">F8+G8</f>
        <v>25951</v>
      </c>
      <c r="F8" s="7">
        <v>435</v>
      </c>
      <c r="G8" s="7">
        <v>25516</v>
      </c>
      <c r="H8" s="6">
        <f>C8/F8</f>
        <v>20331542.72620419</v>
      </c>
      <c r="I8" s="6">
        <f>D8/G8</f>
        <v>9776529.1871402562</v>
      </c>
      <c r="J8" s="8"/>
      <c r="K8" s="8"/>
    </row>
    <row r="9" spans="1:11">
      <c r="A9" s="1" t="s">
        <v>11</v>
      </c>
      <c r="B9" s="5">
        <f t="shared" si="1"/>
        <v>252290501151.70319</v>
      </c>
      <c r="C9" s="6">
        <v>11003889005.525528</v>
      </c>
      <c r="D9" s="6">
        <v>241286612146.17764</v>
      </c>
      <c r="E9" s="5">
        <f t="shared" si="2"/>
        <v>21893</v>
      </c>
      <c r="F9" s="7">
        <v>416</v>
      </c>
      <c r="G9" s="7">
        <v>21477</v>
      </c>
      <c r="H9" s="6">
        <f>C9/F9</f>
        <v>26451656.263282519</v>
      </c>
      <c r="I9" s="6">
        <f t="shared" ref="I9:I16" si="3">D9/G9</f>
        <v>11234651.587567056</v>
      </c>
      <c r="J9" s="8"/>
      <c r="K9" s="8"/>
    </row>
    <row r="10" spans="1:11">
      <c r="A10" s="1" t="s">
        <v>12</v>
      </c>
      <c r="B10" s="5">
        <f t="shared" si="1"/>
        <v>246959533552.87216</v>
      </c>
      <c r="C10" s="6">
        <v>11696453687.631208</v>
      </c>
      <c r="D10" s="6">
        <v>235263079865.24097</v>
      </c>
      <c r="E10" s="5">
        <f t="shared" si="2"/>
        <v>23087</v>
      </c>
      <c r="F10" s="7">
        <v>599</v>
      </c>
      <c r="G10" s="7">
        <v>22488</v>
      </c>
      <c r="H10" s="6">
        <f t="shared" ref="H10:H16" si="4">C10/F10</f>
        <v>19526633.869167294</v>
      </c>
      <c r="I10" s="6">
        <f t="shared" si="3"/>
        <v>10461716.465014273</v>
      </c>
      <c r="J10" s="8"/>
      <c r="K10" s="8"/>
    </row>
    <row r="11" spans="1:11">
      <c r="A11" s="1" t="s">
        <v>13</v>
      </c>
      <c r="B11" s="5">
        <f t="shared" si="1"/>
        <v>286488247516.79626</v>
      </c>
      <c r="C11" s="6">
        <v>27354587790.814945</v>
      </c>
      <c r="D11" s="6">
        <v>259133659725.98129</v>
      </c>
      <c r="E11" s="5">
        <f t="shared" si="2"/>
        <v>24257</v>
      </c>
      <c r="F11" s="7">
        <v>513</v>
      </c>
      <c r="G11" s="7">
        <v>23744</v>
      </c>
      <c r="H11" s="6">
        <f t="shared" si="4"/>
        <v>53322783.217962854</v>
      </c>
      <c r="I11" s="6">
        <f t="shared" si="3"/>
        <v>10913648.067974279</v>
      </c>
      <c r="J11" s="8"/>
      <c r="K11" s="8"/>
    </row>
    <row r="12" spans="1:11">
      <c r="A12" s="1" t="s">
        <v>14</v>
      </c>
      <c r="B12" s="5">
        <f t="shared" si="1"/>
        <v>337594407081.57562</v>
      </c>
      <c r="C12" s="6">
        <v>17083535409.963785</v>
      </c>
      <c r="D12" s="6">
        <v>320510871671.61182</v>
      </c>
      <c r="E12" s="5">
        <f t="shared" si="2"/>
        <v>23332</v>
      </c>
      <c r="F12" s="7">
        <v>575</v>
      </c>
      <c r="G12" s="7">
        <v>22757</v>
      </c>
      <c r="H12" s="6">
        <f>C12/F12</f>
        <v>29710496.365154408</v>
      </c>
      <c r="I12" s="6">
        <f t="shared" si="3"/>
        <v>14084056.407769557</v>
      </c>
      <c r="J12" s="8"/>
      <c r="K12" s="8"/>
    </row>
    <row r="13" spans="1:11">
      <c r="A13" s="1" t="s">
        <v>15</v>
      </c>
      <c r="B13" s="5">
        <f t="shared" si="1"/>
        <v>260419015808.21362</v>
      </c>
      <c r="C13" s="6">
        <v>21737816933.432709</v>
      </c>
      <c r="D13" s="6">
        <v>238681198874.78091</v>
      </c>
      <c r="E13" s="5">
        <f t="shared" si="2"/>
        <v>19688</v>
      </c>
      <c r="F13" s="7">
        <v>357</v>
      </c>
      <c r="G13" s="7">
        <v>19331</v>
      </c>
      <c r="H13" s="6">
        <f t="shared" si="4"/>
        <v>60890243.511015989</v>
      </c>
      <c r="I13" s="6">
        <f t="shared" si="3"/>
        <v>12347069.41569401</v>
      </c>
      <c r="J13" s="8"/>
      <c r="K13" s="8"/>
    </row>
    <row r="14" spans="1:11">
      <c r="A14" s="1" t="s">
        <v>16</v>
      </c>
      <c r="B14" s="5">
        <f t="shared" si="1"/>
        <v>368408720465.41376</v>
      </c>
      <c r="C14" s="6">
        <v>51495563724.74334</v>
      </c>
      <c r="D14" s="6">
        <v>316913156740.67041</v>
      </c>
      <c r="E14" s="5">
        <f t="shared" si="2"/>
        <v>27934</v>
      </c>
      <c r="F14" s="7">
        <v>668</v>
      </c>
      <c r="G14" s="7">
        <v>27266</v>
      </c>
      <c r="H14" s="6">
        <f t="shared" si="4"/>
        <v>77089167.252609789</v>
      </c>
      <c r="I14" s="6">
        <f t="shared" si="3"/>
        <v>11623016.09112706</v>
      </c>
      <c r="J14" s="8"/>
      <c r="K14" s="8"/>
    </row>
    <row r="15" spans="1:11">
      <c r="A15" s="1" t="s">
        <v>17</v>
      </c>
      <c r="B15" s="5">
        <f t="shared" si="1"/>
        <v>287324294291.68188</v>
      </c>
      <c r="C15" s="6">
        <v>37712243832.559494</v>
      </c>
      <c r="D15" s="6">
        <v>249612050459.12238</v>
      </c>
      <c r="E15" s="5">
        <f t="shared" si="2"/>
        <v>22311</v>
      </c>
      <c r="F15" s="7">
        <v>637</v>
      </c>
      <c r="G15" s="7">
        <v>21674</v>
      </c>
      <c r="H15" s="6">
        <f t="shared" si="4"/>
        <v>59202894.556608312</v>
      </c>
      <c r="I15" s="6">
        <f t="shared" si="3"/>
        <v>11516658.229174236</v>
      </c>
      <c r="J15" s="8"/>
      <c r="K15" s="8"/>
    </row>
    <row r="16" spans="1:11">
      <c r="A16" s="1" t="s">
        <v>18</v>
      </c>
      <c r="B16" s="13">
        <f t="shared" si="1"/>
        <v>201137872535.57407</v>
      </c>
      <c r="C16" s="6">
        <v>10714845241.850971</v>
      </c>
      <c r="D16" s="6">
        <v>190423027293.72308</v>
      </c>
      <c r="E16" s="13">
        <f t="shared" si="2"/>
        <v>19889</v>
      </c>
      <c r="F16" s="7">
        <v>616</v>
      </c>
      <c r="G16" s="7">
        <v>19273</v>
      </c>
      <c r="H16" s="6">
        <f t="shared" si="4"/>
        <v>17394229.28871911</v>
      </c>
      <c r="I16" s="6">
        <f t="shared" si="3"/>
        <v>9880300.2798590306</v>
      </c>
      <c r="J16" s="8"/>
      <c r="K16" s="8"/>
    </row>
    <row r="17" spans="1:9">
      <c r="A17" s="1" t="s">
        <v>19</v>
      </c>
      <c r="B17" s="13">
        <f t="shared" si="1"/>
        <v>227744344885.55103</v>
      </c>
      <c r="C17" s="6">
        <v>16578969925.533895</v>
      </c>
      <c r="D17" s="6">
        <v>211165374960.01712</v>
      </c>
      <c r="E17" s="13">
        <f t="shared" si="2"/>
        <v>21674</v>
      </c>
      <c r="F17" s="7">
        <v>871</v>
      </c>
      <c r="G17" s="7">
        <v>20803</v>
      </c>
      <c r="H17" s="6">
        <f t="shared" ref="H17:H19" si="5">C17/F17</f>
        <v>19034408.640107803</v>
      </c>
      <c r="I17" s="6">
        <f t="shared" ref="I17:I19" si="6">D17/G17</f>
        <v>10150717.44267736</v>
      </c>
    </row>
    <row r="18" spans="1:9">
      <c r="A18" s="1" t="s">
        <v>20</v>
      </c>
      <c r="B18" s="13">
        <f t="shared" si="1"/>
        <v>203370584984.99637</v>
      </c>
      <c r="C18" s="6">
        <v>12100681914.361631</v>
      </c>
      <c r="D18" s="6">
        <v>191269903070.63474</v>
      </c>
      <c r="E18" s="13">
        <f t="shared" si="2"/>
        <v>18453</v>
      </c>
      <c r="F18" s="7">
        <v>439</v>
      </c>
      <c r="G18" s="7">
        <v>18014</v>
      </c>
      <c r="H18" s="6">
        <f t="shared" si="5"/>
        <v>27564195.704696201</v>
      </c>
      <c r="I18" s="6">
        <f t="shared" si="6"/>
        <v>10617847.400390515</v>
      </c>
    </row>
    <row r="19" spans="1:9">
      <c r="A19" s="9" t="s">
        <v>21</v>
      </c>
      <c r="B19" s="14">
        <f t="shared" si="1"/>
        <v>259978032497.21976</v>
      </c>
      <c r="C19" s="10">
        <v>17617848794.983406</v>
      </c>
      <c r="D19" s="10">
        <v>242360183702.23636</v>
      </c>
      <c r="E19" s="14">
        <f t="shared" si="2"/>
        <v>17882</v>
      </c>
      <c r="F19" s="11">
        <v>432</v>
      </c>
      <c r="G19" s="11">
        <v>17450</v>
      </c>
      <c r="H19" s="10">
        <f t="shared" si="5"/>
        <v>40782057.395794921</v>
      </c>
      <c r="I19" s="10">
        <f t="shared" si="6"/>
        <v>13888835.742248502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G33" sqref="G33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16.5" customHeight="1"/>
    <row r="2" spans="1:11">
      <c r="A2" s="1" t="s">
        <v>27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4.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3678206833681.6812</v>
      </c>
      <c r="C7" s="5">
        <f>SUM(C8:C19)</f>
        <v>302228469165.31622</v>
      </c>
      <c r="D7" s="5">
        <f>SUM(D8:D19)</f>
        <v>3375978364516.3647</v>
      </c>
      <c r="E7" s="5">
        <f>F7+G7</f>
        <v>239949</v>
      </c>
      <c r="F7" s="5">
        <f>SUM(F8:F19)</f>
        <v>6141</v>
      </c>
      <c r="G7" s="5">
        <f t="shared" ref="G7" si="0">SUM(G8:G19)</f>
        <v>233808</v>
      </c>
      <c r="H7" s="5">
        <f>AVERAGE(H8:H19)</f>
        <v>46637355.995640628</v>
      </c>
      <c r="I7" s="5">
        <f>AVERAGE(I8:I19)</f>
        <v>14483486.906321472</v>
      </c>
    </row>
    <row r="8" spans="1:11">
      <c r="A8" s="1" t="s">
        <v>10</v>
      </c>
      <c r="B8" s="5">
        <f t="shared" ref="B8:B19" si="1">C8+D8</f>
        <v>233126593546.79379</v>
      </c>
      <c r="C8" s="6">
        <v>9291281720.7582397</v>
      </c>
      <c r="D8" s="6">
        <v>223835311826.03555</v>
      </c>
      <c r="E8" s="5">
        <f t="shared" ref="E8:E19" si="2">F8+G8</f>
        <v>23374</v>
      </c>
      <c r="F8" s="7">
        <v>381</v>
      </c>
      <c r="G8" s="7">
        <v>22993</v>
      </c>
      <c r="H8" s="6">
        <f>C8/F8</f>
        <v>24386566.196215853</v>
      </c>
      <c r="I8" s="6">
        <f>D8/G8</f>
        <v>9734932.8850535192</v>
      </c>
      <c r="J8" s="8"/>
      <c r="K8" s="8"/>
    </row>
    <row r="9" spans="1:11">
      <c r="A9" s="1" t="s">
        <v>11</v>
      </c>
      <c r="B9" s="5">
        <f t="shared" si="1"/>
        <v>224417002829.96436</v>
      </c>
      <c r="C9" s="6">
        <v>14186515085.913155</v>
      </c>
      <c r="D9" s="6">
        <v>210230487744.05121</v>
      </c>
      <c r="E9" s="5">
        <f t="shared" si="2"/>
        <v>19208</v>
      </c>
      <c r="F9" s="7">
        <v>452</v>
      </c>
      <c r="G9" s="7">
        <v>18756</v>
      </c>
      <c r="H9" s="6">
        <f>C9/F9</f>
        <v>31386095.322816715</v>
      </c>
      <c r="I9" s="6">
        <f t="shared" ref="I9:I16" si="3">D9/G9</f>
        <v>11208705.893796716</v>
      </c>
      <c r="J9" s="8"/>
      <c r="K9" s="8"/>
    </row>
    <row r="10" spans="1:11">
      <c r="A10" s="1" t="s">
        <v>12</v>
      </c>
      <c r="B10" s="5">
        <f t="shared" si="1"/>
        <v>319259880253.97876</v>
      </c>
      <c r="C10" s="6">
        <v>10880290784.3062</v>
      </c>
      <c r="D10" s="6">
        <v>308379589469.67255</v>
      </c>
      <c r="E10" s="5">
        <f t="shared" si="2"/>
        <v>19359</v>
      </c>
      <c r="F10" s="7">
        <v>478</v>
      </c>
      <c r="G10" s="7">
        <v>18881</v>
      </c>
      <c r="H10" s="6">
        <f t="shared" ref="H10:H16" si="4">C10/F10</f>
        <v>22762114.611519247</v>
      </c>
      <c r="I10" s="6">
        <f t="shared" si="3"/>
        <v>16332799.611761695</v>
      </c>
      <c r="J10" s="8"/>
      <c r="K10" s="8"/>
    </row>
    <row r="11" spans="1:11">
      <c r="A11" s="1" t="s">
        <v>13</v>
      </c>
      <c r="B11" s="5">
        <f t="shared" si="1"/>
        <v>201776083992.58655</v>
      </c>
      <c r="C11" s="6">
        <v>15758266089.929703</v>
      </c>
      <c r="D11" s="6">
        <v>186017817902.65686</v>
      </c>
      <c r="E11" s="5">
        <f t="shared" si="2"/>
        <v>19383</v>
      </c>
      <c r="F11" s="7">
        <v>382</v>
      </c>
      <c r="G11" s="7">
        <v>19001</v>
      </c>
      <c r="H11" s="6">
        <f t="shared" si="4"/>
        <v>41252005.471020162</v>
      </c>
      <c r="I11" s="6">
        <f t="shared" si="3"/>
        <v>9789896.2108655795</v>
      </c>
      <c r="J11" s="8"/>
      <c r="K11" s="8"/>
    </row>
    <row r="12" spans="1:11">
      <c r="A12" s="1" t="s">
        <v>14</v>
      </c>
      <c r="B12" s="5">
        <f t="shared" si="1"/>
        <v>237971344302.07874</v>
      </c>
      <c r="C12" s="6">
        <v>18439117306.924881</v>
      </c>
      <c r="D12" s="6">
        <v>219532226995.15384</v>
      </c>
      <c r="E12" s="5">
        <f t="shared" si="2"/>
        <v>18979</v>
      </c>
      <c r="F12" s="7">
        <v>493</v>
      </c>
      <c r="G12" s="7">
        <v>18486</v>
      </c>
      <c r="H12" s="6">
        <f>C12/F12</f>
        <v>37401860.663133636</v>
      </c>
      <c r="I12" s="6">
        <f t="shared" si="3"/>
        <v>11875593.800451901</v>
      </c>
      <c r="J12" s="8"/>
      <c r="K12" s="8"/>
    </row>
    <row r="13" spans="1:11">
      <c r="A13" s="1" t="s">
        <v>15</v>
      </c>
      <c r="B13" s="5">
        <f t="shared" si="1"/>
        <v>372688198135.30249</v>
      </c>
      <c r="C13" s="6">
        <v>21955420408.909416</v>
      </c>
      <c r="D13" s="6">
        <v>350732777726.39307</v>
      </c>
      <c r="E13" s="5">
        <f t="shared" si="2"/>
        <v>19056</v>
      </c>
      <c r="F13" s="7">
        <v>570</v>
      </c>
      <c r="G13" s="7">
        <v>18486</v>
      </c>
      <c r="H13" s="6">
        <f t="shared" si="4"/>
        <v>38518281.419139326</v>
      </c>
      <c r="I13" s="6">
        <f t="shared" si="3"/>
        <v>18972886.385718547</v>
      </c>
      <c r="J13" s="8"/>
      <c r="K13" s="8"/>
    </row>
    <row r="14" spans="1:11">
      <c r="A14" s="1" t="s">
        <v>16</v>
      </c>
      <c r="B14" s="5">
        <f t="shared" si="1"/>
        <v>401883616102.39154</v>
      </c>
      <c r="C14" s="6">
        <v>52620361348.61348</v>
      </c>
      <c r="D14" s="6">
        <v>349263254753.77808</v>
      </c>
      <c r="E14" s="5">
        <f t="shared" si="2"/>
        <v>22893</v>
      </c>
      <c r="F14" s="7">
        <v>531</v>
      </c>
      <c r="G14" s="7">
        <v>22362</v>
      </c>
      <c r="H14" s="6">
        <f t="shared" si="4"/>
        <v>99096725.703603536</v>
      </c>
      <c r="I14" s="6">
        <f t="shared" si="3"/>
        <v>15618605.435729276</v>
      </c>
      <c r="J14" s="8"/>
      <c r="K14" s="8"/>
    </row>
    <row r="15" spans="1:11">
      <c r="A15" s="1" t="s">
        <v>17</v>
      </c>
      <c r="B15" s="5">
        <f t="shared" si="1"/>
        <v>344914476671.96606</v>
      </c>
      <c r="C15" s="6">
        <v>29934856394.893543</v>
      </c>
      <c r="D15" s="6">
        <v>314979620277.07251</v>
      </c>
      <c r="E15" s="5">
        <f t="shared" si="2"/>
        <v>19505</v>
      </c>
      <c r="F15" s="7">
        <v>599</v>
      </c>
      <c r="G15" s="7">
        <v>18906</v>
      </c>
      <c r="H15" s="6">
        <f t="shared" si="4"/>
        <v>49974718.522359841</v>
      </c>
      <c r="I15" s="6">
        <f t="shared" si="3"/>
        <v>16660299.390514784</v>
      </c>
      <c r="J15" s="8"/>
      <c r="K15" s="8"/>
    </row>
    <row r="16" spans="1:11">
      <c r="A16" s="1" t="s">
        <v>18</v>
      </c>
      <c r="B16" s="13">
        <f t="shared" si="1"/>
        <v>336892041823.47064</v>
      </c>
      <c r="C16" s="6">
        <v>16807000105.206615</v>
      </c>
      <c r="D16" s="6">
        <v>320085041718.26404</v>
      </c>
      <c r="E16" s="13">
        <f t="shared" si="2"/>
        <v>19819</v>
      </c>
      <c r="F16" s="7">
        <v>443</v>
      </c>
      <c r="G16" s="7">
        <v>19376</v>
      </c>
      <c r="H16" s="15">
        <f t="shared" si="4"/>
        <v>37939052.156222612</v>
      </c>
      <c r="I16" s="15">
        <f t="shared" si="3"/>
        <v>16519665.654328244</v>
      </c>
      <c r="J16" s="8"/>
      <c r="K16" s="8"/>
    </row>
    <row r="17" spans="1:9">
      <c r="A17" s="1" t="s">
        <v>19</v>
      </c>
      <c r="B17" s="13">
        <f t="shared" si="1"/>
        <v>408108012199.02576</v>
      </c>
      <c r="C17" s="6">
        <v>61922525712.240112</v>
      </c>
      <c r="D17" s="6">
        <v>346185486486.78564</v>
      </c>
      <c r="E17" s="13">
        <f t="shared" si="2"/>
        <v>20713</v>
      </c>
      <c r="F17" s="7">
        <v>734</v>
      </c>
      <c r="G17" s="7">
        <v>19979</v>
      </c>
      <c r="H17" s="15">
        <f t="shared" ref="H17:H19" si="5">C17/F17</f>
        <v>84363114.049373448</v>
      </c>
      <c r="I17" s="15">
        <f t="shared" ref="I17:I19" si="6">D17/G17</f>
        <v>17327468.165913492</v>
      </c>
    </row>
    <row r="18" spans="1:9">
      <c r="A18" s="1" t="s">
        <v>20</v>
      </c>
      <c r="B18" s="13">
        <f t="shared" si="1"/>
        <v>247455173517.50052</v>
      </c>
      <c r="C18" s="6">
        <v>20024432607.801083</v>
      </c>
      <c r="D18" s="6">
        <v>227430740909.69943</v>
      </c>
      <c r="E18" s="13">
        <f t="shared" si="2"/>
        <v>18187</v>
      </c>
      <c r="F18" s="7">
        <v>480</v>
      </c>
      <c r="G18" s="7">
        <v>17707</v>
      </c>
      <c r="H18" s="15">
        <f t="shared" si="5"/>
        <v>41717567.932918921</v>
      </c>
      <c r="I18" s="15">
        <f t="shared" si="6"/>
        <v>12844114.808250941</v>
      </c>
    </row>
    <row r="19" spans="1:9">
      <c r="A19" s="9" t="s">
        <v>21</v>
      </c>
      <c r="B19" s="14">
        <f t="shared" si="1"/>
        <v>349714410306.62195</v>
      </c>
      <c r="C19" s="10">
        <v>30408401599.819817</v>
      </c>
      <c r="D19" s="10">
        <v>319306008706.80212</v>
      </c>
      <c r="E19" s="14">
        <f t="shared" si="2"/>
        <v>19473</v>
      </c>
      <c r="F19" s="11">
        <v>598</v>
      </c>
      <c r="G19" s="11">
        <v>18875</v>
      </c>
      <c r="H19" s="10">
        <f t="shared" si="5"/>
        <v>50850169.89936424</v>
      </c>
      <c r="I19" s="10">
        <f t="shared" si="6"/>
        <v>16916874.63347296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>
      <selection activeCell="F33" sqref="F33"/>
    </sheetView>
  </sheetViews>
  <sheetFormatPr baseColWidth="10" defaultRowHeight="14.25"/>
  <cols>
    <col min="1" max="1" width="11.42578125" style="2"/>
    <col min="2" max="2" width="17" style="2" bestFit="1" customWidth="1"/>
    <col min="3" max="3" width="19.7109375" style="2" bestFit="1" customWidth="1"/>
    <col min="4" max="4" width="20.85546875" style="2" bestFit="1" customWidth="1"/>
    <col min="5" max="5" width="16.42578125" style="2" customWidth="1"/>
    <col min="6" max="7" width="14.42578125" style="2" bestFit="1" customWidth="1"/>
    <col min="8" max="8" width="14.85546875" style="2" bestFit="1" customWidth="1"/>
    <col min="9" max="9" width="12.42578125" style="2" bestFit="1" customWidth="1"/>
    <col min="10" max="10" width="16.85546875" style="2" bestFit="1" customWidth="1"/>
    <col min="11" max="11" width="15.5703125" style="2" bestFit="1" customWidth="1"/>
    <col min="12" max="16384" width="11.42578125" style="2"/>
  </cols>
  <sheetData>
    <row r="1" spans="1:11" ht="22.5" customHeight="1"/>
    <row r="2" spans="1:11">
      <c r="A2" s="1" t="s">
        <v>25</v>
      </c>
      <c r="B2" s="1"/>
      <c r="C2" s="1"/>
      <c r="D2" s="1"/>
      <c r="E2" s="1"/>
      <c r="F2" s="1"/>
      <c r="G2" s="1"/>
    </row>
    <row r="3" spans="1:11">
      <c r="A3" s="1" t="s">
        <v>0</v>
      </c>
      <c r="B3" s="1"/>
      <c r="C3" s="1"/>
      <c r="D3" s="1"/>
      <c r="E3" s="1"/>
      <c r="F3" s="1"/>
      <c r="G3" s="1"/>
    </row>
    <row r="4" spans="1:11" ht="4.5" customHeight="1">
      <c r="A4" s="1"/>
      <c r="B4" s="1"/>
      <c r="C4" s="1"/>
      <c r="D4" s="1"/>
      <c r="E4" s="1"/>
      <c r="F4" s="1"/>
      <c r="G4" s="1"/>
    </row>
    <row r="5" spans="1:11">
      <c r="A5" s="18" t="s">
        <v>1</v>
      </c>
      <c r="B5" s="20" t="s">
        <v>2</v>
      </c>
      <c r="C5" s="17" t="s">
        <v>3</v>
      </c>
      <c r="D5" s="17"/>
      <c r="E5" s="20" t="s">
        <v>4</v>
      </c>
      <c r="F5" s="17" t="s">
        <v>5</v>
      </c>
      <c r="G5" s="17"/>
      <c r="H5" s="17" t="s">
        <v>6</v>
      </c>
      <c r="I5" s="17"/>
    </row>
    <row r="6" spans="1:11">
      <c r="A6" s="19"/>
      <c r="B6" s="21"/>
      <c r="C6" s="3" t="s">
        <v>7</v>
      </c>
      <c r="D6" s="3" t="s">
        <v>8</v>
      </c>
      <c r="E6" s="21"/>
      <c r="F6" s="3" t="s">
        <v>7</v>
      </c>
      <c r="G6" s="3" t="s">
        <v>8</v>
      </c>
      <c r="H6" s="3" t="s">
        <v>7</v>
      </c>
      <c r="I6" s="3" t="s">
        <v>8</v>
      </c>
    </row>
    <row r="7" spans="1:11">
      <c r="A7" s="4" t="s">
        <v>9</v>
      </c>
      <c r="B7" s="5">
        <f>C7+D7</f>
        <v>4842228297397.1611</v>
      </c>
      <c r="C7" s="5">
        <f>SUM(C8:C19)</f>
        <v>588133674487.21484</v>
      </c>
      <c r="D7" s="5">
        <f>SUM(D8:D19)</f>
        <v>4254094622909.9463</v>
      </c>
      <c r="E7" s="5">
        <f>F7+G7</f>
        <v>273210</v>
      </c>
      <c r="F7" s="5">
        <f>SUM(F8:F19)</f>
        <v>9177</v>
      </c>
      <c r="G7" s="5">
        <f t="shared" ref="G7" si="0">SUM(G8:G19)</f>
        <v>264033</v>
      </c>
      <c r="H7" s="5">
        <f>AVERAGE(H8:H19)</f>
        <v>64353672.339996777</v>
      </c>
      <c r="I7" s="5">
        <f>AVERAGE(I8:I19)</f>
        <v>16183810.155583033</v>
      </c>
    </row>
    <row r="8" spans="1:11">
      <c r="A8" s="1" t="s">
        <v>10</v>
      </c>
      <c r="B8" s="5">
        <f t="shared" ref="B8:B19" si="1">C8+D8</f>
        <v>345029330074.81628</v>
      </c>
      <c r="C8" s="6">
        <v>23439648238.117744</v>
      </c>
      <c r="D8" s="6">
        <v>321589681836.69855</v>
      </c>
      <c r="E8" s="5">
        <f t="shared" ref="E8:E19" si="2">F8+G8</f>
        <v>21527</v>
      </c>
      <c r="F8" s="7">
        <v>555</v>
      </c>
      <c r="G8" s="7">
        <v>20972</v>
      </c>
      <c r="H8" s="6">
        <f>C8/F8</f>
        <v>42233600.429040983</v>
      </c>
      <c r="I8" s="6">
        <f>D8/G8</f>
        <v>15334240.026544848</v>
      </c>
      <c r="J8" s="8"/>
      <c r="K8" s="8"/>
    </row>
    <row r="9" spans="1:11">
      <c r="A9" s="1" t="s">
        <v>11</v>
      </c>
      <c r="B9" s="5">
        <f t="shared" si="1"/>
        <v>396621038818.73083</v>
      </c>
      <c r="C9" s="6">
        <v>57847464689.807014</v>
      </c>
      <c r="D9" s="6">
        <v>338773574128.92383</v>
      </c>
      <c r="E9" s="5">
        <f t="shared" si="2"/>
        <v>20539</v>
      </c>
      <c r="F9" s="7">
        <v>654</v>
      </c>
      <c r="G9" s="7">
        <v>19885</v>
      </c>
      <c r="H9" s="6">
        <f>C9/F9</f>
        <v>88451780.871264547</v>
      </c>
      <c r="I9" s="6">
        <f t="shared" ref="I9:I16" si="3">D9/G9</f>
        <v>17036639.382897854</v>
      </c>
      <c r="J9" s="8"/>
      <c r="K9" s="8"/>
    </row>
    <row r="10" spans="1:11">
      <c r="A10" s="1" t="s">
        <v>12</v>
      </c>
      <c r="B10" s="5">
        <f t="shared" si="1"/>
        <v>405396489756.30823</v>
      </c>
      <c r="C10" s="6">
        <v>65616783254.808609</v>
      </c>
      <c r="D10" s="6">
        <v>339779706501.49963</v>
      </c>
      <c r="E10" s="5">
        <f t="shared" si="2"/>
        <v>23192</v>
      </c>
      <c r="F10" s="7">
        <v>781</v>
      </c>
      <c r="G10" s="7">
        <v>22411</v>
      </c>
      <c r="H10" s="6">
        <f t="shared" ref="H10:H16" si="4">C10/F10</f>
        <v>84016367.803852245</v>
      </c>
      <c r="I10" s="6">
        <f t="shared" si="3"/>
        <v>15161291.620253431</v>
      </c>
      <c r="J10" s="8"/>
      <c r="K10" s="8"/>
    </row>
    <row r="11" spans="1:11">
      <c r="A11" s="1" t="s">
        <v>13</v>
      </c>
      <c r="B11" s="5">
        <f t="shared" si="1"/>
        <v>331532240197.6377</v>
      </c>
      <c r="C11" s="6">
        <v>32546803689.029816</v>
      </c>
      <c r="D11" s="6">
        <v>298985436508.60785</v>
      </c>
      <c r="E11" s="5">
        <f t="shared" si="2"/>
        <v>22894</v>
      </c>
      <c r="F11" s="7">
        <v>761</v>
      </c>
      <c r="G11" s="7">
        <v>22133</v>
      </c>
      <c r="H11" s="6">
        <f t="shared" si="4"/>
        <v>42768467.396885432</v>
      </c>
      <c r="I11" s="6">
        <f t="shared" si="3"/>
        <v>13508581.598003337</v>
      </c>
      <c r="J11" s="8"/>
      <c r="K11" s="8"/>
    </row>
    <row r="12" spans="1:11">
      <c r="A12" s="1" t="s">
        <v>14</v>
      </c>
      <c r="B12" s="5">
        <f t="shared" si="1"/>
        <v>358870692112.92285</v>
      </c>
      <c r="C12" s="6">
        <v>36631679054.716492</v>
      </c>
      <c r="D12" s="6">
        <v>322239013058.20636</v>
      </c>
      <c r="E12" s="5">
        <f t="shared" si="2"/>
        <v>22748</v>
      </c>
      <c r="F12" s="7">
        <v>767</v>
      </c>
      <c r="G12" s="7">
        <v>21981</v>
      </c>
      <c r="H12" s="6">
        <f>C12/F12</f>
        <v>47759685.860125802</v>
      </c>
      <c r="I12" s="6">
        <f t="shared" si="3"/>
        <v>14659888.679232353</v>
      </c>
      <c r="J12" s="8"/>
      <c r="K12" s="8"/>
    </row>
    <row r="13" spans="1:11">
      <c r="A13" s="1" t="s">
        <v>15</v>
      </c>
      <c r="B13" s="5">
        <f t="shared" si="1"/>
        <v>600184369535.11621</v>
      </c>
      <c r="C13" s="6">
        <v>73214770719.683594</v>
      </c>
      <c r="D13" s="6">
        <v>526969598815.43262</v>
      </c>
      <c r="E13" s="5">
        <f t="shared" si="2"/>
        <v>21842</v>
      </c>
      <c r="F13" s="7">
        <v>627</v>
      </c>
      <c r="G13" s="7">
        <v>21215</v>
      </c>
      <c r="H13" s="6">
        <f t="shared" si="4"/>
        <v>116769969.24989408</v>
      </c>
      <c r="I13" s="6">
        <f t="shared" si="3"/>
        <v>24839481.443103116</v>
      </c>
      <c r="J13" s="8"/>
      <c r="K13" s="8"/>
    </row>
    <row r="14" spans="1:11">
      <c r="A14" s="1" t="s">
        <v>16</v>
      </c>
      <c r="B14" s="5">
        <f t="shared" si="1"/>
        <v>468669313712.61737</v>
      </c>
      <c r="C14" s="6">
        <v>48717322273.484207</v>
      </c>
      <c r="D14" s="6">
        <v>419951991439.13318</v>
      </c>
      <c r="E14" s="5">
        <f t="shared" si="2"/>
        <v>22442</v>
      </c>
      <c r="F14" s="7">
        <v>728</v>
      </c>
      <c r="G14" s="7">
        <v>21714</v>
      </c>
      <c r="H14" s="6">
        <f t="shared" si="4"/>
        <v>66919398.727313474</v>
      </c>
      <c r="I14" s="6">
        <f t="shared" si="3"/>
        <v>19340148.818234004</v>
      </c>
      <c r="J14" s="8"/>
      <c r="K14" s="8"/>
    </row>
    <row r="15" spans="1:11">
      <c r="A15" s="1" t="s">
        <v>17</v>
      </c>
      <c r="B15" s="5">
        <f t="shared" si="1"/>
        <v>413388218149.33508</v>
      </c>
      <c r="C15" s="6">
        <v>70584654269.957916</v>
      </c>
      <c r="D15" s="6">
        <v>342803563879.3772</v>
      </c>
      <c r="E15" s="5">
        <f t="shared" si="2"/>
        <v>24086</v>
      </c>
      <c r="F15" s="7">
        <v>751</v>
      </c>
      <c r="G15" s="7">
        <v>23335</v>
      </c>
      <c r="H15" s="6">
        <f t="shared" si="4"/>
        <v>93987555.619118392</v>
      </c>
      <c r="I15" s="6">
        <f t="shared" si="3"/>
        <v>14690531.985402923</v>
      </c>
      <c r="J15" s="8"/>
      <c r="K15" s="8"/>
    </row>
    <row r="16" spans="1:11">
      <c r="A16" s="1" t="s">
        <v>18</v>
      </c>
      <c r="B16" s="13">
        <f t="shared" si="1"/>
        <v>396127388769.69812</v>
      </c>
      <c r="C16" s="6">
        <v>22446258478.692413</v>
      </c>
      <c r="D16" s="6">
        <v>373681130291.00568</v>
      </c>
      <c r="E16" s="13">
        <f t="shared" si="2"/>
        <v>24330</v>
      </c>
      <c r="F16" s="7">
        <v>754</v>
      </c>
      <c r="G16" s="7">
        <v>23576</v>
      </c>
      <c r="H16" s="6">
        <f t="shared" si="4"/>
        <v>29769573.579167657</v>
      </c>
      <c r="I16" s="6">
        <f t="shared" si="3"/>
        <v>15850064.908848222</v>
      </c>
      <c r="J16" s="8"/>
      <c r="K16" s="8"/>
    </row>
    <row r="17" spans="1:9">
      <c r="A17" s="1" t="s">
        <v>19</v>
      </c>
      <c r="B17" s="13">
        <f t="shared" si="1"/>
        <v>350307878333.76001</v>
      </c>
      <c r="C17" s="6">
        <v>41044390127.528038</v>
      </c>
      <c r="D17" s="6">
        <v>309263488206.23199</v>
      </c>
      <c r="E17" s="13">
        <f t="shared" si="2"/>
        <v>20605</v>
      </c>
      <c r="F17" s="7">
        <v>836</v>
      </c>
      <c r="G17" s="7">
        <v>19769</v>
      </c>
      <c r="H17" s="6">
        <f t="shared" ref="H17:H19" si="5">C17/F17</f>
        <v>49096160.439626843</v>
      </c>
      <c r="I17" s="6">
        <f t="shared" ref="I17:I19" si="6">D17/G17</f>
        <v>15643861.004918408</v>
      </c>
    </row>
    <row r="18" spans="1:9">
      <c r="A18" s="1" t="s">
        <v>20</v>
      </c>
      <c r="B18" s="13">
        <f t="shared" si="1"/>
        <v>357497186562.68829</v>
      </c>
      <c r="C18" s="6">
        <v>27820319702.773182</v>
      </c>
      <c r="D18" s="6">
        <v>329676866859.9151</v>
      </c>
      <c r="E18" s="13">
        <f t="shared" si="2"/>
        <v>22890</v>
      </c>
      <c r="F18" s="7">
        <v>624</v>
      </c>
      <c r="G18" s="7">
        <v>22266</v>
      </c>
      <c r="H18" s="6">
        <f t="shared" si="5"/>
        <v>44583845.677521124</v>
      </c>
      <c r="I18" s="6">
        <f t="shared" si="6"/>
        <v>14806290.616182301</v>
      </c>
    </row>
    <row r="19" spans="1:9">
      <c r="A19" s="9" t="s">
        <v>21</v>
      </c>
      <c r="B19" s="14">
        <f t="shared" si="1"/>
        <v>418604151373.53064</v>
      </c>
      <c r="C19" s="10">
        <v>88223579988.615936</v>
      </c>
      <c r="D19" s="10">
        <v>330380571384.91467</v>
      </c>
      <c r="E19" s="14">
        <f t="shared" si="2"/>
        <v>26115</v>
      </c>
      <c r="F19" s="11">
        <v>1339</v>
      </c>
      <c r="G19" s="11">
        <v>24776</v>
      </c>
      <c r="H19" s="10">
        <f t="shared" si="5"/>
        <v>65887662.426150814</v>
      </c>
      <c r="I19" s="10">
        <f t="shared" si="6"/>
        <v>13334701.783375632</v>
      </c>
    </row>
    <row r="20" spans="1:9">
      <c r="A20" s="12" t="s">
        <v>22</v>
      </c>
      <c r="B20" s="12"/>
    </row>
    <row r="21" spans="1:9">
      <c r="A21" s="12" t="s">
        <v>23</v>
      </c>
      <c r="B21" s="12"/>
    </row>
    <row r="22" spans="1:9">
      <c r="A22" s="12" t="s">
        <v>24</v>
      </c>
      <c r="B22" s="12"/>
    </row>
  </sheetData>
  <mergeCells count="6">
    <mergeCell ref="H5:I5"/>
    <mergeCell ref="A5:A6"/>
    <mergeCell ref="B5:B6"/>
    <mergeCell ref="C5:D5"/>
    <mergeCell ref="E5:E6"/>
    <mergeCell ref="F5:G5"/>
  </mergeCells>
  <pageMargins left="0.7" right="0.7" top="0.75" bottom="0.75" header="0.3" footer="0.3"/>
  <ignoredErrors>
    <ignoredError sqref="E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Naurelsys Hernández Durán</dc:creator>
  <cp:lastModifiedBy>Mariana De León De León</cp:lastModifiedBy>
  <dcterms:created xsi:type="dcterms:W3CDTF">2023-10-16T15:15:05Z</dcterms:created>
  <dcterms:modified xsi:type="dcterms:W3CDTF">2024-01-23T19:24:56Z</dcterms:modified>
</cp:coreProperties>
</file>