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muertes y accidentes 2020\"/>
    </mc:Choice>
  </mc:AlternateContent>
  <bookViews>
    <workbookView xWindow="-120" yWindow="-120" windowWidth="20730" windowHeight="11160"/>
  </bookViews>
  <sheets>
    <sheet name="12.11-6" sheetId="1" r:id="rId1"/>
  </sheets>
  <definedNames>
    <definedName name="_xlnm.Print_Area" localSheetId="0">'12.11-6'!#REF!</definedName>
  </definedNames>
  <calcPr calcId="152511"/>
</workbook>
</file>

<file path=xl/calcChain.xml><?xml version="1.0" encoding="utf-8"?>
<calcChain xmlns="http://schemas.openxmlformats.org/spreadsheetml/2006/main">
  <c r="AP59" i="1" l="1"/>
  <c r="AP60" i="1"/>
  <c r="AP61" i="1"/>
  <c r="AS58" i="1"/>
  <c r="AP54" i="1"/>
  <c r="AP55" i="1"/>
  <c r="AP56" i="1"/>
  <c r="AS53" i="1"/>
  <c r="AP50" i="1"/>
  <c r="AP51" i="1"/>
  <c r="AS49" i="1"/>
  <c r="AS43" i="1"/>
  <c r="AP38" i="1"/>
  <c r="AP39" i="1"/>
  <c r="AP40" i="1"/>
  <c r="AP41" i="1"/>
  <c r="AS37" i="1"/>
  <c r="AP32" i="1"/>
  <c r="AP33" i="1"/>
  <c r="AP34" i="1"/>
  <c r="AP35" i="1"/>
  <c r="AS31" i="1"/>
  <c r="AP26" i="1"/>
  <c r="AP27" i="1"/>
  <c r="AP28" i="1"/>
  <c r="AP29" i="1"/>
  <c r="AS25" i="1"/>
  <c r="AP21" i="1"/>
  <c r="AP22" i="1"/>
  <c r="AP23" i="1"/>
  <c r="AS20" i="1"/>
  <c r="AP16" i="1"/>
  <c r="AP17" i="1"/>
  <c r="AP18" i="1"/>
  <c r="AS15" i="1"/>
  <c r="AP12" i="1"/>
  <c r="AP13" i="1"/>
  <c r="AS11" i="1"/>
  <c r="AL59" i="1"/>
  <c r="AL60" i="1"/>
  <c r="AL61" i="1"/>
  <c r="AL54" i="1"/>
  <c r="AL55" i="1"/>
  <c r="AL56" i="1"/>
  <c r="AL50" i="1"/>
  <c r="AL51" i="1"/>
  <c r="AL44" i="1"/>
  <c r="AL45" i="1"/>
  <c r="AL46" i="1"/>
  <c r="AL47" i="1"/>
  <c r="AL38" i="1"/>
  <c r="AL39" i="1"/>
  <c r="AL40" i="1"/>
  <c r="AL41" i="1"/>
  <c r="AL32" i="1"/>
  <c r="AL33" i="1"/>
  <c r="AL34" i="1"/>
  <c r="AL35" i="1"/>
  <c r="AL26" i="1"/>
  <c r="AL27" i="1"/>
  <c r="AL28" i="1"/>
  <c r="AL29" i="1"/>
  <c r="AL21" i="1"/>
  <c r="AL22" i="1"/>
  <c r="AL23" i="1"/>
  <c r="AL16" i="1"/>
  <c r="AL17" i="1"/>
  <c r="AL18" i="1"/>
  <c r="AL12" i="1"/>
  <c r="AL13" i="1"/>
  <c r="AM11" i="1"/>
  <c r="AN11" i="1"/>
  <c r="AL11" i="1" s="1"/>
  <c r="AO11" i="1"/>
  <c r="AO15" i="1"/>
  <c r="AO20" i="1"/>
  <c r="AO25" i="1"/>
  <c r="AO31" i="1"/>
  <c r="AO37" i="1"/>
  <c r="AO43" i="1"/>
  <c r="AO49" i="1"/>
  <c r="AO53" i="1"/>
  <c r="AO58" i="1"/>
  <c r="AS10" i="1" l="1"/>
  <c r="AO10" i="1"/>
  <c r="AN20" i="1"/>
  <c r="AM20" i="1"/>
  <c r="AL20" i="1" s="1"/>
  <c r="AM15" i="1"/>
  <c r="AN15" i="1"/>
  <c r="AE11" i="1"/>
  <c r="AD11" i="1"/>
  <c r="AC11" i="1" s="1"/>
  <c r="AE43" i="1"/>
  <c r="AD43" i="1"/>
  <c r="AC43" i="1" s="1"/>
  <c r="K12" i="1"/>
  <c r="K13" i="1"/>
  <c r="M11" i="1"/>
  <c r="L11" i="1"/>
  <c r="G37" i="1"/>
  <c r="F37" i="1"/>
  <c r="AR58" i="1"/>
  <c r="AQ58" i="1"/>
  <c r="AR53" i="1"/>
  <c r="AQ53" i="1"/>
  <c r="AP53" i="1" s="1"/>
  <c r="AR49" i="1"/>
  <c r="AQ49" i="1"/>
  <c r="AP44" i="1"/>
  <c r="AP45" i="1"/>
  <c r="AP46" i="1"/>
  <c r="AP47" i="1"/>
  <c r="AR43" i="1"/>
  <c r="AQ43" i="1"/>
  <c r="AR37" i="1"/>
  <c r="AQ37" i="1"/>
  <c r="AR31" i="1"/>
  <c r="AQ31" i="1"/>
  <c r="AR25" i="1"/>
  <c r="AQ25" i="1"/>
  <c r="AR20" i="1"/>
  <c r="AQ20" i="1"/>
  <c r="AR15" i="1"/>
  <c r="AQ15" i="1"/>
  <c r="AP15" i="1" s="1"/>
  <c r="AR11" i="1"/>
  <c r="AQ11" i="1"/>
  <c r="AN58" i="1"/>
  <c r="AM58" i="1"/>
  <c r="AL58" i="1" s="1"/>
  <c r="AN53" i="1"/>
  <c r="AM53" i="1"/>
  <c r="AL53" i="1" s="1"/>
  <c r="AN49" i="1"/>
  <c r="AM49" i="1"/>
  <c r="AL49" i="1" s="1"/>
  <c r="AN43" i="1"/>
  <c r="AM43" i="1"/>
  <c r="AL43" i="1" s="1"/>
  <c r="AN37" i="1"/>
  <c r="AM37" i="1"/>
  <c r="AL37" i="1" s="1"/>
  <c r="AN31" i="1"/>
  <c r="AM31" i="1"/>
  <c r="AL31" i="1" s="1"/>
  <c r="AN25" i="1"/>
  <c r="AM25" i="1"/>
  <c r="AL25" i="1" s="1"/>
  <c r="AI59" i="1"/>
  <c r="AI60" i="1"/>
  <c r="AI61" i="1"/>
  <c r="AK58" i="1"/>
  <c r="AJ58" i="1"/>
  <c r="AI54" i="1"/>
  <c r="AI55" i="1"/>
  <c r="AI56" i="1"/>
  <c r="AK53" i="1"/>
  <c r="AJ53" i="1"/>
  <c r="AI53" i="1" s="1"/>
  <c r="AI50" i="1"/>
  <c r="AI51" i="1"/>
  <c r="AK49" i="1"/>
  <c r="AJ49" i="1"/>
  <c r="AI49" i="1" s="1"/>
  <c r="AI44" i="1"/>
  <c r="AI45" i="1"/>
  <c r="AI46" i="1"/>
  <c r="AI47" i="1"/>
  <c r="AK43" i="1"/>
  <c r="AJ43" i="1"/>
  <c r="AI43" i="1" s="1"/>
  <c r="AI38" i="1"/>
  <c r="AI39" i="1"/>
  <c r="AI40" i="1"/>
  <c r="AI41" i="1"/>
  <c r="AK37" i="1"/>
  <c r="AJ37" i="1"/>
  <c r="AI37" i="1" s="1"/>
  <c r="AI32" i="1"/>
  <c r="AI33" i="1"/>
  <c r="AI34" i="1"/>
  <c r="AI35" i="1"/>
  <c r="AK31" i="1"/>
  <c r="AJ31" i="1"/>
  <c r="AI31" i="1" s="1"/>
  <c r="AI26" i="1"/>
  <c r="AI27" i="1"/>
  <c r="AI28" i="1"/>
  <c r="AI29" i="1"/>
  <c r="AK25" i="1"/>
  <c r="AJ25" i="1"/>
  <c r="AI25" i="1" s="1"/>
  <c r="AI21" i="1"/>
  <c r="AI22" i="1"/>
  <c r="AI23" i="1"/>
  <c r="AK20" i="1"/>
  <c r="AJ20" i="1"/>
  <c r="AI16" i="1"/>
  <c r="AI17" i="1"/>
  <c r="AI18" i="1"/>
  <c r="AI12" i="1"/>
  <c r="AI13" i="1"/>
  <c r="AK15" i="1"/>
  <c r="AJ15" i="1"/>
  <c r="AK11" i="1"/>
  <c r="AJ11" i="1"/>
  <c r="AI11" i="1" s="1"/>
  <c r="AH11" i="1"/>
  <c r="AF59" i="1"/>
  <c r="AF60" i="1"/>
  <c r="AF61" i="1"/>
  <c r="AH58" i="1"/>
  <c r="AG58" i="1"/>
  <c r="AF54" i="1"/>
  <c r="AF55" i="1"/>
  <c r="AF56" i="1"/>
  <c r="AH53" i="1"/>
  <c r="AG53" i="1"/>
  <c r="AF50" i="1"/>
  <c r="AF51" i="1"/>
  <c r="AH49" i="1"/>
  <c r="AG49" i="1"/>
  <c r="AF44" i="1"/>
  <c r="AF45" i="1"/>
  <c r="AF46" i="1"/>
  <c r="AF47" i="1"/>
  <c r="AH43" i="1"/>
  <c r="AG43" i="1"/>
  <c r="AF38" i="1"/>
  <c r="AF39" i="1"/>
  <c r="AF40" i="1"/>
  <c r="AF41" i="1"/>
  <c r="AH37" i="1"/>
  <c r="AG37" i="1"/>
  <c r="AF32" i="1"/>
  <c r="AF33" i="1"/>
  <c r="AF34" i="1"/>
  <c r="AF35" i="1"/>
  <c r="AH31" i="1"/>
  <c r="AG31" i="1"/>
  <c r="AF26" i="1"/>
  <c r="AF27" i="1"/>
  <c r="AF28" i="1"/>
  <c r="AF29" i="1"/>
  <c r="AH25" i="1"/>
  <c r="AG25" i="1"/>
  <c r="AF21" i="1"/>
  <c r="AF22" i="1"/>
  <c r="AF23" i="1"/>
  <c r="AH20" i="1"/>
  <c r="AG20" i="1"/>
  <c r="AF16" i="1"/>
  <c r="AF17" i="1"/>
  <c r="AF18" i="1"/>
  <c r="AH15" i="1"/>
  <c r="AG15" i="1"/>
  <c r="AF12" i="1"/>
  <c r="AF13" i="1"/>
  <c r="AG11" i="1"/>
  <c r="AF11" i="1" s="1"/>
  <c r="AC59" i="1"/>
  <c r="AC60" i="1"/>
  <c r="AC61" i="1"/>
  <c r="AE58" i="1"/>
  <c r="AD58" i="1"/>
  <c r="AC54" i="1"/>
  <c r="AC55" i="1"/>
  <c r="AC56" i="1"/>
  <c r="AE53" i="1"/>
  <c r="AD53" i="1"/>
  <c r="AC50" i="1"/>
  <c r="AC51" i="1"/>
  <c r="AE49" i="1"/>
  <c r="AD49" i="1"/>
  <c r="AC44" i="1"/>
  <c r="AC45" i="1"/>
  <c r="AC46" i="1"/>
  <c r="AC47" i="1"/>
  <c r="AC38" i="1"/>
  <c r="AC39" i="1"/>
  <c r="AC40" i="1"/>
  <c r="AC41" i="1"/>
  <c r="AE37" i="1"/>
  <c r="AD37" i="1"/>
  <c r="AC32" i="1"/>
  <c r="AC33" i="1"/>
  <c r="AC34" i="1"/>
  <c r="AC35" i="1"/>
  <c r="AE31" i="1"/>
  <c r="AD31" i="1"/>
  <c r="AC26" i="1"/>
  <c r="AC27" i="1"/>
  <c r="AC28" i="1"/>
  <c r="AC29" i="1"/>
  <c r="AE25" i="1"/>
  <c r="AD25" i="1"/>
  <c r="AC21" i="1"/>
  <c r="AC22" i="1"/>
  <c r="AC23" i="1"/>
  <c r="AE20" i="1"/>
  <c r="AD20" i="1"/>
  <c r="AC16" i="1"/>
  <c r="AC17" i="1"/>
  <c r="AC18" i="1"/>
  <c r="AE15" i="1"/>
  <c r="AD15" i="1"/>
  <c r="AC12" i="1"/>
  <c r="AC13" i="1"/>
  <c r="Z59" i="1"/>
  <c r="Z60" i="1"/>
  <c r="Z61" i="1"/>
  <c r="AB58" i="1"/>
  <c r="AA58" i="1"/>
  <c r="Z54" i="1"/>
  <c r="Z55" i="1"/>
  <c r="Z56" i="1"/>
  <c r="AB53" i="1"/>
  <c r="AA53" i="1"/>
  <c r="Z50" i="1"/>
  <c r="Z51" i="1"/>
  <c r="AB49" i="1"/>
  <c r="AA49" i="1"/>
  <c r="Z44" i="1"/>
  <c r="Z45" i="1"/>
  <c r="Z46" i="1"/>
  <c r="Z47" i="1"/>
  <c r="AB43" i="1"/>
  <c r="AA43" i="1"/>
  <c r="Z38" i="1"/>
  <c r="Z39" i="1"/>
  <c r="Z40" i="1"/>
  <c r="Z41" i="1"/>
  <c r="AB37" i="1"/>
  <c r="AA37" i="1"/>
  <c r="Z32" i="1"/>
  <c r="Z33" i="1"/>
  <c r="Z34" i="1"/>
  <c r="Z35" i="1"/>
  <c r="AB31" i="1"/>
  <c r="AA31" i="1"/>
  <c r="Z26" i="1"/>
  <c r="Z27" i="1"/>
  <c r="Z28" i="1"/>
  <c r="Z29" i="1"/>
  <c r="AB25" i="1"/>
  <c r="AA25" i="1"/>
  <c r="Z21" i="1"/>
  <c r="Z22" i="1"/>
  <c r="Z23" i="1"/>
  <c r="AB20" i="1"/>
  <c r="AA20" i="1"/>
  <c r="Z16" i="1"/>
  <c r="Z17" i="1"/>
  <c r="Z18" i="1"/>
  <c r="AB15" i="1"/>
  <c r="AA15" i="1"/>
  <c r="Z12" i="1"/>
  <c r="Z13" i="1"/>
  <c r="AB11" i="1"/>
  <c r="AA11" i="1"/>
  <c r="W59" i="1"/>
  <c r="W60" i="1"/>
  <c r="W61" i="1"/>
  <c r="Y58" i="1"/>
  <c r="X58" i="1"/>
  <c r="W54" i="1"/>
  <c r="W55" i="1"/>
  <c r="W56" i="1"/>
  <c r="Y53" i="1"/>
  <c r="X53" i="1"/>
  <c r="W50" i="1"/>
  <c r="W51" i="1"/>
  <c r="Y49" i="1"/>
  <c r="X49" i="1"/>
  <c r="W44" i="1"/>
  <c r="W45" i="1"/>
  <c r="W46" i="1"/>
  <c r="W47" i="1"/>
  <c r="Y43" i="1"/>
  <c r="X43" i="1"/>
  <c r="W38" i="1"/>
  <c r="W39" i="1"/>
  <c r="W40" i="1"/>
  <c r="W41" i="1"/>
  <c r="Y37" i="1"/>
  <c r="X37" i="1"/>
  <c r="W32" i="1"/>
  <c r="W33" i="1"/>
  <c r="W34" i="1"/>
  <c r="W35" i="1"/>
  <c r="Y31" i="1"/>
  <c r="X31" i="1"/>
  <c r="W26" i="1"/>
  <c r="W27" i="1"/>
  <c r="W28" i="1"/>
  <c r="W29" i="1"/>
  <c r="Y25" i="1"/>
  <c r="X25" i="1"/>
  <c r="W21" i="1"/>
  <c r="W22" i="1"/>
  <c r="W23" i="1"/>
  <c r="Y20" i="1"/>
  <c r="X20" i="1"/>
  <c r="W16" i="1"/>
  <c r="W17" i="1"/>
  <c r="W18" i="1"/>
  <c r="Y15" i="1"/>
  <c r="X15" i="1"/>
  <c r="W12" i="1"/>
  <c r="W13" i="1"/>
  <c r="Y11" i="1"/>
  <c r="X11" i="1"/>
  <c r="T59" i="1"/>
  <c r="T60" i="1"/>
  <c r="T61" i="1"/>
  <c r="V58" i="1"/>
  <c r="U58" i="1"/>
  <c r="T54" i="1"/>
  <c r="T55" i="1"/>
  <c r="T56" i="1"/>
  <c r="V53" i="1"/>
  <c r="U53" i="1"/>
  <c r="T50" i="1"/>
  <c r="T51" i="1"/>
  <c r="V49" i="1"/>
  <c r="U49" i="1"/>
  <c r="T44" i="1"/>
  <c r="T45" i="1"/>
  <c r="T46" i="1"/>
  <c r="T47" i="1"/>
  <c r="V43" i="1"/>
  <c r="U43" i="1"/>
  <c r="T38" i="1"/>
  <c r="T39" i="1"/>
  <c r="T40" i="1"/>
  <c r="T41" i="1"/>
  <c r="V37" i="1"/>
  <c r="U37" i="1"/>
  <c r="T32" i="1"/>
  <c r="T33" i="1"/>
  <c r="T34" i="1"/>
  <c r="T35" i="1"/>
  <c r="V31" i="1"/>
  <c r="U31" i="1"/>
  <c r="T26" i="1"/>
  <c r="T27" i="1"/>
  <c r="T28" i="1"/>
  <c r="T29" i="1"/>
  <c r="V25" i="1"/>
  <c r="U25" i="1"/>
  <c r="T21" i="1"/>
  <c r="T22" i="1"/>
  <c r="T23" i="1"/>
  <c r="V20" i="1"/>
  <c r="U20" i="1"/>
  <c r="T16" i="1"/>
  <c r="T17" i="1"/>
  <c r="T18" i="1"/>
  <c r="V15" i="1"/>
  <c r="U15" i="1"/>
  <c r="T12" i="1"/>
  <c r="T13" i="1"/>
  <c r="V11" i="1"/>
  <c r="U11" i="1"/>
  <c r="Q59" i="1"/>
  <c r="Q60" i="1"/>
  <c r="Q61" i="1"/>
  <c r="S58" i="1"/>
  <c r="R58" i="1"/>
  <c r="Q54" i="1"/>
  <c r="Q55" i="1"/>
  <c r="Q56" i="1"/>
  <c r="S53" i="1"/>
  <c r="R53" i="1"/>
  <c r="Q50" i="1"/>
  <c r="Q51" i="1"/>
  <c r="S49" i="1"/>
  <c r="R49" i="1"/>
  <c r="Q44" i="1"/>
  <c r="Q45" i="1"/>
  <c r="Q46" i="1"/>
  <c r="Q47" i="1"/>
  <c r="S43" i="1"/>
  <c r="R43" i="1"/>
  <c r="Q38" i="1"/>
  <c r="Q39" i="1"/>
  <c r="Q40" i="1"/>
  <c r="Q41" i="1"/>
  <c r="S37" i="1"/>
  <c r="R37" i="1"/>
  <c r="Q32" i="1"/>
  <c r="Q33" i="1"/>
  <c r="Q34" i="1"/>
  <c r="Q35" i="1"/>
  <c r="S31" i="1"/>
  <c r="R31" i="1"/>
  <c r="Q26" i="1"/>
  <c r="Q27" i="1"/>
  <c r="Q28" i="1"/>
  <c r="Q29" i="1"/>
  <c r="S25" i="1"/>
  <c r="R25" i="1"/>
  <c r="Q21" i="1"/>
  <c r="Q22" i="1"/>
  <c r="Q23" i="1"/>
  <c r="S20" i="1"/>
  <c r="R20" i="1"/>
  <c r="Q16" i="1"/>
  <c r="Q17" i="1"/>
  <c r="Q18" i="1"/>
  <c r="S15" i="1"/>
  <c r="R15" i="1"/>
  <c r="Q12" i="1"/>
  <c r="Q13" i="1"/>
  <c r="S11" i="1"/>
  <c r="R11" i="1"/>
  <c r="N54" i="1"/>
  <c r="N55" i="1"/>
  <c r="N56" i="1"/>
  <c r="P53" i="1"/>
  <c r="N59" i="1"/>
  <c r="N60" i="1"/>
  <c r="N61" i="1"/>
  <c r="P58" i="1"/>
  <c r="O58" i="1"/>
  <c r="O53" i="1"/>
  <c r="N53" i="1" s="1"/>
  <c r="N50" i="1"/>
  <c r="N51" i="1"/>
  <c r="P49" i="1"/>
  <c r="O49" i="1"/>
  <c r="N44" i="1"/>
  <c r="N45" i="1"/>
  <c r="N46" i="1"/>
  <c r="N47" i="1"/>
  <c r="P43" i="1"/>
  <c r="O43" i="1"/>
  <c r="N38" i="1"/>
  <c r="N39" i="1"/>
  <c r="N40" i="1"/>
  <c r="N41" i="1"/>
  <c r="P37" i="1"/>
  <c r="O37" i="1"/>
  <c r="N32" i="1"/>
  <c r="N33" i="1"/>
  <c r="N34" i="1"/>
  <c r="N35" i="1"/>
  <c r="P31" i="1"/>
  <c r="O31" i="1"/>
  <c r="N26" i="1"/>
  <c r="N27" i="1"/>
  <c r="N28" i="1"/>
  <c r="N29" i="1"/>
  <c r="P25" i="1"/>
  <c r="O25" i="1"/>
  <c r="N21" i="1"/>
  <c r="N22" i="1"/>
  <c r="N23" i="1"/>
  <c r="P20" i="1"/>
  <c r="O20" i="1"/>
  <c r="N16" i="1"/>
  <c r="N17" i="1"/>
  <c r="N18" i="1"/>
  <c r="P15" i="1"/>
  <c r="O15" i="1"/>
  <c r="N12" i="1"/>
  <c r="N13" i="1"/>
  <c r="P11" i="1"/>
  <c r="O11" i="1"/>
  <c r="N20" i="1" l="1"/>
  <c r="N58" i="1"/>
  <c r="Q20" i="1"/>
  <c r="Q58" i="1"/>
  <c r="T20" i="1"/>
  <c r="T58" i="1"/>
  <c r="W20" i="1"/>
  <c r="Z20" i="1"/>
  <c r="N11" i="1"/>
  <c r="N31" i="1"/>
  <c r="N37" i="1"/>
  <c r="N43" i="1"/>
  <c r="N49" i="1"/>
  <c r="Q11" i="1"/>
  <c r="T11" i="1"/>
  <c r="T31" i="1"/>
  <c r="T37" i="1"/>
  <c r="T43" i="1"/>
  <c r="T49" i="1"/>
  <c r="T53" i="1"/>
  <c r="W11" i="1"/>
  <c r="W31" i="1"/>
  <c r="W37" i="1"/>
  <c r="W43" i="1"/>
  <c r="W49" i="1"/>
  <c r="W53" i="1"/>
  <c r="Z11" i="1"/>
  <c r="Z31" i="1"/>
  <c r="Z37" i="1"/>
  <c r="Z43" i="1"/>
  <c r="Z49" i="1"/>
  <c r="Z53" i="1"/>
  <c r="AC20" i="1"/>
  <c r="AC58" i="1"/>
  <c r="AF31" i="1"/>
  <c r="AF37" i="1"/>
  <c r="AF49" i="1"/>
  <c r="AI20" i="1"/>
  <c r="AI10" i="1" s="1"/>
  <c r="V10" i="1"/>
  <c r="W15" i="1"/>
  <c r="W58" i="1"/>
  <c r="Z58" i="1"/>
  <c r="AC53" i="1"/>
  <c r="AF20" i="1"/>
  <c r="AI15" i="1"/>
  <c r="AP11" i="1"/>
  <c r="Q31" i="1"/>
  <c r="Q37" i="1"/>
  <c r="Q43" i="1"/>
  <c r="Q49" i="1"/>
  <c r="Q53" i="1"/>
  <c r="AK10" i="1"/>
  <c r="AI58" i="1"/>
  <c r="AR10" i="1"/>
  <c r="S10" i="1"/>
  <c r="AF58" i="1"/>
  <c r="AF53" i="1"/>
  <c r="O10" i="1"/>
  <c r="AF43" i="1"/>
  <c r="Q25" i="1"/>
  <c r="T25" i="1"/>
  <c r="W25" i="1"/>
  <c r="AB10" i="1"/>
  <c r="Z25" i="1"/>
  <c r="U10" i="1"/>
  <c r="AF25" i="1"/>
  <c r="N25" i="1"/>
  <c r="P10" i="1"/>
  <c r="R10" i="1"/>
  <c r="AA10" i="1"/>
  <c r="AN10" i="1"/>
  <c r="N15" i="1"/>
  <c r="Q15" i="1"/>
  <c r="T15" i="1"/>
  <c r="AJ10" i="1"/>
  <c r="AL15" i="1"/>
  <c r="AL10" i="1" s="1"/>
  <c r="AM10" i="1"/>
  <c r="Z15" i="1"/>
  <c r="AC15" i="1"/>
  <c r="AP58" i="1"/>
  <c r="AP49" i="1"/>
  <c r="AP43" i="1"/>
  <c r="AP37" i="1"/>
  <c r="AP31" i="1"/>
  <c r="AP25" i="1"/>
  <c r="AP20" i="1"/>
  <c r="AQ10" i="1"/>
  <c r="AG10" i="1"/>
  <c r="AH10" i="1"/>
  <c r="AF15" i="1"/>
  <c r="AC37" i="1"/>
  <c r="AC31" i="1"/>
  <c r="AC25" i="1"/>
  <c r="AC49" i="1"/>
  <c r="AD10" i="1"/>
  <c r="AE10" i="1"/>
  <c r="K59" i="1"/>
  <c r="K60" i="1"/>
  <c r="K61" i="1"/>
  <c r="M58" i="1"/>
  <c r="L58" i="1"/>
  <c r="K54" i="1"/>
  <c r="K55" i="1"/>
  <c r="K56" i="1"/>
  <c r="M53" i="1"/>
  <c r="L53" i="1"/>
  <c r="K50" i="1"/>
  <c r="K51" i="1"/>
  <c r="M49" i="1"/>
  <c r="L49" i="1"/>
  <c r="K44" i="1"/>
  <c r="K45" i="1"/>
  <c r="K46" i="1"/>
  <c r="K47" i="1"/>
  <c r="M43" i="1"/>
  <c r="L43" i="1"/>
  <c r="K38" i="1"/>
  <c r="K39" i="1"/>
  <c r="K40" i="1"/>
  <c r="K41" i="1"/>
  <c r="M37" i="1"/>
  <c r="L37" i="1"/>
  <c r="K32" i="1"/>
  <c r="K33" i="1"/>
  <c r="K34" i="1"/>
  <c r="K35" i="1"/>
  <c r="M31" i="1"/>
  <c r="L31" i="1"/>
  <c r="K26" i="1"/>
  <c r="K27" i="1"/>
  <c r="K28" i="1"/>
  <c r="K29" i="1"/>
  <c r="M25" i="1"/>
  <c r="L25" i="1"/>
  <c r="K21" i="1"/>
  <c r="K22" i="1"/>
  <c r="K23" i="1"/>
  <c r="K16" i="1"/>
  <c r="K17" i="1"/>
  <c r="K18" i="1"/>
  <c r="M15" i="1"/>
  <c r="L15" i="1"/>
  <c r="M20" i="1"/>
  <c r="L20" i="1"/>
  <c r="H59" i="1"/>
  <c r="H60" i="1"/>
  <c r="H61" i="1"/>
  <c r="J58" i="1"/>
  <c r="I58" i="1"/>
  <c r="H54" i="1"/>
  <c r="H55" i="1"/>
  <c r="H56" i="1"/>
  <c r="J53" i="1"/>
  <c r="I53" i="1"/>
  <c r="H50" i="1"/>
  <c r="H51" i="1"/>
  <c r="J49" i="1"/>
  <c r="I49" i="1"/>
  <c r="H44" i="1"/>
  <c r="H45" i="1"/>
  <c r="H46" i="1"/>
  <c r="H47" i="1"/>
  <c r="J43" i="1"/>
  <c r="I43" i="1"/>
  <c r="H38" i="1"/>
  <c r="H39" i="1"/>
  <c r="H40" i="1"/>
  <c r="H41" i="1"/>
  <c r="E39" i="1"/>
  <c r="E41" i="1"/>
  <c r="J37" i="1"/>
  <c r="I37" i="1"/>
  <c r="H32" i="1"/>
  <c r="H33" i="1"/>
  <c r="H34" i="1"/>
  <c r="H35" i="1"/>
  <c r="J31" i="1"/>
  <c r="I31" i="1"/>
  <c r="H26" i="1"/>
  <c r="H27" i="1"/>
  <c r="H28" i="1"/>
  <c r="H29" i="1"/>
  <c r="J25" i="1"/>
  <c r="I25" i="1"/>
  <c r="H21" i="1"/>
  <c r="H22" i="1"/>
  <c r="H23" i="1"/>
  <c r="J20" i="1"/>
  <c r="I20" i="1"/>
  <c r="H16" i="1"/>
  <c r="H17" i="1"/>
  <c r="H18" i="1"/>
  <c r="J15" i="1"/>
  <c r="I15" i="1"/>
  <c r="H12" i="1"/>
  <c r="H13" i="1"/>
  <c r="J11" i="1"/>
  <c r="I11" i="1"/>
  <c r="E59" i="1"/>
  <c r="E60" i="1"/>
  <c r="E61" i="1"/>
  <c r="G58" i="1"/>
  <c r="F58" i="1"/>
  <c r="G53" i="1"/>
  <c r="F53" i="1"/>
  <c r="G49" i="1"/>
  <c r="F49" i="1"/>
  <c r="E44" i="1"/>
  <c r="E45" i="1"/>
  <c r="E46" i="1"/>
  <c r="E47" i="1"/>
  <c r="G43" i="1"/>
  <c r="F43" i="1"/>
  <c r="E38" i="1"/>
  <c r="E40" i="1"/>
  <c r="E37" i="1"/>
  <c r="G31" i="1"/>
  <c r="F31" i="1"/>
  <c r="E26" i="1"/>
  <c r="E27" i="1"/>
  <c r="E28" i="1"/>
  <c r="E29" i="1"/>
  <c r="G25" i="1"/>
  <c r="F25" i="1"/>
  <c r="E21" i="1"/>
  <c r="E22" i="1"/>
  <c r="E23" i="1"/>
  <c r="G20" i="1"/>
  <c r="F20" i="1"/>
  <c r="E16" i="1"/>
  <c r="E17" i="1"/>
  <c r="E18" i="1"/>
  <c r="G15" i="1"/>
  <c r="F15" i="1"/>
  <c r="E12" i="1"/>
  <c r="E13" i="1"/>
  <c r="G11" i="1"/>
  <c r="F11" i="1"/>
  <c r="B59" i="1"/>
  <c r="B60" i="1"/>
  <c r="B61" i="1"/>
  <c r="B54" i="1"/>
  <c r="B55" i="1"/>
  <c r="B56" i="1"/>
  <c r="D53" i="1"/>
  <c r="C53" i="1"/>
  <c r="B50" i="1"/>
  <c r="B51" i="1"/>
  <c r="D49" i="1"/>
  <c r="C49" i="1"/>
  <c r="C43" i="1"/>
  <c r="B44" i="1"/>
  <c r="B45" i="1"/>
  <c r="B46" i="1"/>
  <c r="B47" i="1"/>
  <c r="B38" i="1"/>
  <c r="B39" i="1"/>
  <c r="B40" i="1"/>
  <c r="B41" i="1"/>
  <c r="B32" i="1"/>
  <c r="B33" i="1"/>
  <c r="B34" i="1"/>
  <c r="B35" i="1"/>
  <c r="B26" i="1"/>
  <c r="B27" i="1"/>
  <c r="B28" i="1"/>
  <c r="B29" i="1"/>
  <c r="B21" i="1"/>
  <c r="B22" i="1"/>
  <c r="B23" i="1"/>
  <c r="B16" i="1"/>
  <c r="B17" i="1"/>
  <c r="B18" i="1"/>
  <c r="D15" i="1"/>
  <c r="C15" i="1"/>
  <c r="B12" i="1"/>
  <c r="B13" i="1"/>
  <c r="D58" i="1"/>
  <c r="C58" i="1"/>
  <c r="D43" i="1"/>
  <c r="D37" i="1"/>
  <c r="C37" i="1"/>
  <c r="D31" i="1"/>
  <c r="C31" i="1"/>
  <c r="D25" i="1"/>
  <c r="C25" i="1"/>
  <c r="D20" i="1"/>
  <c r="C20" i="1"/>
  <c r="D11" i="1"/>
  <c r="C11" i="1"/>
  <c r="Q10" i="1" l="1"/>
  <c r="E11" i="1"/>
  <c r="H11" i="1"/>
  <c r="H31" i="1"/>
  <c r="H37" i="1"/>
  <c r="H43" i="1"/>
  <c r="H49" i="1"/>
  <c r="T10" i="1"/>
  <c r="N10" i="1"/>
  <c r="B58" i="1"/>
  <c r="E20" i="1"/>
  <c r="J10" i="1"/>
  <c r="K20" i="1"/>
  <c r="K31" i="1"/>
  <c r="K37" i="1"/>
  <c r="K43" i="1"/>
  <c r="K49" i="1"/>
  <c r="I10" i="1"/>
  <c r="F10" i="1"/>
  <c r="H53" i="1"/>
  <c r="K53" i="1"/>
  <c r="G10" i="1"/>
  <c r="E43" i="1"/>
  <c r="C10" i="1"/>
  <c r="Z10" i="1"/>
  <c r="AF10" i="1"/>
  <c r="K25" i="1"/>
  <c r="D10" i="1"/>
  <c r="E25" i="1"/>
  <c r="H25" i="1"/>
  <c r="L10" i="1"/>
  <c r="K15" i="1"/>
  <c r="AC10" i="1"/>
  <c r="AP10" i="1"/>
  <c r="B15" i="1"/>
  <c r="M10" i="1"/>
  <c r="K58" i="1"/>
  <c r="H58" i="1"/>
  <c r="E49" i="1"/>
  <c r="E58" i="1"/>
  <c r="E31" i="1"/>
  <c r="E15" i="1"/>
  <c r="B53" i="1"/>
  <c r="B49" i="1"/>
  <c r="B43" i="1"/>
  <c r="E53" i="1"/>
  <c r="H15" i="1"/>
  <c r="B20" i="1"/>
  <c r="B25" i="1"/>
  <c r="B31" i="1"/>
  <c r="H20" i="1"/>
  <c r="B37" i="1"/>
  <c r="B11" i="1"/>
  <c r="K11" i="1"/>
  <c r="E10" i="1" l="1"/>
  <c r="K10" i="1"/>
  <c r="H10" i="1"/>
  <c r="B10" i="1"/>
</calcChain>
</file>

<file path=xl/sharedStrings.xml><?xml version="1.0" encoding="utf-8"?>
<sst xmlns="http://schemas.openxmlformats.org/spreadsheetml/2006/main" count="107" uniqueCount="53">
  <si>
    <t>Región y provincia</t>
  </si>
  <si>
    <r>
      <t>2020</t>
    </r>
    <r>
      <rPr>
        <b/>
        <vertAlign val="superscript"/>
        <sz val="9"/>
        <rFont val="Roboto"/>
      </rPr>
      <t>p</t>
    </r>
  </si>
  <si>
    <t>Total</t>
  </si>
  <si>
    <t>Sexo</t>
  </si>
  <si>
    <t>Hombres</t>
  </si>
  <si>
    <t>Mujeres</t>
  </si>
  <si>
    <t>Ozama o Metropolitana</t>
  </si>
  <si>
    <t>Distrito Nacional</t>
  </si>
  <si>
    <t>Santo Domingo</t>
  </si>
  <si>
    <t>Cibao Norte</t>
  </si>
  <si>
    <t>Espaillat</t>
  </si>
  <si>
    <t>Puerto Plata</t>
  </si>
  <si>
    <t>Santiago</t>
  </si>
  <si>
    <t>Cibao Sur</t>
  </si>
  <si>
    <t>La Vega</t>
  </si>
  <si>
    <t>Sánchez Ramírez</t>
  </si>
  <si>
    <t>Monseñor Nouel</t>
  </si>
  <si>
    <t>Cibao Nordeste</t>
  </si>
  <si>
    <t>Duarte</t>
  </si>
  <si>
    <t>María Trinidad Sánchez</t>
  </si>
  <si>
    <t>Hermanas Mirabal</t>
  </si>
  <si>
    <t>Samaná</t>
  </si>
  <si>
    <t>Cibao Noroeste</t>
  </si>
  <si>
    <t>Dajabón</t>
  </si>
  <si>
    <t>Monte Cristi</t>
  </si>
  <si>
    <t>Santiago Rodríguez</t>
  </si>
  <si>
    <t>Valverde</t>
  </si>
  <si>
    <t>Valdesia</t>
  </si>
  <si>
    <t>Azua</t>
  </si>
  <si>
    <t>Peravia</t>
  </si>
  <si>
    <t>San Cristóbal</t>
  </si>
  <si>
    <t>San José de Ocoa</t>
  </si>
  <si>
    <t>Enriquillo</t>
  </si>
  <si>
    <t>Baoruco</t>
  </si>
  <si>
    <t>Barahona</t>
  </si>
  <si>
    <t>Independencia</t>
  </si>
  <si>
    <t>Pedernales</t>
  </si>
  <si>
    <t>El Valle</t>
  </si>
  <si>
    <t>Elías Piña</t>
  </si>
  <si>
    <t>San Juan</t>
  </si>
  <si>
    <t>Yuma</t>
  </si>
  <si>
    <t>El Seibo</t>
  </si>
  <si>
    <t>La Altagracia</t>
  </si>
  <si>
    <t>La Romana</t>
  </si>
  <si>
    <t>Higuamo</t>
  </si>
  <si>
    <t>San Pedro de Macorís</t>
  </si>
  <si>
    <t>Monte Plata</t>
  </si>
  <si>
    <t>Hato Mayor</t>
  </si>
  <si>
    <r>
      <t xml:space="preserve">      </t>
    </r>
    <r>
      <rPr>
        <sz val="8"/>
        <rFont val="Roboto"/>
      </rPr>
      <t xml:space="preserve">  </t>
    </r>
    <r>
      <rPr>
        <vertAlign val="superscript"/>
        <sz val="8"/>
        <rFont val="Roboto"/>
      </rPr>
      <t>p</t>
    </r>
    <r>
      <rPr>
        <sz val="7"/>
        <rFont val="Roboto"/>
      </rPr>
      <t>: Cifras preliminares</t>
    </r>
  </si>
  <si>
    <t>Nota: Incluye los homicidios intecionales y no intencionales.</t>
  </si>
  <si>
    <t xml:space="preserve">Fuente: Registros administrativos de la Oficina de Estadísticas y Cartografía de la Policía Nacional </t>
  </si>
  <si>
    <t>No declarado</t>
  </si>
  <si>
    <r>
      <rPr>
        <b/>
        <sz val="9"/>
        <rFont val="Roboto"/>
      </rPr>
      <t xml:space="preserve">Cuadro. </t>
    </r>
    <r>
      <rPr>
        <sz val="9"/>
        <rFont val="Roboto"/>
      </rPr>
      <t>REPÚBLICA DOMINICANA: Muertes registradas en accidentes de tránsito por año y sexo, según región y provincia, 2007-2020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</si>
</sst>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  <numFmt numFmtId="182" formatCode="###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11"/>
      <color theme="1"/>
      <name val="Roboto"/>
    </font>
    <font>
      <sz val="9"/>
      <color theme="1"/>
      <name val="Roboto"/>
    </font>
    <font>
      <b/>
      <vertAlign val="superscript"/>
      <sz val="9"/>
      <name val="Roboto"/>
    </font>
    <font>
      <b/>
      <sz val="11"/>
      <color theme="1"/>
      <name val="Roboto"/>
    </font>
    <font>
      <sz val="8"/>
      <name val="Roboto"/>
    </font>
    <font>
      <sz val="10"/>
      <name val="Roboto"/>
    </font>
    <font>
      <vertAlign val="superscript"/>
      <sz val="8"/>
      <name val="Roboto"/>
    </font>
    <font>
      <sz val="10"/>
      <name val="Arial"/>
    </font>
    <font>
      <sz val="9"/>
      <color indexed="8"/>
      <name val="Arial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9"/>
      <color theme="1" tint="0.14999847407452621"/>
      <name val="Roboto"/>
    </font>
    <font>
      <sz val="9"/>
      <color theme="1" tint="0.14999847407452621"/>
      <name val="Roboto"/>
    </font>
    <font>
      <b/>
      <sz val="9"/>
      <color theme="1"/>
      <name val="Roboto"/>
    </font>
    <font>
      <sz val="9"/>
      <color indexed="8"/>
      <name val="Roboto"/>
    </font>
    <font>
      <sz val="9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7">
    <xf numFmtId="0" fontId="0" fillId="0" borderId="0"/>
    <xf numFmtId="0" fontId="18" fillId="0" borderId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0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0" fontId="23" fillId="51" borderId="11">
      <alignment horizontal="center" vertical="center"/>
    </xf>
    <xf numFmtId="0" fontId="24" fillId="0" borderId="12">
      <protection hidden="1"/>
    </xf>
    <xf numFmtId="0" fontId="25" fillId="52" borderId="12" applyNumberFormat="0" applyFont="0" applyBorder="0" applyAlignment="0" applyProtection="0">
      <protection hidden="1"/>
    </xf>
    <xf numFmtId="0" fontId="24" fillId="0" borderId="12">
      <protection hidden="1"/>
    </xf>
    <xf numFmtId="0" fontId="26" fillId="34" borderId="0" applyNumberFormat="0" applyBorder="0" applyAlignment="0" applyProtection="0"/>
    <xf numFmtId="171" fontId="27" fillId="0" borderId="13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15" applyNumberFormat="0" applyFill="0" applyAlignment="0" applyProtection="0"/>
    <xf numFmtId="0" fontId="30" fillId="53" borderId="16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3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4" borderId="17">
      <alignment horizontal="center" textRotation="44"/>
    </xf>
    <xf numFmtId="17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18" fillId="0" borderId="0">
      <protection locked="0"/>
    </xf>
    <xf numFmtId="38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0" fillId="0" borderId="21" applyNumberFormat="0" applyFill="0" applyAlignment="0" applyProtection="0"/>
    <xf numFmtId="17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5" fillId="56" borderId="22" applyNumberFormat="0" applyBorder="0" applyAlignment="0" applyProtection="0"/>
    <xf numFmtId="0" fontId="41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177" fontId="45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8" fontId="42" fillId="0" borderId="0" applyFill="0" applyBorder="0" applyAlignment="0" applyProtection="0">
      <alignment horizontal="right"/>
    </xf>
    <xf numFmtId="0" fontId="18" fillId="58" borderId="2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7" fillId="52" borderId="24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48" fillId="0" borderId="12" applyNumberFormat="0" applyFill="0" applyBorder="0" applyAlignment="0" applyProtection="0">
      <protection hidden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6" applyNumberFormat="0" applyFill="0" applyAlignment="0" applyProtection="0"/>
    <xf numFmtId="37" fontId="35" fillId="61" borderId="0" applyNumberFormat="0" applyBorder="0" applyAlignment="0" applyProtection="0"/>
    <xf numFmtId="37" fontId="35" fillId="0" borderId="0"/>
    <xf numFmtId="0" fontId="35" fillId="62" borderId="0" applyNumberFormat="0" applyBorder="0" applyAlignment="0" applyProtection="0"/>
    <xf numFmtId="3" fontId="54" fillId="0" borderId="21" applyProtection="0"/>
    <xf numFmtId="0" fontId="26" fillId="34" borderId="0" applyNumberFormat="0" applyBorder="0" applyAlignment="0" applyProtection="0"/>
    <xf numFmtId="0" fontId="55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169" fontId="18" fillId="0" borderId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4" fillId="0" borderId="27">
      <protection hidden="1"/>
    </xf>
    <xf numFmtId="0" fontId="18" fillId="63" borderId="0" applyNumberFormat="0" applyBorder="0" applyAlignment="0" applyProtection="0"/>
    <xf numFmtId="0" fontId="28" fillId="52" borderId="14" applyNumberFormat="0" applyAlignment="0" applyProtection="0"/>
    <xf numFmtId="172" fontId="18" fillId="0" borderId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6" fillId="34" borderId="0" applyNumberFormat="0" applyBorder="0" applyAlignment="0" applyProtection="0"/>
    <xf numFmtId="0" fontId="56" fillId="0" borderId="27">
      <alignment horizontal="left"/>
      <protection locked="0"/>
    </xf>
    <xf numFmtId="0" fontId="43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2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8" fillId="0" borderId="0" applyNumberFormat="0" applyFill="0" applyBorder="0" applyAlignment="0" applyProtection="0"/>
    <xf numFmtId="0" fontId="47" fillId="52" borderId="24" applyNumberFormat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5" fillId="63" borderId="27"/>
    <xf numFmtId="0" fontId="53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30" fillId="53" borderId="16" applyNumberFormat="0" applyAlignment="0" applyProtection="0"/>
    <xf numFmtId="4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5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38" borderId="14" applyNumberFormat="0" applyAlignment="0" applyProtection="0"/>
    <xf numFmtId="0" fontId="57" fillId="64" borderId="14" applyNumberFormat="0" applyAlignment="0" applyProtection="0"/>
    <xf numFmtId="0" fontId="29" fillId="0" borderId="15" applyNumberFormat="0" applyFill="0" applyAlignment="0" applyProtection="0"/>
    <xf numFmtId="0" fontId="18" fillId="58" borderId="23" applyNumberFormat="0" applyFont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68" fillId="0" borderId="0"/>
    <xf numFmtId="0" fontId="18" fillId="0" borderId="0"/>
  </cellStyleXfs>
  <cellXfs count="59">
    <xf numFmtId="0" fontId="0" fillId="0" borderId="0" xfId="0"/>
    <xf numFmtId="0" fontId="62" fillId="0" borderId="0" xfId="0" applyFont="1" applyFill="1"/>
    <xf numFmtId="0" fontId="61" fillId="0" borderId="0" xfId="0" applyFont="1" applyFill="1"/>
    <xf numFmtId="0" fontId="64" fillId="0" borderId="0" xfId="0" applyFont="1" applyFill="1"/>
    <xf numFmtId="0" fontId="59" fillId="0" borderId="0" xfId="1" applyFont="1" applyFill="1" applyBorder="1" applyAlignment="1"/>
    <xf numFmtId="3" fontId="59" fillId="0" borderId="0" xfId="1" applyNumberFormat="1" applyFont="1" applyFill="1" applyBorder="1" applyAlignment="1">
      <alignment horizontal="right" vertical="center" wrapText="1"/>
    </xf>
    <xf numFmtId="1" fontId="59" fillId="0" borderId="0" xfId="1" applyNumberFormat="1" applyFont="1" applyFill="1" applyBorder="1" applyAlignment="1">
      <alignment horizontal="right" vertical="center" wrapText="1"/>
    </xf>
    <xf numFmtId="0" fontId="58" fillId="0" borderId="0" xfId="1" applyFont="1" applyFill="1" applyBorder="1" applyAlignment="1"/>
    <xf numFmtId="182" fontId="58" fillId="0" borderId="0" xfId="1" applyNumberFormat="1" applyFont="1" applyFill="1" applyBorder="1" applyAlignment="1">
      <alignment horizontal="right" vertical="center" wrapText="1"/>
    </xf>
    <xf numFmtId="1" fontId="58" fillId="0" borderId="0" xfId="1" applyNumberFormat="1" applyFont="1" applyFill="1" applyBorder="1" applyAlignment="1">
      <alignment horizontal="right" vertical="center" wrapText="1"/>
    </xf>
    <xf numFmtId="0" fontId="61" fillId="0" borderId="10" xfId="0" applyFont="1" applyFill="1" applyBorder="1"/>
    <xf numFmtId="0" fontId="65" fillId="0" borderId="10" xfId="1" applyFont="1" applyFill="1" applyBorder="1"/>
    <xf numFmtId="0" fontId="66" fillId="0" borderId="10" xfId="414" applyFont="1" applyFill="1" applyBorder="1"/>
    <xf numFmtId="182" fontId="66" fillId="0" borderId="10" xfId="414" applyNumberFormat="1" applyFont="1" applyFill="1" applyBorder="1"/>
    <xf numFmtId="182" fontId="61" fillId="0" borderId="10" xfId="0" applyNumberFormat="1" applyFont="1" applyFill="1" applyBorder="1"/>
    <xf numFmtId="0" fontId="60" fillId="0" borderId="0" xfId="1" applyFont="1" applyFill="1" applyBorder="1" applyAlignment="1">
      <alignment horizontal="left" indent="1"/>
    </xf>
    <xf numFmtId="0" fontId="65" fillId="0" borderId="0" xfId="1" applyFont="1" applyFill="1" applyBorder="1"/>
    <xf numFmtId="0" fontId="66" fillId="0" borderId="0" xfId="414" applyFont="1" applyFill="1" applyBorder="1"/>
    <xf numFmtId="182" fontId="66" fillId="0" borderId="0" xfId="414" applyNumberFormat="1" applyFont="1" applyFill="1" applyBorder="1"/>
    <xf numFmtId="0" fontId="61" fillId="0" borderId="0" xfId="0" applyFont="1" applyFill="1" applyBorder="1"/>
    <xf numFmtId="182" fontId="61" fillId="0" borderId="0" xfId="0" applyNumberFormat="1" applyFont="1" applyFill="1" applyBorder="1"/>
    <xf numFmtId="0" fontId="60" fillId="0" borderId="0" xfId="1" applyFont="1" applyFill="1" applyBorder="1" applyAlignment="1">
      <alignment horizontal="left" indent="2"/>
    </xf>
    <xf numFmtId="0" fontId="60" fillId="0" borderId="0" xfId="1" applyFont="1" applyFill="1" applyBorder="1" applyAlignment="1"/>
    <xf numFmtId="0" fontId="59" fillId="0" borderId="28" xfId="1" applyFont="1" applyFill="1" applyBorder="1" applyAlignment="1">
      <alignment horizontal="center" vertical="center"/>
    </xf>
    <xf numFmtId="0" fontId="59" fillId="0" borderId="28" xfId="1" applyFont="1" applyFill="1" applyBorder="1" applyAlignment="1">
      <alignment horizontal="center" vertical="distributed"/>
    </xf>
    <xf numFmtId="0" fontId="62" fillId="0" borderId="0" xfId="0" applyFont="1" applyFill="1" applyAlignment="1">
      <alignment horizontal="center" vertical="center" wrapText="1"/>
    </xf>
    <xf numFmtId="3" fontId="58" fillId="0" borderId="0" xfId="1" applyNumberFormat="1" applyFont="1" applyFill="1" applyBorder="1" applyAlignment="1">
      <alignment horizontal="right" vertical="center" wrapText="1"/>
    </xf>
    <xf numFmtId="182" fontId="69" fillId="0" borderId="0" xfId="705" applyNumberFormat="1" applyFont="1" applyFill="1" applyBorder="1" applyAlignment="1">
      <alignment horizontal="right" vertical="top"/>
    </xf>
    <xf numFmtId="3" fontId="73" fillId="0" borderId="0" xfId="1" applyNumberFormat="1" applyFont="1" applyFill="1" applyBorder="1" applyAlignment="1">
      <alignment horizontal="right" vertical="center" wrapText="1"/>
    </xf>
    <xf numFmtId="182" fontId="74" fillId="0" borderId="0" xfId="1" applyNumberFormat="1" applyFont="1" applyFill="1" applyBorder="1" applyAlignment="1">
      <alignment horizontal="right" vertical="center" wrapText="1"/>
    </xf>
    <xf numFmtId="0" fontId="59" fillId="0" borderId="28" xfId="1" applyFont="1" applyFill="1" applyBorder="1" applyAlignment="1">
      <alignment horizontal="center" vertical="center" wrapText="1"/>
    </xf>
    <xf numFmtId="182" fontId="71" fillId="0" borderId="0" xfId="706" applyNumberFormat="1" applyFont="1" applyBorder="1" applyAlignment="1">
      <alignment horizontal="right" vertical="top"/>
    </xf>
    <xf numFmtId="0" fontId="59" fillId="0" borderId="28" xfId="1" applyFont="1" applyFill="1" applyBorder="1" applyAlignment="1">
      <alignment vertical="distributed"/>
    </xf>
    <xf numFmtId="3" fontId="62" fillId="0" borderId="0" xfId="1" applyNumberFormat="1" applyFont="1" applyFill="1" applyBorder="1" applyAlignment="1">
      <alignment horizontal="right" vertical="center" wrapText="1"/>
    </xf>
    <xf numFmtId="3" fontId="75" fillId="0" borderId="0" xfId="1" applyNumberFormat="1" applyFont="1" applyFill="1" applyBorder="1" applyAlignment="1">
      <alignment horizontal="right" vertical="center" wrapText="1"/>
    </xf>
    <xf numFmtId="182" fontId="76" fillId="0" borderId="0" xfId="705" applyNumberFormat="1" applyFont="1" applyBorder="1" applyAlignment="1">
      <alignment horizontal="right" vertical="top"/>
    </xf>
    <xf numFmtId="182" fontId="76" fillId="0" borderId="0" xfId="705" applyNumberFormat="1" applyFont="1" applyFill="1" applyBorder="1" applyAlignment="1">
      <alignment horizontal="right" vertical="top"/>
    </xf>
    <xf numFmtId="182" fontId="74" fillId="0" borderId="0" xfId="705" applyNumberFormat="1" applyFont="1" applyBorder="1" applyAlignment="1">
      <alignment horizontal="right" vertical="top"/>
    </xf>
    <xf numFmtId="182" fontId="77" fillId="0" borderId="0" xfId="705" applyNumberFormat="1" applyFont="1" applyBorder="1" applyAlignment="1">
      <alignment horizontal="right" vertical="top"/>
    </xf>
    <xf numFmtId="182" fontId="77" fillId="0" borderId="0" xfId="705" applyNumberFormat="1" applyFont="1" applyFill="1" applyBorder="1" applyAlignment="1">
      <alignment horizontal="right" vertical="top"/>
    </xf>
    <xf numFmtId="1" fontId="62" fillId="0" borderId="0" xfId="1" applyNumberFormat="1" applyFont="1" applyFill="1" applyBorder="1" applyAlignment="1">
      <alignment horizontal="right" vertical="center" wrapText="1"/>
    </xf>
    <xf numFmtId="0" fontId="72" fillId="0" borderId="0" xfId="706" applyFont="1" applyFill="1" applyBorder="1" applyAlignment="1">
      <alignment horizontal="center" vertical="center" wrapText="1"/>
    </xf>
    <xf numFmtId="0" fontId="18" fillId="0" borderId="0" xfId="706" applyFont="1" applyFill="1" applyBorder="1" applyAlignment="1">
      <alignment horizontal="center" vertical="center"/>
    </xf>
    <xf numFmtId="0" fontId="71" fillId="0" borderId="0" xfId="706" applyFont="1" applyFill="1" applyBorder="1" applyAlignment="1">
      <alignment horizontal="left"/>
    </xf>
    <xf numFmtId="0" fontId="18" fillId="0" borderId="0" xfId="706" applyFill="1" applyBorder="1" applyAlignment="1">
      <alignment horizontal="center" vertical="center" wrapText="1"/>
    </xf>
    <xf numFmtId="0" fontId="71" fillId="0" borderId="0" xfId="706" applyFont="1" applyFill="1" applyBorder="1" applyAlignment="1">
      <alignment horizontal="center" wrapText="1"/>
    </xf>
    <xf numFmtId="0" fontId="71" fillId="0" borderId="0" xfId="706" applyFont="1" applyFill="1" applyBorder="1" applyAlignment="1">
      <alignment horizontal="left" vertical="top" wrapText="1"/>
    </xf>
    <xf numFmtId="182" fontId="70" fillId="0" borderId="0" xfId="706" applyNumberFormat="1" applyFont="1" applyFill="1" applyBorder="1" applyAlignment="1">
      <alignment horizontal="right" vertical="top"/>
    </xf>
    <xf numFmtId="182" fontId="71" fillId="0" borderId="0" xfId="706" applyNumberFormat="1" applyFont="1" applyFill="1" applyBorder="1" applyAlignment="1">
      <alignment horizontal="right" vertical="top"/>
    </xf>
    <xf numFmtId="0" fontId="59" fillId="0" borderId="10" xfId="1" applyFont="1" applyFill="1" applyBorder="1" applyAlignment="1">
      <alignment horizontal="center" vertical="center" wrapText="1"/>
    </xf>
    <xf numFmtId="0" fontId="59" fillId="0" borderId="29" xfId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left" vertical="center" wrapText="1"/>
    </xf>
    <xf numFmtId="0" fontId="59" fillId="0" borderId="0" xfId="1" applyFont="1" applyFill="1" applyBorder="1" applyAlignment="1">
      <alignment horizontal="left" vertical="center" wrapText="1"/>
    </xf>
    <xf numFmtId="0" fontId="59" fillId="0" borderId="29" xfId="1" applyFont="1" applyFill="1" applyBorder="1" applyAlignment="1">
      <alignment horizontal="left" vertical="center" wrapText="1"/>
    </xf>
    <xf numFmtId="0" fontId="59" fillId="0" borderId="28" xfId="1" applyFont="1" applyFill="1" applyBorder="1" applyAlignment="1">
      <alignment horizontal="center" vertical="distributed"/>
    </xf>
    <xf numFmtId="0" fontId="59" fillId="0" borderId="28" xfId="1" applyFont="1" applyFill="1" applyBorder="1" applyAlignment="1">
      <alignment horizontal="center" vertical="center" wrapText="1"/>
    </xf>
    <xf numFmtId="0" fontId="75" fillId="0" borderId="28" xfId="1" applyFont="1" applyFill="1" applyBorder="1" applyAlignment="1">
      <alignment horizontal="center" vertical="distributed"/>
    </xf>
    <xf numFmtId="0" fontId="58" fillId="0" borderId="0" xfId="1" applyFont="1" applyFill="1" applyAlignment="1">
      <alignment horizontal="left" vertical="center" wrapText="1"/>
    </xf>
    <xf numFmtId="0" fontId="59" fillId="0" borderId="28" xfId="1" applyFont="1" applyFill="1" applyBorder="1" applyAlignment="1">
      <alignment horizontal="center" vertical="center"/>
    </xf>
  </cellXfs>
  <cellStyles count="707">
    <cellStyle name="1 indent" xfId="2"/>
    <cellStyle name="1 indent 2" xfId="534"/>
    <cellStyle name="2 indents" xfId="3"/>
    <cellStyle name="2 indents 2" xfId="535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1 5" xfId="536"/>
    <cellStyle name="20% - Énfasis2 2" xfId="19"/>
    <cellStyle name="20% - Énfasis2 3" xfId="20"/>
    <cellStyle name="20% - Énfasis2 4" xfId="21"/>
    <cellStyle name="20% - Énfasis2 5" xfId="537"/>
    <cellStyle name="20% - Énfasis3 2" xfId="22"/>
    <cellStyle name="20% - Énfasis3 3" xfId="23"/>
    <cellStyle name="20% - Énfasis3 4" xfId="24"/>
    <cellStyle name="20% - Énfasis3 5" xfId="538"/>
    <cellStyle name="20% - Énfasis4 2" xfId="25"/>
    <cellStyle name="20% - Énfasis4 3" xfId="26"/>
    <cellStyle name="20% - Énfasis4 4" xfId="27"/>
    <cellStyle name="20% - Énfasis4 5" xfId="539"/>
    <cellStyle name="20% - Énfasis5 2" xfId="28"/>
    <cellStyle name="20% - Énfasis5 3" xfId="29"/>
    <cellStyle name="20% - Énfasis5 4" xfId="30"/>
    <cellStyle name="20% - Énfasis5 5" xfId="540"/>
    <cellStyle name="20% - Énfasis6 2" xfId="31"/>
    <cellStyle name="20% - Énfasis6 3" xfId="32"/>
    <cellStyle name="20% - Énfasis6 4" xfId="33"/>
    <cellStyle name="20% - Énfasis6 5" xfId="541"/>
    <cellStyle name="3 indents" xfId="34"/>
    <cellStyle name="3 indents 2" xfId="542"/>
    <cellStyle name="4 indents" xfId="35"/>
    <cellStyle name="4 indents 2" xfId="543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1 5" xfId="544"/>
    <cellStyle name="40% - Énfasis2 2" xfId="51"/>
    <cellStyle name="40% - Énfasis2 3" xfId="52"/>
    <cellStyle name="40% - Énfasis2 4" xfId="53"/>
    <cellStyle name="40% - Énfasis2 5" xfId="545"/>
    <cellStyle name="40% - Énfasis3 2" xfId="54"/>
    <cellStyle name="40% - Énfasis3 3" xfId="55"/>
    <cellStyle name="40% - Énfasis3 4" xfId="56"/>
    <cellStyle name="40% - Énfasis3 5" xfId="546"/>
    <cellStyle name="40% - Énfasis4 2" xfId="57"/>
    <cellStyle name="40% - Énfasis4 3" xfId="58"/>
    <cellStyle name="40% - Énfasis4 4" xfId="59"/>
    <cellStyle name="40% - Énfasis4 5" xfId="547"/>
    <cellStyle name="40% - Énfasis5 2" xfId="60"/>
    <cellStyle name="40% - Énfasis5 3" xfId="61"/>
    <cellStyle name="40% - Énfasis5 4" xfId="62"/>
    <cellStyle name="40% - Énfasis5 5" xfId="548"/>
    <cellStyle name="40% - Énfasis6 2" xfId="63"/>
    <cellStyle name="40% - Énfasis6 3" xfId="64"/>
    <cellStyle name="40% - Énfasis6 4" xfId="65"/>
    <cellStyle name="40% - Énfasis6 5" xfId="549"/>
    <cellStyle name="5 indents" xfId="66"/>
    <cellStyle name="5 indents 2" xfId="550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1 5" xfId="551"/>
    <cellStyle name="60% - Énfasis2 2" xfId="82"/>
    <cellStyle name="60% - Énfasis2 3" xfId="83"/>
    <cellStyle name="60% - Énfasis2 4" xfId="84"/>
    <cellStyle name="60% - Énfasis2 5" xfId="552"/>
    <cellStyle name="60% - Énfasis3 2" xfId="85"/>
    <cellStyle name="60% - Énfasis3 3" xfId="86"/>
    <cellStyle name="60% - Énfasis3 4" xfId="87"/>
    <cellStyle name="60% - Énfasis3 5" xfId="553"/>
    <cellStyle name="60% - Énfasis4 2" xfId="88"/>
    <cellStyle name="60% - Énfasis4 3" xfId="89"/>
    <cellStyle name="60% - Énfasis4 4" xfId="90"/>
    <cellStyle name="60% - Énfasis4 5" xfId="554"/>
    <cellStyle name="60% - Énfasis5 2" xfId="91"/>
    <cellStyle name="60% - Énfasis5 3" xfId="92"/>
    <cellStyle name="60% - Énfasis5 4" xfId="93"/>
    <cellStyle name="60% - Énfasis5 5" xfId="555"/>
    <cellStyle name="60% - Énfasis6 2" xfId="94"/>
    <cellStyle name="60% - Énfasis6 3" xfId="95"/>
    <cellStyle name="60% - Énfasis6 4" xfId="96"/>
    <cellStyle name="60% - Énfasis6 5" xfId="55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2" xfId="557"/>
    <cellStyle name="Array Enter" xfId="105"/>
    <cellStyle name="Array Enter 2" xfId="558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álculo 5" xfId="559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heck Cell" xfId="606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[0]_Sheet1" xfId="607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 8" xfId="560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231-03" xfId="608"/>
    <cellStyle name="Currency 2" xfId="321"/>
    <cellStyle name="Date" xfId="322"/>
    <cellStyle name="Encabezado 4 2" xfId="323"/>
    <cellStyle name="Encabezado 4 3" xfId="324"/>
    <cellStyle name="Encabezado 4 4" xfId="325"/>
    <cellStyle name="Énfasis1 2" xfId="326"/>
    <cellStyle name="Énfasis1 3" xfId="327"/>
    <cellStyle name="Énfasis1 4" xfId="328"/>
    <cellStyle name="Énfasis1 5" xfId="561"/>
    <cellStyle name="Énfasis2 2" xfId="329"/>
    <cellStyle name="Énfasis2 3" xfId="330"/>
    <cellStyle name="Énfasis2 4" xfId="331"/>
    <cellStyle name="Énfasis2 5" xfId="562"/>
    <cellStyle name="Énfasis3 2" xfId="332"/>
    <cellStyle name="Énfasis3 3" xfId="333"/>
    <cellStyle name="Énfasis3 4" xfId="334"/>
    <cellStyle name="Énfasis3 5" xfId="563"/>
    <cellStyle name="Énfasis4 2" xfId="335"/>
    <cellStyle name="Énfasis4 3" xfId="336"/>
    <cellStyle name="Énfasis4 4" xfId="337"/>
    <cellStyle name="Énfasis4 5" xfId="564"/>
    <cellStyle name="Énfasis5 2" xfId="338"/>
    <cellStyle name="Énfasis5 3" xfId="339"/>
    <cellStyle name="Énfasis5 4" xfId="340"/>
    <cellStyle name="Énfasis5 5" xfId="565"/>
    <cellStyle name="Énfasis6 2" xfId="341"/>
    <cellStyle name="Énfasis6 3" xfId="342"/>
    <cellStyle name="Énfasis6 4" xfId="343"/>
    <cellStyle name="Énfasis6 5" xfId="566"/>
    <cellStyle name="Entrada 2" xfId="344"/>
    <cellStyle name="Entrada 3" xfId="345"/>
    <cellStyle name="Entrada 4" xfId="346"/>
    <cellStyle name="Estilo 1" xfId="347"/>
    <cellStyle name="Euro" xfId="348"/>
    <cellStyle name="Explanatory Text" xfId="349"/>
    <cellStyle name="Fixed" xfId="350"/>
    <cellStyle name="Good" xfId="609"/>
    <cellStyle name="Grey" xfId="351"/>
    <cellStyle name="HEADER" xfId="352"/>
    <cellStyle name="Heading 1" xfId="353"/>
    <cellStyle name="Heading 2" xfId="354"/>
    <cellStyle name="Heading 3" xfId="355"/>
    <cellStyle name="Heading 4" xfId="610"/>
    <cellStyle name="Heading1" xfId="356"/>
    <cellStyle name="Heading2" xfId="357"/>
    <cellStyle name="HIGHLIGHT" xfId="358"/>
    <cellStyle name="imf-one decimal" xfId="359"/>
    <cellStyle name="imf-one decimal 2" xfId="567"/>
    <cellStyle name="imf-zero decimal" xfId="360"/>
    <cellStyle name="imf-zero decimal 2" xfId="568"/>
    <cellStyle name="Incorrecto 2" xfId="361"/>
    <cellStyle name="Incorrecto 3" xfId="362"/>
    <cellStyle name="Incorrecto 4" xfId="363"/>
    <cellStyle name="Incorrecto 5" xfId="569"/>
    <cellStyle name="Input" xfId="611"/>
    <cellStyle name="Input [yellow]" xfId="364"/>
    <cellStyle name="Input_Sheet5" xfId="612"/>
    <cellStyle name="Linked Cell" xfId="613"/>
    <cellStyle name="MacroCode" xfId="365"/>
    <cellStyle name="MacroCode 2" xfId="570"/>
    <cellStyle name="Millares [0] 2" xfId="366"/>
    <cellStyle name="Millares 10" xfId="636"/>
    <cellStyle name="Millares 11" xfId="637"/>
    <cellStyle name="Millares 12" xfId="677"/>
    <cellStyle name="Millares 13" xfId="678"/>
    <cellStyle name="Millares 14" xfId="679"/>
    <cellStyle name="Millares 15" xfId="680"/>
    <cellStyle name="Millares 16" xfId="685"/>
    <cellStyle name="Millares 17" xfId="686"/>
    <cellStyle name="Millares 18" xfId="687"/>
    <cellStyle name="Millares 19" xfId="688"/>
    <cellStyle name="Millares 2" xfId="367"/>
    <cellStyle name="Millares 2 2" xfId="368"/>
    <cellStyle name="Millares 20" xfId="689"/>
    <cellStyle name="Millares 21" xfId="690"/>
    <cellStyle name="Millares 22" xfId="691"/>
    <cellStyle name="Millares 23" xfId="692"/>
    <cellStyle name="Millares 24" xfId="693"/>
    <cellStyle name="Millares 25" xfId="694"/>
    <cellStyle name="Millares 26" xfId="695"/>
    <cellStyle name="Millares 27" xfId="696"/>
    <cellStyle name="Millares 28" xfId="697"/>
    <cellStyle name="Millares 29" xfId="698"/>
    <cellStyle name="Millares 3" xfId="369"/>
    <cellStyle name="Millares 30" xfId="699"/>
    <cellStyle name="Millares 31" xfId="700"/>
    <cellStyle name="Millares 32" xfId="701"/>
    <cellStyle name="Millares 33" xfId="702"/>
    <cellStyle name="Millares 34" xfId="703"/>
    <cellStyle name="Millares 4" xfId="370"/>
    <cellStyle name="Millares 5" xfId="371"/>
    <cellStyle name="Millares 6" xfId="667"/>
    <cellStyle name="Millares 7" xfId="671"/>
    <cellStyle name="Millares 8" xfId="672"/>
    <cellStyle name="Millares 9" xfId="673"/>
    <cellStyle name="Milliers [0]_Encours - Apr rééch" xfId="372"/>
    <cellStyle name="Milliers_Encours - Apr rééch" xfId="373"/>
    <cellStyle name="Moneda 2" xfId="374"/>
    <cellStyle name="Monétaire [0]_Encours - Apr rééch" xfId="375"/>
    <cellStyle name="Monétaire_Encours - Apr rééch" xfId="376"/>
    <cellStyle name="Neutral 2" xfId="377"/>
    <cellStyle name="Neutral 3" xfId="378"/>
    <cellStyle name="Neutral 4" xfId="379"/>
    <cellStyle name="Neutral 5" xfId="571"/>
    <cellStyle name="Neutrale" xfId="380"/>
    <cellStyle name="no dec" xfId="381"/>
    <cellStyle name="Normal" xfId="0" builtinId="0"/>
    <cellStyle name="Normal - Style1" xfId="382"/>
    <cellStyle name="Normal 10" xfId="383"/>
    <cellStyle name="Normal 10 2" xfId="1"/>
    <cellStyle name="Normal 10 2 2" xfId="384"/>
    <cellStyle name="Normal 10 3" xfId="385"/>
    <cellStyle name="Normal 10_3.21-01" xfId="386"/>
    <cellStyle name="Normal 100" xfId="704"/>
    <cellStyle name="Normal 11" xfId="387"/>
    <cellStyle name="Normal 11 2" xfId="388"/>
    <cellStyle name="Normal 11_3.21-01" xfId="389"/>
    <cellStyle name="Normal 12" xfId="390"/>
    <cellStyle name="Normal 12 2" xfId="391"/>
    <cellStyle name="Normal 12_3.21-01" xfId="392"/>
    <cellStyle name="Normal 13" xfId="393"/>
    <cellStyle name="Normal 13 2" xfId="394"/>
    <cellStyle name="Normal 13_3.21-01" xfId="395"/>
    <cellStyle name="Normal 14" xfId="396"/>
    <cellStyle name="Normal 14 2" xfId="397"/>
    <cellStyle name="Normal 14_3.21-01" xfId="398"/>
    <cellStyle name="Normal 15" xfId="399"/>
    <cellStyle name="Normal 15 2" xfId="400"/>
    <cellStyle name="Normal 15_3.21-01" xfId="401"/>
    <cellStyle name="Normal 16" xfId="402"/>
    <cellStyle name="Normal 16 2" xfId="403"/>
    <cellStyle name="Normal 16_3.21-01" xfId="404"/>
    <cellStyle name="Normal 17" xfId="405"/>
    <cellStyle name="Normal 17 2" xfId="406"/>
    <cellStyle name="Normal 17_3.21-01" xfId="407"/>
    <cellStyle name="Normal 18" xfId="408"/>
    <cellStyle name="Normal 18 2" xfId="409"/>
    <cellStyle name="Normal 18_3.21-01" xfId="410"/>
    <cellStyle name="Normal 19" xfId="411"/>
    <cellStyle name="Normal 19 2" xfId="412"/>
    <cellStyle name="Normal 19_3.21-01" xfId="413"/>
    <cellStyle name="Normal 2" xfId="414"/>
    <cellStyle name="Normal 2 2" xfId="415"/>
    <cellStyle name="Normal 2 2 2" xfId="416"/>
    <cellStyle name="Normal 2 2 3" xfId="417"/>
    <cellStyle name="Normal 2 2 4" xfId="418"/>
    <cellStyle name="Normal 2 2 5" xfId="419"/>
    <cellStyle name="Normal 2 2 6" xfId="420"/>
    <cellStyle name="Normal 2 2_3.22-08" xfId="421"/>
    <cellStyle name="Normal 2_20080915_InffBCRDFiscalSPNF_ene-ago2008 (2)" xfId="422"/>
    <cellStyle name="Normal 20" xfId="423"/>
    <cellStyle name="Normal 20 2" xfId="424"/>
    <cellStyle name="Normal 21" xfId="425"/>
    <cellStyle name="Normal 21 2" xfId="426"/>
    <cellStyle name="Normal 21 3" xfId="427"/>
    <cellStyle name="Normal 21_homicidio 2010" xfId="428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429"/>
    <cellStyle name="Normal 3 2" xfId="430"/>
    <cellStyle name="Normal 3 3" xfId="431"/>
    <cellStyle name="Normal 3 4" xfId="432"/>
    <cellStyle name="Normal 3_3.10-070 Número de vuelos charter internacionales por aeropuerto, según mes, 2007-2008" xfId="433"/>
    <cellStyle name="Normal 30" xfId="580"/>
    <cellStyle name="Normal 31" xfId="581"/>
    <cellStyle name="Normal 32" xfId="582"/>
    <cellStyle name="Normal 33" xfId="583"/>
    <cellStyle name="Normal 34" xfId="584"/>
    <cellStyle name="Normal 35" xfId="585"/>
    <cellStyle name="Normal 36" xfId="586"/>
    <cellStyle name="Normal 37" xfId="587"/>
    <cellStyle name="Normal 38" xfId="588"/>
    <cellStyle name="Normal 38 2" xfId="627"/>
    <cellStyle name="Normal 39" xfId="589"/>
    <cellStyle name="Normal 4" xfId="434"/>
    <cellStyle name="Normal 4 2" xfId="435"/>
    <cellStyle name="Normal 4_3.21-01" xfId="436"/>
    <cellStyle name="Normal 40" xfId="590"/>
    <cellStyle name="Normal 41" xfId="591"/>
    <cellStyle name="Normal 42" xfId="617"/>
    <cellStyle name="Normal 43" xfId="618"/>
    <cellStyle name="Normal 44" xfId="619"/>
    <cellStyle name="Normal 45" xfId="620"/>
    <cellStyle name="Normal 46" xfId="621"/>
    <cellStyle name="Normal 47" xfId="622"/>
    <cellStyle name="Normal 48" xfId="623"/>
    <cellStyle name="Normal 49" xfId="624"/>
    <cellStyle name="Normal 5" xfId="437"/>
    <cellStyle name="Normal 5 2" xfId="438"/>
    <cellStyle name="Normal 5 3" xfId="439"/>
    <cellStyle name="Normal 5 4" xfId="440"/>
    <cellStyle name="Normal 50" xfId="625"/>
    <cellStyle name="Normal 51" xfId="626"/>
    <cellStyle name="Normal 52" xfId="628"/>
    <cellStyle name="Normal 52 2" xfId="668"/>
    <cellStyle name="Normal 53" xfId="629"/>
    <cellStyle name="Normal 54" xfId="630"/>
    <cellStyle name="Normal 55" xfId="631"/>
    <cellStyle name="Normal 56" xfId="632"/>
    <cellStyle name="Normal 57" xfId="533"/>
    <cellStyle name="Normal 58" xfId="605"/>
    <cellStyle name="Normal 59" xfId="633"/>
    <cellStyle name="Normal 6" xfId="441"/>
    <cellStyle name="Normal 6 2" xfId="442"/>
    <cellStyle name="Normal 6 3" xfId="443"/>
    <cellStyle name="Normal 60" xfId="665"/>
    <cellStyle name="Normal 61" xfId="666"/>
    <cellStyle name="Normal 62" xfId="658"/>
    <cellStyle name="Normal 63" xfId="638"/>
    <cellStyle name="Normal 64" xfId="655"/>
    <cellStyle name="Normal 65" xfId="634"/>
    <cellStyle name="Normal 66" xfId="663"/>
    <cellStyle name="Normal 67" xfId="674"/>
    <cellStyle name="Normal 68" xfId="659"/>
    <cellStyle name="Normal 69" xfId="641"/>
    <cellStyle name="Normal 7" xfId="444"/>
    <cellStyle name="Normal 7 2" xfId="445"/>
    <cellStyle name="Normal 7 3" xfId="446"/>
    <cellStyle name="Normal 7 4" xfId="447"/>
    <cellStyle name="Normal 70" xfId="675"/>
    <cellStyle name="Normal 71" xfId="635"/>
    <cellStyle name="Normal 72" xfId="660"/>
    <cellStyle name="Normal 73" xfId="646"/>
    <cellStyle name="Normal 74" xfId="676"/>
    <cellStyle name="Normal 75" xfId="643"/>
    <cellStyle name="Normal 76" xfId="654"/>
    <cellStyle name="Normal 77" xfId="640"/>
    <cellStyle name="Normal 78" xfId="652"/>
    <cellStyle name="Normal 79" xfId="642"/>
    <cellStyle name="Normal 8" xfId="448"/>
    <cellStyle name="Normal 8 2" xfId="449"/>
    <cellStyle name="Normal 8 3" xfId="450"/>
    <cellStyle name="Normal 80" xfId="657"/>
    <cellStyle name="Normal 81" xfId="645"/>
    <cellStyle name="Normal 82" xfId="656"/>
    <cellStyle name="Normal 83" xfId="682"/>
    <cellStyle name="Normal 84" xfId="653"/>
    <cellStyle name="Normal 85" xfId="683"/>
    <cellStyle name="Normal 86" xfId="650"/>
    <cellStyle name="Normal 87" xfId="644"/>
    <cellStyle name="Normal 88" xfId="664"/>
    <cellStyle name="Normal 89" xfId="681"/>
    <cellStyle name="Normal 9" xfId="451"/>
    <cellStyle name="Normal 9 2" xfId="452"/>
    <cellStyle name="Normal 9 3" xfId="453"/>
    <cellStyle name="Normal 9_3.21-01" xfId="454"/>
    <cellStyle name="Normal 90" xfId="661"/>
    <cellStyle name="Normal 91" xfId="647"/>
    <cellStyle name="Normal 92" xfId="651"/>
    <cellStyle name="Normal 93" xfId="649"/>
    <cellStyle name="Normal 94" xfId="662"/>
    <cellStyle name="Normal 95" xfId="684"/>
    <cellStyle name="Normal 96" xfId="669"/>
    <cellStyle name="Normal 97" xfId="639"/>
    <cellStyle name="Normal 98" xfId="670"/>
    <cellStyle name="Normal 99" xfId="648"/>
    <cellStyle name="Normal Table" xfId="455"/>
    <cellStyle name="Normal Table 2" xfId="592"/>
    <cellStyle name="Normal_12.11-6" xfId="706"/>
    <cellStyle name="Normal_Hoja1" xfId="705"/>
    <cellStyle name="Nota" xfId="456"/>
    <cellStyle name="Notas 2" xfId="457"/>
    <cellStyle name="Notas 3" xfId="458"/>
    <cellStyle name="Notas 4" xfId="459"/>
    <cellStyle name="Note" xfId="614"/>
    <cellStyle name="Output" xfId="460"/>
    <cellStyle name="Percent [2]" xfId="461"/>
    <cellStyle name="Percent 2" xfId="462"/>
    <cellStyle name="Percent 3" xfId="463"/>
    <cellStyle name="Percent_pais_prod98_991" xfId="615"/>
    <cellStyle name="percentage difference" xfId="464"/>
    <cellStyle name="percentage difference 2" xfId="593"/>
    <cellStyle name="percentage difference one decimal" xfId="465"/>
    <cellStyle name="percentage difference one decimal 2" xfId="594"/>
    <cellStyle name="percentage difference zero decimal" xfId="466"/>
    <cellStyle name="percentage difference zero decimal 2" xfId="595"/>
    <cellStyle name="percentage difference_3.24-07" xfId="467"/>
    <cellStyle name="Percentuale 2" xfId="468"/>
    <cellStyle name="Porcentual 2" xfId="469"/>
    <cellStyle name="Porcentual 3" xfId="470"/>
    <cellStyle name="Porcentual 4" xfId="471"/>
    <cellStyle name="Publication" xfId="472"/>
    <cellStyle name="Red Text" xfId="473"/>
    <cellStyle name="Red Text 2" xfId="596"/>
    <cellStyle name="s" xfId="474"/>
    <cellStyle name="s_3.10-070 Número de vuelos charter internacionales por aeropuerto, según mes, 2007-2008" xfId="475"/>
    <cellStyle name="s_3.10-081 Movimiento de pasajeros embarcados en vuelos charters internacionales por aeropuerto, según mes, 2007-2008" xfId="476"/>
    <cellStyle name="s_3.10-082 Movimiento de pasajeros desembarcados en vuelos charters internacionales por aeropuerto, según mes, 2007-2008" xfId="477"/>
    <cellStyle name="s_Sheet5" xfId="478"/>
    <cellStyle name="s_Sheet5_3.22-08" xfId="479"/>
    <cellStyle name="s_Sheet5_3.22-08_RD en Cifras 2010. Precios" xfId="480"/>
    <cellStyle name="s_Sheet5_3.22-08_RD en Cifras 2010. Precios_homicidio 2010" xfId="481"/>
    <cellStyle name="s_Sheet5_3.24-07" xfId="482"/>
    <cellStyle name="s_Sheet5_3.24-07_3.21-01" xfId="483"/>
    <cellStyle name="s_Sheet5_3.24-07_3.21-01_homicidio 2010" xfId="484"/>
    <cellStyle name="s_Sheet5_3.24-07_homicidio 2010" xfId="485"/>
    <cellStyle name="s_Sheet5_Dominicana en Cifras 2010" xfId="486"/>
    <cellStyle name="s_Sheet5_RD en Cifras 2010. Precios" xfId="487"/>
    <cellStyle name="s_Sheet5_RD en Cifras 2010. Precios_homicidio 2010" xfId="488"/>
    <cellStyle name="s_Sheet5_RD en Cifras 2010_Comercio Exterior" xfId="489"/>
    <cellStyle name="s_Sheet5_RD en Cifras 2010_Comercio Exterior_RD en Cifras 2010. Precios" xfId="490"/>
    <cellStyle name="s_Sheet5_RD en Cifras 2010_Comercio Exterior_RD en Cifras 2010. Precios_homicidio 2010" xfId="491"/>
    <cellStyle name="Salida 2" xfId="492"/>
    <cellStyle name="Salida 3" xfId="493"/>
    <cellStyle name="Salida 4" xfId="494"/>
    <cellStyle name="Salida 5" xfId="597"/>
    <cellStyle name="Testo avviso" xfId="495"/>
    <cellStyle name="Testo descrittivo" xfId="496"/>
    <cellStyle name="Texto de advertencia 2" xfId="497"/>
    <cellStyle name="Texto de advertencia 3" xfId="498"/>
    <cellStyle name="Texto de advertencia 4" xfId="499"/>
    <cellStyle name="Texto explicativo 2" xfId="500"/>
    <cellStyle name="Texto explicativo 3" xfId="501"/>
    <cellStyle name="Texto explicativo 4" xfId="502"/>
    <cellStyle name="Texto explicativo 5" xfId="598"/>
    <cellStyle name="Title" xfId="503"/>
    <cellStyle name="Titolo" xfId="504"/>
    <cellStyle name="Titolo 1" xfId="505"/>
    <cellStyle name="Titolo 2" xfId="506"/>
    <cellStyle name="Titolo 3" xfId="507"/>
    <cellStyle name="Titolo 4" xfId="508"/>
    <cellStyle name="Titolo_3.21-01" xfId="509"/>
    <cellStyle name="Título 1 2" xfId="510"/>
    <cellStyle name="Título 1 3" xfId="511"/>
    <cellStyle name="Título 1 4" xfId="512"/>
    <cellStyle name="Título 1 5" xfId="600"/>
    <cellStyle name="Título 2 2" xfId="513"/>
    <cellStyle name="Título 2 3" xfId="514"/>
    <cellStyle name="Título 2 4" xfId="515"/>
    <cellStyle name="Título 2 5" xfId="601"/>
    <cellStyle name="Título 3 2" xfId="516"/>
    <cellStyle name="Título 3 3" xfId="517"/>
    <cellStyle name="Título 3 4" xfId="518"/>
    <cellStyle name="Título 3 5" xfId="602"/>
    <cellStyle name="Título 4" xfId="519"/>
    <cellStyle name="Título 5" xfId="520"/>
    <cellStyle name="Título 6" xfId="521"/>
    <cellStyle name="Título 7" xfId="599"/>
    <cellStyle name="TopGrey" xfId="522"/>
    <cellStyle name="TopGrey 2" xfId="603"/>
    <cellStyle name="Total 2" xfId="523"/>
    <cellStyle name="Total 3" xfId="524"/>
    <cellStyle name="Total 4" xfId="525"/>
    <cellStyle name="Total 5" xfId="604"/>
    <cellStyle name="Totale" xfId="526"/>
    <cellStyle name="Unprot" xfId="527"/>
    <cellStyle name="Unprot$" xfId="528"/>
    <cellStyle name="Unprot_3.10-03 Número de buques en comercio exterior por trimestre, según puerto, 2007-2008" xfId="529"/>
    <cellStyle name="Unprotect" xfId="530"/>
    <cellStyle name="Valore non valido" xfId="531"/>
    <cellStyle name="Valore valido" xfId="532"/>
    <cellStyle name="Warning Text" xfId="6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502227</xdr:colOff>
      <xdr:row>2</xdr:row>
      <xdr:rowOff>125557</xdr:rowOff>
    </xdr:from>
    <xdr:to>
      <xdr:col>44</xdr:col>
      <xdr:colOff>302201</xdr:colOff>
      <xdr:row>4</xdr:row>
      <xdr:rowOff>198342</xdr:rowOff>
    </xdr:to>
    <xdr:pic>
      <xdr:nvPicPr>
        <xdr:cNvPr id="4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1777" y="487507"/>
          <a:ext cx="828674" cy="4442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86"/>
  <sheetViews>
    <sheetView showGridLines="0" tabSelected="1" topLeftCell="A3" workbookViewId="0">
      <selection activeCell="A5" sqref="A5:AS5"/>
    </sheetView>
  </sheetViews>
  <sheetFormatPr baseColWidth="10" defaultColWidth="11.42578125" defaultRowHeight="14.25"/>
  <cols>
    <col min="1" max="1" width="25.140625" style="2" customWidth="1"/>
    <col min="2" max="2" width="10.5703125" style="2" customWidth="1"/>
    <col min="3" max="3" width="7" style="2" customWidth="1"/>
    <col min="4" max="4" width="7.5703125" style="2" customWidth="1"/>
    <col min="5" max="40" width="7.7109375" style="2" customWidth="1"/>
    <col min="41" max="41" width="10.28515625" style="2" customWidth="1"/>
    <col min="42" max="42" width="7.7109375" style="2" customWidth="1"/>
    <col min="43" max="43" width="9" style="2" customWidth="1"/>
    <col min="44" max="44" width="6.42578125" style="2" customWidth="1"/>
    <col min="45" max="45" width="9" style="2" customWidth="1"/>
    <col min="46" max="16384" width="11.42578125" style="2"/>
  </cols>
  <sheetData>
    <row r="2" spans="1:4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47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7" ht="15.75" customHeight="1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47" s="3" customFormat="1" ht="15">
      <c r="A7" s="51" t="s">
        <v>0</v>
      </c>
      <c r="B7" s="54">
        <v>2007</v>
      </c>
      <c r="C7" s="54"/>
      <c r="D7" s="54"/>
      <c r="E7" s="54">
        <v>2008</v>
      </c>
      <c r="F7" s="54"/>
      <c r="G7" s="54"/>
      <c r="H7" s="24"/>
      <c r="I7" s="32">
        <v>2009</v>
      </c>
      <c r="J7" s="32"/>
      <c r="K7" s="54">
        <v>2010</v>
      </c>
      <c r="L7" s="54"/>
      <c r="M7" s="54"/>
      <c r="N7" s="54">
        <v>2011</v>
      </c>
      <c r="O7" s="54"/>
      <c r="P7" s="54"/>
      <c r="Q7" s="54">
        <v>2012</v>
      </c>
      <c r="R7" s="54"/>
      <c r="S7" s="54"/>
      <c r="T7" s="56">
        <v>2013</v>
      </c>
      <c r="U7" s="56"/>
      <c r="V7" s="56"/>
      <c r="W7" s="54">
        <v>2014</v>
      </c>
      <c r="X7" s="54"/>
      <c r="Y7" s="54"/>
      <c r="Z7" s="54">
        <v>2015</v>
      </c>
      <c r="AA7" s="54"/>
      <c r="AB7" s="54"/>
      <c r="AC7" s="54">
        <v>2016</v>
      </c>
      <c r="AD7" s="54"/>
      <c r="AE7" s="54"/>
      <c r="AF7" s="54">
        <v>2017</v>
      </c>
      <c r="AG7" s="54"/>
      <c r="AH7" s="54"/>
      <c r="AI7" s="54">
        <v>2018</v>
      </c>
      <c r="AJ7" s="54"/>
      <c r="AK7" s="54"/>
      <c r="AL7" s="54">
        <v>2019</v>
      </c>
      <c r="AM7" s="54"/>
      <c r="AN7" s="54"/>
      <c r="AO7" s="54"/>
      <c r="AP7" s="54" t="s">
        <v>1</v>
      </c>
      <c r="AQ7" s="54"/>
      <c r="AR7" s="54"/>
      <c r="AS7" s="54"/>
    </row>
    <row r="8" spans="1:47" s="3" customFormat="1" ht="15">
      <c r="A8" s="52"/>
      <c r="B8" s="49" t="s">
        <v>2</v>
      </c>
      <c r="C8" s="55" t="s">
        <v>3</v>
      </c>
      <c r="D8" s="55"/>
      <c r="E8" s="49" t="s">
        <v>2</v>
      </c>
      <c r="F8" s="55" t="s">
        <v>3</v>
      </c>
      <c r="G8" s="55"/>
      <c r="H8" s="49" t="s">
        <v>2</v>
      </c>
      <c r="I8" s="58" t="s">
        <v>3</v>
      </c>
      <c r="J8" s="58"/>
      <c r="K8" s="49" t="s">
        <v>2</v>
      </c>
      <c r="L8" s="55" t="s">
        <v>3</v>
      </c>
      <c r="M8" s="55"/>
      <c r="N8" s="49" t="s">
        <v>2</v>
      </c>
      <c r="O8" s="55" t="s">
        <v>3</v>
      </c>
      <c r="P8" s="55"/>
      <c r="Q8" s="49" t="s">
        <v>2</v>
      </c>
      <c r="R8" s="55" t="s">
        <v>3</v>
      </c>
      <c r="S8" s="55"/>
      <c r="T8" s="49" t="s">
        <v>2</v>
      </c>
      <c r="U8" s="55" t="s">
        <v>3</v>
      </c>
      <c r="V8" s="55"/>
      <c r="W8" s="49" t="s">
        <v>2</v>
      </c>
      <c r="X8" s="55" t="s">
        <v>3</v>
      </c>
      <c r="Y8" s="55"/>
      <c r="Z8" s="49" t="s">
        <v>2</v>
      </c>
      <c r="AA8" s="55" t="s">
        <v>3</v>
      </c>
      <c r="AB8" s="55"/>
      <c r="AC8" s="49" t="s">
        <v>2</v>
      </c>
      <c r="AD8" s="55" t="s">
        <v>3</v>
      </c>
      <c r="AE8" s="55"/>
      <c r="AF8" s="49" t="s">
        <v>2</v>
      </c>
      <c r="AG8" s="55" t="s">
        <v>3</v>
      </c>
      <c r="AH8" s="55"/>
      <c r="AI8" s="49" t="s">
        <v>2</v>
      </c>
      <c r="AJ8" s="55" t="s">
        <v>3</v>
      </c>
      <c r="AK8" s="55"/>
      <c r="AL8" s="49" t="s">
        <v>2</v>
      </c>
      <c r="AM8" s="55" t="s">
        <v>3</v>
      </c>
      <c r="AN8" s="55"/>
      <c r="AO8" s="55"/>
      <c r="AP8" s="49" t="s">
        <v>2</v>
      </c>
      <c r="AQ8" s="55" t="s">
        <v>3</v>
      </c>
      <c r="AR8" s="55"/>
      <c r="AS8" s="55"/>
    </row>
    <row r="9" spans="1:47" s="3" customFormat="1" ht="23.25" customHeight="1">
      <c r="A9" s="53"/>
      <c r="B9" s="50"/>
      <c r="C9" s="23" t="s">
        <v>4</v>
      </c>
      <c r="D9" s="23" t="s">
        <v>5</v>
      </c>
      <c r="E9" s="50"/>
      <c r="F9" s="23" t="s">
        <v>4</v>
      </c>
      <c r="G9" s="23" t="s">
        <v>5</v>
      </c>
      <c r="H9" s="50"/>
      <c r="I9" s="23" t="s">
        <v>4</v>
      </c>
      <c r="J9" s="23" t="s">
        <v>5</v>
      </c>
      <c r="K9" s="50"/>
      <c r="L9" s="23" t="s">
        <v>4</v>
      </c>
      <c r="M9" s="23" t="s">
        <v>5</v>
      </c>
      <c r="N9" s="50"/>
      <c r="O9" s="23" t="s">
        <v>4</v>
      </c>
      <c r="P9" s="23" t="s">
        <v>5</v>
      </c>
      <c r="Q9" s="50"/>
      <c r="R9" s="23" t="s">
        <v>4</v>
      </c>
      <c r="S9" s="23" t="s">
        <v>5</v>
      </c>
      <c r="T9" s="50"/>
      <c r="U9" s="23" t="s">
        <v>4</v>
      </c>
      <c r="V9" s="23" t="s">
        <v>5</v>
      </c>
      <c r="W9" s="50"/>
      <c r="X9" s="23" t="s">
        <v>4</v>
      </c>
      <c r="Y9" s="23" t="s">
        <v>5</v>
      </c>
      <c r="Z9" s="50"/>
      <c r="AA9" s="23" t="s">
        <v>4</v>
      </c>
      <c r="AB9" s="23" t="s">
        <v>5</v>
      </c>
      <c r="AC9" s="50"/>
      <c r="AD9" s="23" t="s">
        <v>4</v>
      </c>
      <c r="AE9" s="23" t="s">
        <v>5</v>
      </c>
      <c r="AF9" s="50"/>
      <c r="AG9" s="23" t="s">
        <v>4</v>
      </c>
      <c r="AH9" s="23" t="s">
        <v>5</v>
      </c>
      <c r="AI9" s="50"/>
      <c r="AJ9" s="23" t="s">
        <v>4</v>
      </c>
      <c r="AK9" s="23" t="s">
        <v>5</v>
      </c>
      <c r="AL9" s="50"/>
      <c r="AM9" s="23" t="s">
        <v>4</v>
      </c>
      <c r="AN9" s="23" t="s">
        <v>5</v>
      </c>
      <c r="AO9" s="30" t="s">
        <v>51</v>
      </c>
      <c r="AP9" s="50"/>
      <c r="AQ9" s="23" t="s">
        <v>4</v>
      </c>
      <c r="AR9" s="23" t="s">
        <v>5</v>
      </c>
      <c r="AS9" s="30" t="s">
        <v>51</v>
      </c>
    </row>
    <row r="10" spans="1:47" s="3" customFormat="1" ht="12.75" customHeight="1">
      <c r="A10" s="4" t="s">
        <v>2</v>
      </c>
      <c r="B10" s="34">
        <f t="shared" ref="B10:V10" si="0">+B11+B15+B20+B25+B31+B37+B43+B49+B53+B58</f>
        <v>1747</v>
      </c>
      <c r="C10" s="34">
        <f t="shared" si="0"/>
        <v>1510</v>
      </c>
      <c r="D10" s="34">
        <f t="shared" si="0"/>
        <v>237</v>
      </c>
      <c r="E10" s="34">
        <f t="shared" si="0"/>
        <v>1846</v>
      </c>
      <c r="F10" s="34">
        <f t="shared" si="0"/>
        <v>1610</v>
      </c>
      <c r="G10" s="34">
        <f t="shared" si="0"/>
        <v>236</v>
      </c>
      <c r="H10" s="34">
        <f t="shared" si="0"/>
        <v>1873</v>
      </c>
      <c r="I10" s="34">
        <f t="shared" si="0"/>
        <v>1657</v>
      </c>
      <c r="J10" s="34">
        <f t="shared" si="0"/>
        <v>216</v>
      </c>
      <c r="K10" s="34">
        <f t="shared" si="0"/>
        <v>2132</v>
      </c>
      <c r="L10" s="34">
        <f t="shared" si="0"/>
        <v>1862</v>
      </c>
      <c r="M10" s="34">
        <f t="shared" si="0"/>
        <v>270</v>
      </c>
      <c r="N10" s="34">
        <f t="shared" si="0"/>
        <v>1833</v>
      </c>
      <c r="O10" s="34">
        <f t="shared" si="0"/>
        <v>1584</v>
      </c>
      <c r="P10" s="34">
        <f t="shared" si="0"/>
        <v>249</v>
      </c>
      <c r="Q10" s="34">
        <f t="shared" si="0"/>
        <v>1768</v>
      </c>
      <c r="R10" s="34">
        <f t="shared" si="0"/>
        <v>1525</v>
      </c>
      <c r="S10" s="34">
        <f t="shared" si="0"/>
        <v>243</v>
      </c>
      <c r="T10" s="34">
        <f t="shared" si="0"/>
        <v>1892</v>
      </c>
      <c r="U10" s="34">
        <f t="shared" si="0"/>
        <v>1671</v>
      </c>
      <c r="V10" s="34">
        <f t="shared" si="0"/>
        <v>221</v>
      </c>
      <c r="W10" s="34">
        <v>1810</v>
      </c>
      <c r="X10" s="34">
        <v>1620</v>
      </c>
      <c r="Y10" s="34">
        <v>190</v>
      </c>
      <c r="Z10" s="34">
        <f>Z11+Z15+Z20+Z25+Z31+Z37+Z43+Z49+Z53+Z58</f>
        <v>1946</v>
      </c>
      <c r="AA10" s="34">
        <f>+AA11+AA15+AA20+AA25+AA31+AA37+AA43+AA49+AA53+AA58</f>
        <v>1703</v>
      </c>
      <c r="AB10" s="34">
        <f>+AB11+AB15+AB20+AB25+AB31+AB37+AB43+AB49+AB53+AB58</f>
        <v>243</v>
      </c>
      <c r="AC10" s="34">
        <f>AC11+AC15+AC20+AC25+AC31+AC37+AC43+AC49+AC53+AC58</f>
        <v>1991</v>
      </c>
      <c r="AD10" s="34">
        <f t="shared" ref="AD10:AK10" si="1">+AD11+AD15+AD20+AD25+AD31+AD37+AD43+AD49+AD53+AD58</f>
        <v>1772</v>
      </c>
      <c r="AE10" s="34">
        <f t="shared" si="1"/>
        <v>219</v>
      </c>
      <c r="AF10" s="34">
        <f t="shared" si="1"/>
        <v>1580</v>
      </c>
      <c r="AG10" s="34">
        <f t="shared" si="1"/>
        <v>1401</v>
      </c>
      <c r="AH10" s="34">
        <f t="shared" si="1"/>
        <v>179</v>
      </c>
      <c r="AI10" s="34">
        <f t="shared" si="1"/>
        <v>1418</v>
      </c>
      <c r="AJ10" s="34">
        <f t="shared" si="1"/>
        <v>1244</v>
      </c>
      <c r="AK10" s="34">
        <f t="shared" si="1"/>
        <v>174</v>
      </c>
      <c r="AL10" s="34">
        <f>+AL11+AL15+AL20+AL25+AL31+AL37+AL43+AL49+AL53+AL58</f>
        <v>2100</v>
      </c>
      <c r="AM10" s="34">
        <f t="shared" ref="AM10:AO10" si="2">+AM11+AM15+AM20+AM25+AM31+AM37+AM43+AM49+AM53+AM58</f>
        <v>1845</v>
      </c>
      <c r="AN10" s="34">
        <f t="shared" si="2"/>
        <v>248</v>
      </c>
      <c r="AO10" s="34">
        <f t="shared" si="2"/>
        <v>7</v>
      </c>
      <c r="AP10" s="34">
        <f>+AP11+AP15+AP20+AP25+AP31+AP37+AP43+AP49+AP53+AP58</f>
        <v>1731</v>
      </c>
      <c r="AQ10" s="34">
        <f>+AQ11+AQ15+AQ20+AQ25+AQ31+AQ43+AQ49+AQ37+AQ53+AQ58</f>
        <v>1476</v>
      </c>
      <c r="AR10" s="34">
        <f t="shared" ref="AR10:AS10" si="3">+AR11+AR15+AR20+AR25+AR31+AR43+AR49+AR37+AR53+AR58</f>
        <v>233</v>
      </c>
      <c r="AS10" s="34">
        <f t="shared" si="3"/>
        <v>22</v>
      </c>
    </row>
    <row r="11" spans="1:47" s="3" customFormat="1" ht="12.75" customHeight="1">
      <c r="A11" s="4" t="s">
        <v>6</v>
      </c>
      <c r="B11" s="5">
        <f>+C11+D11</f>
        <v>446</v>
      </c>
      <c r="C11" s="5">
        <f>SUM(C12:C13)</f>
        <v>385</v>
      </c>
      <c r="D11" s="5">
        <f>SUM(D12:D13)</f>
        <v>61</v>
      </c>
      <c r="E11" s="5">
        <f>+F11+G11</f>
        <v>495</v>
      </c>
      <c r="F11" s="5">
        <f>SUM(F12:F13)</f>
        <v>433</v>
      </c>
      <c r="G11" s="5">
        <f>SUM(G12:G13)</f>
        <v>62</v>
      </c>
      <c r="H11" s="5">
        <f>+I11+J11</f>
        <v>455</v>
      </c>
      <c r="I11" s="5">
        <f>SUM(I12:I13)</f>
        <v>401</v>
      </c>
      <c r="J11" s="5">
        <f>SUM(J12:J13)</f>
        <v>54</v>
      </c>
      <c r="K11" s="5">
        <f>+L11+M11</f>
        <v>496</v>
      </c>
      <c r="L11" s="5">
        <f>SUM(L12:L13)</f>
        <v>431</v>
      </c>
      <c r="M11" s="5">
        <f>SUM(M12:M13)</f>
        <v>65</v>
      </c>
      <c r="N11" s="5">
        <f>+O11+P11</f>
        <v>418</v>
      </c>
      <c r="O11" s="5">
        <f>SUM(O12:O13)</f>
        <v>344</v>
      </c>
      <c r="P11" s="5">
        <f>SUM(P12:P13)</f>
        <v>74</v>
      </c>
      <c r="Q11" s="5">
        <f>+R11+S11</f>
        <v>419</v>
      </c>
      <c r="R11" s="5">
        <f>SUM(R12:R13)</f>
        <v>352</v>
      </c>
      <c r="S11" s="5">
        <f>SUM(S12:S13)</f>
        <v>67</v>
      </c>
      <c r="T11" s="5">
        <f>+U11+V11</f>
        <v>426</v>
      </c>
      <c r="U11" s="5">
        <f>SUM(U12:U13)</f>
        <v>364</v>
      </c>
      <c r="V11" s="5">
        <f>SUM(V12:V13)</f>
        <v>62</v>
      </c>
      <c r="W11" s="5">
        <f>X11+Y11</f>
        <v>355</v>
      </c>
      <c r="X11" s="5">
        <f>SUM(X12:X13)</f>
        <v>301</v>
      </c>
      <c r="Y11" s="5">
        <f>SUM(Y12:Y13)</f>
        <v>54</v>
      </c>
      <c r="Z11" s="5">
        <f>+AA11+AB11</f>
        <v>299</v>
      </c>
      <c r="AA11" s="5">
        <f>SUM(AA12:AA13)</f>
        <v>261</v>
      </c>
      <c r="AB11" s="5">
        <f>SUM(AB12:AB13)</f>
        <v>38</v>
      </c>
      <c r="AC11" s="5">
        <f>+AD11+AE11</f>
        <v>322</v>
      </c>
      <c r="AD11" s="5">
        <f>SUM(AD12:AD13)</f>
        <v>288</v>
      </c>
      <c r="AE11" s="5">
        <f>SUM(AE12:AE13)</f>
        <v>34</v>
      </c>
      <c r="AF11" s="5">
        <f>+AG11+AH11</f>
        <v>270</v>
      </c>
      <c r="AG11" s="5">
        <f>SUM(AG12:AG13)</f>
        <v>236</v>
      </c>
      <c r="AH11" s="5">
        <f>SUM(AH12:AH13)</f>
        <v>34</v>
      </c>
      <c r="AI11" s="6">
        <f>+AJ11+AK11</f>
        <v>275</v>
      </c>
      <c r="AJ11" s="6">
        <f>SUM(AJ12:AJ13)</f>
        <v>256</v>
      </c>
      <c r="AK11" s="6">
        <f>SUM(AK12:AK13)</f>
        <v>19</v>
      </c>
      <c r="AL11" s="5">
        <f>+AM11+AN11+AO11</f>
        <v>392</v>
      </c>
      <c r="AM11" s="5">
        <f>SUM(AM12:AM13)</f>
        <v>336</v>
      </c>
      <c r="AN11" s="5">
        <f t="shared" ref="AN11:AO11" si="4">SUM(AN12:AN13)</f>
        <v>52</v>
      </c>
      <c r="AO11" s="5">
        <f t="shared" si="4"/>
        <v>4</v>
      </c>
      <c r="AP11" s="5">
        <f>+AQ11+AR11+AS11</f>
        <v>317</v>
      </c>
      <c r="AQ11" s="5">
        <f>SUM(AQ12:AQ13)</f>
        <v>254</v>
      </c>
      <c r="AR11" s="5">
        <f>SUM(AR12:AR13)</f>
        <v>51</v>
      </c>
      <c r="AS11" s="5">
        <f>SUM(AS12:AS13)</f>
        <v>12</v>
      </c>
    </row>
    <row r="12" spans="1:47" ht="12.75" customHeight="1">
      <c r="A12" s="7" t="s">
        <v>7</v>
      </c>
      <c r="B12" s="26">
        <f t="shared" ref="B12:B13" si="5">+C12+D12</f>
        <v>117</v>
      </c>
      <c r="C12" s="35">
        <v>99</v>
      </c>
      <c r="D12" s="35">
        <v>18</v>
      </c>
      <c r="E12" s="26">
        <f t="shared" ref="E12:E13" si="6">+F12+G12</f>
        <v>123</v>
      </c>
      <c r="F12" s="36">
        <v>109</v>
      </c>
      <c r="G12" s="36">
        <v>14</v>
      </c>
      <c r="H12" s="26">
        <f t="shared" ref="H12:H13" si="7">+I12+J12</f>
        <v>114</v>
      </c>
      <c r="I12" s="36">
        <v>103</v>
      </c>
      <c r="J12" s="36">
        <v>11</v>
      </c>
      <c r="K12" s="26">
        <f t="shared" ref="K12:K13" si="8">+L12+M12</f>
        <v>103</v>
      </c>
      <c r="L12" s="37">
        <v>93</v>
      </c>
      <c r="M12" s="37">
        <v>10</v>
      </c>
      <c r="N12" s="26">
        <f t="shared" ref="N12:N13" si="9">+O12+P12</f>
        <v>99</v>
      </c>
      <c r="O12" s="35">
        <v>83</v>
      </c>
      <c r="P12" s="35">
        <v>16</v>
      </c>
      <c r="Q12" s="26">
        <f t="shared" ref="Q12:Q13" si="10">+R12+S12</f>
        <v>106</v>
      </c>
      <c r="R12" s="36">
        <v>88</v>
      </c>
      <c r="S12" s="36">
        <v>18</v>
      </c>
      <c r="T12" s="26">
        <f t="shared" ref="T12:T13" si="11">+U12+V12</f>
        <v>115</v>
      </c>
      <c r="U12" s="36">
        <v>96</v>
      </c>
      <c r="V12" s="36">
        <v>19</v>
      </c>
      <c r="W12" s="26">
        <f t="shared" ref="W12:W13" si="12">X12+Y12</f>
        <v>112</v>
      </c>
      <c r="X12" s="36">
        <v>99</v>
      </c>
      <c r="Y12" s="36">
        <v>13</v>
      </c>
      <c r="Z12" s="26">
        <f t="shared" ref="Z12:Z13" si="13">+AA12+AB12</f>
        <v>64</v>
      </c>
      <c r="AA12" s="36">
        <v>56</v>
      </c>
      <c r="AB12" s="36">
        <v>8</v>
      </c>
      <c r="AC12" s="26">
        <f t="shared" ref="AC12:AC13" si="14">+AD12+AE12</f>
        <v>68</v>
      </c>
      <c r="AD12" s="37">
        <v>60</v>
      </c>
      <c r="AE12" s="37">
        <v>8</v>
      </c>
      <c r="AF12" s="26">
        <f t="shared" ref="AF12:AF13" si="15">+AG12+AH12</f>
        <v>61</v>
      </c>
      <c r="AG12" s="37">
        <v>51</v>
      </c>
      <c r="AH12" s="37">
        <v>10</v>
      </c>
      <c r="AI12" s="9">
        <f t="shared" ref="AI12:AI13" si="16">+AJ12+AK12</f>
        <v>83</v>
      </c>
      <c r="AJ12" s="36">
        <v>81</v>
      </c>
      <c r="AK12" s="36">
        <v>2</v>
      </c>
      <c r="AL12" s="26">
        <f t="shared" ref="AL12:AL13" si="17">+AM12+AN12+AO12</f>
        <v>91</v>
      </c>
      <c r="AM12" s="35">
        <v>75</v>
      </c>
      <c r="AN12" s="35">
        <v>15</v>
      </c>
      <c r="AO12" s="35">
        <v>1</v>
      </c>
      <c r="AP12" s="26">
        <f t="shared" ref="AP12:AP13" si="18">+AQ12+AR12+AS12</f>
        <v>74</v>
      </c>
      <c r="AQ12" s="36">
        <v>64</v>
      </c>
      <c r="AR12" s="36">
        <v>9</v>
      </c>
      <c r="AS12" s="36">
        <v>1</v>
      </c>
    </row>
    <row r="13" spans="1:47" ht="12.75" customHeight="1">
      <c r="A13" s="7" t="s">
        <v>8</v>
      </c>
      <c r="B13" s="26">
        <f t="shared" si="5"/>
        <v>329</v>
      </c>
      <c r="C13" s="35">
        <v>286</v>
      </c>
      <c r="D13" s="35">
        <v>43</v>
      </c>
      <c r="E13" s="26">
        <f t="shared" si="6"/>
        <v>372</v>
      </c>
      <c r="F13" s="36">
        <v>324</v>
      </c>
      <c r="G13" s="36">
        <v>48</v>
      </c>
      <c r="H13" s="26">
        <f t="shared" si="7"/>
        <v>341</v>
      </c>
      <c r="I13" s="36">
        <v>298</v>
      </c>
      <c r="J13" s="36">
        <v>43</v>
      </c>
      <c r="K13" s="26">
        <f t="shared" si="8"/>
        <v>393</v>
      </c>
      <c r="L13" s="37">
        <v>338</v>
      </c>
      <c r="M13" s="37">
        <v>55</v>
      </c>
      <c r="N13" s="26">
        <f t="shared" si="9"/>
        <v>319</v>
      </c>
      <c r="O13" s="35">
        <v>261</v>
      </c>
      <c r="P13" s="35">
        <v>58</v>
      </c>
      <c r="Q13" s="26">
        <f t="shared" si="10"/>
        <v>313</v>
      </c>
      <c r="R13" s="36">
        <v>264</v>
      </c>
      <c r="S13" s="36">
        <v>49</v>
      </c>
      <c r="T13" s="26">
        <f t="shared" si="11"/>
        <v>311</v>
      </c>
      <c r="U13" s="36">
        <v>268</v>
      </c>
      <c r="V13" s="36">
        <v>43</v>
      </c>
      <c r="W13" s="26">
        <f t="shared" si="12"/>
        <v>243</v>
      </c>
      <c r="X13" s="36">
        <v>202</v>
      </c>
      <c r="Y13" s="36">
        <v>41</v>
      </c>
      <c r="Z13" s="26">
        <f t="shared" si="13"/>
        <v>235</v>
      </c>
      <c r="AA13" s="36">
        <v>205</v>
      </c>
      <c r="AB13" s="36">
        <v>30</v>
      </c>
      <c r="AC13" s="26">
        <f t="shared" si="14"/>
        <v>254</v>
      </c>
      <c r="AD13" s="37">
        <v>228</v>
      </c>
      <c r="AE13" s="37">
        <v>26</v>
      </c>
      <c r="AF13" s="26">
        <f t="shared" si="15"/>
        <v>209</v>
      </c>
      <c r="AG13" s="37">
        <v>185</v>
      </c>
      <c r="AH13" s="37">
        <v>24</v>
      </c>
      <c r="AI13" s="9">
        <f t="shared" si="16"/>
        <v>192</v>
      </c>
      <c r="AJ13" s="36">
        <v>175</v>
      </c>
      <c r="AK13" s="36">
        <v>17</v>
      </c>
      <c r="AL13" s="26">
        <f t="shared" si="17"/>
        <v>301</v>
      </c>
      <c r="AM13" s="35">
        <v>261</v>
      </c>
      <c r="AN13" s="35">
        <v>37</v>
      </c>
      <c r="AO13" s="35">
        <v>3</v>
      </c>
      <c r="AP13" s="26">
        <f t="shared" si="18"/>
        <v>243</v>
      </c>
      <c r="AQ13" s="36">
        <v>190</v>
      </c>
      <c r="AR13" s="36">
        <v>42</v>
      </c>
      <c r="AS13" s="36">
        <v>11</v>
      </c>
      <c r="AU13" s="31"/>
    </row>
    <row r="14" spans="1:47" ht="6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27"/>
      <c r="M14" s="2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9"/>
      <c r="AK14" s="9"/>
      <c r="AL14" s="8"/>
      <c r="AM14" s="8"/>
      <c r="AN14" s="8"/>
      <c r="AO14" s="8"/>
      <c r="AP14" s="8"/>
      <c r="AQ14" s="8"/>
      <c r="AR14" s="8"/>
      <c r="AS14" s="8"/>
      <c r="AU14" s="31"/>
    </row>
    <row r="15" spans="1:47" s="3" customFormat="1" ht="12.75" customHeight="1">
      <c r="A15" s="4" t="s">
        <v>9</v>
      </c>
      <c r="B15" s="5">
        <f>+C15+D15</f>
        <v>247</v>
      </c>
      <c r="C15" s="5">
        <f>SUM(C16:C18)</f>
        <v>225</v>
      </c>
      <c r="D15" s="5">
        <f>SUM(D16:D18)</f>
        <v>22</v>
      </c>
      <c r="E15" s="5">
        <f>+F15+G15</f>
        <v>236</v>
      </c>
      <c r="F15" s="5">
        <f>SUM(F16:F18)</f>
        <v>208</v>
      </c>
      <c r="G15" s="5">
        <f>SUM(G16:G18)</f>
        <v>28</v>
      </c>
      <c r="H15" s="5">
        <f>+I15+J15</f>
        <v>293</v>
      </c>
      <c r="I15" s="5">
        <f>SUM(I16:I18)</f>
        <v>254</v>
      </c>
      <c r="J15" s="5">
        <f>SUM(J16:J18)</f>
        <v>39</v>
      </c>
      <c r="K15" s="5">
        <f>+L15+M15</f>
        <v>293</v>
      </c>
      <c r="L15" s="5">
        <f>SUM(L16:L18)</f>
        <v>254</v>
      </c>
      <c r="M15" s="5">
        <f>SUM(M16:M18)</f>
        <v>39</v>
      </c>
      <c r="N15" s="5">
        <f>+O15+P15</f>
        <v>237</v>
      </c>
      <c r="O15" s="5">
        <f>SUM(O16:O18)</f>
        <v>205</v>
      </c>
      <c r="P15" s="5">
        <f>SUM(P16:P18)</f>
        <v>32</v>
      </c>
      <c r="Q15" s="5">
        <f>+R15+S15</f>
        <v>237</v>
      </c>
      <c r="R15" s="5">
        <f>SUM(R16:R18)</f>
        <v>207</v>
      </c>
      <c r="S15" s="5">
        <f>SUM(S16:S18)</f>
        <v>30</v>
      </c>
      <c r="T15" s="5">
        <f>+U15+V15</f>
        <v>298</v>
      </c>
      <c r="U15" s="5">
        <f>SUM(U16:U18)</f>
        <v>255</v>
      </c>
      <c r="V15" s="5">
        <f>SUM(V16:V18)</f>
        <v>43</v>
      </c>
      <c r="W15" s="5">
        <f>X15+Y15</f>
        <v>312</v>
      </c>
      <c r="X15" s="5">
        <f>SUM(X16:X18)</f>
        <v>269</v>
      </c>
      <c r="Y15" s="5">
        <f>SUM(Y16:Y18)</f>
        <v>43</v>
      </c>
      <c r="Z15" s="5">
        <f>AA15+AB15</f>
        <v>349</v>
      </c>
      <c r="AA15" s="5">
        <f>SUM(AA16:AA18)</f>
        <v>309</v>
      </c>
      <c r="AB15" s="5">
        <f>SUM(AB16:AB18)</f>
        <v>40</v>
      </c>
      <c r="AC15" s="5">
        <f>+AD15+AE15</f>
        <v>310</v>
      </c>
      <c r="AD15" s="5">
        <f>SUM(AD16:AD18)</f>
        <v>281</v>
      </c>
      <c r="AE15" s="5">
        <f>SUM(AE16:AE18)</f>
        <v>29</v>
      </c>
      <c r="AF15" s="5">
        <f>+AG15+AH15</f>
        <v>235</v>
      </c>
      <c r="AG15" s="5">
        <f>SUM(AG16:AG18)</f>
        <v>199</v>
      </c>
      <c r="AH15" s="5">
        <f>SUM(AH16:AH18)</f>
        <v>36</v>
      </c>
      <c r="AI15" s="5">
        <f>+AJ15+AK15</f>
        <v>227</v>
      </c>
      <c r="AJ15" s="5">
        <f>SUM(AJ16:AJ18)</f>
        <v>193</v>
      </c>
      <c r="AK15" s="5">
        <f>SUM(AK16:AK18)</f>
        <v>34</v>
      </c>
      <c r="AL15" s="5">
        <f>+AM15+AN15+AO15</f>
        <v>333</v>
      </c>
      <c r="AM15" s="5">
        <f>SUM(AM16:AM18)</f>
        <v>295</v>
      </c>
      <c r="AN15" s="5">
        <f>SUM(AN16:AN18)</f>
        <v>37</v>
      </c>
      <c r="AO15" s="5">
        <f>SUM(AO16:AO18)</f>
        <v>1</v>
      </c>
      <c r="AP15" s="5">
        <f>+AQ15+AR15+AS15</f>
        <v>224</v>
      </c>
      <c r="AQ15" s="5">
        <f>SUM(AQ16:AQ18)</f>
        <v>194</v>
      </c>
      <c r="AR15" s="5">
        <f>SUM(AR16:AR18)</f>
        <v>29</v>
      </c>
      <c r="AS15" s="5">
        <f>SUM(AS17:AS18)</f>
        <v>1</v>
      </c>
      <c r="AU15" s="31"/>
    </row>
    <row r="16" spans="1:47" ht="12.75" customHeight="1">
      <c r="A16" s="7" t="s">
        <v>10</v>
      </c>
      <c r="B16" s="26">
        <f t="shared" ref="B16:B18" si="19">+C16+D16</f>
        <v>48</v>
      </c>
      <c r="C16" s="26">
        <v>45</v>
      </c>
      <c r="D16" s="26">
        <v>3</v>
      </c>
      <c r="E16" s="26">
        <f t="shared" ref="E16:E18" si="20">+F16+G16</f>
        <v>40</v>
      </c>
      <c r="F16" s="26">
        <v>35</v>
      </c>
      <c r="G16" s="26">
        <v>5</v>
      </c>
      <c r="H16" s="26">
        <f t="shared" ref="H16:H18" si="21">+I16+J16</f>
        <v>50</v>
      </c>
      <c r="I16" s="26">
        <v>44</v>
      </c>
      <c r="J16" s="26">
        <v>6</v>
      </c>
      <c r="K16" s="26">
        <f t="shared" ref="K16:K18" si="22">+L16+M16</f>
        <v>50</v>
      </c>
      <c r="L16" s="26">
        <v>46</v>
      </c>
      <c r="M16" s="26">
        <v>4</v>
      </c>
      <c r="N16" s="26">
        <f t="shared" ref="N16:N18" si="23">+O16+P16</f>
        <v>56</v>
      </c>
      <c r="O16" s="26">
        <v>50</v>
      </c>
      <c r="P16" s="26">
        <v>6</v>
      </c>
      <c r="Q16" s="26">
        <f t="shared" ref="Q16:Q18" si="24">+R16+S16</f>
        <v>25</v>
      </c>
      <c r="R16" s="26">
        <v>24</v>
      </c>
      <c r="S16" s="26">
        <v>1</v>
      </c>
      <c r="T16" s="26">
        <f t="shared" ref="T16:T18" si="25">+U16+V16</f>
        <v>59</v>
      </c>
      <c r="U16" s="26">
        <v>51</v>
      </c>
      <c r="V16" s="26">
        <v>8</v>
      </c>
      <c r="W16" s="26">
        <f t="shared" ref="W16:W18" si="26">X16+Y16</f>
        <v>72</v>
      </c>
      <c r="X16" s="26">
        <v>64</v>
      </c>
      <c r="Y16" s="26">
        <v>8</v>
      </c>
      <c r="Z16" s="26">
        <f t="shared" ref="Z16:Z18" si="27">AA16+AB16</f>
        <v>86</v>
      </c>
      <c r="AA16" s="26">
        <v>79</v>
      </c>
      <c r="AB16" s="26">
        <v>7</v>
      </c>
      <c r="AC16" s="26">
        <f t="shared" ref="AC16:AC18" si="28">+AD16+AE16</f>
        <v>75</v>
      </c>
      <c r="AD16" s="26">
        <v>68</v>
      </c>
      <c r="AE16" s="26">
        <v>7</v>
      </c>
      <c r="AF16" s="26">
        <f t="shared" ref="AF16:AF18" si="29">+AG16+AH16</f>
        <v>61</v>
      </c>
      <c r="AG16" s="26">
        <v>52</v>
      </c>
      <c r="AH16" s="26">
        <v>9</v>
      </c>
      <c r="AI16" s="26">
        <f t="shared" ref="AI16:AI18" si="30">+AJ16+AK16</f>
        <v>34</v>
      </c>
      <c r="AJ16" s="26">
        <v>28</v>
      </c>
      <c r="AK16" s="26">
        <v>6</v>
      </c>
      <c r="AL16" s="26">
        <f t="shared" ref="AL16:AL18" si="31">+AM16+AN16+AO16</f>
        <v>62</v>
      </c>
      <c r="AM16" s="26">
        <v>50</v>
      </c>
      <c r="AN16" s="26">
        <v>12</v>
      </c>
      <c r="AO16" s="26">
        <v>0</v>
      </c>
      <c r="AP16" s="26">
        <f t="shared" ref="AP16:AP18" si="32">+AQ16+AR16+AS16</f>
        <v>39</v>
      </c>
      <c r="AQ16" s="26">
        <v>31</v>
      </c>
      <c r="AR16" s="26">
        <v>8</v>
      </c>
      <c r="AS16" s="26">
        <v>0</v>
      </c>
      <c r="AU16" s="31"/>
    </row>
    <row r="17" spans="1:47" ht="12.75" customHeight="1">
      <c r="A17" s="7" t="s">
        <v>11</v>
      </c>
      <c r="B17" s="26">
        <f t="shared" si="19"/>
        <v>82</v>
      </c>
      <c r="C17" s="26">
        <v>74</v>
      </c>
      <c r="D17" s="26">
        <v>8</v>
      </c>
      <c r="E17" s="26">
        <f t="shared" si="20"/>
        <v>88</v>
      </c>
      <c r="F17" s="26">
        <v>78</v>
      </c>
      <c r="G17" s="26">
        <v>10</v>
      </c>
      <c r="H17" s="26">
        <f t="shared" si="21"/>
        <v>90</v>
      </c>
      <c r="I17" s="26">
        <v>74</v>
      </c>
      <c r="J17" s="26">
        <v>16</v>
      </c>
      <c r="K17" s="26">
        <f t="shared" si="22"/>
        <v>78</v>
      </c>
      <c r="L17" s="26">
        <v>71</v>
      </c>
      <c r="M17" s="26">
        <v>7</v>
      </c>
      <c r="N17" s="26">
        <f t="shared" si="23"/>
        <v>80</v>
      </c>
      <c r="O17" s="26">
        <v>76</v>
      </c>
      <c r="P17" s="26">
        <v>4</v>
      </c>
      <c r="Q17" s="26">
        <f t="shared" si="24"/>
        <v>75</v>
      </c>
      <c r="R17" s="26">
        <v>68</v>
      </c>
      <c r="S17" s="26">
        <v>7</v>
      </c>
      <c r="T17" s="26">
        <f t="shared" si="25"/>
        <v>104</v>
      </c>
      <c r="U17" s="26">
        <v>90</v>
      </c>
      <c r="V17" s="26">
        <v>14</v>
      </c>
      <c r="W17" s="26">
        <f t="shared" si="26"/>
        <v>94</v>
      </c>
      <c r="X17" s="26">
        <v>82</v>
      </c>
      <c r="Y17" s="26">
        <v>12</v>
      </c>
      <c r="Z17" s="26">
        <f t="shared" si="27"/>
        <v>99</v>
      </c>
      <c r="AA17" s="26">
        <v>82</v>
      </c>
      <c r="AB17" s="26">
        <v>17</v>
      </c>
      <c r="AC17" s="26">
        <f t="shared" si="28"/>
        <v>88</v>
      </c>
      <c r="AD17" s="26">
        <v>79</v>
      </c>
      <c r="AE17" s="26">
        <v>9</v>
      </c>
      <c r="AF17" s="26">
        <f t="shared" si="29"/>
        <v>56</v>
      </c>
      <c r="AG17" s="26">
        <v>47</v>
      </c>
      <c r="AH17" s="26">
        <v>9</v>
      </c>
      <c r="AI17" s="26">
        <f t="shared" si="30"/>
        <v>39</v>
      </c>
      <c r="AJ17" s="26">
        <v>31</v>
      </c>
      <c r="AK17" s="26">
        <v>8</v>
      </c>
      <c r="AL17" s="26">
        <f t="shared" si="31"/>
        <v>107</v>
      </c>
      <c r="AM17" s="26">
        <v>98</v>
      </c>
      <c r="AN17" s="26">
        <v>8</v>
      </c>
      <c r="AO17" s="26">
        <v>1</v>
      </c>
      <c r="AP17" s="26">
        <f t="shared" si="32"/>
        <v>64</v>
      </c>
      <c r="AQ17" s="26">
        <v>56</v>
      </c>
      <c r="AR17" s="26">
        <v>8</v>
      </c>
      <c r="AS17" s="26">
        <v>0</v>
      </c>
      <c r="AU17" s="31"/>
    </row>
    <row r="18" spans="1:47" ht="12.75" customHeight="1">
      <c r="A18" s="7" t="s">
        <v>12</v>
      </c>
      <c r="B18" s="26">
        <f t="shared" si="19"/>
        <v>117</v>
      </c>
      <c r="C18" s="26">
        <v>106</v>
      </c>
      <c r="D18" s="26">
        <v>11</v>
      </c>
      <c r="E18" s="26">
        <f t="shared" si="20"/>
        <v>108</v>
      </c>
      <c r="F18" s="26">
        <v>95</v>
      </c>
      <c r="G18" s="26">
        <v>13</v>
      </c>
      <c r="H18" s="26">
        <f t="shared" si="21"/>
        <v>153</v>
      </c>
      <c r="I18" s="26">
        <v>136</v>
      </c>
      <c r="J18" s="26">
        <v>17</v>
      </c>
      <c r="K18" s="26">
        <f t="shared" si="22"/>
        <v>165</v>
      </c>
      <c r="L18" s="26">
        <v>137</v>
      </c>
      <c r="M18" s="26">
        <v>28</v>
      </c>
      <c r="N18" s="26">
        <f t="shared" si="23"/>
        <v>101</v>
      </c>
      <c r="O18" s="26">
        <v>79</v>
      </c>
      <c r="P18" s="26">
        <v>22</v>
      </c>
      <c r="Q18" s="26">
        <f t="shared" si="24"/>
        <v>137</v>
      </c>
      <c r="R18" s="26">
        <v>115</v>
      </c>
      <c r="S18" s="26">
        <v>22</v>
      </c>
      <c r="T18" s="26">
        <f t="shared" si="25"/>
        <v>135</v>
      </c>
      <c r="U18" s="26">
        <v>114</v>
      </c>
      <c r="V18" s="26">
        <v>21</v>
      </c>
      <c r="W18" s="26">
        <f t="shared" si="26"/>
        <v>146</v>
      </c>
      <c r="X18" s="26">
        <v>123</v>
      </c>
      <c r="Y18" s="26">
        <v>23</v>
      </c>
      <c r="Z18" s="26">
        <f t="shared" si="27"/>
        <v>164</v>
      </c>
      <c r="AA18" s="26">
        <v>148</v>
      </c>
      <c r="AB18" s="26">
        <v>16</v>
      </c>
      <c r="AC18" s="26">
        <f t="shared" si="28"/>
        <v>147</v>
      </c>
      <c r="AD18" s="26">
        <v>134</v>
      </c>
      <c r="AE18" s="26">
        <v>13</v>
      </c>
      <c r="AF18" s="26">
        <f t="shared" si="29"/>
        <v>118</v>
      </c>
      <c r="AG18" s="26">
        <v>100</v>
      </c>
      <c r="AH18" s="26">
        <v>18</v>
      </c>
      <c r="AI18" s="26">
        <f t="shared" si="30"/>
        <v>154</v>
      </c>
      <c r="AJ18" s="26">
        <v>134</v>
      </c>
      <c r="AK18" s="26">
        <v>20</v>
      </c>
      <c r="AL18" s="26">
        <f t="shared" si="31"/>
        <v>164</v>
      </c>
      <c r="AM18" s="26">
        <v>147</v>
      </c>
      <c r="AN18" s="26">
        <v>17</v>
      </c>
      <c r="AO18" s="26">
        <v>0</v>
      </c>
      <c r="AP18" s="26">
        <f t="shared" si="32"/>
        <v>121</v>
      </c>
      <c r="AQ18" s="26">
        <v>107</v>
      </c>
      <c r="AR18" s="26">
        <v>13</v>
      </c>
      <c r="AS18" s="26">
        <v>1</v>
      </c>
      <c r="AU18" s="31"/>
    </row>
    <row r="19" spans="1:47" ht="8.2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9"/>
      <c r="AE19" s="29"/>
      <c r="AF19" s="8"/>
      <c r="AG19" s="29"/>
      <c r="AH19" s="29"/>
      <c r="AI19" s="9"/>
      <c r="AJ19" s="9"/>
      <c r="AK19" s="9"/>
      <c r="AL19" s="8"/>
      <c r="AM19" s="8"/>
      <c r="AN19" s="8"/>
      <c r="AO19" s="8"/>
      <c r="AP19" s="8"/>
      <c r="AQ19" s="8"/>
      <c r="AR19" s="8"/>
      <c r="AS19" s="8"/>
      <c r="AU19" s="31"/>
    </row>
    <row r="20" spans="1:47" s="3" customFormat="1" ht="12.75" customHeight="1">
      <c r="A20" s="4" t="s">
        <v>13</v>
      </c>
      <c r="B20" s="5">
        <f>+C20+D20</f>
        <v>179</v>
      </c>
      <c r="C20" s="5">
        <f>SUM(C21:C23)</f>
        <v>138</v>
      </c>
      <c r="D20" s="5">
        <f>SUM(D21:D23)</f>
        <v>41</v>
      </c>
      <c r="E20" s="5">
        <f>+F20+G20</f>
        <v>210</v>
      </c>
      <c r="F20" s="5">
        <f>SUM(F21:F23)</f>
        <v>181</v>
      </c>
      <c r="G20" s="5">
        <f>SUM(G21:G23)</f>
        <v>29</v>
      </c>
      <c r="H20" s="5">
        <f>+I20+J20</f>
        <v>233</v>
      </c>
      <c r="I20" s="5">
        <f>SUM(I21:I23)</f>
        <v>208</v>
      </c>
      <c r="J20" s="5">
        <f>SUM(J21:J23)</f>
        <v>25</v>
      </c>
      <c r="K20" s="5">
        <f>+L20+M20</f>
        <v>276</v>
      </c>
      <c r="L20" s="5">
        <f>SUM(L21:L23)</f>
        <v>240</v>
      </c>
      <c r="M20" s="5">
        <f>SUM(M21:M23)</f>
        <v>36</v>
      </c>
      <c r="N20" s="5">
        <f>+O20+P20</f>
        <v>224</v>
      </c>
      <c r="O20" s="5">
        <f>SUM(O21:O23)</f>
        <v>197</v>
      </c>
      <c r="P20" s="5">
        <f>SUM(P21:P23)</f>
        <v>27</v>
      </c>
      <c r="Q20" s="5">
        <f>+R20+S20</f>
        <v>202</v>
      </c>
      <c r="R20" s="5">
        <f>SUM(R21:R23)</f>
        <v>179</v>
      </c>
      <c r="S20" s="5">
        <f>SUM(S21:S23)</f>
        <v>23</v>
      </c>
      <c r="T20" s="5">
        <f>+U20+V20</f>
        <v>214</v>
      </c>
      <c r="U20" s="5">
        <f>SUM(U21:U23)</f>
        <v>197</v>
      </c>
      <c r="V20" s="5">
        <f>SUM(V21:V23)</f>
        <v>17</v>
      </c>
      <c r="W20" s="5">
        <f>X20+Y20</f>
        <v>222</v>
      </c>
      <c r="X20" s="5">
        <f>SUM(X21:X23)</f>
        <v>198</v>
      </c>
      <c r="Y20" s="5">
        <f>SUM(Y21:Y23)</f>
        <v>24</v>
      </c>
      <c r="Z20" s="5">
        <f>+AA20+AB20</f>
        <v>253</v>
      </c>
      <c r="AA20" s="5">
        <f>SUM(AA21:AA23)</f>
        <v>223</v>
      </c>
      <c r="AB20" s="5">
        <f>SUM(AB21:AB23)</f>
        <v>30</v>
      </c>
      <c r="AC20" s="5">
        <f>+AD20+AE20</f>
        <v>255</v>
      </c>
      <c r="AD20" s="28">
        <f>SUM(AD21:AD23)</f>
        <v>229</v>
      </c>
      <c r="AE20" s="28">
        <f>SUM(AE21:AE23)</f>
        <v>26</v>
      </c>
      <c r="AF20" s="5">
        <f>+AG20+AH20</f>
        <v>218</v>
      </c>
      <c r="AG20" s="28">
        <f>SUM(AG21:AG23)</f>
        <v>206</v>
      </c>
      <c r="AH20" s="28">
        <f>SUM(AH21:AH23)</f>
        <v>12</v>
      </c>
      <c r="AI20" s="6">
        <f>+AJ20+AK20</f>
        <v>160</v>
      </c>
      <c r="AJ20" s="6">
        <f>SUM(AJ21:AJ23)</f>
        <v>133</v>
      </c>
      <c r="AK20" s="6">
        <f>SUM(AK21:AK23)</f>
        <v>27</v>
      </c>
      <c r="AL20" s="5">
        <f>+AM20+AN20+AO20</f>
        <v>281</v>
      </c>
      <c r="AM20" s="5">
        <f>SUM(AM21:AM23)</f>
        <v>244</v>
      </c>
      <c r="AN20" s="5">
        <f>SUM(AN21:AN23)</f>
        <v>37</v>
      </c>
      <c r="AO20" s="5">
        <f>SUM(AO22:AO23)</f>
        <v>0</v>
      </c>
      <c r="AP20" s="5">
        <f>+AQ20+AR20+AS20</f>
        <v>217</v>
      </c>
      <c r="AQ20" s="5">
        <f>SUM(AQ21:AQ23)</f>
        <v>187</v>
      </c>
      <c r="AR20" s="5">
        <f>SUM(AR21:AR23)</f>
        <v>29</v>
      </c>
      <c r="AS20" s="5">
        <f>SUM(AS21:AS23)</f>
        <v>1</v>
      </c>
      <c r="AU20" s="31"/>
    </row>
    <row r="21" spans="1:47" ht="12.75" customHeight="1">
      <c r="A21" s="7" t="s">
        <v>14</v>
      </c>
      <c r="B21" s="33">
        <f t="shared" ref="B21:B23" si="33">+C21+D21</f>
        <v>71</v>
      </c>
      <c r="C21" s="38">
        <v>50</v>
      </c>
      <c r="D21" s="38">
        <v>21</v>
      </c>
      <c r="E21" s="33">
        <f t="shared" ref="E21:E23" si="34">+F21+G21</f>
        <v>85</v>
      </c>
      <c r="F21" s="39">
        <v>75</v>
      </c>
      <c r="G21" s="39">
        <v>10</v>
      </c>
      <c r="H21" s="33">
        <f t="shared" ref="H21:H23" si="35">+I21+J21</f>
        <v>148</v>
      </c>
      <c r="I21" s="39">
        <v>133</v>
      </c>
      <c r="J21" s="39">
        <v>15</v>
      </c>
      <c r="K21" s="33">
        <f t="shared" ref="K21:K23" si="36">+L21+M21</f>
        <v>166</v>
      </c>
      <c r="L21" s="39">
        <v>145</v>
      </c>
      <c r="M21" s="39">
        <v>21</v>
      </c>
      <c r="N21" s="33">
        <f t="shared" ref="N21:N23" si="37">+O21+P21</f>
        <v>136</v>
      </c>
      <c r="O21" s="38">
        <v>120</v>
      </c>
      <c r="P21" s="38">
        <v>16</v>
      </c>
      <c r="Q21" s="33">
        <f t="shared" ref="Q21:Q23" si="38">+R21+S21</f>
        <v>115</v>
      </c>
      <c r="R21" s="39">
        <v>106</v>
      </c>
      <c r="S21" s="39">
        <v>9</v>
      </c>
      <c r="T21" s="33">
        <f t="shared" ref="T21:T23" si="39">+U21+V21</f>
        <v>119</v>
      </c>
      <c r="U21" s="39">
        <v>109</v>
      </c>
      <c r="V21" s="39">
        <v>10</v>
      </c>
      <c r="W21" s="33">
        <f t="shared" ref="W21:W23" si="40">X21+Y21</f>
        <v>135</v>
      </c>
      <c r="X21" s="39">
        <v>121</v>
      </c>
      <c r="Y21" s="39">
        <v>14</v>
      </c>
      <c r="Z21" s="33">
        <f t="shared" ref="Z21:Z23" si="41">+AA21+AB21</f>
        <v>146</v>
      </c>
      <c r="AA21" s="39">
        <v>131</v>
      </c>
      <c r="AB21" s="39">
        <v>15</v>
      </c>
      <c r="AC21" s="33">
        <f t="shared" ref="AC21:AC23" si="42">+AD21+AE21</f>
        <v>153</v>
      </c>
      <c r="AD21" s="39">
        <v>137</v>
      </c>
      <c r="AE21" s="39">
        <v>16</v>
      </c>
      <c r="AF21" s="33">
        <f t="shared" ref="AF21:AF23" si="43">+AG21+AH21</f>
        <v>122</v>
      </c>
      <c r="AG21" s="38">
        <v>114</v>
      </c>
      <c r="AH21" s="38">
        <v>8</v>
      </c>
      <c r="AI21" s="40">
        <f t="shared" ref="AI21:AI23" si="44">+AJ21+AK21</f>
        <v>97</v>
      </c>
      <c r="AJ21" s="39">
        <v>85</v>
      </c>
      <c r="AK21" s="39">
        <v>12</v>
      </c>
      <c r="AL21" s="33">
        <f t="shared" ref="AL21:AL23" si="45">+AM21+AN21+AO21</f>
        <v>167</v>
      </c>
      <c r="AM21" s="38">
        <v>149</v>
      </c>
      <c r="AN21" s="38">
        <v>18</v>
      </c>
      <c r="AO21" s="38">
        <v>0</v>
      </c>
      <c r="AP21" s="33">
        <f t="shared" ref="AP21:AP23" si="46">+AQ21+AR21+AS21</f>
        <v>127</v>
      </c>
      <c r="AQ21" s="38">
        <v>111</v>
      </c>
      <c r="AR21" s="38">
        <v>15</v>
      </c>
      <c r="AS21" s="39">
        <v>1</v>
      </c>
      <c r="AU21" s="31"/>
    </row>
    <row r="22" spans="1:47" ht="12.75" customHeight="1">
      <c r="A22" s="7" t="s">
        <v>15</v>
      </c>
      <c r="B22" s="33">
        <f t="shared" si="33"/>
        <v>19</v>
      </c>
      <c r="C22" s="38">
        <v>15</v>
      </c>
      <c r="D22" s="38">
        <v>4</v>
      </c>
      <c r="E22" s="33">
        <f t="shared" si="34"/>
        <v>42</v>
      </c>
      <c r="F22" s="39">
        <v>39</v>
      </c>
      <c r="G22" s="39">
        <v>3</v>
      </c>
      <c r="H22" s="33">
        <f t="shared" si="35"/>
        <v>33</v>
      </c>
      <c r="I22" s="39">
        <v>29</v>
      </c>
      <c r="J22" s="39">
        <v>4</v>
      </c>
      <c r="K22" s="33">
        <f t="shared" si="36"/>
        <v>49</v>
      </c>
      <c r="L22" s="39">
        <v>46</v>
      </c>
      <c r="M22" s="39">
        <v>3</v>
      </c>
      <c r="N22" s="33">
        <f t="shared" si="37"/>
        <v>32</v>
      </c>
      <c r="O22" s="38">
        <v>29</v>
      </c>
      <c r="P22" s="38">
        <v>3</v>
      </c>
      <c r="Q22" s="33">
        <f t="shared" si="38"/>
        <v>31</v>
      </c>
      <c r="R22" s="39">
        <v>28</v>
      </c>
      <c r="S22" s="39">
        <v>3</v>
      </c>
      <c r="T22" s="33">
        <f t="shared" si="39"/>
        <v>55</v>
      </c>
      <c r="U22" s="39">
        <v>53</v>
      </c>
      <c r="V22" s="39">
        <v>2</v>
      </c>
      <c r="W22" s="33">
        <f t="shared" si="40"/>
        <v>28</v>
      </c>
      <c r="X22" s="39">
        <v>26</v>
      </c>
      <c r="Y22" s="39">
        <v>2</v>
      </c>
      <c r="Z22" s="33">
        <f t="shared" si="41"/>
        <v>38</v>
      </c>
      <c r="AA22" s="39">
        <v>33</v>
      </c>
      <c r="AB22" s="39">
        <v>5</v>
      </c>
      <c r="AC22" s="33">
        <f t="shared" si="42"/>
        <v>48</v>
      </c>
      <c r="AD22" s="39">
        <v>43</v>
      </c>
      <c r="AE22" s="39">
        <v>5</v>
      </c>
      <c r="AF22" s="33">
        <f t="shared" si="43"/>
        <v>27</v>
      </c>
      <c r="AG22" s="38">
        <v>27</v>
      </c>
      <c r="AH22" s="38">
        <v>0</v>
      </c>
      <c r="AI22" s="40">
        <f t="shared" si="44"/>
        <v>10</v>
      </c>
      <c r="AJ22" s="39">
        <v>10</v>
      </c>
      <c r="AK22" s="39">
        <v>0</v>
      </c>
      <c r="AL22" s="33">
        <f t="shared" si="45"/>
        <v>41</v>
      </c>
      <c r="AM22" s="39">
        <v>37</v>
      </c>
      <c r="AN22" s="39">
        <v>4</v>
      </c>
      <c r="AO22" s="39">
        <v>0</v>
      </c>
      <c r="AP22" s="33">
        <f t="shared" si="46"/>
        <v>33</v>
      </c>
      <c r="AQ22" s="38">
        <v>26</v>
      </c>
      <c r="AR22" s="38">
        <v>7</v>
      </c>
      <c r="AS22" s="39">
        <v>0</v>
      </c>
      <c r="AU22" s="31"/>
    </row>
    <row r="23" spans="1:47" ht="12.75" customHeight="1">
      <c r="A23" s="7" t="s">
        <v>16</v>
      </c>
      <c r="B23" s="33">
        <f t="shared" si="33"/>
        <v>89</v>
      </c>
      <c r="C23" s="38">
        <v>73</v>
      </c>
      <c r="D23" s="38">
        <v>16</v>
      </c>
      <c r="E23" s="33">
        <f t="shared" si="34"/>
        <v>83</v>
      </c>
      <c r="F23" s="39">
        <v>67</v>
      </c>
      <c r="G23" s="39">
        <v>16</v>
      </c>
      <c r="H23" s="33">
        <f t="shared" si="35"/>
        <v>52</v>
      </c>
      <c r="I23" s="39">
        <v>46</v>
      </c>
      <c r="J23" s="39">
        <v>6</v>
      </c>
      <c r="K23" s="33">
        <f t="shared" si="36"/>
        <v>61</v>
      </c>
      <c r="L23" s="39">
        <v>49</v>
      </c>
      <c r="M23" s="39">
        <v>12</v>
      </c>
      <c r="N23" s="33">
        <f t="shared" si="37"/>
        <v>56</v>
      </c>
      <c r="O23" s="38">
        <v>48</v>
      </c>
      <c r="P23" s="38">
        <v>8</v>
      </c>
      <c r="Q23" s="33">
        <f t="shared" si="38"/>
        <v>56</v>
      </c>
      <c r="R23" s="39">
        <v>45</v>
      </c>
      <c r="S23" s="39">
        <v>11</v>
      </c>
      <c r="T23" s="33">
        <f t="shared" si="39"/>
        <v>40</v>
      </c>
      <c r="U23" s="39">
        <v>35</v>
      </c>
      <c r="V23" s="39">
        <v>5</v>
      </c>
      <c r="W23" s="33">
        <f t="shared" si="40"/>
        <v>59</v>
      </c>
      <c r="X23" s="39">
        <v>51</v>
      </c>
      <c r="Y23" s="39">
        <v>8</v>
      </c>
      <c r="Z23" s="33">
        <f t="shared" si="41"/>
        <v>69</v>
      </c>
      <c r="AA23" s="39">
        <v>59</v>
      </c>
      <c r="AB23" s="39">
        <v>10</v>
      </c>
      <c r="AC23" s="33">
        <f t="shared" si="42"/>
        <v>54</v>
      </c>
      <c r="AD23" s="39">
        <v>49</v>
      </c>
      <c r="AE23" s="39">
        <v>5</v>
      </c>
      <c r="AF23" s="33">
        <f t="shared" si="43"/>
        <v>69</v>
      </c>
      <c r="AG23" s="38">
        <v>65</v>
      </c>
      <c r="AH23" s="38">
        <v>4</v>
      </c>
      <c r="AI23" s="40">
        <f t="shared" si="44"/>
        <v>53</v>
      </c>
      <c r="AJ23" s="39">
        <v>38</v>
      </c>
      <c r="AK23" s="39">
        <v>15</v>
      </c>
      <c r="AL23" s="33">
        <f t="shared" si="45"/>
        <v>73</v>
      </c>
      <c r="AM23" s="39">
        <v>58</v>
      </c>
      <c r="AN23" s="39">
        <v>15</v>
      </c>
      <c r="AO23" s="39">
        <v>0</v>
      </c>
      <c r="AP23" s="33">
        <f t="shared" si="46"/>
        <v>57</v>
      </c>
      <c r="AQ23" s="38">
        <v>50</v>
      </c>
      <c r="AR23" s="38">
        <v>7</v>
      </c>
      <c r="AS23" s="39">
        <v>0</v>
      </c>
      <c r="AU23" s="19"/>
    </row>
    <row r="24" spans="1:47" ht="7.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29"/>
      <c r="AE24" s="29"/>
      <c r="AF24" s="8"/>
      <c r="AG24" s="29"/>
      <c r="AH24" s="29"/>
      <c r="AI24" s="9"/>
      <c r="AJ24" s="9"/>
      <c r="AK24" s="9"/>
      <c r="AL24" s="8"/>
      <c r="AM24" s="8"/>
      <c r="AN24" s="8"/>
      <c r="AO24" s="8"/>
      <c r="AP24" s="8"/>
      <c r="AQ24" s="8"/>
      <c r="AR24" s="8"/>
      <c r="AS24" s="8"/>
      <c r="AU24" s="19"/>
    </row>
    <row r="25" spans="1:47" s="3" customFormat="1" ht="12.75" customHeight="1">
      <c r="A25" s="4" t="s">
        <v>17</v>
      </c>
      <c r="B25" s="5">
        <f>+C25+D25</f>
        <v>136</v>
      </c>
      <c r="C25" s="5">
        <f>SUM(C26:C29)</f>
        <v>118</v>
      </c>
      <c r="D25" s="5">
        <f>SUM(D26:D29)</f>
        <v>18</v>
      </c>
      <c r="E25" s="5">
        <f>+F25+G25</f>
        <v>135</v>
      </c>
      <c r="F25" s="5">
        <f>SUM(F26:F29)</f>
        <v>113</v>
      </c>
      <c r="G25" s="5">
        <f>SUM(G26:G29)</f>
        <v>22</v>
      </c>
      <c r="H25" s="5">
        <f>+I25+J25</f>
        <v>134</v>
      </c>
      <c r="I25" s="5">
        <f>SUM(I26:I29)</f>
        <v>122</v>
      </c>
      <c r="J25" s="5">
        <f>SUM(J26:J29)</f>
        <v>12</v>
      </c>
      <c r="K25" s="5">
        <f>+L25+M25</f>
        <v>190</v>
      </c>
      <c r="L25" s="5">
        <f>SUM(L26:L29)</f>
        <v>166</v>
      </c>
      <c r="M25" s="5">
        <f>SUM(M26:M29)</f>
        <v>24</v>
      </c>
      <c r="N25" s="5">
        <f>+O25+P25</f>
        <v>168</v>
      </c>
      <c r="O25" s="5">
        <f>SUM(O26:O29)</f>
        <v>147</v>
      </c>
      <c r="P25" s="5">
        <f>SUM(P26:P29)</f>
        <v>21</v>
      </c>
      <c r="Q25" s="5">
        <f>+R25+S25</f>
        <v>185</v>
      </c>
      <c r="R25" s="5">
        <f>SUM(R26:R29)</f>
        <v>164</v>
      </c>
      <c r="S25" s="5">
        <f>SUM(S26:S29)</f>
        <v>21</v>
      </c>
      <c r="T25" s="5">
        <f>+U25+V25</f>
        <v>187</v>
      </c>
      <c r="U25" s="5">
        <f>SUM(U26:U29)</f>
        <v>169</v>
      </c>
      <c r="V25" s="5">
        <f>SUM(V26:V29)</f>
        <v>18</v>
      </c>
      <c r="W25" s="5">
        <f>X25+Y25</f>
        <v>189</v>
      </c>
      <c r="X25" s="5">
        <f>SUM(X26:X29)</f>
        <v>170</v>
      </c>
      <c r="Y25" s="5">
        <f>SUM(Y26:Y29)</f>
        <v>19</v>
      </c>
      <c r="Z25" s="5">
        <f>+AA25+AB25</f>
        <v>218</v>
      </c>
      <c r="AA25" s="5">
        <f>SUM(AA26:AA29)</f>
        <v>197</v>
      </c>
      <c r="AB25" s="5">
        <f>SUM(AB26:AB29)</f>
        <v>21</v>
      </c>
      <c r="AC25" s="5">
        <f>+AD25+AE25</f>
        <v>233</v>
      </c>
      <c r="AD25" s="28">
        <f>SUM(AD26:AD29)</f>
        <v>199</v>
      </c>
      <c r="AE25" s="28">
        <f>SUM(AE26:AE29)</f>
        <v>34</v>
      </c>
      <c r="AF25" s="5">
        <f>+AG25+AH25</f>
        <v>188</v>
      </c>
      <c r="AG25" s="28">
        <f>SUM(AG26:AG29)</f>
        <v>169</v>
      </c>
      <c r="AH25" s="28">
        <f>SUM(AH26:AH29)</f>
        <v>19</v>
      </c>
      <c r="AI25" s="6">
        <f>+AJ25+AK25</f>
        <v>115</v>
      </c>
      <c r="AJ25" s="6">
        <f>SUM(AJ26:AJ29)</f>
        <v>99</v>
      </c>
      <c r="AK25" s="6">
        <f>SUM(AK26:AK29)</f>
        <v>16</v>
      </c>
      <c r="AL25" s="5">
        <f>+AM25+AN25+AO25</f>
        <v>189</v>
      </c>
      <c r="AM25" s="5">
        <f>SUM(AM26:AM29)</f>
        <v>165</v>
      </c>
      <c r="AN25" s="5">
        <f>SUM(AN26:AN29)</f>
        <v>23</v>
      </c>
      <c r="AO25" s="5">
        <f>SUM(AO26:AO29)</f>
        <v>1</v>
      </c>
      <c r="AP25" s="5">
        <f>+AQ25+AR25+AS25</f>
        <v>166</v>
      </c>
      <c r="AQ25" s="5">
        <f>SUM(AQ26:AQ29)</f>
        <v>147</v>
      </c>
      <c r="AR25" s="5">
        <f>SUM(AR26:AR29)</f>
        <v>18</v>
      </c>
      <c r="AS25" s="5">
        <f>SUM(AS26:AS29)</f>
        <v>1</v>
      </c>
    </row>
    <row r="26" spans="1:47" ht="12.75" customHeight="1">
      <c r="A26" s="7" t="s">
        <v>18</v>
      </c>
      <c r="B26" s="26">
        <f t="shared" ref="B26:B29" si="47">+C26+D26</f>
        <v>61</v>
      </c>
      <c r="C26" s="26">
        <v>50</v>
      </c>
      <c r="D26" s="26">
        <v>11</v>
      </c>
      <c r="E26" s="26">
        <f t="shared" ref="E26:E29" si="48">+F26+G26</f>
        <v>63</v>
      </c>
      <c r="F26" s="26">
        <v>54</v>
      </c>
      <c r="G26" s="26">
        <v>9</v>
      </c>
      <c r="H26" s="26">
        <f t="shared" ref="H26:H29" si="49">+I26+J26</f>
        <v>60</v>
      </c>
      <c r="I26" s="26">
        <v>60</v>
      </c>
      <c r="J26" s="26">
        <v>0</v>
      </c>
      <c r="K26" s="26">
        <f t="shared" ref="K26:K29" si="50">+L26+M26</f>
        <v>90</v>
      </c>
      <c r="L26" s="26">
        <v>79</v>
      </c>
      <c r="M26" s="26">
        <v>11</v>
      </c>
      <c r="N26" s="26">
        <f t="shared" ref="N26:N29" si="51">+O26+P26</f>
        <v>66</v>
      </c>
      <c r="O26" s="26">
        <v>56</v>
      </c>
      <c r="P26" s="26">
        <v>10</v>
      </c>
      <c r="Q26" s="26">
        <f t="shared" ref="Q26:Q29" si="52">+R26+S26</f>
        <v>94</v>
      </c>
      <c r="R26" s="26">
        <v>82</v>
      </c>
      <c r="S26" s="26">
        <v>12</v>
      </c>
      <c r="T26" s="26">
        <f t="shared" ref="T26:T29" si="53">+U26+V26</f>
        <v>68</v>
      </c>
      <c r="U26" s="26">
        <v>63</v>
      </c>
      <c r="V26" s="26">
        <v>5</v>
      </c>
      <c r="W26" s="26">
        <f t="shared" ref="W26:W29" si="54">X26+Y26</f>
        <v>64</v>
      </c>
      <c r="X26" s="26">
        <v>57</v>
      </c>
      <c r="Y26" s="26">
        <v>7</v>
      </c>
      <c r="Z26" s="26">
        <f t="shared" ref="Z26:Z29" si="55">+AA26+AB26</f>
        <v>104</v>
      </c>
      <c r="AA26" s="26">
        <v>95</v>
      </c>
      <c r="AB26" s="26">
        <v>9</v>
      </c>
      <c r="AC26" s="26">
        <f t="shared" ref="AC26:AC29" si="56">+AD26+AE26</f>
        <v>116</v>
      </c>
      <c r="AD26" s="26">
        <v>102</v>
      </c>
      <c r="AE26" s="26">
        <v>14</v>
      </c>
      <c r="AF26" s="33">
        <f t="shared" ref="AF26:AF29" si="57">+AG26+AH26</f>
        <v>74</v>
      </c>
      <c r="AG26" s="33">
        <v>67</v>
      </c>
      <c r="AH26" s="33">
        <v>7</v>
      </c>
      <c r="AI26" s="33">
        <f t="shared" ref="AI26:AI29" si="58">+AJ26+AK26</f>
        <v>44</v>
      </c>
      <c r="AJ26" s="33">
        <v>39</v>
      </c>
      <c r="AK26" s="33">
        <v>5</v>
      </c>
      <c r="AL26" s="33">
        <f t="shared" ref="AL26:AL29" si="59">+AM26+AN26+AO26</f>
        <v>64</v>
      </c>
      <c r="AM26" s="33">
        <v>55</v>
      </c>
      <c r="AN26" s="33">
        <v>8</v>
      </c>
      <c r="AO26" s="33">
        <v>1</v>
      </c>
      <c r="AP26" s="33">
        <f t="shared" ref="AP26:AP29" si="60">+AQ26+AR26+AS26</f>
        <v>56</v>
      </c>
      <c r="AQ26" s="33">
        <v>50</v>
      </c>
      <c r="AR26" s="33">
        <v>6</v>
      </c>
      <c r="AS26" s="33">
        <v>0</v>
      </c>
    </row>
    <row r="27" spans="1:47" ht="12.75" customHeight="1">
      <c r="A27" s="7" t="s">
        <v>19</v>
      </c>
      <c r="B27" s="26">
        <f t="shared" si="47"/>
        <v>29</v>
      </c>
      <c r="C27" s="26">
        <v>24</v>
      </c>
      <c r="D27" s="26">
        <v>5</v>
      </c>
      <c r="E27" s="26">
        <f t="shared" si="48"/>
        <v>30</v>
      </c>
      <c r="F27" s="26">
        <v>23</v>
      </c>
      <c r="G27" s="26">
        <v>7</v>
      </c>
      <c r="H27" s="26">
        <f t="shared" si="49"/>
        <v>35</v>
      </c>
      <c r="I27" s="26">
        <v>27</v>
      </c>
      <c r="J27" s="26">
        <v>8</v>
      </c>
      <c r="K27" s="26">
        <f t="shared" si="50"/>
        <v>48</v>
      </c>
      <c r="L27" s="26">
        <v>42</v>
      </c>
      <c r="M27" s="26">
        <v>6</v>
      </c>
      <c r="N27" s="26">
        <f t="shared" si="51"/>
        <v>40</v>
      </c>
      <c r="O27" s="26">
        <v>35</v>
      </c>
      <c r="P27" s="26">
        <v>5</v>
      </c>
      <c r="Q27" s="26">
        <f t="shared" si="52"/>
        <v>44</v>
      </c>
      <c r="R27" s="26">
        <v>41</v>
      </c>
      <c r="S27" s="26">
        <v>3</v>
      </c>
      <c r="T27" s="26">
        <f t="shared" si="53"/>
        <v>64</v>
      </c>
      <c r="U27" s="26">
        <v>54</v>
      </c>
      <c r="V27" s="26">
        <v>10</v>
      </c>
      <c r="W27" s="26">
        <f t="shared" si="54"/>
        <v>58</v>
      </c>
      <c r="X27" s="26">
        <v>50</v>
      </c>
      <c r="Y27" s="26">
        <v>8</v>
      </c>
      <c r="Z27" s="26">
        <f t="shared" si="55"/>
        <v>41</v>
      </c>
      <c r="AA27" s="26">
        <v>38</v>
      </c>
      <c r="AB27" s="26">
        <v>3</v>
      </c>
      <c r="AC27" s="26">
        <f t="shared" si="56"/>
        <v>52</v>
      </c>
      <c r="AD27" s="26">
        <v>46</v>
      </c>
      <c r="AE27" s="26">
        <v>6</v>
      </c>
      <c r="AF27" s="33">
        <f t="shared" si="57"/>
        <v>39</v>
      </c>
      <c r="AG27" s="33">
        <v>36</v>
      </c>
      <c r="AH27" s="33">
        <v>3</v>
      </c>
      <c r="AI27" s="33">
        <f t="shared" si="58"/>
        <v>31</v>
      </c>
      <c r="AJ27" s="33">
        <v>24</v>
      </c>
      <c r="AK27" s="33">
        <v>7</v>
      </c>
      <c r="AL27" s="33">
        <f t="shared" si="59"/>
        <v>64</v>
      </c>
      <c r="AM27" s="33">
        <v>56</v>
      </c>
      <c r="AN27" s="33">
        <v>8</v>
      </c>
      <c r="AO27" s="33">
        <v>0</v>
      </c>
      <c r="AP27" s="33">
        <f t="shared" si="60"/>
        <v>28</v>
      </c>
      <c r="AQ27" s="33">
        <v>28</v>
      </c>
      <c r="AR27" s="33">
        <v>0</v>
      </c>
      <c r="AS27" s="33">
        <v>0</v>
      </c>
    </row>
    <row r="28" spans="1:47" ht="12.75" customHeight="1">
      <c r="A28" s="7" t="s">
        <v>20</v>
      </c>
      <c r="B28" s="26">
        <f t="shared" si="47"/>
        <v>5</v>
      </c>
      <c r="C28" s="26">
        <v>5</v>
      </c>
      <c r="D28" s="26">
        <v>0</v>
      </c>
      <c r="E28" s="26">
        <f t="shared" si="48"/>
        <v>8</v>
      </c>
      <c r="F28" s="26">
        <v>8</v>
      </c>
      <c r="G28" s="26">
        <v>0</v>
      </c>
      <c r="H28" s="26">
        <f t="shared" si="49"/>
        <v>7</v>
      </c>
      <c r="I28" s="26">
        <v>4</v>
      </c>
      <c r="J28" s="26">
        <v>3</v>
      </c>
      <c r="K28" s="26">
        <f t="shared" si="50"/>
        <v>17</v>
      </c>
      <c r="L28" s="26">
        <v>17</v>
      </c>
      <c r="M28" s="26">
        <v>0</v>
      </c>
      <c r="N28" s="26">
        <f t="shared" si="51"/>
        <v>32</v>
      </c>
      <c r="O28" s="26">
        <v>29</v>
      </c>
      <c r="P28" s="26">
        <v>3</v>
      </c>
      <c r="Q28" s="26">
        <f t="shared" si="52"/>
        <v>19</v>
      </c>
      <c r="R28" s="26">
        <v>15</v>
      </c>
      <c r="S28" s="26">
        <v>4</v>
      </c>
      <c r="T28" s="26">
        <f t="shared" si="53"/>
        <v>27</v>
      </c>
      <c r="U28" s="26">
        <v>25</v>
      </c>
      <c r="V28" s="26">
        <v>2</v>
      </c>
      <c r="W28" s="26">
        <f t="shared" si="54"/>
        <v>33</v>
      </c>
      <c r="X28" s="26">
        <v>31</v>
      </c>
      <c r="Y28" s="26">
        <v>2</v>
      </c>
      <c r="Z28" s="26">
        <f t="shared" si="55"/>
        <v>44</v>
      </c>
      <c r="AA28" s="26">
        <v>39</v>
      </c>
      <c r="AB28" s="26">
        <v>5</v>
      </c>
      <c r="AC28" s="26">
        <f t="shared" si="56"/>
        <v>18</v>
      </c>
      <c r="AD28" s="26">
        <v>17</v>
      </c>
      <c r="AE28" s="26">
        <v>1</v>
      </c>
      <c r="AF28" s="33">
        <f t="shared" si="57"/>
        <v>40</v>
      </c>
      <c r="AG28" s="33">
        <v>34</v>
      </c>
      <c r="AH28" s="33">
        <v>6</v>
      </c>
      <c r="AI28" s="33">
        <f t="shared" si="58"/>
        <v>14</v>
      </c>
      <c r="AJ28" s="33">
        <v>12</v>
      </c>
      <c r="AK28" s="33">
        <v>2</v>
      </c>
      <c r="AL28" s="33">
        <f t="shared" si="59"/>
        <v>23</v>
      </c>
      <c r="AM28" s="33">
        <v>22</v>
      </c>
      <c r="AN28" s="33">
        <v>1</v>
      </c>
      <c r="AO28" s="33">
        <v>0</v>
      </c>
      <c r="AP28" s="33">
        <f t="shared" si="60"/>
        <v>29</v>
      </c>
      <c r="AQ28" s="33">
        <v>26</v>
      </c>
      <c r="AR28" s="33">
        <v>3</v>
      </c>
      <c r="AS28" s="33">
        <v>0</v>
      </c>
    </row>
    <row r="29" spans="1:47" ht="12.75" customHeight="1">
      <c r="A29" s="7" t="s">
        <v>21</v>
      </c>
      <c r="B29" s="26">
        <f t="shared" si="47"/>
        <v>41</v>
      </c>
      <c r="C29" s="26">
        <v>39</v>
      </c>
      <c r="D29" s="26">
        <v>2</v>
      </c>
      <c r="E29" s="26">
        <f t="shared" si="48"/>
        <v>34</v>
      </c>
      <c r="F29" s="26">
        <v>28</v>
      </c>
      <c r="G29" s="26">
        <v>6</v>
      </c>
      <c r="H29" s="26">
        <f t="shared" si="49"/>
        <v>32</v>
      </c>
      <c r="I29" s="26">
        <v>31</v>
      </c>
      <c r="J29" s="26">
        <v>1</v>
      </c>
      <c r="K29" s="26">
        <f t="shared" si="50"/>
        <v>35</v>
      </c>
      <c r="L29" s="26">
        <v>28</v>
      </c>
      <c r="M29" s="26">
        <v>7</v>
      </c>
      <c r="N29" s="26">
        <f t="shared" si="51"/>
        <v>30</v>
      </c>
      <c r="O29" s="26">
        <v>27</v>
      </c>
      <c r="P29" s="26">
        <v>3</v>
      </c>
      <c r="Q29" s="26">
        <f t="shared" si="52"/>
        <v>28</v>
      </c>
      <c r="R29" s="26">
        <v>26</v>
      </c>
      <c r="S29" s="26">
        <v>2</v>
      </c>
      <c r="T29" s="26">
        <f t="shared" si="53"/>
        <v>28</v>
      </c>
      <c r="U29" s="26">
        <v>27</v>
      </c>
      <c r="V29" s="26">
        <v>1</v>
      </c>
      <c r="W29" s="26">
        <f t="shared" si="54"/>
        <v>34</v>
      </c>
      <c r="X29" s="26">
        <v>32</v>
      </c>
      <c r="Y29" s="26">
        <v>2</v>
      </c>
      <c r="Z29" s="26">
        <f t="shared" si="55"/>
        <v>29</v>
      </c>
      <c r="AA29" s="26">
        <v>25</v>
      </c>
      <c r="AB29" s="26">
        <v>4</v>
      </c>
      <c r="AC29" s="26">
        <f t="shared" si="56"/>
        <v>47</v>
      </c>
      <c r="AD29" s="26">
        <v>34</v>
      </c>
      <c r="AE29" s="26">
        <v>13</v>
      </c>
      <c r="AF29" s="33">
        <f t="shared" si="57"/>
        <v>35</v>
      </c>
      <c r="AG29" s="33">
        <v>32</v>
      </c>
      <c r="AH29" s="33">
        <v>3</v>
      </c>
      <c r="AI29" s="33">
        <f t="shared" si="58"/>
        <v>26</v>
      </c>
      <c r="AJ29" s="33">
        <v>24</v>
      </c>
      <c r="AK29" s="33">
        <v>2</v>
      </c>
      <c r="AL29" s="33">
        <f t="shared" si="59"/>
        <v>38</v>
      </c>
      <c r="AM29" s="33">
        <v>32</v>
      </c>
      <c r="AN29" s="33">
        <v>6</v>
      </c>
      <c r="AO29" s="33">
        <v>0</v>
      </c>
      <c r="AP29" s="33">
        <f t="shared" si="60"/>
        <v>53</v>
      </c>
      <c r="AQ29" s="33">
        <v>43</v>
      </c>
      <c r="AR29" s="33">
        <v>9</v>
      </c>
      <c r="AS29" s="33">
        <v>1</v>
      </c>
    </row>
    <row r="30" spans="1:47" ht="8.2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29"/>
      <c r="AE30" s="29"/>
      <c r="AF30" s="8"/>
      <c r="AG30" s="29"/>
      <c r="AH30" s="29"/>
      <c r="AI30" s="9"/>
      <c r="AJ30" s="9"/>
      <c r="AK30" s="9"/>
      <c r="AL30" s="8"/>
      <c r="AM30" s="8"/>
      <c r="AN30" s="8"/>
      <c r="AO30" s="8"/>
      <c r="AP30" s="8"/>
      <c r="AQ30" s="8"/>
      <c r="AR30" s="8"/>
      <c r="AS30" s="8"/>
    </row>
    <row r="31" spans="1:47" s="3" customFormat="1" ht="12.75" customHeight="1">
      <c r="A31" s="4" t="s">
        <v>22</v>
      </c>
      <c r="B31" s="5">
        <f>+C31+D31</f>
        <v>77</v>
      </c>
      <c r="C31" s="5">
        <f>SUM(C32:C35)</f>
        <v>67</v>
      </c>
      <c r="D31" s="5">
        <f>SUM(D32:D35)</f>
        <v>10</v>
      </c>
      <c r="E31" s="5">
        <f>+F31+G31</f>
        <v>62</v>
      </c>
      <c r="F31" s="5">
        <f>SUM(F32:F35)</f>
        <v>53</v>
      </c>
      <c r="G31" s="5">
        <f>SUM(G32:G35)</f>
        <v>9</v>
      </c>
      <c r="H31" s="5">
        <f>+I31+J31</f>
        <v>75</v>
      </c>
      <c r="I31" s="5">
        <f>SUM(I32:I35)</f>
        <v>67</v>
      </c>
      <c r="J31" s="5">
        <f>SUM(J32:J35)</f>
        <v>8</v>
      </c>
      <c r="K31" s="5">
        <f>+L31+M31</f>
        <v>102</v>
      </c>
      <c r="L31" s="5">
        <f>SUM(L32:L35)</f>
        <v>85</v>
      </c>
      <c r="M31" s="5">
        <f>SUM(M32:M35)</f>
        <v>17</v>
      </c>
      <c r="N31" s="5">
        <f>+O31+P31</f>
        <v>96</v>
      </c>
      <c r="O31" s="5">
        <f>SUM(O32:O35)</f>
        <v>91</v>
      </c>
      <c r="P31" s="5">
        <f>SUM(P32:P35)</f>
        <v>5</v>
      </c>
      <c r="Q31" s="5">
        <f>+R31+S31</f>
        <v>111</v>
      </c>
      <c r="R31" s="5">
        <f>SUM(R32:R35)</f>
        <v>95</v>
      </c>
      <c r="S31" s="5">
        <f>SUM(S32:S35)</f>
        <v>16</v>
      </c>
      <c r="T31" s="5">
        <f>+U31+V31</f>
        <v>121</v>
      </c>
      <c r="U31" s="5">
        <f>SUM(U32:U35)</f>
        <v>110</v>
      </c>
      <c r="V31" s="5">
        <f>SUM(V32:V35)</f>
        <v>11</v>
      </c>
      <c r="W31" s="5">
        <f>X31+Y31</f>
        <v>118</v>
      </c>
      <c r="X31" s="5">
        <f>SUM(X32:X35)</f>
        <v>108</v>
      </c>
      <c r="Y31" s="5">
        <f>SUM(Y32:Y35)</f>
        <v>10</v>
      </c>
      <c r="Z31" s="5">
        <f>+AA31+AB31</f>
        <v>132</v>
      </c>
      <c r="AA31" s="5">
        <f>SUM(AA32:AA35)</f>
        <v>110</v>
      </c>
      <c r="AB31" s="5">
        <f>SUM(AB32:AB35)</f>
        <v>22</v>
      </c>
      <c r="AC31" s="5">
        <f>+AD31+AE31</f>
        <v>126</v>
      </c>
      <c r="AD31" s="28">
        <f>SUM(AD32:AD35)</f>
        <v>118</v>
      </c>
      <c r="AE31" s="28">
        <f>SUM(AE32:AE35)</f>
        <v>8</v>
      </c>
      <c r="AF31" s="5">
        <f>+AG31+AH31</f>
        <v>70</v>
      </c>
      <c r="AG31" s="28">
        <f>SUM(AG32:AG35)</f>
        <v>66</v>
      </c>
      <c r="AH31" s="28">
        <f>SUM(AH32:AH35)</f>
        <v>4</v>
      </c>
      <c r="AI31" s="6">
        <f>+AJ31+AK31</f>
        <v>76</v>
      </c>
      <c r="AJ31" s="6">
        <f>SUM(AJ32:AJ35)</f>
        <v>63</v>
      </c>
      <c r="AK31" s="6">
        <f>SUM(AK32:AK35)</f>
        <v>13</v>
      </c>
      <c r="AL31" s="5">
        <f>+AM31+AN31+AO31</f>
        <v>123</v>
      </c>
      <c r="AM31" s="5">
        <f>SUM(AM32:AM35)</f>
        <v>109</v>
      </c>
      <c r="AN31" s="5">
        <f>SUM(AN32:AN35)</f>
        <v>14</v>
      </c>
      <c r="AO31" s="5">
        <f>SUM(AO32:AO35)</f>
        <v>0</v>
      </c>
      <c r="AP31" s="5">
        <f>+AQ31+AR31+AS31</f>
        <v>116</v>
      </c>
      <c r="AQ31" s="5">
        <f>SUM(AQ32:AQ35)</f>
        <v>103</v>
      </c>
      <c r="AR31" s="5">
        <f>SUM(AR32:AR35)</f>
        <v>13</v>
      </c>
      <c r="AS31" s="5">
        <f>SUM(AS32:AS35)</f>
        <v>0</v>
      </c>
    </row>
    <row r="32" spans="1:47" ht="12.75" customHeight="1">
      <c r="A32" s="7" t="s">
        <v>23</v>
      </c>
      <c r="B32" s="26">
        <f t="shared" ref="B32:B35" si="61">+C32+D32</f>
        <v>16</v>
      </c>
      <c r="C32" s="26">
        <v>14</v>
      </c>
      <c r="D32" s="26">
        <v>2</v>
      </c>
      <c r="E32" s="26">
        <v>20</v>
      </c>
      <c r="F32" s="26">
        <v>15</v>
      </c>
      <c r="G32" s="26">
        <v>4</v>
      </c>
      <c r="H32" s="26">
        <f t="shared" ref="H32:H35" si="62">+I32+J32</f>
        <v>12</v>
      </c>
      <c r="I32" s="26">
        <v>12</v>
      </c>
      <c r="J32" s="26">
        <v>0</v>
      </c>
      <c r="K32" s="26">
        <f t="shared" ref="K32:K35" si="63">+L32+M32</f>
        <v>9</v>
      </c>
      <c r="L32" s="26">
        <v>6</v>
      </c>
      <c r="M32" s="26">
        <v>3</v>
      </c>
      <c r="N32" s="26">
        <f t="shared" ref="N32:N35" si="64">+O32+P32</f>
        <v>10</v>
      </c>
      <c r="O32" s="26">
        <v>10</v>
      </c>
      <c r="P32" s="26">
        <v>0</v>
      </c>
      <c r="Q32" s="26">
        <f t="shared" ref="Q32:Q35" si="65">+R32+S32</f>
        <v>19</v>
      </c>
      <c r="R32" s="26">
        <v>15</v>
      </c>
      <c r="S32" s="26">
        <v>4</v>
      </c>
      <c r="T32" s="26">
        <f t="shared" ref="T32:T35" si="66">+U32+V32</f>
        <v>17</v>
      </c>
      <c r="U32" s="26">
        <v>16</v>
      </c>
      <c r="V32" s="26">
        <v>1</v>
      </c>
      <c r="W32" s="26">
        <f t="shared" ref="W32:W35" si="67">X32+Y32</f>
        <v>21</v>
      </c>
      <c r="X32" s="26">
        <v>21</v>
      </c>
      <c r="Y32" s="26">
        <v>0</v>
      </c>
      <c r="Z32" s="26">
        <f t="shared" ref="Z32:Z35" si="68">+AA32+AB32</f>
        <v>31</v>
      </c>
      <c r="AA32" s="26">
        <v>25</v>
      </c>
      <c r="AB32" s="26">
        <v>6</v>
      </c>
      <c r="AC32" s="26">
        <f t="shared" ref="AC32:AC35" si="69">+AD32+AE32</f>
        <v>28</v>
      </c>
      <c r="AD32" s="26">
        <v>27</v>
      </c>
      <c r="AE32" s="26">
        <v>1</v>
      </c>
      <c r="AF32" s="26">
        <f t="shared" ref="AF32:AF35" si="70">+AG32+AH32</f>
        <v>5</v>
      </c>
      <c r="AG32" s="26">
        <v>4</v>
      </c>
      <c r="AH32" s="26">
        <v>1</v>
      </c>
      <c r="AI32" s="26">
        <f t="shared" ref="AI32:AI35" si="71">+AJ32+AK32</f>
        <v>4</v>
      </c>
      <c r="AJ32" s="26">
        <v>4</v>
      </c>
      <c r="AK32" s="26">
        <v>0</v>
      </c>
      <c r="AL32" s="26">
        <f t="shared" ref="AL32:AL35" si="72">+AM32+AN32+AO32</f>
        <v>16</v>
      </c>
      <c r="AM32" s="26">
        <v>16</v>
      </c>
      <c r="AN32" s="26">
        <v>0</v>
      </c>
      <c r="AO32" s="26">
        <v>0</v>
      </c>
      <c r="AP32" s="26">
        <f t="shared" ref="AP32:AP35" si="73">+AQ32+AR32+AS32</f>
        <v>22</v>
      </c>
      <c r="AQ32" s="26">
        <v>21</v>
      </c>
      <c r="AR32" s="26">
        <v>1</v>
      </c>
      <c r="AS32" s="26">
        <v>0</v>
      </c>
    </row>
    <row r="33" spans="1:45" ht="12.75" customHeight="1">
      <c r="A33" s="7" t="s">
        <v>24</v>
      </c>
      <c r="B33" s="26">
        <f t="shared" si="61"/>
        <v>15</v>
      </c>
      <c r="C33" s="26">
        <v>11</v>
      </c>
      <c r="D33" s="26">
        <v>4</v>
      </c>
      <c r="E33" s="26">
        <v>16</v>
      </c>
      <c r="F33" s="26">
        <v>11</v>
      </c>
      <c r="G33" s="26">
        <v>1</v>
      </c>
      <c r="H33" s="26">
        <f t="shared" si="62"/>
        <v>17</v>
      </c>
      <c r="I33" s="26">
        <v>15</v>
      </c>
      <c r="J33" s="26">
        <v>2</v>
      </c>
      <c r="K33" s="26">
        <f t="shared" si="63"/>
        <v>42</v>
      </c>
      <c r="L33" s="26">
        <v>36</v>
      </c>
      <c r="M33" s="26">
        <v>6</v>
      </c>
      <c r="N33" s="26">
        <f t="shared" si="64"/>
        <v>29</v>
      </c>
      <c r="O33" s="26">
        <v>26</v>
      </c>
      <c r="P33" s="26">
        <v>3</v>
      </c>
      <c r="Q33" s="26">
        <f t="shared" si="65"/>
        <v>27</v>
      </c>
      <c r="R33" s="26">
        <v>26</v>
      </c>
      <c r="S33" s="26">
        <v>1</v>
      </c>
      <c r="T33" s="26">
        <f t="shared" si="66"/>
        <v>42</v>
      </c>
      <c r="U33" s="26">
        <v>39</v>
      </c>
      <c r="V33" s="26">
        <v>3</v>
      </c>
      <c r="W33" s="26">
        <f t="shared" si="67"/>
        <v>39</v>
      </c>
      <c r="X33" s="26">
        <v>36</v>
      </c>
      <c r="Y33" s="26">
        <v>3</v>
      </c>
      <c r="Z33" s="26">
        <f t="shared" si="68"/>
        <v>26</v>
      </c>
      <c r="AA33" s="26">
        <v>25</v>
      </c>
      <c r="AB33" s="26">
        <v>1</v>
      </c>
      <c r="AC33" s="26">
        <f t="shared" si="69"/>
        <v>39</v>
      </c>
      <c r="AD33" s="26">
        <v>36</v>
      </c>
      <c r="AE33" s="26">
        <v>3</v>
      </c>
      <c r="AF33" s="26">
        <f t="shared" si="70"/>
        <v>24</v>
      </c>
      <c r="AG33" s="26">
        <v>22</v>
      </c>
      <c r="AH33" s="26">
        <v>2</v>
      </c>
      <c r="AI33" s="26">
        <f t="shared" si="71"/>
        <v>27</v>
      </c>
      <c r="AJ33" s="26">
        <v>20</v>
      </c>
      <c r="AK33" s="26">
        <v>7</v>
      </c>
      <c r="AL33" s="26">
        <f t="shared" si="72"/>
        <v>30</v>
      </c>
      <c r="AM33" s="26">
        <v>27</v>
      </c>
      <c r="AN33" s="26">
        <v>3</v>
      </c>
      <c r="AO33" s="26">
        <v>0</v>
      </c>
      <c r="AP33" s="26">
        <f t="shared" si="73"/>
        <v>38</v>
      </c>
      <c r="AQ33" s="26">
        <v>32</v>
      </c>
      <c r="AR33" s="26">
        <v>6</v>
      </c>
      <c r="AS33" s="26">
        <v>0</v>
      </c>
    </row>
    <row r="34" spans="1:45" ht="12.75" customHeight="1">
      <c r="A34" s="7" t="s">
        <v>25</v>
      </c>
      <c r="B34" s="26">
        <f t="shared" si="61"/>
        <v>11</v>
      </c>
      <c r="C34" s="26">
        <v>11</v>
      </c>
      <c r="D34" s="26">
        <v>0</v>
      </c>
      <c r="E34" s="26">
        <v>4</v>
      </c>
      <c r="F34" s="26">
        <v>7</v>
      </c>
      <c r="G34" s="26">
        <v>1</v>
      </c>
      <c r="H34" s="26">
        <f t="shared" si="62"/>
        <v>6</v>
      </c>
      <c r="I34" s="26">
        <v>6</v>
      </c>
      <c r="J34" s="26">
        <v>0</v>
      </c>
      <c r="K34" s="26">
        <f t="shared" si="63"/>
        <v>7</v>
      </c>
      <c r="L34" s="26">
        <v>6</v>
      </c>
      <c r="M34" s="26">
        <v>1</v>
      </c>
      <c r="N34" s="26">
        <f t="shared" si="64"/>
        <v>7</v>
      </c>
      <c r="O34" s="26">
        <v>7</v>
      </c>
      <c r="P34" s="26">
        <v>0</v>
      </c>
      <c r="Q34" s="26">
        <f t="shared" si="65"/>
        <v>13</v>
      </c>
      <c r="R34" s="26">
        <v>12</v>
      </c>
      <c r="S34" s="26">
        <v>1</v>
      </c>
      <c r="T34" s="26">
        <f t="shared" si="66"/>
        <v>11</v>
      </c>
      <c r="U34" s="26">
        <v>9</v>
      </c>
      <c r="V34" s="26">
        <v>2</v>
      </c>
      <c r="W34" s="26">
        <f t="shared" si="67"/>
        <v>13</v>
      </c>
      <c r="X34" s="26">
        <v>11</v>
      </c>
      <c r="Y34" s="26">
        <v>2</v>
      </c>
      <c r="Z34" s="26">
        <f t="shared" si="68"/>
        <v>15</v>
      </c>
      <c r="AA34" s="26">
        <v>14</v>
      </c>
      <c r="AB34" s="26">
        <v>1</v>
      </c>
      <c r="AC34" s="26">
        <f t="shared" si="69"/>
        <v>7</v>
      </c>
      <c r="AD34" s="26">
        <v>5</v>
      </c>
      <c r="AE34" s="26">
        <v>2</v>
      </c>
      <c r="AF34" s="26">
        <f t="shared" si="70"/>
        <v>6</v>
      </c>
      <c r="AG34" s="26">
        <v>6</v>
      </c>
      <c r="AH34" s="26">
        <v>0</v>
      </c>
      <c r="AI34" s="26">
        <f t="shared" si="71"/>
        <v>7</v>
      </c>
      <c r="AJ34" s="26">
        <v>5</v>
      </c>
      <c r="AK34" s="26">
        <v>2</v>
      </c>
      <c r="AL34" s="26">
        <f t="shared" si="72"/>
        <v>22</v>
      </c>
      <c r="AM34" s="26">
        <v>19</v>
      </c>
      <c r="AN34" s="26">
        <v>3</v>
      </c>
      <c r="AO34" s="26">
        <v>0</v>
      </c>
      <c r="AP34" s="26">
        <f t="shared" si="73"/>
        <v>17</v>
      </c>
      <c r="AQ34" s="26">
        <v>15</v>
      </c>
      <c r="AR34" s="26">
        <v>2</v>
      </c>
      <c r="AS34" s="26">
        <v>0</v>
      </c>
    </row>
    <row r="35" spans="1:45" ht="12.75" customHeight="1">
      <c r="A35" s="7" t="s">
        <v>26</v>
      </c>
      <c r="B35" s="26">
        <f t="shared" si="61"/>
        <v>35</v>
      </c>
      <c r="C35" s="26">
        <v>31</v>
      </c>
      <c r="D35" s="26">
        <v>4</v>
      </c>
      <c r="E35" s="26">
        <v>40</v>
      </c>
      <c r="F35" s="26">
        <v>20</v>
      </c>
      <c r="G35" s="26">
        <v>3</v>
      </c>
      <c r="H35" s="26">
        <f t="shared" si="62"/>
        <v>40</v>
      </c>
      <c r="I35" s="26">
        <v>34</v>
      </c>
      <c r="J35" s="26">
        <v>6</v>
      </c>
      <c r="K35" s="26">
        <f t="shared" si="63"/>
        <v>44</v>
      </c>
      <c r="L35" s="26">
        <v>37</v>
      </c>
      <c r="M35" s="26">
        <v>7</v>
      </c>
      <c r="N35" s="26">
        <f t="shared" si="64"/>
        <v>50</v>
      </c>
      <c r="O35" s="26">
        <v>48</v>
      </c>
      <c r="P35" s="26">
        <v>2</v>
      </c>
      <c r="Q35" s="26">
        <f t="shared" si="65"/>
        <v>52</v>
      </c>
      <c r="R35" s="26">
        <v>42</v>
      </c>
      <c r="S35" s="26">
        <v>10</v>
      </c>
      <c r="T35" s="26">
        <f t="shared" si="66"/>
        <v>51</v>
      </c>
      <c r="U35" s="26">
        <v>46</v>
      </c>
      <c r="V35" s="26">
        <v>5</v>
      </c>
      <c r="W35" s="26">
        <f t="shared" si="67"/>
        <v>45</v>
      </c>
      <c r="X35" s="26">
        <v>40</v>
      </c>
      <c r="Y35" s="26">
        <v>5</v>
      </c>
      <c r="Z35" s="26">
        <f t="shared" si="68"/>
        <v>60</v>
      </c>
      <c r="AA35" s="26">
        <v>46</v>
      </c>
      <c r="AB35" s="26">
        <v>14</v>
      </c>
      <c r="AC35" s="26">
        <f t="shared" si="69"/>
        <v>52</v>
      </c>
      <c r="AD35" s="26">
        <v>50</v>
      </c>
      <c r="AE35" s="26">
        <v>2</v>
      </c>
      <c r="AF35" s="26">
        <f t="shared" si="70"/>
        <v>35</v>
      </c>
      <c r="AG35" s="26">
        <v>34</v>
      </c>
      <c r="AH35" s="26">
        <v>1</v>
      </c>
      <c r="AI35" s="26">
        <f t="shared" si="71"/>
        <v>38</v>
      </c>
      <c r="AJ35" s="26">
        <v>34</v>
      </c>
      <c r="AK35" s="26">
        <v>4</v>
      </c>
      <c r="AL35" s="26">
        <f t="shared" si="72"/>
        <v>55</v>
      </c>
      <c r="AM35" s="26">
        <v>47</v>
      </c>
      <c r="AN35" s="26">
        <v>8</v>
      </c>
      <c r="AO35" s="26">
        <v>0</v>
      </c>
      <c r="AP35" s="26">
        <f t="shared" si="73"/>
        <v>39</v>
      </c>
      <c r="AQ35" s="26">
        <v>35</v>
      </c>
      <c r="AR35" s="26">
        <v>4</v>
      </c>
      <c r="AS35" s="26">
        <v>0</v>
      </c>
    </row>
    <row r="36" spans="1:45" ht="6" customHeight="1">
      <c r="A36" s="7"/>
      <c r="B36" s="8"/>
      <c r="C36" s="8"/>
      <c r="D36" s="8"/>
      <c r="E36" s="8"/>
      <c r="F36" s="8"/>
      <c r="G36" s="2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29"/>
      <c r="AE36" s="29"/>
      <c r="AF36" s="8"/>
      <c r="AG36" s="29"/>
      <c r="AH36" s="29"/>
      <c r="AI36" s="9"/>
      <c r="AJ36" s="9"/>
      <c r="AK36" s="9"/>
      <c r="AL36" s="8"/>
      <c r="AM36" s="8"/>
      <c r="AN36" s="8"/>
      <c r="AO36" s="8"/>
      <c r="AP36" s="8"/>
      <c r="AQ36" s="8"/>
      <c r="AR36" s="8"/>
      <c r="AS36" s="8"/>
    </row>
    <row r="37" spans="1:45" s="3" customFormat="1" ht="12.75" customHeight="1">
      <c r="A37" s="4" t="s">
        <v>27</v>
      </c>
      <c r="B37" s="5">
        <f>+C37+D37</f>
        <v>232</v>
      </c>
      <c r="C37" s="5">
        <f>SUM(C38:C41)</f>
        <v>203</v>
      </c>
      <c r="D37" s="5">
        <f>SUM(D38:D41)</f>
        <v>29</v>
      </c>
      <c r="E37" s="5">
        <f>+F37+G37</f>
        <v>280</v>
      </c>
      <c r="F37" s="5">
        <f>SUM(F38:F41)</f>
        <v>241</v>
      </c>
      <c r="G37" s="28">
        <f>SUM(G38:G41)</f>
        <v>39</v>
      </c>
      <c r="H37" s="5">
        <f>+I37+J37</f>
        <v>284</v>
      </c>
      <c r="I37" s="5">
        <f>SUM(I38:I41)</f>
        <v>255</v>
      </c>
      <c r="J37" s="5">
        <f>SUM(J38:J41)</f>
        <v>29</v>
      </c>
      <c r="K37" s="5">
        <f>+L37+M37</f>
        <v>301</v>
      </c>
      <c r="L37" s="5">
        <f>SUM(L38:L41)</f>
        <v>267</v>
      </c>
      <c r="M37" s="5">
        <f>SUM(M38:M41)</f>
        <v>34</v>
      </c>
      <c r="N37" s="5">
        <f>+O37+P37</f>
        <v>287</v>
      </c>
      <c r="O37" s="5">
        <f>SUM(O38:O41)</f>
        <v>248</v>
      </c>
      <c r="P37" s="5">
        <f>SUM(P38:P41)</f>
        <v>39</v>
      </c>
      <c r="Q37" s="5">
        <f>+R37+S37</f>
        <v>201</v>
      </c>
      <c r="R37" s="5">
        <f>SUM(R38:R41)</f>
        <v>168</v>
      </c>
      <c r="S37" s="5">
        <f>SUM(S38:S41)</f>
        <v>33</v>
      </c>
      <c r="T37" s="5">
        <f>+U37+V37</f>
        <v>230</v>
      </c>
      <c r="U37" s="5">
        <f>SUM(U38:U41)</f>
        <v>207</v>
      </c>
      <c r="V37" s="5">
        <f>SUM(V38:V41)</f>
        <v>23</v>
      </c>
      <c r="W37" s="5">
        <f>X37+Y37</f>
        <v>245</v>
      </c>
      <c r="X37" s="5">
        <f>SUM(X38:X41)</f>
        <v>211</v>
      </c>
      <c r="Y37" s="5">
        <f>SUM(Y38:Y41)</f>
        <v>34</v>
      </c>
      <c r="Z37" s="5">
        <f>+AA37+AB37</f>
        <v>213</v>
      </c>
      <c r="AA37" s="5">
        <f>SUM(AA38:AA41)</f>
        <v>189</v>
      </c>
      <c r="AB37" s="5">
        <f>SUM(AB38:AB41)</f>
        <v>24</v>
      </c>
      <c r="AC37" s="5">
        <f>+AD37+AE37</f>
        <v>276</v>
      </c>
      <c r="AD37" s="28">
        <f>SUM(AD38:AD41)</f>
        <v>237</v>
      </c>
      <c r="AE37" s="28">
        <f>SUM(AE38:AE41)</f>
        <v>39</v>
      </c>
      <c r="AF37" s="5">
        <f>+AG37+AH37</f>
        <v>240</v>
      </c>
      <c r="AG37" s="28">
        <f>SUM(AG38:AG41)</f>
        <v>213</v>
      </c>
      <c r="AH37" s="28">
        <f>SUM(AH38:AH41)</f>
        <v>27</v>
      </c>
      <c r="AI37" s="6">
        <f>+AJ37+AK37</f>
        <v>256</v>
      </c>
      <c r="AJ37" s="6">
        <f>SUM(AJ38:AJ41)</f>
        <v>229</v>
      </c>
      <c r="AK37" s="6">
        <f>SUM(AK38:AK41)</f>
        <v>27</v>
      </c>
      <c r="AL37" s="5">
        <f>+AM37+AN37+AO37</f>
        <v>307</v>
      </c>
      <c r="AM37" s="5">
        <f>SUM(AM38:AM41)</f>
        <v>265</v>
      </c>
      <c r="AN37" s="5">
        <f>SUM(AN38:AN41)</f>
        <v>41</v>
      </c>
      <c r="AO37" s="5">
        <f>SUM(AO38:AO41)</f>
        <v>1</v>
      </c>
      <c r="AP37" s="5">
        <f>+AQ37+AR37+AS37</f>
        <v>308</v>
      </c>
      <c r="AQ37" s="5">
        <f>SUM(AQ38:AQ41)</f>
        <v>254</v>
      </c>
      <c r="AR37" s="5">
        <f>SUM(AR38:AR41)</f>
        <v>50</v>
      </c>
      <c r="AS37" s="5">
        <f>SUM(AS38:AS41)</f>
        <v>4</v>
      </c>
    </row>
    <row r="38" spans="1:45" ht="12.75" customHeight="1">
      <c r="A38" s="7" t="s">
        <v>28</v>
      </c>
      <c r="B38" s="26">
        <f t="shared" ref="B38:B41" si="74">+C38+D38</f>
        <v>35</v>
      </c>
      <c r="C38" s="26">
        <v>31</v>
      </c>
      <c r="D38" s="26">
        <v>4</v>
      </c>
      <c r="E38" s="26">
        <f t="shared" ref="E38:E41" si="75">+F38+G38</f>
        <v>50</v>
      </c>
      <c r="F38" s="26">
        <v>40</v>
      </c>
      <c r="G38" s="26">
        <v>10</v>
      </c>
      <c r="H38" s="26">
        <f t="shared" ref="H38:H41" si="76">+I38+J38</f>
        <v>56</v>
      </c>
      <c r="I38" s="26">
        <v>51</v>
      </c>
      <c r="J38" s="26">
        <v>5</v>
      </c>
      <c r="K38" s="26">
        <f t="shared" ref="K38:K41" si="77">+L38+M38</f>
        <v>56</v>
      </c>
      <c r="L38" s="26">
        <v>53</v>
      </c>
      <c r="M38" s="26">
        <v>3</v>
      </c>
      <c r="N38" s="26">
        <f t="shared" ref="N38:N41" si="78">+O38+P38</f>
        <v>64</v>
      </c>
      <c r="O38" s="26">
        <v>50</v>
      </c>
      <c r="P38" s="26">
        <v>14</v>
      </c>
      <c r="Q38" s="26">
        <f t="shared" ref="Q38:Q41" si="79">+R38+S38</f>
        <v>53</v>
      </c>
      <c r="R38" s="26">
        <v>41</v>
      </c>
      <c r="S38" s="26">
        <v>12</v>
      </c>
      <c r="T38" s="26">
        <f t="shared" ref="T38:T41" si="80">+U38+V38</f>
        <v>55</v>
      </c>
      <c r="U38" s="26">
        <v>48</v>
      </c>
      <c r="V38" s="26">
        <v>7</v>
      </c>
      <c r="W38" s="26">
        <f t="shared" ref="W38:W41" si="81">X38+Y38</f>
        <v>53</v>
      </c>
      <c r="X38" s="26">
        <v>43</v>
      </c>
      <c r="Y38" s="26">
        <v>10</v>
      </c>
      <c r="Z38" s="26">
        <f t="shared" ref="Z38:Z41" si="82">+AA38+AB38</f>
        <v>61</v>
      </c>
      <c r="AA38" s="26">
        <v>53</v>
      </c>
      <c r="AB38" s="26">
        <v>8</v>
      </c>
      <c r="AC38" s="26">
        <f t="shared" ref="AC38:AC41" si="83">+AD38+AE38</f>
        <v>64</v>
      </c>
      <c r="AD38" s="26">
        <v>60</v>
      </c>
      <c r="AE38" s="26">
        <v>4</v>
      </c>
      <c r="AF38" s="26">
        <f t="shared" ref="AF38:AF41" si="84">+AG38+AH38</f>
        <v>61</v>
      </c>
      <c r="AG38" s="26">
        <v>55</v>
      </c>
      <c r="AH38" s="26">
        <v>6</v>
      </c>
      <c r="AI38" s="26">
        <f t="shared" ref="AI38:AI41" si="85">+AJ38+AK38</f>
        <v>51</v>
      </c>
      <c r="AJ38" s="26">
        <v>43</v>
      </c>
      <c r="AK38" s="26">
        <v>8</v>
      </c>
      <c r="AL38" s="26">
        <f t="shared" ref="AL38:AL41" si="86">+AM38+AN38+AO38</f>
        <v>80</v>
      </c>
      <c r="AM38" s="26">
        <v>68</v>
      </c>
      <c r="AN38" s="26">
        <v>12</v>
      </c>
      <c r="AO38" s="26">
        <v>0</v>
      </c>
      <c r="AP38" s="26">
        <f t="shared" ref="AP38:AP41" si="87">+AQ38+AR38+AS38</f>
        <v>69</v>
      </c>
      <c r="AQ38" s="26">
        <v>60</v>
      </c>
      <c r="AR38" s="26">
        <v>7</v>
      </c>
      <c r="AS38" s="26">
        <v>2</v>
      </c>
    </row>
    <row r="39" spans="1:45" ht="12.75" customHeight="1">
      <c r="A39" s="7" t="s">
        <v>29</v>
      </c>
      <c r="B39" s="26">
        <f t="shared" si="74"/>
        <v>45</v>
      </c>
      <c r="C39" s="26">
        <v>40</v>
      </c>
      <c r="D39" s="26">
        <v>5</v>
      </c>
      <c r="E39" s="26">
        <f t="shared" si="75"/>
        <v>49</v>
      </c>
      <c r="F39" s="26">
        <v>41</v>
      </c>
      <c r="G39" s="26">
        <v>8</v>
      </c>
      <c r="H39" s="26">
        <f t="shared" si="76"/>
        <v>43</v>
      </c>
      <c r="I39" s="26">
        <v>38</v>
      </c>
      <c r="J39" s="26">
        <v>5</v>
      </c>
      <c r="K39" s="26">
        <f t="shared" si="77"/>
        <v>54</v>
      </c>
      <c r="L39" s="26">
        <v>50</v>
      </c>
      <c r="M39" s="26">
        <v>4</v>
      </c>
      <c r="N39" s="26">
        <f t="shared" si="78"/>
        <v>54</v>
      </c>
      <c r="O39" s="26">
        <v>54</v>
      </c>
      <c r="P39" s="26">
        <v>0</v>
      </c>
      <c r="Q39" s="26">
        <f t="shared" si="79"/>
        <v>37</v>
      </c>
      <c r="R39" s="26">
        <v>31</v>
      </c>
      <c r="S39" s="26">
        <v>6</v>
      </c>
      <c r="T39" s="26">
        <f t="shared" si="80"/>
        <v>42</v>
      </c>
      <c r="U39" s="26">
        <v>37</v>
      </c>
      <c r="V39" s="26">
        <v>5</v>
      </c>
      <c r="W39" s="26">
        <f t="shared" si="81"/>
        <v>47</v>
      </c>
      <c r="X39" s="26">
        <v>42</v>
      </c>
      <c r="Y39" s="26">
        <v>5</v>
      </c>
      <c r="Z39" s="26">
        <f t="shared" si="82"/>
        <v>45</v>
      </c>
      <c r="AA39" s="26">
        <v>41</v>
      </c>
      <c r="AB39" s="26">
        <v>4</v>
      </c>
      <c r="AC39" s="26">
        <f t="shared" si="83"/>
        <v>80</v>
      </c>
      <c r="AD39" s="26">
        <v>66</v>
      </c>
      <c r="AE39" s="26">
        <v>14</v>
      </c>
      <c r="AF39" s="26">
        <f t="shared" si="84"/>
        <v>50</v>
      </c>
      <c r="AG39" s="26">
        <v>40</v>
      </c>
      <c r="AH39" s="26">
        <v>10</v>
      </c>
      <c r="AI39" s="26">
        <f t="shared" si="85"/>
        <v>51</v>
      </c>
      <c r="AJ39" s="26">
        <v>47</v>
      </c>
      <c r="AK39" s="26">
        <v>4</v>
      </c>
      <c r="AL39" s="26">
        <f t="shared" si="86"/>
        <v>57</v>
      </c>
      <c r="AM39" s="26">
        <v>48</v>
      </c>
      <c r="AN39" s="26">
        <v>9</v>
      </c>
      <c r="AO39" s="26">
        <v>0</v>
      </c>
      <c r="AP39" s="26">
        <f t="shared" si="87"/>
        <v>59</v>
      </c>
      <c r="AQ39" s="26">
        <v>48</v>
      </c>
      <c r="AR39" s="26">
        <v>11</v>
      </c>
      <c r="AS39" s="26">
        <v>0</v>
      </c>
    </row>
    <row r="40" spans="1:45" ht="12.75" customHeight="1">
      <c r="A40" s="7" t="s">
        <v>30</v>
      </c>
      <c r="B40" s="26">
        <f t="shared" si="74"/>
        <v>148</v>
      </c>
      <c r="C40" s="26">
        <v>128</v>
      </c>
      <c r="D40" s="26">
        <v>20</v>
      </c>
      <c r="E40" s="26">
        <f t="shared" si="75"/>
        <v>174</v>
      </c>
      <c r="F40" s="26">
        <v>153</v>
      </c>
      <c r="G40" s="26">
        <v>21</v>
      </c>
      <c r="H40" s="26">
        <f t="shared" si="76"/>
        <v>177</v>
      </c>
      <c r="I40" s="26">
        <v>159</v>
      </c>
      <c r="J40" s="26">
        <v>18</v>
      </c>
      <c r="K40" s="26">
        <f t="shared" si="77"/>
        <v>178</v>
      </c>
      <c r="L40" s="26">
        <v>156</v>
      </c>
      <c r="M40" s="26">
        <v>22</v>
      </c>
      <c r="N40" s="26">
        <f t="shared" si="78"/>
        <v>160</v>
      </c>
      <c r="O40" s="26">
        <v>136</v>
      </c>
      <c r="P40" s="26">
        <v>24</v>
      </c>
      <c r="Q40" s="26">
        <f t="shared" si="79"/>
        <v>100</v>
      </c>
      <c r="R40" s="26">
        <v>88</v>
      </c>
      <c r="S40" s="26">
        <v>12</v>
      </c>
      <c r="T40" s="26">
        <f t="shared" si="80"/>
        <v>124</v>
      </c>
      <c r="U40" s="26">
        <v>114</v>
      </c>
      <c r="V40" s="26">
        <v>10</v>
      </c>
      <c r="W40" s="26">
        <f t="shared" si="81"/>
        <v>132</v>
      </c>
      <c r="X40" s="26">
        <v>115</v>
      </c>
      <c r="Y40" s="26">
        <v>17</v>
      </c>
      <c r="Z40" s="26">
        <f t="shared" si="82"/>
        <v>98</v>
      </c>
      <c r="AA40" s="26">
        <v>87</v>
      </c>
      <c r="AB40" s="26">
        <v>11</v>
      </c>
      <c r="AC40" s="26">
        <f t="shared" si="83"/>
        <v>121</v>
      </c>
      <c r="AD40" s="26">
        <v>102</v>
      </c>
      <c r="AE40" s="26">
        <v>19</v>
      </c>
      <c r="AF40" s="26">
        <f t="shared" si="84"/>
        <v>115</v>
      </c>
      <c r="AG40" s="26">
        <v>105</v>
      </c>
      <c r="AH40" s="26">
        <v>10</v>
      </c>
      <c r="AI40" s="26">
        <f t="shared" si="85"/>
        <v>144</v>
      </c>
      <c r="AJ40" s="26">
        <v>129</v>
      </c>
      <c r="AK40" s="26">
        <v>15</v>
      </c>
      <c r="AL40" s="26">
        <f t="shared" si="86"/>
        <v>147</v>
      </c>
      <c r="AM40" s="26">
        <v>127</v>
      </c>
      <c r="AN40" s="26">
        <v>19</v>
      </c>
      <c r="AO40" s="26">
        <v>1</v>
      </c>
      <c r="AP40" s="26">
        <f t="shared" si="87"/>
        <v>165</v>
      </c>
      <c r="AQ40" s="26">
        <v>133</v>
      </c>
      <c r="AR40" s="26">
        <v>30</v>
      </c>
      <c r="AS40" s="26">
        <v>2</v>
      </c>
    </row>
    <row r="41" spans="1:45" ht="12.75" customHeight="1">
      <c r="A41" s="7" t="s">
        <v>31</v>
      </c>
      <c r="B41" s="26">
        <f t="shared" si="74"/>
        <v>4</v>
      </c>
      <c r="C41" s="26">
        <v>4</v>
      </c>
      <c r="D41" s="26">
        <v>0</v>
      </c>
      <c r="E41" s="26">
        <f t="shared" si="75"/>
        <v>7</v>
      </c>
      <c r="F41" s="26">
        <v>7</v>
      </c>
      <c r="G41" s="26">
        <v>0</v>
      </c>
      <c r="H41" s="26">
        <f t="shared" si="76"/>
        <v>8</v>
      </c>
      <c r="I41" s="26">
        <v>7</v>
      </c>
      <c r="J41" s="26">
        <v>1</v>
      </c>
      <c r="K41" s="26">
        <f t="shared" si="77"/>
        <v>13</v>
      </c>
      <c r="L41" s="26">
        <v>8</v>
      </c>
      <c r="M41" s="26">
        <v>5</v>
      </c>
      <c r="N41" s="26">
        <f t="shared" si="78"/>
        <v>9</v>
      </c>
      <c r="O41" s="26">
        <v>8</v>
      </c>
      <c r="P41" s="26">
        <v>1</v>
      </c>
      <c r="Q41" s="26">
        <f t="shared" si="79"/>
        <v>11</v>
      </c>
      <c r="R41" s="26">
        <v>8</v>
      </c>
      <c r="S41" s="26">
        <v>3</v>
      </c>
      <c r="T41" s="26">
        <f t="shared" si="80"/>
        <v>9</v>
      </c>
      <c r="U41" s="26">
        <v>8</v>
      </c>
      <c r="V41" s="26">
        <v>1</v>
      </c>
      <c r="W41" s="26">
        <f t="shared" si="81"/>
        <v>13</v>
      </c>
      <c r="X41" s="26">
        <v>11</v>
      </c>
      <c r="Y41" s="26">
        <v>2</v>
      </c>
      <c r="Z41" s="26">
        <f t="shared" si="82"/>
        <v>9</v>
      </c>
      <c r="AA41" s="26">
        <v>8</v>
      </c>
      <c r="AB41" s="26">
        <v>1</v>
      </c>
      <c r="AC41" s="26">
        <f t="shared" si="83"/>
        <v>11</v>
      </c>
      <c r="AD41" s="26">
        <v>9</v>
      </c>
      <c r="AE41" s="26">
        <v>2</v>
      </c>
      <c r="AF41" s="26">
        <f t="shared" si="84"/>
        <v>14</v>
      </c>
      <c r="AG41" s="26">
        <v>13</v>
      </c>
      <c r="AH41" s="26">
        <v>1</v>
      </c>
      <c r="AI41" s="26">
        <f t="shared" si="85"/>
        <v>10</v>
      </c>
      <c r="AJ41" s="26">
        <v>10</v>
      </c>
      <c r="AK41" s="26">
        <v>0</v>
      </c>
      <c r="AL41" s="26">
        <f t="shared" si="86"/>
        <v>23</v>
      </c>
      <c r="AM41" s="26">
        <v>22</v>
      </c>
      <c r="AN41" s="26">
        <v>1</v>
      </c>
      <c r="AO41" s="26">
        <v>0</v>
      </c>
      <c r="AP41" s="26">
        <f t="shared" si="87"/>
        <v>15</v>
      </c>
      <c r="AQ41" s="26">
        <v>13</v>
      </c>
      <c r="AR41" s="26">
        <v>2</v>
      </c>
      <c r="AS41" s="26">
        <v>0</v>
      </c>
    </row>
    <row r="42" spans="1:45" ht="7.5" customHeight="1">
      <c r="A42" s="7"/>
      <c r="B42" s="8"/>
      <c r="C42" s="8"/>
      <c r="D42" s="8"/>
      <c r="E42" s="8"/>
      <c r="F42" s="8"/>
      <c r="G42" s="2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9"/>
      <c r="AE42" s="29"/>
      <c r="AF42" s="8"/>
      <c r="AG42" s="29"/>
      <c r="AH42" s="29"/>
      <c r="AI42" s="9"/>
      <c r="AJ42" s="9"/>
      <c r="AK42" s="9"/>
      <c r="AL42" s="8"/>
      <c r="AM42" s="8"/>
      <c r="AN42" s="8"/>
      <c r="AO42" s="8"/>
      <c r="AP42" s="8"/>
      <c r="AQ42" s="8"/>
      <c r="AR42" s="8"/>
      <c r="AS42" s="8"/>
    </row>
    <row r="43" spans="1:45" s="3" customFormat="1" ht="12.75" customHeight="1">
      <c r="A43" s="4" t="s">
        <v>32</v>
      </c>
      <c r="B43" s="5">
        <f>+C43+D43</f>
        <v>70</v>
      </c>
      <c r="C43" s="5">
        <f>SUM(C44:C47)</f>
        <v>60</v>
      </c>
      <c r="D43" s="5">
        <f>SUM(D44:D47)</f>
        <v>10</v>
      </c>
      <c r="E43" s="5">
        <f>+F43+G43</f>
        <v>55</v>
      </c>
      <c r="F43" s="5">
        <f>SUM(F44:F47)</f>
        <v>51</v>
      </c>
      <c r="G43" s="28">
        <f>SUM(G44:G47)</f>
        <v>4</v>
      </c>
      <c r="H43" s="5">
        <f>+I43+J43</f>
        <v>59</v>
      </c>
      <c r="I43" s="5">
        <f>SUM(I44:I47)</f>
        <v>53</v>
      </c>
      <c r="J43" s="5">
        <f>SUM(J44:J47)</f>
        <v>6</v>
      </c>
      <c r="K43" s="5">
        <f>+L43+M43</f>
        <v>98</v>
      </c>
      <c r="L43" s="5">
        <f>SUM(L44:L47)</f>
        <v>89</v>
      </c>
      <c r="M43" s="5">
        <f>SUM(M44:M47)</f>
        <v>9</v>
      </c>
      <c r="N43" s="5">
        <f>+O43+P43</f>
        <v>70</v>
      </c>
      <c r="O43" s="5">
        <f>SUM(O44:O47)</f>
        <v>62</v>
      </c>
      <c r="P43" s="5">
        <f>SUM(P44:P47)</f>
        <v>8</v>
      </c>
      <c r="Q43" s="5">
        <f>+R43+S43</f>
        <v>81</v>
      </c>
      <c r="R43" s="5">
        <f>SUM(R44:R47)</f>
        <v>72</v>
      </c>
      <c r="S43" s="5">
        <f>SUM(S44:S47)</f>
        <v>9</v>
      </c>
      <c r="T43" s="5">
        <f>+U43+V43</f>
        <v>69</v>
      </c>
      <c r="U43" s="5">
        <f>SUM(U44:U47)</f>
        <v>61</v>
      </c>
      <c r="V43" s="5">
        <f>SUM(V44:V47)</f>
        <v>8</v>
      </c>
      <c r="W43" s="5">
        <f>X43+Y43</f>
        <v>79</v>
      </c>
      <c r="X43" s="5">
        <f>SUM(X44:X47)</f>
        <v>72</v>
      </c>
      <c r="Y43" s="5">
        <f>SUM(Y44:Y47)</f>
        <v>7</v>
      </c>
      <c r="Z43" s="5">
        <f>+AA43+AB43</f>
        <v>83</v>
      </c>
      <c r="AA43" s="5">
        <f>SUM(AA44:AA47)</f>
        <v>70</v>
      </c>
      <c r="AB43" s="5">
        <f>SUM(AB44:AB47)</f>
        <v>13</v>
      </c>
      <c r="AC43" s="5">
        <f>+AD43+AE43</f>
        <v>72</v>
      </c>
      <c r="AD43" s="28">
        <f>SUM(AD44:AD47)</f>
        <v>63</v>
      </c>
      <c r="AE43" s="28">
        <f>SUM(AE44:AE47)</f>
        <v>9</v>
      </c>
      <c r="AF43" s="5">
        <f>+AG43+AH43</f>
        <v>47</v>
      </c>
      <c r="AG43" s="28">
        <f>SUM(AG44:AG47)</f>
        <v>39</v>
      </c>
      <c r="AH43" s="28">
        <f>SUM(AH44:AH47)</f>
        <v>8</v>
      </c>
      <c r="AI43" s="6">
        <f>+AJ43+AK43</f>
        <v>35</v>
      </c>
      <c r="AJ43" s="6">
        <f>SUM(AJ44:AJ47)</f>
        <v>30</v>
      </c>
      <c r="AK43" s="6">
        <f>SUM(AK44:AK47)</f>
        <v>5</v>
      </c>
      <c r="AL43" s="5">
        <f>+AM43+AN43+AO43</f>
        <v>80</v>
      </c>
      <c r="AM43" s="5">
        <f>SUM(AM44:AM47)</f>
        <v>71</v>
      </c>
      <c r="AN43" s="5">
        <f>SUM(AN44:AN47)</f>
        <v>9</v>
      </c>
      <c r="AO43" s="5">
        <f>SUM(AO44:AO47)</f>
        <v>0</v>
      </c>
      <c r="AP43" s="5">
        <f>+AQ43+AR43+AS43</f>
        <v>67</v>
      </c>
      <c r="AQ43" s="5">
        <f>SUM(AQ44:AQ47)</f>
        <v>59</v>
      </c>
      <c r="AR43" s="5">
        <f>SUM(AR44:AR47)</f>
        <v>6</v>
      </c>
      <c r="AS43" s="5">
        <f>SUM(AS44:AS47)</f>
        <v>2</v>
      </c>
    </row>
    <row r="44" spans="1:45" ht="12.75" customHeight="1">
      <c r="A44" s="7" t="s">
        <v>33</v>
      </c>
      <c r="B44" s="26">
        <f t="shared" ref="B44:B47" si="88">+C44+D44</f>
        <v>14</v>
      </c>
      <c r="C44" s="26">
        <v>11</v>
      </c>
      <c r="D44" s="26">
        <v>3</v>
      </c>
      <c r="E44" s="26">
        <f t="shared" ref="E44:E47" si="89">+F44+G44</f>
        <v>12</v>
      </c>
      <c r="F44" s="26">
        <v>10</v>
      </c>
      <c r="G44" s="26">
        <v>2</v>
      </c>
      <c r="H44" s="26">
        <f t="shared" ref="H44:H47" si="90">+I44+J44</f>
        <v>13</v>
      </c>
      <c r="I44" s="26">
        <v>12</v>
      </c>
      <c r="J44" s="26">
        <v>1</v>
      </c>
      <c r="K44" s="26">
        <f t="shared" ref="K44:K47" si="91">+L44+M44</f>
        <v>23</v>
      </c>
      <c r="L44" s="26">
        <v>22</v>
      </c>
      <c r="M44" s="26">
        <v>1</v>
      </c>
      <c r="N44" s="26">
        <f t="shared" ref="N44:N47" si="92">+O44+P44</f>
        <v>14</v>
      </c>
      <c r="O44" s="26">
        <v>12</v>
      </c>
      <c r="P44" s="26">
        <v>2</v>
      </c>
      <c r="Q44" s="26">
        <f t="shared" ref="Q44:Q47" si="93">+R44+S44</f>
        <v>25</v>
      </c>
      <c r="R44" s="26">
        <v>24</v>
      </c>
      <c r="S44" s="26">
        <v>1</v>
      </c>
      <c r="T44" s="26">
        <f t="shared" ref="T44:T47" si="94">+U44+V44</f>
        <v>20</v>
      </c>
      <c r="U44" s="26">
        <v>18</v>
      </c>
      <c r="V44" s="26">
        <v>2</v>
      </c>
      <c r="W44" s="26">
        <f t="shared" ref="W44:W47" si="95">X44+Y44</f>
        <v>21</v>
      </c>
      <c r="X44" s="26">
        <v>18</v>
      </c>
      <c r="Y44" s="26">
        <v>3</v>
      </c>
      <c r="Z44" s="26">
        <f t="shared" ref="Z44:Z47" si="96">+AA44+AB44</f>
        <v>30</v>
      </c>
      <c r="AA44" s="26">
        <v>23</v>
      </c>
      <c r="AB44" s="26">
        <v>7</v>
      </c>
      <c r="AC44" s="26">
        <f t="shared" ref="AC44:AC47" si="97">+AD44+AE44</f>
        <v>21</v>
      </c>
      <c r="AD44" s="26">
        <v>20</v>
      </c>
      <c r="AE44" s="26">
        <v>1</v>
      </c>
      <c r="AF44" s="26">
        <f t="shared" ref="AF44:AF47" si="98">+AG44+AH44</f>
        <v>16</v>
      </c>
      <c r="AG44" s="26">
        <v>15</v>
      </c>
      <c r="AH44" s="26">
        <v>1</v>
      </c>
      <c r="AI44" s="26">
        <f t="shared" ref="AI44:AI47" si="99">+AJ44+AK44</f>
        <v>13</v>
      </c>
      <c r="AJ44" s="26">
        <v>11</v>
      </c>
      <c r="AK44" s="26">
        <v>2</v>
      </c>
      <c r="AL44" s="26">
        <f t="shared" ref="AL44:AL47" si="100">+AM44+AN44+AO44</f>
        <v>19</v>
      </c>
      <c r="AM44" s="26">
        <v>16</v>
      </c>
      <c r="AN44" s="26">
        <v>3</v>
      </c>
      <c r="AO44" s="26">
        <v>0</v>
      </c>
      <c r="AP44" s="26">
        <f t="shared" ref="AP44:AP47" si="101">+AQ44+AR44</f>
        <v>30</v>
      </c>
      <c r="AQ44" s="26">
        <v>29</v>
      </c>
      <c r="AR44" s="26">
        <v>1</v>
      </c>
      <c r="AS44" s="26">
        <v>0</v>
      </c>
    </row>
    <row r="45" spans="1:45" ht="12.75" customHeight="1">
      <c r="A45" s="7" t="s">
        <v>34</v>
      </c>
      <c r="B45" s="26">
        <f t="shared" si="88"/>
        <v>41</v>
      </c>
      <c r="C45" s="26">
        <v>34</v>
      </c>
      <c r="D45" s="26">
        <v>7</v>
      </c>
      <c r="E45" s="26">
        <f t="shared" si="89"/>
        <v>30</v>
      </c>
      <c r="F45" s="26">
        <v>30</v>
      </c>
      <c r="G45" s="26">
        <v>0</v>
      </c>
      <c r="H45" s="26">
        <f t="shared" si="90"/>
        <v>31</v>
      </c>
      <c r="I45" s="26">
        <v>28</v>
      </c>
      <c r="J45" s="26">
        <v>3</v>
      </c>
      <c r="K45" s="26">
        <f t="shared" si="91"/>
        <v>63</v>
      </c>
      <c r="L45" s="26">
        <v>56</v>
      </c>
      <c r="M45" s="26">
        <v>7</v>
      </c>
      <c r="N45" s="26">
        <f t="shared" si="92"/>
        <v>38</v>
      </c>
      <c r="O45" s="26">
        <v>33</v>
      </c>
      <c r="P45" s="26">
        <v>5</v>
      </c>
      <c r="Q45" s="26">
        <f t="shared" si="93"/>
        <v>47</v>
      </c>
      <c r="R45" s="26">
        <v>41</v>
      </c>
      <c r="S45" s="26">
        <v>6</v>
      </c>
      <c r="T45" s="26">
        <f t="shared" si="94"/>
        <v>35</v>
      </c>
      <c r="U45" s="26">
        <v>32</v>
      </c>
      <c r="V45" s="26">
        <v>3</v>
      </c>
      <c r="W45" s="26">
        <f t="shared" si="95"/>
        <v>39</v>
      </c>
      <c r="X45" s="26">
        <v>36</v>
      </c>
      <c r="Y45" s="26">
        <v>3</v>
      </c>
      <c r="Z45" s="26">
        <f t="shared" si="96"/>
        <v>37</v>
      </c>
      <c r="AA45" s="26">
        <v>33</v>
      </c>
      <c r="AB45" s="26">
        <v>4</v>
      </c>
      <c r="AC45" s="26">
        <f t="shared" si="97"/>
        <v>34</v>
      </c>
      <c r="AD45" s="26">
        <v>28</v>
      </c>
      <c r="AE45" s="26">
        <v>6</v>
      </c>
      <c r="AF45" s="26">
        <f t="shared" si="98"/>
        <v>21</v>
      </c>
      <c r="AG45" s="26">
        <v>16</v>
      </c>
      <c r="AH45" s="26">
        <v>5</v>
      </c>
      <c r="AI45" s="26">
        <f t="shared" si="99"/>
        <v>15</v>
      </c>
      <c r="AJ45" s="26">
        <v>14</v>
      </c>
      <c r="AK45" s="26">
        <v>1</v>
      </c>
      <c r="AL45" s="26">
        <f t="shared" si="100"/>
        <v>44</v>
      </c>
      <c r="AM45" s="26">
        <v>40</v>
      </c>
      <c r="AN45" s="26">
        <v>4</v>
      </c>
      <c r="AO45" s="26">
        <v>0</v>
      </c>
      <c r="AP45" s="26">
        <f t="shared" si="101"/>
        <v>21</v>
      </c>
      <c r="AQ45" s="26">
        <v>19</v>
      </c>
      <c r="AR45" s="26">
        <v>2</v>
      </c>
      <c r="AS45" s="26">
        <v>2</v>
      </c>
    </row>
    <row r="46" spans="1:45" ht="12.75" customHeight="1">
      <c r="A46" s="7" t="s">
        <v>35</v>
      </c>
      <c r="B46" s="26">
        <f t="shared" si="88"/>
        <v>13</v>
      </c>
      <c r="C46" s="26">
        <v>13</v>
      </c>
      <c r="D46" s="26">
        <v>0</v>
      </c>
      <c r="E46" s="26">
        <f t="shared" si="89"/>
        <v>9</v>
      </c>
      <c r="F46" s="26">
        <v>7</v>
      </c>
      <c r="G46" s="26">
        <v>2</v>
      </c>
      <c r="H46" s="26">
        <f t="shared" si="90"/>
        <v>11</v>
      </c>
      <c r="I46" s="26">
        <v>10</v>
      </c>
      <c r="J46" s="26">
        <v>1</v>
      </c>
      <c r="K46" s="26">
        <f t="shared" si="91"/>
        <v>8</v>
      </c>
      <c r="L46" s="26">
        <v>7</v>
      </c>
      <c r="M46" s="26">
        <v>1</v>
      </c>
      <c r="N46" s="26">
        <f t="shared" si="92"/>
        <v>10</v>
      </c>
      <c r="O46" s="26">
        <v>9</v>
      </c>
      <c r="P46" s="26">
        <v>1</v>
      </c>
      <c r="Q46" s="26">
        <f t="shared" si="93"/>
        <v>6</v>
      </c>
      <c r="R46" s="26">
        <v>5</v>
      </c>
      <c r="S46" s="26">
        <v>1</v>
      </c>
      <c r="T46" s="26">
        <f t="shared" si="94"/>
        <v>6</v>
      </c>
      <c r="U46" s="26">
        <v>6</v>
      </c>
      <c r="V46" s="26">
        <v>0</v>
      </c>
      <c r="W46" s="26">
        <f t="shared" si="95"/>
        <v>10</v>
      </c>
      <c r="X46" s="26">
        <v>9</v>
      </c>
      <c r="Y46" s="26">
        <v>1</v>
      </c>
      <c r="Z46" s="26">
        <f t="shared" si="96"/>
        <v>13</v>
      </c>
      <c r="AA46" s="26">
        <v>12</v>
      </c>
      <c r="AB46" s="26">
        <v>1</v>
      </c>
      <c r="AC46" s="26">
        <f t="shared" si="97"/>
        <v>11</v>
      </c>
      <c r="AD46" s="26">
        <v>9</v>
      </c>
      <c r="AE46" s="26">
        <v>2</v>
      </c>
      <c r="AF46" s="26">
        <f t="shared" si="98"/>
        <v>6</v>
      </c>
      <c r="AG46" s="26">
        <v>5</v>
      </c>
      <c r="AH46" s="26">
        <v>1</v>
      </c>
      <c r="AI46" s="26">
        <f t="shared" si="99"/>
        <v>5</v>
      </c>
      <c r="AJ46" s="26">
        <v>4</v>
      </c>
      <c r="AK46" s="26">
        <v>1</v>
      </c>
      <c r="AL46" s="26">
        <f t="shared" si="100"/>
        <v>12</v>
      </c>
      <c r="AM46" s="26">
        <v>12</v>
      </c>
      <c r="AN46" s="26">
        <v>0</v>
      </c>
      <c r="AO46" s="26">
        <v>0</v>
      </c>
      <c r="AP46" s="26">
        <f t="shared" si="101"/>
        <v>9</v>
      </c>
      <c r="AQ46" s="26">
        <v>7</v>
      </c>
      <c r="AR46" s="26">
        <v>2</v>
      </c>
      <c r="AS46" s="26">
        <v>0</v>
      </c>
    </row>
    <row r="47" spans="1:45" ht="12.75" customHeight="1">
      <c r="A47" s="7" t="s">
        <v>36</v>
      </c>
      <c r="B47" s="26">
        <f t="shared" si="88"/>
        <v>2</v>
      </c>
      <c r="C47" s="26">
        <v>2</v>
      </c>
      <c r="D47" s="26">
        <v>0</v>
      </c>
      <c r="E47" s="26">
        <f t="shared" si="89"/>
        <v>4</v>
      </c>
      <c r="F47" s="26">
        <v>4</v>
      </c>
      <c r="G47" s="26">
        <v>0</v>
      </c>
      <c r="H47" s="26">
        <f t="shared" si="90"/>
        <v>4</v>
      </c>
      <c r="I47" s="26">
        <v>3</v>
      </c>
      <c r="J47" s="26">
        <v>1</v>
      </c>
      <c r="K47" s="26">
        <f t="shared" si="91"/>
        <v>4</v>
      </c>
      <c r="L47" s="26">
        <v>4</v>
      </c>
      <c r="M47" s="26">
        <v>0</v>
      </c>
      <c r="N47" s="26">
        <f t="shared" si="92"/>
        <v>8</v>
      </c>
      <c r="O47" s="26">
        <v>8</v>
      </c>
      <c r="P47" s="26">
        <v>0</v>
      </c>
      <c r="Q47" s="26">
        <f t="shared" si="93"/>
        <v>3</v>
      </c>
      <c r="R47" s="26">
        <v>2</v>
      </c>
      <c r="S47" s="26">
        <v>1</v>
      </c>
      <c r="T47" s="26">
        <f t="shared" si="94"/>
        <v>8</v>
      </c>
      <c r="U47" s="26">
        <v>5</v>
      </c>
      <c r="V47" s="26">
        <v>3</v>
      </c>
      <c r="W47" s="26">
        <f t="shared" si="95"/>
        <v>9</v>
      </c>
      <c r="X47" s="26">
        <v>9</v>
      </c>
      <c r="Y47" s="26">
        <v>0</v>
      </c>
      <c r="Z47" s="26">
        <f t="shared" si="96"/>
        <v>3</v>
      </c>
      <c r="AA47" s="26">
        <v>2</v>
      </c>
      <c r="AB47" s="26">
        <v>1</v>
      </c>
      <c r="AC47" s="26">
        <f t="shared" si="97"/>
        <v>6</v>
      </c>
      <c r="AD47" s="26">
        <v>6</v>
      </c>
      <c r="AE47" s="26">
        <v>0</v>
      </c>
      <c r="AF47" s="26">
        <f t="shared" si="98"/>
        <v>4</v>
      </c>
      <c r="AG47" s="26">
        <v>3</v>
      </c>
      <c r="AH47" s="26">
        <v>1</v>
      </c>
      <c r="AI47" s="26">
        <f t="shared" si="99"/>
        <v>2</v>
      </c>
      <c r="AJ47" s="26">
        <v>1</v>
      </c>
      <c r="AK47" s="26">
        <v>1</v>
      </c>
      <c r="AL47" s="26">
        <f t="shared" si="100"/>
        <v>5</v>
      </c>
      <c r="AM47" s="26">
        <v>3</v>
      </c>
      <c r="AN47" s="26">
        <v>2</v>
      </c>
      <c r="AO47" s="26">
        <v>0</v>
      </c>
      <c r="AP47" s="26">
        <f t="shared" si="101"/>
        <v>5</v>
      </c>
      <c r="AQ47" s="26">
        <v>4</v>
      </c>
      <c r="AR47" s="26">
        <v>1</v>
      </c>
      <c r="AS47" s="26">
        <v>0</v>
      </c>
    </row>
    <row r="48" spans="1:45" ht="6" customHeight="1">
      <c r="A48" s="7"/>
      <c r="B48" s="8"/>
      <c r="C48" s="8"/>
      <c r="D48" s="8"/>
      <c r="E48" s="8"/>
      <c r="F48" s="8"/>
      <c r="G48" s="2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29"/>
      <c r="AE48" s="29"/>
      <c r="AF48" s="8"/>
      <c r="AG48" s="29"/>
      <c r="AH48" s="29"/>
      <c r="AI48" s="9"/>
      <c r="AJ48" s="9"/>
      <c r="AK48" s="9"/>
      <c r="AL48" s="8"/>
      <c r="AM48" s="8"/>
      <c r="AN48" s="8"/>
      <c r="AO48" s="8"/>
      <c r="AP48" s="8"/>
      <c r="AQ48" s="8"/>
      <c r="AR48" s="8"/>
      <c r="AS48" s="8"/>
    </row>
    <row r="49" spans="1:45" s="3" customFormat="1" ht="12.75" customHeight="1">
      <c r="A49" s="4" t="s">
        <v>37</v>
      </c>
      <c r="B49" s="5">
        <f>+C49+D49</f>
        <v>44</v>
      </c>
      <c r="C49" s="5">
        <f>SUM(C50:C51)</f>
        <v>35</v>
      </c>
      <c r="D49" s="5">
        <f>SUM(D50:D51)</f>
        <v>9</v>
      </c>
      <c r="E49" s="5">
        <f>+F49+G49</f>
        <v>37</v>
      </c>
      <c r="F49" s="5">
        <f>SUM(F50:F51)</f>
        <v>37</v>
      </c>
      <c r="G49" s="28">
        <f>SUM(G50:G51)</f>
        <v>0</v>
      </c>
      <c r="H49" s="5">
        <f>+I49+J49</f>
        <v>68</v>
      </c>
      <c r="I49" s="5">
        <f>SUM(I50:I51)</f>
        <v>55</v>
      </c>
      <c r="J49" s="5">
        <f>SUM(J50:J51)</f>
        <v>13</v>
      </c>
      <c r="K49" s="5">
        <f>+L49+M49</f>
        <v>97</v>
      </c>
      <c r="L49" s="5">
        <f>SUM(L50:L51)</f>
        <v>83</v>
      </c>
      <c r="M49" s="5">
        <f>SUM(M50:M51)</f>
        <v>14</v>
      </c>
      <c r="N49" s="5">
        <f>+O49+P49</f>
        <v>66</v>
      </c>
      <c r="O49" s="5">
        <f>SUM(O50:O51)</f>
        <v>58</v>
      </c>
      <c r="P49" s="5">
        <f>SUM(P50:P51)</f>
        <v>8</v>
      </c>
      <c r="Q49" s="5">
        <f>+R49+S49</f>
        <v>64</v>
      </c>
      <c r="R49" s="5">
        <f>SUM(R50:R51)</f>
        <v>58</v>
      </c>
      <c r="S49" s="5">
        <f>SUM(S50:S51)</f>
        <v>6</v>
      </c>
      <c r="T49" s="5">
        <f>+U49+V49</f>
        <v>56</v>
      </c>
      <c r="U49" s="5">
        <f>SUM(U50:U51)</f>
        <v>49</v>
      </c>
      <c r="V49" s="5">
        <f>SUM(V50:V51)</f>
        <v>7</v>
      </c>
      <c r="W49" s="5">
        <f>X49+Y49</f>
        <v>65</v>
      </c>
      <c r="X49" s="5">
        <f>SUM(X50:X51)</f>
        <v>56</v>
      </c>
      <c r="Y49" s="5">
        <f>SUM(Y50:Y51)</f>
        <v>9</v>
      </c>
      <c r="Z49" s="5">
        <f>+AA49+AB49</f>
        <v>76</v>
      </c>
      <c r="AA49" s="5">
        <f>SUM(AA50:AA51)</f>
        <v>68</v>
      </c>
      <c r="AB49" s="5">
        <f>SUM(AB50:AB51)</f>
        <v>8</v>
      </c>
      <c r="AC49" s="5">
        <f>+AD49+AE49</f>
        <v>61</v>
      </c>
      <c r="AD49" s="28">
        <f>SUM(AD50:AD51)</f>
        <v>59</v>
      </c>
      <c r="AE49" s="28">
        <f>SUM(AE50:AE51)</f>
        <v>2</v>
      </c>
      <c r="AF49" s="5">
        <f>+AG49+AH49</f>
        <v>68</v>
      </c>
      <c r="AG49" s="28">
        <f>SUM(AG50:AG51)</f>
        <v>57</v>
      </c>
      <c r="AH49" s="28">
        <f>SUM(AH50:AH51)</f>
        <v>11</v>
      </c>
      <c r="AI49" s="6">
        <f>+AJ49+AK49</f>
        <v>82</v>
      </c>
      <c r="AJ49" s="6">
        <f>SUM(AJ50:AJ51)</f>
        <v>73</v>
      </c>
      <c r="AK49" s="6">
        <f>SUM(AK50:AK51)</f>
        <v>9</v>
      </c>
      <c r="AL49" s="5">
        <f>+AM49+AN49+AO49</f>
        <v>71</v>
      </c>
      <c r="AM49" s="5">
        <f>SUM(AM50:AM51)</f>
        <v>62</v>
      </c>
      <c r="AN49" s="5">
        <f>SUM(AN50:AN51)</f>
        <v>9</v>
      </c>
      <c r="AO49" s="5">
        <f>SUM(AO44:AO48)</f>
        <v>0</v>
      </c>
      <c r="AP49" s="5">
        <f>+AQ49+AR49+AS49</f>
        <v>45</v>
      </c>
      <c r="AQ49" s="5">
        <f>SUM(AQ50:AQ51)</f>
        <v>39</v>
      </c>
      <c r="AR49" s="5">
        <f>SUM(AR50:AR51)</f>
        <v>6</v>
      </c>
      <c r="AS49" s="5">
        <f>SUM(AS50:AS51)</f>
        <v>0</v>
      </c>
    </row>
    <row r="50" spans="1:45" ht="12.75" customHeight="1">
      <c r="A50" s="7" t="s">
        <v>38</v>
      </c>
      <c r="B50" s="26">
        <f t="shared" ref="B50:B51" si="102">+C50+D50</f>
        <v>5</v>
      </c>
      <c r="C50" s="26">
        <v>5</v>
      </c>
      <c r="D50" s="26">
        <v>0</v>
      </c>
      <c r="E50" s="26">
        <v>5</v>
      </c>
      <c r="F50" s="26">
        <v>5</v>
      </c>
      <c r="G50" s="26">
        <v>0</v>
      </c>
      <c r="H50" s="26">
        <f t="shared" ref="H50:H51" si="103">+I50+J50</f>
        <v>8</v>
      </c>
      <c r="I50" s="26">
        <v>6</v>
      </c>
      <c r="J50" s="26">
        <v>2</v>
      </c>
      <c r="K50" s="26">
        <f t="shared" ref="K50:K51" si="104">+L50+M50</f>
        <v>14</v>
      </c>
      <c r="L50" s="26">
        <v>12</v>
      </c>
      <c r="M50" s="26">
        <v>2</v>
      </c>
      <c r="N50" s="26">
        <f t="shared" ref="N50:N51" si="105">+O50+P50</f>
        <v>11</v>
      </c>
      <c r="O50" s="26">
        <v>10</v>
      </c>
      <c r="P50" s="26">
        <v>1</v>
      </c>
      <c r="Q50" s="26">
        <f t="shared" ref="Q50:Q51" si="106">+R50+S50</f>
        <v>4</v>
      </c>
      <c r="R50" s="26">
        <v>4</v>
      </c>
      <c r="S50" s="26">
        <v>0</v>
      </c>
      <c r="T50" s="26">
        <f t="shared" ref="T50:T51" si="107">+U50+V50</f>
        <v>6</v>
      </c>
      <c r="U50" s="26">
        <v>6</v>
      </c>
      <c r="V50" s="26">
        <v>0</v>
      </c>
      <c r="W50" s="26">
        <f t="shared" ref="W50:W51" si="108">X50+Y50</f>
        <v>5</v>
      </c>
      <c r="X50" s="26">
        <v>4</v>
      </c>
      <c r="Y50" s="26">
        <v>1</v>
      </c>
      <c r="Z50" s="26">
        <f t="shared" ref="Z50:Z51" si="109">+AA50+AB50</f>
        <v>1</v>
      </c>
      <c r="AA50" s="26">
        <v>1</v>
      </c>
      <c r="AB50" s="26">
        <v>0</v>
      </c>
      <c r="AC50" s="26">
        <f t="shared" ref="AC50:AC51" si="110">+AD50+AE50</f>
        <v>7</v>
      </c>
      <c r="AD50" s="26">
        <v>7</v>
      </c>
      <c r="AE50" s="26">
        <v>0</v>
      </c>
      <c r="AF50" s="26">
        <f t="shared" ref="AF50:AF51" si="111">+AG50+AH50</f>
        <v>9</v>
      </c>
      <c r="AG50" s="26">
        <v>8</v>
      </c>
      <c r="AH50" s="26">
        <v>1</v>
      </c>
      <c r="AI50" s="26">
        <f t="shared" ref="AI50:AI51" si="112">+AJ50+AK50</f>
        <v>7</v>
      </c>
      <c r="AJ50" s="26">
        <v>6</v>
      </c>
      <c r="AK50" s="26">
        <v>1</v>
      </c>
      <c r="AL50" s="26">
        <f t="shared" ref="AL50:AL51" si="113">+AM50+AN50+AO50</f>
        <v>7</v>
      </c>
      <c r="AM50" s="26">
        <v>7</v>
      </c>
      <c r="AN50" s="26">
        <v>0</v>
      </c>
      <c r="AO50" s="26">
        <v>0</v>
      </c>
      <c r="AP50" s="26">
        <f t="shared" ref="AP50:AP51" si="114">+AQ50+AR50+AS50</f>
        <v>12</v>
      </c>
      <c r="AQ50" s="26">
        <v>10</v>
      </c>
      <c r="AR50" s="26">
        <v>2</v>
      </c>
      <c r="AS50" s="26">
        <v>0</v>
      </c>
    </row>
    <row r="51" spans="1:45" ht="12.75" customHeight="1">
      <c r="A51" s="7" t="s">
        <v>39</v>
      </c>
      <c r="B51" s="26">
        <f t="shared" si="102"/>
        <v>39</v>
      </c>
      <c r="C51" s="26">
        <v>30</v>
      </c>
      <c r="D51" s="26">
        <v>9</v>
      </c>
      <c r="E51" s="26">
        <v>32</v>
      </c>
      <c r="F51" s="26">
        <v>32</v>
      </c>
      <c r="G51" s="26">
        <v>0</v>
      </c>
      <c r="H51" s="26">
        <f t="shared" si="103"/>
        <v>60</v>
      </c>
      <c r="I51" s="26">
        <v>49</v>
      </c>
      <c r="J51" s="26">
        <v>11</v>
      </c>
      <c r="K51" s="26">
        <f t="shared" si="104"/>
        <v>83</v>
      </c>
      <c r="L51" s="26">
        <v>71</v>
      </c>
      <c r="M51" s="26">
        <v>12</v>
      </c>
      <c r="N51" s="26">
        <f t="shared" si="105"/>
        <v>55</v>
      </c>
      <c r="O51" s="26">
        <v>48</v>
      </c>
      <c r="P51" s="26">
        <v>7</v>
      </c>
      <c r="Q51" s="26">
        <f t="shared" si="106"/>
        <v>60</v>
      </c>
      <c r="R51" s="26">
        <v>54</v>
      </c>
      <c r="S51" s="26">
        <v>6</v>
      </c>
      <c r="T51" s="26">
        <f t="shared" si="107"/>
        <v>50</v>
      </c>
      <c r="U51" s="26">
        <v>43</v>
      </c>
      <c r="V51" s="26">
        <v>7</v>
      </c>
      <c r="W51" s="26">
        <f t="shared" si="108"/>
        <v>60</v>
      </c>
      <c r="X51" s="26">
        <v>52</v>
      </c>
      <c r="Y51" s="26">
        <v>8</v>
      </c>
      <c r="Z51" s="26">
        <f t="shared" si="109"/>
        <v>75</v>
      </c>
      <c r="AA51" s="26">
        <v>67</v>
      </c>
      <c r="AB51" s="26">
        <v>8</v>
      </c>
      <c r="AC51" s="26">
        <f t="shared" si="110"/>
        <v>54</v>
      </c>
      <c r="AD51" s="26">
        <v>52</v>
      </c>
      <c r="AE51" s="26">
        <v>2</v>
      </c>
      <c r="AF51" s="26">
        <f t="shared" si="111"/>
        <v>59</v>
      </c>
      <c r="AG51" s="26">
        <v>49</v>
      </c>
      <c r="AH51" s="26">
        <v>10</v>
      </c>
      <c r="AI51" s="26">
        <f t="shared" si="112"/>
        <v>75</v>
      </c>
      <c r="AJ51" s="26">
        <v>67</v>
      </c>
      <c r="AK51" s="26">
        <v>8</v>
      </c>
      <c r="AL51" s="26">
        <f t="shared" si="113"/>
        <v>64</v>
      </c>
      <c r="AM51" s="26">
        <v>55</v>
      </c>
      <c r="AN51" s="26">
        <v>9</v>
      </c>
      <c r="AO51" s="26">
        <v>0</v>
      </c>
      <c r="AP51" s="26">
        <f t="shared" si="114"/>
        <v>33</v>
      </c>
      <c r="AQ51" s="26">
        <v>29</v>
      </c>
      <c r="AR51" s="26">
        <v>4</v>
      </c>
      <c r="AS51" s="26">
        <v>0</v>
      </c>
    </row>
    <row r="52" spans="1:45" ht="4.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29"/>
      <c r="AE52" s="29"/>
      <c r="AF52" s="8"/>
      <c r="AG52" s="29"/>
      <c r="AH52" s="29"/>
      <c r="AI52" s="9"/>
      <c r="AJ52" s="9"/>
      <c r="AK52" s="9"/>
      <c r="AL52" s="8"/>
      <c r="AM52" s="8"/>
      <c r="AN52" s="8"/>
      <c r="AO52" s="8"/>
      <c r="AP52" s="8"/>
      <c r="AQ52" s="8"/>
      <c r="AR52" s="8"/>
      <c r="AS52" s="8"/>
    </row>
    <row r="53" spans="1:45" s="3" customFormat="1" ht="12.75" customHeight="1">
      <c r="A53" s="4" t="s">
        <v>40</v>
      </c>
      <c r="B53" s="5">
        <f>+C53+D53</f>
        <v>193</v>
      </c>
      <c r="C53" s="5">
        <f>SUM(C54:C56)</f>
        <v>173</v>
      </c>
      <c r="D53" s="5">
        <f>SUM(D54:D56)</f>
        <v>20</v>
      </c>
      <c r="E53" s="5">
        <f>+F53+G53</f>
        <v>191</v>
      </c>
      <c r="F53" s="5">
        <f>SUM(F54:F56)</f>
        <v>166</v>
      </c>
      <c r="G53" s="5">
        <f>SUM(G54:G56)</f>
        <v>25</v>
      </c>
      <c r="H53" s="5">
        <f>+I53+J53</f>
        <v>160</v>
      </c>
      <c r="I53" s="5">
        <f>SUM(I54:I56)</f>
        <v>152</v>
      </c>
      <c r="J53" s="5">
        <f>SUM(J54:J56)</f>
        <v>8</v>
      </c>
      <c r="K53" s="5">
        <f>+L53+M53</f>
        <v>154</v>
      </c>
      <c r="L53" s="5">
        <f>SUM(L54:L56)</f>
        <v>135</v>
      </c>
      <c r="M53" s="5">
        <f>SUM(M54:M56)</f>
        <v>19</v>
      </c>
      <c r="N53" s="5">
        <f>+O53+P53</f>
        <v>152</v>
      </c>
      <c r="O53" s="5">
        <f>SUM(O54:O56)</f>
        <v>133</v>
      </c>
      <c r="P53" s="5">
        <f>SUM(P54:P56)</f>
        <v>19</v>
      </c>
      <c r="Q53" s="5">
        <f>+R53+S53</f>
        <v>148</v>
      </c>
      <c r="R53" s="5">
        <f>SUM(R54:R56)</f>
        <v>132</v>
      </c>
      <c r="S53" s="5">
        <f>SUM(S54:S56)</f>
        <v>16</v>
      </c>
      <c r="T53" s="5">
        <f>+U53+V53</f>
        <v>171</v>
      </c>
      <c r="U53" s="5">
        <f>SUM(U54:U56)</f>
        <v>152</v>
      </c>
      <c r="V53" s="5">
        <f>SUM(V54:V56)</f>
        <v>19</v>
      </c>
      <c r="W53" s="5">
        <f>X53+Y53</f>
        <v>164</v>
      </c>
      <c r="X53" s="5">
        <f>SUM(X54:X56)</f>
        <v>141</v>
      </c>
      <c r="Y53" s="5">
        <f>SUM(Y54:Y56)</f>
        <v>23</v>
      </c>
      <c r="Z53" s="5">
        <f>+AA53+AB53</f>
        <v>190</v>
      </c>
      <c r="AA53" s="5">
        <f>SUM(AA54:AA56)</f>
        <v>168</v>
      </c>
      <c r="AB53" s="5">
        <f>SUM(AB54:AB56)</f>
        <v>22</v>
      </c>
      <c r="AC53" s="5">
        <f>+AD53+AE53</f>
        <v>199</v>
      </c>
      <c r="AD53" s="28">
        <f>SUM(AD54:AD56)</f>
        <v>178</v>
      </c>
      <c r="AE53" s="28">
        <f>SUM(AE54:AE56)</f>
        <v>21</v>
      </c>
      <c r="AF53" s="5">
        <f>+AG53+AH53</f>
        <v>142</v>
      </c>
      <c r="AG53" s="28">
        <f>SUM(AG54:AG56)</f>
        <v>128</v>
      </c>
      <c r="AH53" s="28">
        <f>SUM(AH54:AH56)</f>
        <v>14</v>
      </c>
      <c r="AI53" s="6">
        <f>+AJ53+AK53</f>
        <v>116</v>
      </c>
      <c r="AJ53" s="6">
        <f>SUM(AJ54:AJ56)</f>
        <v>103</v>
      </c>
      <c r="AK53" s="6">
        <f>SUM(AK54:AK56)</f>
        <v>13</v>
      </c>
      <c r="AL53" s="5">
        <f>+AM53+AN53+AO53</f>
        <v>200</v>
      </c>
      <c r="AM53" s="5">
        <f>SUM(AM54:AM56)</f>
        <v>186</v>
      </c>
      <c r="AN53" s="5">
        <f>SUM(AN54:AN56)</f>
        <v>14</v>
      </c>
      <c r="AO53" s="5">
        <f>SUM(AO55:AO56)</f>
        <v>0</v>
      </c>
      <c r="AP53" s="5">
        <f>+AQ53+AR53+AS53</f>
        <v>144</v>
      </c>
      <c r="AQ53" s="5">
        <f>SUM(AQ54:AQ56)</f>
        <v>124</v>
      </c>
      <c r="AR53" s="5">
        <f>SUM(AR54:AR56)</f>
        <v>19</v>
      </c>
      <c r="AS53" s="5">
        <f>SUM(AS54:AS56)</f>
        <v>1</v>
      </c>
    </row>
    <row r="54" spans="1:45" ht="12.75" customHeight="1">
      <c r="A54" s="7" t="s">
        <v>41</v>
      </c>
      <c r="B54" s="26">
        <f t="shared" ref="B54:B56" si="115">+C54+D54</f>
        <v>17</v>
      </c>
      <c r="C54" s="26">
        <v>15</v>
      </c>
      <c r="D54" s="26">
        <v>2</v>
      </c>
      <c r="E54" s="26">
        <v>14</v>
      </c>
      <c r="F54" s="26">
        <v>14</v>
      </c>
      <c r="G54" s="26">
        <v>1</v>
      </c>
      <c r="H54" s="26">
        <f t="shared" ref="H54:H56" si="116">+I54+J54</f>
        <v>25</v>
      </c>
      <c r="I54" s="26">
        <v>24</v>
      </c>
      <c r="J54" s="26">
        <v>1</v>
      </c>
      <c r="K54" s="26">
        <f t="shared" ref="K54:K56" si="117">+L54+M54</f>
        <v>21</v>
      </c>
      <c r="L54" s="26">
        <v>16</v>
      </c>
      <c r="M54" s="26">
        <v>5</v>
      </c>
      <c r="N54" s="26">
        <f t="shared" ref="N54:N56" si="118">+O54+P54</f>
        <v>4</v>
      </c>
      <c r="O54" s="26">
        <v>4</v>
      </c>
      <c r="P54" s="26">
        <v>0</v>
      </c>
      <c r="Q54" s="26">
        <f t="shared" ref="Q54:Q56" si="119">+R54+S54</f>
        <v>14</v>
      </c>
      <c r="R54" s="26">
        <v>12</v>
      </c>
      <c r="S54" s="26">
        <v>2</v>
      </c>
      <c r="T54" s="26">
        <f t="shared" ref="T54:T56" si="120">+U54+V54</f>
        <v>14</v>
      </c>
      <c r="U54" s="26">
        <v>10</v>
      </c>
      <c r="V54" s="26">
        <v>4</v>
      </c>
      <c r="W54" s="26">
        <f t="shared" ref="W54:W56" si="121">X54+Y54</f>
        <v>19</v>
      </c>
      <c r="X54" s="26">
        <v>18</v>
      </c>
      <c r="Y54" s="26">
        <v>1</v>
      </c>
      <c r="Z54" s="26">
        <f t="shared" ref="Z54:Z56" si="122">+AA54+AB54</f>
        <v>19</v>
      </c>
      <c r="AA54" s="26">
        <v>18</v>
      </c>
      <c r="AB54" s="26">
        <v>1</v>
      </c>
      <c r="AC54" s="26">
        <f t="shared" ref="AC54:AC56" si="123">+AD54+AE54</f>
        <v>19</v>
      </c>
      <c r="AD54" s="26">
        <v>19</v>
      </c>
      <c r="AE54" s="26">
        <v>0</v>
      </c>
      <c r="AF54" s="26">
        <f t="shared" ref="AF54:AF56" si="124">+AG54+AH54</f>
        <v>15</v>
      </c>
      <c r="AG54" s="26">
        <v>13</v>
      </c>
      <c r="AH54" s="26">
        <v>2</v>
      </c>
      <c r="AI54" s="26">
        <f t="shared" ref="AI54:AI56" si="125">+AJ54+AK54</f>
        <v>31</v>
      </c>
      <c r="AJ54" s="26">
        <v>29</v>
      </c>
      <c r="AK54" s="26">
        <v>2</v>
      </c>
      <c r="AL54" s="26">
        <f t="shared" ref="AL54:AL56" si="126">+AM54+AN54+AO54</f>
        <v>24</v>
      </c>
      <c r="AM54" s="26">
        <v>22</v>
      </c>
      <c r="AN54" s="26">
        <v>2</v>
      </c>
      <c r="AO54" s="26">
        <v>0</v>
      </c>
      <c r="AP54" s="26">
        <f t="shared" ref="AP54:AP56" si="127">+AQ54+AR54+AS54</f>
        <v>17</v>
      </c>
      <c r="AQ54" s="26">
        <v>13</v>
      </c>
      <c r="AR54" s="26">
        <v>3</v>
      </c>
      <c r="AS54" s="26">
        <v>1</v>
      </c>
    </row>
    <row r="55" spans="1:45" ht="12.75" customHeight="1">
      <c r="A55" s="7" t="s">
        <v>42</v>
      </c>
      <c r="B55" s="26">
        <f t="shared" si="115"/>
        <v>131</v>
      </c>
      <c r="C55" s="26">
        <v>119</v>
      </c>
      <c r="D55" s="26">
        <v>12</v>
      </c>
      <c r="E55" s="26">
        <v>117</v>
      </c>
      <c r="F55" s="26">
        <v>117</v>
      </c>
      <c r="G55" s="26">
        <v>14</v>
      </c>
      <c r="H55" s="26">
        <f t="shared" si="116"/>
        <v>94</v>
      </c>
      <c r="I55" s="26">
        <v>88</v>
      </c>
      <c r="J55" s="26">
        <v>6</v>
      </c>
      <c r="K55" s="26">
        <f t="shared" si="117"/>
        <v>103</v>
      </c>
      <c r="L55" s="26">
        <v>92</v>
      </c>
      <c r="M55" s="26">
        <v>11</v>
      </c>
      <c r="N55" s="26">
        <f t="shared" si="118"/>
        <v>105</v>
      </c>
      <c r="O55" s="26">
        <v>88</v>
      </c>
      <c r="P55" s="26">
        <v>17</v>
      </c>
      <c r="Q55" s="26">
        <f t="shared" si="119"/>
        <v>103</v>
      </c>
      <c r="R55" s="26">
        <v>89</v>
      </c>
      <c r="S55" s="26">
        <v>14</v>
      </c>
      <c r="T55" s="26">
        <f t="shared" si="120"/>
        <v>96</v>
      </c>
      <c r="U55" s="26">
        <v>83</v>
      </c>
      <c r="V55" s="26">
        <v>13</v>
      </c>
      <c r="W55" s="26">
        <f t="shared" si="121"/>
        <v>110</v>
      </c>
      <c r="X55" s="26">
        <v>94</v>
      </c>
      <c r="Y55" s="26">
        <v>16</v>
      </c>
      <c r="Z55" s="26">
        <f t="shared" si="122"/>
        <v>125</v>
      </c>
      <c r="AA55" s="26">
        <v>107</v>
      </c>
      <c r="AB55" s="26">
        <v>18</v>
      </c>
      <c r="AC55" s="26">
        <f t="shared" si="123"/>
        <v>127</v>
      </c>
      <c r="AD55" s="26">
        <v>114</v>
      </c>
      <c r="AE55" s="26">
        <v>13</v>
      </c>
      <c r="AF55" s="26">
        <f t="shared" si="124"/>
        <v>84</v>
      </c>
      <c r="AG55" s="26">
        <v>77</v>
      </c>
      <c r="AH55" s="26">
        <v>7</v>
      </c>
      <c r="AI55" s="26">
        <f t="shared" si="125"/>
        <v>83</v>
      </c>
      <c r="AJ55" s="26">
        <v>72</v>
      </c>
      <c r="AK55" s="26">
        <v>11</v>
      </c>
      <c r="AL55" s="26">
        <f t="shared" si="126"/>
        <v>140</v>
      </c>
      <c r="AM55" s="26">
        <v>130</v>
      </c>
      <c r="AN55" s="26">
        <v>10</v>
      </c>
      <c r="AO55" s="26">
        <v>0</v>
      </c>
      <c r="AP55" s="26">
        <f t="shared" si="127"/>
        <v>86</v>
      </c>
      <c r="AQ55" s="26">
        <v>75</v>
      </c>
      <c r="AR55" s="26">
        <v>11</v>
      </c>
      <c r="AS55" s="26">
        <v>0</v>
      </c>
    </row>
    <row r="56" spans="1:45" ht="12.75" customHeight="1">
      <c r="A56" s="7" t="s">
        <v>43</v>
      </c>
      <c r="B56" s="26">
        <f t="shared" si="115"/>
        <v>45</v>
      </c>
      <c r="C56" s="26">
        <v>39</v>
      </c>
      <c r="D56" s="26">
        <v>6</v>
      </c>
      <c r="E56" s="26">
        <v>35</v>
      </c>
      <c r="F56" s="26">
        <v>35</v>
      </c>
      <c r="G56" s="26">
        <v>10</v>
      </c>
      <c r="H56" s="26">
        <f t="shared" si="116"/>
        <v>41</v>
      </c>
      <c r="I56" s="26">
        <v>40</v>
      </c>
      <c r="J56" s="26">
        <v>1</v>
      </c>
      <c r="K56" s="26">
        <f t="shared" si="117"/>
        <v>30</v>
      </c>
      <c r="L56" s="26">
        <v>27</v>
      </c>
      <c r="M56" s="26">
        <v>3</v>
      </c>
      <c r="N56" s="26">
        <f t="shared" si="118"/>
        <v>43</v>
      </c>
      <c r="O56" s="26">
        <v>41</v>
      </c>
      <c r="P56" s="26">
        <v>2</v>
      </c>
      <c r="Q56" s="26">
        <f t="shared" si="119"/>
        <v>31</v>
      </c>
      <c r="R56" s="26">
        <v>31</v>
      </c>
      <c r="S56" s="26">
        <v>0</v>
      </c>
      <c r="T56" s="26">
        <f t="shared" si="120"/>
        <v>61</v>
      </c>
      <c r="U56" s="26">
        <v>59</v>
      </c>
      <c r="V56" s="26">
        <v>2</v>
      </c>
      <c r="W56" s="26">
        <f t="shared" si="121"/>
        <v>35</v>
      </c>
      <c r="X56" s="26">
        <v>29</v>
      </c>
      <c r="Y56" s="26">
        <v>6</v>
      </c>
      <c r="Z56" s="26">
        <f t="shared" si="122"/>
        <v>46</v>
      </c>
      <c r="AA56" s="26">
        <v>43</v>
      </c>
      <c r="AB56" s="26">
        <v>3</v>
      </c>
      <c r="AC56" s="26">
        <f t="shared" si="123"/>
        <v>53</v>
      </c>
      <c r="AD56" s="26">
        <v>45</v>
      </c>
      <c r="AE56" s="26">
        <v>8</v>
      </c>
      <c r="AF56" s="26">
        <f t="shared" si="124"/>
        <v>43</v>
      </c>
      <c r="AG56" s="26">
        <v>38</v>
      </c>
      <c r="AH56" s="26">
        <v>5</v>
      </c>
      <c r="AI56" s="26">
        <f t="shared" si="125"/>
        <v>2</v>
      </c>
      <c r="AJ56" s="26">
        <v>2</v>
      </c>
      <c r="AK56" s="26">
        <v>0</v>
      </c>
      <c r="AL56" s="26">
        <f t="shared" si="126"/>
        <v>36</v>
      </c>
      <c r="AM56" s="26">
        <v>34</v>
      </c>
      <c r="AN56" s="26">
        <v>2</v>
      </c>
      <c r="AO56" s="26">
        <v>0</v>
      </c>
      <c r="AP56" s="26">
        <f t="shared" si="127"/>
        <v>41</v>
      </c>
      <c r="AQ56" s="26">
        <v>36</v>
      </c>
      <c r="AR56" s="26">
        <v>5</v>
      </c>
      <c r="AS56" s="26">
        <v>0</v>
      </c>
    </row>
    <row r="57" spans="1:45" ht="6" customHeight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3" customFormat="1" ht="12.75" customHeight="1">
      <c r="A58" s="4" t="s">
        <v>44</v>
      </c>
      <c r="B58" s="5">
        <f>+C58+D58</f>
        <v>123</v>
      </c>
      <c r="C58" s="5">
        <f>SUM(C59:C61)</f>
        <v>106</v>
      </c>
      <c r="D58" s="5">
        <f>SUM(D59:D61)</f>
        <v>17</v>
      </c>
      <c r="E58" s="5">
        <f>+F58+G58</f>
        <v>145</v>
      </c>
      <c r="F58" s="5">
        <f>SUM(F59:F61)</f>
        <v>127</v>
      </c>
      <c r="G58" s="5">
        <f>SUM(G59:G61)</f>
        <v>18</v>
      </c>
      <c r="H58" s="5">
        <f>+I58+J58</f>
        <v>112</v>
      </c>
      <c r="I58" s="5">
        <f>SUM(I59:I61)</f>
        <v>90</v>
      </c>
      <c r="J58" s="5">
        <f>SUM(J59:J61)</f>
        <v>22</v>
      </c>
      <c r="K58" s="5">
        <f>+L58+M58</f>
        <v>125</v>
      </c>
      <c r="L58" s="5">
        <f>SUM(L59:L61)</f>
        <v>112</v>
      </c>
      <c r="M58" s="5">
        <f>SUM(M59:M61)</f>
        <v>13</v>
      </c>
      <c r="N58" s="5">
        <f>+O58+P58</f>
        <v>115</v>
      </c>
      <c r="O58" s="5">
        <f>SUM(O59:O61)</f>
        <v>99</v>
      </c>
      <c r="P58" s="5">
        <f>SUM(P59:P61)</f>
        <v>16</v>
      </c>
      <c r="Q58" s="5">
        <f>+R58+S58</f>
        <v>120</v>
      </c>
      <c r="R58" s="5">
        <f>SUM(R59:R61)</f>
        <v>98</v>
      </c>
      <c r="S58" s="5">
        <f>SUM(S59:S61)</f>
        <v>22</v>
      </c>
      <c r="T58" s="5">
        <f>+U58+V58</f>
        <v>120</v>
      </c>
      <c r="U58" s="5">
        <f>SUM(U59:U61)</f>
        <v>107</v>
      </c>
      <c r="V58" s="5">
        <f>SUM(V59:V61)</f>
        <v>13</v>
      </c>
      <c r="W58" s="5">
        <f>X58+Y58</f>
        <v>106</v>
      </c>
      <c r="X58" s="5">
        <f>SUM(X59:X61)</f>
        <v>85</v>
      </c>
      <c r="Y58" s="5">
        <f>SUM(Y59:Y61)</f>
        <v>21</v>
      </c>
      <c r="Z58" s="5">
        <f>+AA58+AB58</f>
        <v>133</v>
      </c>
      <c r="AA58" s="5">
        <f>SUM(AA59:AA61)</f>
        <v>108</v>
      </c>
      <c r="AB58" s="5">
        <f>SUM(AB59:AB61)</f>
        <v>25</v>
      </c>
      <c r="AC58" s="5">
        <f>+AD58+AE58</f>
        <v>137</v>
      </c>
      <c r="AD58" s="28">
        <f>SUM(AD59:AD61)</f>
        <v>120</v>
      </c>
      <c r="AE58" s="28">
        <f>SUM(AE59:AE61)</f>
        <v>17</v>
      </c>
      <c r="AF58" s="5">
        <f>+AG58+AH58</f>
        <v>102</v>
      </c>
      <c r="AG58" s="28">
        <f>SUM(AG59:AG61)</f>
        <v>88</v>
      </c>
      <c r="AH58" s="28">
        <f>SUM(AH59:AH61)</f>
        <v>14</v>
      </c>
      <c r="AI58" s="6">
        <f>+AJ58+AK58</f>
        <v>76</v>
      </c>
      <c r="AJ58" s="6">
        <f>SUM(AJ59:AJ61)</f>
        <v>65</v>
      </c>
      <c r="AK58" s="6">
        <f>SUM(AK59:AK61)</f>
        <v>11</v>
      </c>
      <c r="AL58" s="5">
        <f>+AM58+AN58+AO58</f>
        <v>124</v>
      </c>
      <c r="AM58" s="5">
        <f>SUM(AM59:AM61)</f>
        <v>112</v>
      </c>
      <c r="AN58" s="5">
        <f>SUM(AN59:AN61)</f>
        <v>12</v>
      </c>
      <c r="AO58" s="5">
        <f>SUM(AO60:AO61)</f>
        <v>0</v>
      </c>
      <c r="AP58" s="5">
        <f>+AQ58+AR58+AS58</f>
        <v>127</v>
      </c>
      <c r="AQ58" s="5">
        <f>SUM(AQ59:AQ61)</f>
        <v>115</v>
      </c>
      <c r="AR58" s="5">
        <f>SUM(AR59:AR61)</f>
        <v>12</v>
      </c>
      <c r="AS58" s="5">
        <f>SUM(AS59:AS61)</f>
        <v>0</v>
      </c>
    </row>
    <row r="59" spans="1:45" ht="12.75" customHeight="1">
      <c r="A59" s="7" t="s">
        <v>45</v>
      </c>
      <c r="B59" s="26">
        <f t="shared" ref="B59:B61" si="128">+C59+D59</f>
        <v>60</v>
      </c>
      <c r="C59" s="26">
        <v>52</v>
      </c>
      <c r="D59" s="26">
        <v>8</v>
      </c>
      <c r="E59" s="26">
        <f t="shared" ref="E59:E61" si="129">+F59+G59</f>
        <v>82</v>
      </c>
      <c r="F59" s="26">
        <v>72</v>
      </c>
      <c r="G59" s="26">
        <v>10</v>
      </c>
      <c r="H59" s="26">
        <f t="shared" ref="H59:H61" si="130">+I59+J59</f>
        <v>55</v>
      </c>
      <c r="I59" s="26">
        <v>46</v>
      </c>
      <c r="J59" s="26">
        <v>9</v>
      </c>
      <c r="K59" s="26">
        <f t="shared" ref="K59:K61" si="131">+L59+M59</f>
        <v>56</v>
      </c>
      <c r="L59" s="26">
        <v>48</v>
      </c>
      <c r="M59" s="26">
        <v>8</v>
      </c>
      <c r="N59" s="26">
        <f t="shared" ref="N59:N61" si="132">+O59+P59</f>
        <v>76</v>
      </c>
      <c r="O59" s="26">
        <v>65</v>
      </c>
      <c r="P59" s="26">
        <v>11</v>
      </c>
      <c r="Q59" s="26">
        <f t="shared" ref="Q59:Q61" si="133">+R59+S59</f>
        <v>65</v>
      </c>
      <c r="R59" s="26">
        <v>53</v>
      </c>
      <c r="S59" s="26">
        <v>12</v>
      </c>
      <c r="T59" s="26">
        <f t="shared" ref="T59:T61" si="134">+U59+V59</f>
        <v>72</v>
      </c>
      <c r="U59" s="26">
        <v>65</v>
      </c>
      <c r="V59" s="26">
        <v>7</v>
      </c>
      <c r="W59" s="26">
        <f t="shared" ref="W59:W61" si="135">X59+Y59</f>
        <v>67</v>
      </c>
      <c r="X59" s="26">
        <v>54</v>
      </c>
      <c r="Y59" s="26">
        <v>13</v>
      </c>
      <c r="Z59" s="26">
        <f t="shared" ref="Z59:Z61" si="136">+AA59+AB59</f>
        <v>70</v>
      </c>
      <c r="AA59" s="26">
        <v>62</v>
      </c>
      <c r="AB59" s="26">
        <v>8</v>
      </c>
      <c r="AC59" s="26">
        <f t="shared" ref="AC59:AC61" si="137">+AD59+AE59</f>
        <v>71</v>
      </c>
      <c r="AD59" s="26">
        <v>60</v>
      </c>
      <c r="AE59" s="26">
        <v>11</v>
      </c>
      <c r="AF59" s="26">
        <f t="shared" ref="AF59:AF61" si="138">+AG59+AH59</f>
        <v>54</v>
      </c>
      <c r="AG59" s="26">
        <v>45</v>
      </c>
      <c r="AH59" s="26">
        <v>9</v>
      </c>
      <c r="AI59" s="26">
        <f t="shared" ref="AI59:AI61" si="139">+AJ59+AK59</f>
        <v>29</v>
      </c>
      <c r="AJ59" s="26">
        <v>21</v>
      </c>
      <c r="AK59" s="26">
        <v>8</v>
      </c>
      <c r="AL59" s="26">
        <f t="shared" ref="AL59:AL61" si="140">+AM59+AN59+AO59</f>
        <v>69</v>
      </c>
      <c r="AM59" s="26">
        <v>63</v>
      </c>
      <c r="AN59" s="26">
        <v>6</v>
      </c>
      <c r="AO59" s="26">
        <v>0</v>
      </c>
      <c r="AP59" s="26">
        <f t="shared" ref="AP59:AP61" si="141">+AQ59+AR59+AS59</f>
        <v>49</v>
      </c>
      <c r="AQ59" s="26">
        <v>44</v>
      </c>
      <c r="AR59" s="26">
        <v>5</v>
      </c>
      <c r="AS59" s="26">
        <v>0</v>
      </c>
    </row>
    <row r="60" spans="1:45" ht="12.75" customHeight="1">
      <c r="A60" s="7" t="s">
        <v>46</v>
      </c>
      <c r="B60" s="26">
        <f t="shared" si="128"/>
        <v>41</v>
      </c>
      <c r="C60" s="26">
        <v>35</v>
      </c>
      <c r="D60" s="26">
        <v>6</v>
      </c>
      <c r="E60" s="26">
        <f t="shared" si="129"/>
        <v>46</v>
      </c>
      <c r="F60" s="26">
        <v>40</v>
      </c>
      <c r="G60" s="26">
        <v>6</v>
      </c>
      <c r="H60" s="26">
        <f t="shared" si="130"/>
        <v>49</v>
      </c>
      <c r="I60" s="26">
        <v>36</v>
      </c>
      <c r="J60" s="26">
        <v>13</v>
      </c>
      <c r="K60" s="26">
        <f t="shared" si="131"/>
        <v>51</v>
      </c>
      <c r="L60" s="26">
        <v>49</v>
      </c>
      <c r="M60" s="26">
        <v>2</v>
      </c>
      <c r="N60" s="26">
        <f t="shared" si="132"/>
        <v>29</v>
      </c>
      <c r="O60" s="26">
        <v>25</v>
      </c>
      <c r="P60" s="26">
        <v>4</v>
      </c>
      <c r="Q60" s="26">
        <f t="shared" si="133"/>
        <v>37</v>
      </c>
      <c r="R60" s="26">
        <v>31</v>
      </c>
      <c r="S60" s="26">
        <v>6</v>
      </c>
      <c r="T60" s="26">
        <f t="shared" si="134"/>
        <v>34</v>
      </c>
      <c r="U60" s="26">
        <v>28</v>
      </c>
      <c r="V60" s="26">
        <v>6</v>
      </c>
      <c r="W60" s="26">
        <f t="shared" si="135"/>
        <v>21</v>
      </c>
      <c r="X60" s="26">
        <v>16</v>
      </c>
      <c r="Y60" s="26">
        <v>5</v>
      </c>
      <c r="Z60" s="26">
        <f t="shared" si="136"/>
        <v>44</v>
      </c>
      <c r="AA60" s="26">
        <v>31</v>
      </c>
      <c r="AB60" s="26">
        <v>13</v>
      </c>
      <c r="AC60" s="26">
        <f t="shared" si="137"/>
        <v>45</v>
      </c>
      <c r="AD60" s="26">
        <v>41</v>
      </c>
      <c r="AE60" s="26">
        <v>4</v>
      </c>
      <c r="AF60" s="26">
        <f t="shared" si="138"/>
        <v>35</v>
      </c>
      <c r="AG60" s="26">
        <v>31</v>
      </c>
      <c r="AH60" s="26">
        <v>4</v>
      </c>
      <c r="AI60" s="26">
        <f t="shared" si="139"/>
        <v>37</v>
      </c>
      <c r="AJ60" s="26">
        <v>34</v>
      </c>
      <c r="AK60" s="26">
        <v>3</v>
      </c>
      <c r="AL60" s="26">
        <f t="shared" si="140"/>
        <v>41</v>
      </c>
      <c r="AM60" s="26">
        <v>38</v>
      </c>
      <c r="AN60" s="26">
        <v>3</v>
      </c>
      <c r="AO60" s="26">
        <v>0</v>
      </c>
      <c r="AP60" s="26">
        <f t="shared" si="141"/>
        <v>60</v>
      </c>
      <c r="AQ60" s="26">
        <v>55</v>
      </c>
      <c r="AR60" s="26">
        <v>5</v>
      </c>
      <c r="AS60" s="26">
        <v>0</v>
      </c>
    </row>
    <row r="61" spans="1:45" ht="12.75" customHeight="1">
      <c r="A61" s="7" t="s">
        <v>47</v>
      </c>
      <c r="B61" s="26">
        <f t="shared" si="128"/>
        <v>22</v>
      </c>
      <c r="C61" s="26">
        <v>19</v>
      </c>
      <c r="D61" s="26">
        <v>3</v>
      </c>
      <c r="E61" s="26">
        <f t="shared" si="129"/>
        <v>17</v>
      </c>
      <c r="F61" s="26">
        <v>15</v>
      </c>
      <c r="G61" s="26">
        <v>2</v>
      </c>
      <c r="H61" s="26">
        <f t="shared" si="130"/>
        <v>8</v>
      </c>
      <c r="I61" s="26">
        <v>8</v>
      </c>
      <c r="J61" s="26">
        <v>0</v>
      </c>
      <c r="K61" s="26">
        <f t="shared" si="131"/>
        <v>18</v>
      </c>
      <c r="L61" s="26">
        <v>15</v>
      </c>
      <c r="M61" s="26">
        <v>3</v>
      </c>
      <c r="N61" s="26">
        <f t="shared" si="132"/>
        <v>10</v>
      </c>
      <c r="O61" s="26">
        <v>9</v>
      </c>
      <c r="P61" s="26">
        <v>1</v>
      </c>
      <c r="Q61" s="26">
        <f t="shared" si="133"/>
        <v>18</v>
      </c>
      <c r="R61" s="26">
        <v>14</v>
      </c>
      <c r="S61" s="26">
        <v>4</v>
      </c>
      <c r="T61" s="26">
        <f t="shared" si="134"/>
        <v>14</v>
      </c>
      <c r="U61" s="26">
        <v>14</v>
      </c>
      <c r="V61" s="26">
        <v>0</v>
      </c>
      <c r="W61" s="26">
        <f t="shared" si="135"/>
        <v>18</v>
      </c>
      <c r="X61" s="26">
        <v>15</v>
      </c>
      <c r="Y61" s="26">
        <v>3</v>
      </c>
      <c r="Z61" s="26">
        <f t="shared" si="136"/>
        <v>19</v>
      </c>
      <c r="AA61" s="26">
        <v>15</v>
      </c>
      <c r="AB61" s="26">
        <v>4</v>
      </c>
      <c r="AC61" s="26">
        <f t="shared" si="137"/>
        <v>21</v>
      </c>
      <c r="AD61" s="26">
        <v>19</v>
      </c>
      <c r="AE61" s="26">
        <v>2</v>
      </c>
      <c r="AF61" s="26">
        <f t="shared" si="138"/>
        <v>13</v>
      </c>
      <c r="AG61" s="26">
        <v>12</v>
      </c>
      <c r="AH61" s="26">
        <v>1</v>
      </c>
      <c r="AI61" s="26">
        <f t="shared" si="139"/>
        <v>10</v>
      </c>
      <c r="AJ61" s="26">
        <v>10</v>
      </c>
      <c r="AK61" s="26">
        <v>0</v>
      </c>
      <c r="AL61" s="26">
        <f t="shared" si="140"/>
        <v>14</v>
      </c>
      <c r="AM61" s="26">
        <v>11</v>
      </c>
      <c r="AN61" s="26">
        <v>3</v>
      </c>
      <c r="AO61" s="26">
        <v>0</v>
      </c>
      <c r="AP61" s="26">
        <f t="shared" si="141"/>
        <v>18</v>
      </c>
      <c r="AQ61" s="26">
        <v>16</v>
      </c>
      <c r="AR61" s="26">
        <v>2</v>
      </c>
      <c r="AS61" s="26">
        <v>0</v>
      </c>
    </row>
    <row r="62" spans="1:45" ht="4.5" customHeight="1">
      <c r="A62" s="10"/>
      <c r="B62" s="11"/>
      <c r="C62" s="11"/>
      <c r="D62" s="11"/>
      <c r="E62" s="11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0"/>
      <c r="U62" s="10"/>
      <c r="V62" s="10"/>
      <c r="W62" s="10"/>
      <c r="X62" s="10"/>
      <c r="Y62" s="10"/>
      <c r="Z62" s="10"/>
      <c r="AA62" s="14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0.5" customHeight="1">
      <c r="A63" s="15" t="s">
        <v>48</v>
      </c>
      <c r="B63" s="19"/>
      <c r="C63" s="19"/>
      <c r="D63" s="16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8"/>
      <c r="T63" s="19"/>
      <c r="U63" s="19"/>
      <c r="V63" s="19"/>
      <c r="W63" s="19"/>
      <c r="X63" s="19"/>
      <c r="Y63" s="19"/>
      <c r="Z63" s="19"/>
      <c r="AA63" s="20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1:45" ht="10.5" customHeight="1">
      <c r="A64" s="21" t="s">
        <v>49</v>
      </c>
      <c r="B64" s="19"/>
      <c r="C64" s="19"/>
      <c r="D64" s="1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8"/>
      <c r="T64" s="19"/>
      <c r="U64" s="19"/>
      <c r="V64" s="19"/>
      <c r="W64" s="19"/>
      <c r="X64" s="19"/>
      <c r="Y64" s="19"/>
      <c r="Z64" s="19"/>
      <c r="AA64" s="20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1:45" ht="12.75" customHeight="1">
      <c r="A65" s="22" t="s">
        <v>50</v>
      </c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1:4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8" spans="1:4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45" ht="14.25" customHeight="1"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19"/>
    </row>
    <row r="70" spans="1:45"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19"/>
    </row>
    <row r="71" spans="1:45" ht="15" customHeight="1">
      <c r="C71" s="44"/>
      <c r="D71" s="42"/>
      <c r="E71" s="45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5"/>
      <c r="T71" s="19"/>
    </row>
    <row r="72" spans="1:45">
      <c r="C72" s="42"/>
      <c r="D72" s="42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2"/>
      <c r="T72" s="19"/>
    </row>
    <row r="73" spans="1:45">
      <c r="C73" s="46"/>
      <c r="D73" s="46"/>
      <c r="E73" s="47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8"/>
      <c r="Q73" s="48"/>
      <c r="R73" s="48"/>
      <c r="S73" s="48"/>
      <c r="T73" s="19"/>
    </row>
    <row r="74" spans="1:45">
      <c r="C74" s="42"/>
      <c r="D74" s="46"/>
      <c r="E74" s="47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8"/>
      <c r="Q74" s="48"/>
      <c r="R74" s="48"/>
      <c r="S74" s="48"/>
      <c r="T74" s="19"/>
    </row>
    <row r="75" spans="1:45">
      <c r="C75" s="42"/>
      <c r="D75" s="46"/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19"/>
    </row>
    <row r="76" spans="1:45">
      <c r="C76" s="42"/>
      <c r="D76" s="46"/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19"/>
    </row>
    <row r="77" spans="1:45">
      <c r="C77" s="42"/>
      <c r="D77" s="46"/>
      <c r="E77" s="47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19"/>
    </row>
    <row r="78" spans="1:45">
      <c r="C78" s="42"/>
      <c r="D78" s="46"/>
      <c r="E78" s="4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19"/>
    </row>
    <row r="79" spans="1:45">
      <c r="C79" s="42"/>
      <c r="D79" s="46"/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19"/>
    </row>
    <row r="80" spans="1:45">
      <c r="C80" s="42"/>
      <c r="D80" s="4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19"/>
    </row>
    <row r="81" spans="3:20">
      <c r="C81" s="42"/>
      <c r="D81" s="46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19"/>
    </row>
    <row r="82" spans="3:20">
      <c r="C82" s="42"/>
      <c r="D82" s="46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19"/>
    </row>
    <row r="83" spans="3:20">
      <c r="C83" s="42"/>
      <c r="D83" s="4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19"/>
    </row>
    <row r="84" spans="3:20">
      <c r="C84" s="46"/>
      <c r="D84" s="42"/>
      <c r="E84" s="47"/>
      <c r="F84" s="47"/>
      <c r="G84" s="47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19"/>
    </row>
    <row r="85" spans="3:20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0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</sheetData>
  <mergeCells count="43">
    <mergeCell ref="AP7:AS7"/>
    <mergeCell ref="A5:AS5"/>
    <mergeCell ref="AL7:AO7"/>
    <mergeCell ref="AG8:AH8"/>
    <mergeCell ref="AJ8:AK8"/>
    <mergeCell ref="AM8:AO8"/>
    <mergeCell ref="AQ8:AS8"/>
    <mergeCell ref="X8:Y8"/>
    <mergeCell ref="AA8:AB8"/>
    <mergeCell ref="AD8:AE8"/>
    <mergeCell ref="C8:D8"/>
    <mergeCell ref="F8:G8"/>
    <mergeCell ref="I8:J8"/>
    <mergeCell ref="L8:M8"/>
    <mergeCell ref="O8:P8"/>
    <mergeCell ref="R8:S8"/>
    <mergeCell ref="U8:V8"/>
    <mergeCell ref="B7:D7"/>
    <mergeCell ref="E7:G7"/>
    <mergeCell ref="K7:M7"/>
    <mergeCell ref="N7:P7"/>
    <mergeCell ref="Q7:S7"/>
    <mergeCell ref="T7:V7"/>
    <mergeCell ref="N8:N9"/>
    <mergeCell ref="Q8:Q9"/>
    <mergeCell ref="T8:T9"/>
    <mergeCell ref="W7:Y7"/>
    <mergeCell ref="Z7:AB7"/>
    <mergeCell ref="AC7:AE7"/>
    <mergeCell ref="AF7:AH7"/>
    <mergeCell ref="AI7:AK7"/>
    <mergeCell ref="A7:A9"/>
    <mergeCell ref="E8:E9"/>
    <mergeCell ref="B8:B9"/>
    <mergeCell ref="H8:H9"/>
    <mergeCell ref="K8:K9"/>
    <mergeCell ref="AL8:AL9"/>
    <mergeCell ref="AP8:AP9"/>
    <mergeCell ref="W8:W9"/>
    <mergeCell ref="Z8:Z9"/>
    <mergeCell ref="AC8:AC9"/>
    <mergeCell ref="AF8:AF9"/>
    <mergeCell ref="AI8:AI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58:E61 E49 E34:E48 E52:E53 E31:E33 E20:E23 E11:E19 E24:E30 H47:H60 H43:H46 H20:H23 G11:H11 G24:H25 G20 G43 K11 K43:K59 G19:H19 H16:H18 G30:H31 H26:H29 G36:H36 H32:H35 G42:H42 H38:H41 G14:H15 H12:H13 K37:K42 K15:K36 N11:N13 N53:N59 N49 N37:N41 N20:N36 N42:N48 N50 Q61 Q58:Q60 Q43:Q49 Q11:Q42 Q50:Q57 T11:T13 T15:T18 T58:T61 T37:T56 W11:W13 W31:W60 W20:W29 Z53:Z56 Z43:Z52 Z57:Z58 Z37:Z42 Y11:Z36 Y37:Y42 AC25:AC29 AC31:AC59 AC10:AC21 AF37:AF41 AF49:AF51 AF15:AF34 AI11:AI60 H37 AL11:AL13 AL30 AL48 AL52 AL57 AL58:AL61 AL53:AN53 AL49:AO49 AL42 AL36 AL31:AL35 AL37:AL41 AL43 AL24 AL15:AL23 AL25:AL26 AP19 AP14 AP11:AP13 AP15:AP16 AP25:AP30 AP44:AP48 AP42 AP36 AP31:AP35 AP37:AP41 AP43 AP52 AF11" formula="1"/>
    <ignoredError sqref="AO53" formula="1" formulaRange="1"/>
    <ignoredError sqref="AO54:AO58 AO20 AS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12.11-6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2016-08-26T16:45:36Z</cp:lastPrinted>
  <dcterms:created xsi:type="dcterms:W3CDTF">2015-08-11T13:59:10Z</dcterms:created>
  <dcterms:modified xsi:type="dcterms:W3CDTF">2021-08-18T16:11:26Z</dcterms:modified>
</cp:coreProperties>
</file>