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6. Agua Potable y Saneamiento\3. Insumos\4. Fichas de carga\Portal Web\Mensuales\"/>
    </mc:Choice>
  </mc:AlternateContent>
  <xr:revisionPtr revIDLastSave="0" documentId="13_ncr:1_{69476586-CB1A-4310-B562-D9A57FB5B85C}" xr6:coauthVersionLast="47" xr6:coauthVersionMax="47" xr10:uidLastSave="{00000000-0000-0000-0000-000000000000}"/>
  <bookViews>
    <workbookView xWindow="-120" yWindow="-120" windowWidth="29040" windowHeight="15840" activeTab="11" xr2:uid="{00000000-000D-0000-FFFF-FFFF00000000}"/>
  </bookViews>
  <sheets>
    <sheet name="2012" sheetId="1" r:id="rId1"/>
    <sheet name="2013" sheetId="2" r:id="rId2"/>
    <sheet name="2014" sheetId="3" r:id="rId3"/>
    <sheet name="2015" sheetId="4" r:id="rId4"/>
    <sheet name="2016" sheetId="5" r:id="rId5"/>
    <sheet name="2017" sheetId="6" r:id="rId6"/>
    <sheet name="2018" sheetId="7" r:id="rId7"/>
    <sheet name="2019" sheetId="8" r:id="rId8"/>
    <sheet name="2020" sheetId="9" r:id="rId9"/>
    <sheet name="2021" sheetId="10" r:id="rId10"/>
    <sheet name="2022" sheetId="11" r:id="rId11"/>
    <sheet name="2023" sheetId="12" r:id="rId1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17" i="12" l="1"/>
  <c r="O18" i="12"/>
  <c r="J18" i="12" s="1"/>
  <c r="O19" i="12"/>
  <c r="O14" i="12"/>
  <c r="J14" i="12" s="1"/>
  <c r="O15" i="12"/>
  <c r="O16" i="12"/>
  <c r="O12" i="12"/>
  <c r="O13" i="12"/>
  <c r="O11" i="12"/>
  <c r="J11" i="12"/>
  <c r="J7" i="12"/>
  <c r="B7" i="12"/>
  <c r="C7" i="12"/>
  <c r="O7" i="11"/>
  <c r="N7" i="11"/>
  <c r="M7" i="11"/>
  <c r="L7" i="11"/>
  <c r="K7" i="11"/>
  <c r="J7" i="11"/>
  <c r="I7" i="11"/>
  <c r="H7" i="11"/>
  <c r="G7" i="11"/>
  <c r="F7" i="11"/>
  <c r="E7" i="11"/>
  <c r="D7" i="11"/>
  <c r="C7" i="11"/>
  <c r="B7" i="11"/>
  <c r="O7" i="10"/>
  <c r="N7" i="10"/>
  <c r="M7" i="10"/>
  <c r="L7" i="10"/>
  <c r="K7" i="10"/>
  <c r="J7" i="10"/>
  <c r="I7" i="10"/>
  <c r="H7" i="10"/>
  <c r="G7" i="10"/>
  <c r="F7" i="10"/>
  <c r="E7" i="10"/>
  <c r="D7" i="10"/>
  <c r="C7" i="10"/>
  <c r="B7" i="10"/>
  <c r="O7" i="9"/>
  <c r="J7" i="9"/>
  <c r="C7" i="9"/>
  <c r="B7" i="9"/>
  <c r="O7" i="6"/>
  <c r="N7" i="6"/>
  <c r="M7" i="6"/>
  <c r="L7" i="6"/>
  <c r="K7" i="6"/>
  <c r="J7" i="6"/>
  <c r="I7" i="6"/>
  <c r="H7" i="6"/>
  <c r="G7" i="6"/>
  <c r="F7" i="6"/>
  <c r="E7" i="6"/>
  <c r="D7" i="6"/>
  <c r="C7" i="6"/>
  <c r="B7" i="6"/>
  <c r="K7" i="7"/>
  <c r="L7" i="7"/>
  <c r="M7" i="7"/>
  <c r="N7" i="7"/>
  <c r="O7" i="7"/>
  <c r="J7" i="7"/>
  <c r="I7" i="7"/>
  <c r="H7" i="7"/>
  <c r="G7" i="7"/>
  <c r="F7" i="7"/>
  <c r="E7" i="7"/>
  <c r="D7" i="7"/>
  <c r="C7" i="7"/>
  <c r="B7" i="7"/>
  <c r="O7" i="8"/>
  <c r="N7" i="8"/>
  <c r="M7" i="8"/>
  <c r="L7" i="8"/>
  <c r="K7" i="8"/>
  <c r="J7" i="8"/>
  <c r="I7" i="8"/>
  <c r="H7" i="8"/>
  <c r="G7" i="8"/>
  <c r="F7" i="8"/>
  <c r="E7" i="8"/>
  <c r="D7" i="8"/>
  <c r="C7" i="8"/>
  <c r="B7" i="8"/>
  <c r="N7" i="9"/>
  <c r="M7" i="9"/>
  <c r="L7" i="9"/>
  <c r="K7" i="9"/>
  <c r="I7" i="9"/>
  <c r="H7" i="9"/>
  <c r="G7" i="9"/>
  <c r="F7" i="9"/>
  <c r="E7" i="9"/>
  <c r="D7" i="9"/>
  <c r="O9" i="12"/>
  <c r="J9" i="12" s="1"/>
  <c r="O10" i="12"/>
  <c r="J10" i="12" s="1"/>
  <c r="O8" i="12"/>
  <c r="J8" i="12" s="1"/>
  <c r="J19" i="12"/>
  <c r="B19" i="12" s="1"/>
  <c r="C19" i="12"/>
  <c r="C18" i="12"/>
  <c r="J17" i="12"/>
  <c r="C17" i="12"/>
  <c r="J16" i="12"/>
  <c r="C16" i="12"/>
  <c r="J15" i="12"/>
  <c r="C15" i="12"/>
  <c r="C14" i="12"/>
  <c r="J13" i="12"/>
  <c r="C13" i="12"/>
  <c r="J12" i="12"/>
  <c r="C12" i="12"/>
  <c r="C11" i="12"/>
  <c r="C10" i="12"/>
  <c r="C9" i="12"/>
  <c r="C8" i="12"/>
  <c r="N7" i="12"/>
  <c r="M7" i="12"/>
  <c r="L7" i="12"/>
  <c r="K7" i="12"/>
  <c r="I7" i="12"/>
  <c r="H7" i="12"/>
  <c r="G7" i="12"/>
  <c r="F7" i="12"/>
  <c r="E7" i="12"/>
  <c r="D7" i="12"/>
  <c r="C8" i="9"/>
  <c r="C8" i="11"/>
  <c r="B14" i="12" l="1"/>
  <c r="B11" i="12"/>
  <c r="B13" i="12"/>
  <c r="B10" i="12"/>
  <c r="B17" i="12"/>
  <c r="B16" i="12"/>
  <c r="B15" i="12"/>
  <c r="B18" i="12"/>
  <c r="B9" i="12"/>
  <c r="B12" i="12"/>
  <c r="B8" i="12"/>
  <c r="O7" i="12"/>
  <c r="O17" i="11"/>
  <c r="O18" i="11"/>
  <c r="O19" i="11"/>
  <c r="O12" i="11"/>
  <c r="O13" i="11"/>
  <c r="O14" i="11"/>
  <c r="O15" i="11"/>
  <c r="O16" i="11"/>
  <c r="O10" i="11" l="1"/>
  <c r="J10" i="11" s="1"/>
  <c r="O11" i="11"/>
  <c r="J11" i="11" s="1"/>
  <c r="O9" i="11"/>
  <c r="O8" i="11"/>
  <c r="J19" i="11"/>
  <c r="C19" i="11"/>
  <c r="B19" i="11" s="1"/>
  <c r="J18" i="11"/>
  <c r="C18" i="11"/>
  <c r="J17" i="11"/>
  <c r="C17" i="11"/>
  <c r="B17" i="11"/>
  <c r="J16" i="11"/>
  <c r="C16" i="11"/>
  <c r="J15" i="11"/>
  <c r="C15" i="11"/>
  <c r="B15" i="11" s="1"/>
  <c r="J14" i="11"/>
  <c r="C14" i="11"/>
  <c r="J13" i="11"/>
  <c r="C13" i="11"/>
  <c r="J12" i="11"/>
  <c r="C12" i="11"/>
  <c r="C11" i="11"/>
  <c r="C10" i="11"/>
  <c r="J9" i="11"/>
  <c r="C9" i="11"/>
  <c r="C19" i="10"/>
  <c r="O19" i="10"/>
  <c r="J19" i="10" s="1"/>
  <c r="O9" i="10"/>
  <c r="O10" i="10"/>
  <c r="O11" i="10"/>
  <c r="O12" i="10"/>
  <c r="O13" i="10"/>
  <c r="O14" i="10"/>
  <c r="O15" i="10"/>
  <c r="O16" i="10"/>
  <c r="O17" i="10"/>
  <c r="O18" i="10"/>
  <c r="O8" i="10"/>
  <c r="B18" i="11" l="1"/>
  <c r="J8" i="11"/>
  <c r="B12" i="11"/>
  <c r="B10" i="11"/>
  <c r="B19" i="10"/>
  <c r="B9" i="11"/>
  <c r="B14" i="11"/>
  <c r="B13" i="11"/>
  <c r="B8" i="11"/>
  <c r="B16" i="11"/>
  <c r="B11" i="11"/>
  <c r="J18" i="10"/>
  <c r="C18" i="10"/>
  <c r="J17" i="10"/>
  <c r="C17" i="10"/>
  <c r="J16" i="10"/>
  <c r="C16" i="10"/>
  <c r="J15" i="10"/>
  <c r="C15" i="10"/>
  <c r="J14" i="10"/>
  <c r="C14" i="10"/>
  <c r="J13" i="10"/>
  <c r="C13" i="10"/>
  <c r="B13" i="10" s="1"/>
  <c r="J12" i="10"/>
  <c r="C12" i="10"/>
  <c r="J11" i="10"/>
  <c r="C11" i="10"/>
  <c r="J10" i="10"/>
  <c r="C10" i="10"/>
  <c r="J9" i="10"/>
  <c r="C9" i="10"/>
  <c r="B9" i="10" s="1"/>
  <c r="J8" i="10"/>
  <c r="C8" i="10"/>
  <c r="O12" i="9"/>
  <c r="J12" i="9" s="1"/>
  <c r="O13" i="9"/>
  <c r="J13" i="9" s="1"/>
  <c r="O14" i="9"/>
  <c r="O15" i="9"/>
  <c r="J15" i="9" s="1"/>
  <c r="O16" i="9"/>
  <c r="J16" i="9" s="1"/>
  <c r="O17" i="9"/>
  <c r="J17" i="9" s="1"/>
  <c r="O18" i="9"/>
  <c r="J18" i="9" s="1"/>
  <c r="O19" i="9"/>
  <c r="J19" i="9" s="1"/>
  <c r="C19" i="9"/>
  <c r="C18" i="9"/>
  <c r="C17" i="9"/>
  <c r="C16" i="9"/>
  <c r="C15" i="9"/>
  <c r="J14" i="9"/>
  <c r="C14" i="9"/>
  <c r="C13" i="9"/>
  <c r="C12" i="9"/>
  <c r="O11" i="9"/>
  <c r="J11" i="9" s="1"/>
  <c r="C11" i="9"/>
  <c r="O10" i="9"/>
  <c r="J10" i="9" s="1"/>
  <c r="C10" i="9"/>
  <c r="O9" i="9"/>
  <c r="J9" i="9" s="1"/>
  <c r="C9" i="9"/>
  <c r="O8" i="9"/>
  <c r="J8" i="9" s="1"/>
  <c r="B14" i="10" l="1"/>
  <c r="B10" i="10"/>
  <c r="B12" i="10"/>
  <c r="B18" i="10"/>
  <c r="B16" i="9"/>
  <c r="B16" i="10"/>
  <c r="B13" i="9"/>
  <c r="B14" i="9"/>
  <c r="B15" i="9"/>
  <c r="B17" i="10"/>
  <c r="B17" i="9"/>
  <c r="B12" i="9"/>
  <c r="B18" i="9"/>
  <c r="B11" i="10"/>
  <c r="B15" i="10"/>
  <c r="B8" i="10"/>
  <c r="B9" i="9"/>
  <c r="B10" i="9"/>
  <c r="B11" i="9"/>
  <c r="B19" i="9"/>
  <c r="B8" i="9"/>
  <c r="O19" i="8" l="1"/>
  <c r="J19" i="8" s="1"/>
  <c r="C19" i="8"/>
  <c r="O18" i="8"/>
  <c r="J18" i="8"/>
  <c r="C18" i="8"/>
  <c r="O17" i="8"/>
  <c r="J17" i="8" s="1"/>
  <c r="C17" i="8"/>
  <c r="O16" i="8"/>
  <c r="J16" i="8" s="1"/>
  <c r="C16" i="8"/>
  <c r="O15" i="8"/>
  <c r="J15" i="8" s="1"/>
  <c r="C15" i="8"/>
  <c r="O14" i="8"/>
  <c r="J14" i="8" s="1"/>
  <c r="C14" i="8"/>
  <c r="O13" i="8"/>
  <c r="J13" i="8" s="1"/>
  <c r="C13" i="8"/>
  <c r="O12" i="8"/>
  <c r="J12" i="8" s="1"/>
  <c r="C12" i="8"/>
  <c r="O11" i="8"/>
  <c r="J11" i="8" s="1"/>
  <c r="C11" i="8"/>
  <c r="O10" i="8"/>
  <c r="J10" i="8" s="1"/>
  <c r="C10" i="8"/>
  <c r="O9" i="8"/>
  <c r="J9" i="8" s="1"/>
  <c r="C9" i="8"/>
  <c r="O8" i="8"/>
  <c r="J8" i="8" s="1"/>
  <c r="C8" i="8"/>
  <c r="B16" i="8" l="1"/>
  <c r="B18" i="8"/>
  <c r="B10" i="8"/>
  <c r="B14" i="8"/>
  <c r="B17" i="8"/>
  <c r="B8" i="8"/>
  <c r="B9" i="8"/>
  <c r="B12" i="8"/>
  <c r="B13" i="8"/>
  <c r="B11" i="8"/>
  <c r="B15" i="8"/>
  <c r="B19" i="8"/>
  <c r="O19" i="7" l="1"/>
  <c r="J19" i="7" s="1"/>
  <c r="C19" i="7"/>
  <c r="O18" i="7"/>
  <c r="J18" i="7" s="1"/>
  <c r="C18" i="7"/>
  <c r="O17" i="7"/>
  <c r="J17" i="7" s="1"/>
  <c r="C17" i="7"/>
  <c r="O16" i="7"/>
  <c r="J16" i="7" s="1"/>
  <c r="C16" i="7"/>
  <c r="O15" i="7"/>
  <c r="J15" i="7" s="1"/>
  <c r="C15" i="7"/>
  <c r="O14" i="7"/>
  <c r="J14" i="7" s="1"/>
  <c r="C14" i="7"/>
  <c r="O13" i="7"/>
  <c r="J13" i="7" s="1"/>
  <c r="C13" i="7"/>
  <c r="O12" i="7"/>
  <c r="J12" i="7" s="1"/>
  <c r="C12" i="7"/>
  <c r="O11" i="7"/>
  <c r="J11" i="7" s="1"/>
  <c r="C11" i="7"/>
  <c r="O10" i="7"/>
  <c r="C10" i="7"/>
  <c r="O9" i="7"/>
  <c r="J9" i="7" s="1"/>
  <c r="C9" i="7"/>
  <c r="O8" i="7"/>
  <c r="J8" i="7" s="1"/>
  <c r="C8" i="7"/>
  <c r="B11" i="7" l="1"/>
  <c r="B13" i="7"/>
  <c r="B19" i="7"/>
  <c r="B17" i="7"/>
  <c r="B15" i="7"/>
  <c r="B18" i="7"/>
  <c r="B9" i="7"/>
  <c r="B14" i="7"/>
  <c r="B8" i="7"/>
  <c r="B12" i="7"/>
  <c r="B16" i="7"/>
  <c r="J10" i="7"/>
  <c r="B10" i="7" s="1"/>
  <c r="O19" i="6" l="1"/>
  <c r="J19" i="6" s="1"/>
  <c r="C19" i="6"/>
  <c r="O18" i="6"/>
  <c r="J18" i="6" s="1"/>
  <c r="C18" i="6"/>
  <c r="O17" i="6"/>
  <c r="J17" i="6" s="1"/>
  <c r="C17" i="6"/>
  <c r="O16" i="6"/>
  <c r="J16" i="6" s="1"/>
  <c r="C16" i="6"/>
  <c r="O15" i="6"/>
  <c r="J15" i="6" s="1"/>
  <c r="C15" i="6"/>
  <c r="O14" i="6"/>
  <c r="J14" i="6" s="1"/>
  <c r="C14" i="6"/>
  <c r="O13" i="6"/>
  <c r="J13" i="6" s="1"/>
  <c r="C13" i="6"/>
  <c r="O12" i="6"/>
  <c r="J12" i="6" s="1"/>
  <c r="C12" i="6"/>
  <c r="O11" i="6"/>
  <c r="J11" i="6" s="1"/>
  <c r="C11" i="6"/>
  <c r="O10" i="6"/>
  <c r="J10" i="6" s="1"/>
  <c r="C10" i="6"/>
  <c r="O9" i="6"/>
  <c r="J9" i="6" s="1"/>
  <c r="C9" i="6"/>
  <c r="O8" i="6"/>
  <c r="J8" i="6" s="1"/>
  <c r="C8" i="6"/>
  <c r="B19" i="6" l="1"/>
  <c r="B9" i="6"/>
  <c r="B11" i="6"/>
  <c r="B12" i="6"/>
  <c r="B13" i="6"/>
  <c r="B14" i="6"/>
  <c r="B15" i="6"/>
  <c r="B17" i="6"/>
  <c r="B18" i="6"/>
  <c r="B10" i="6"/>
  <c r="B16" i="6"/>
  <c r="B8" i="6"/>
  <c r="O19" i="5" l="1"/>
  <c r="J19" i="5" s="1"/>
  <c r="C19" i="5"/>
  <c r="O18" i="5"/>
  <c r="J18" i="5" s="1"/>
  <c r="C18" i="5"/>
  <c r="O17" i="5"/>
  <c r="J17" i="5" s="1"/>
  <c r="C17" i="5"/>
  <c r="O16" i="5"/>
  <c r="J16" i="5" s="1"/>
  <c r="C16" i="5"/>
  <c r="O15" i="5"/>
  <c r="J15" i="5" s="1"/>
  <c r="C15" i="5"/>
  <c r="O14" i="5"/>
  <c r="J14" i="5" s="1"/>
  <c r="C14" i="5"/>
  <c r="O13" i="5"/>
  <c r="J13" i="5" s="1"/>
  <c r="C13" i="5"/>
  <c r="O12" i="5"/>
  <c r="J12" i="5" s="1"/>
  <c r="C12" i="5"/>
  <c r="O11" i="5"/>
  <c r="J11" i="5" s="1"/>
  <c r="B11" i="5" s="1"/>
  <c r="C11" i="5"/>
  <c r="O10" i="5"/>
  <c r="J10" i="5" s="1"/>
  <c r="C10" i="5"/>
  <c r="O9" i="5"/>
  <c r="J9" i="5" s="1"/>
  <c r="C9" i="5"/>
  <c r="O8" i="5"/>
  <c r="J8" i="5" s="1"/>
  <c r="C8" i="5"/>
  <c r="N7" i="5"/>
  <c r="M7" i="5"/>
  <c r="L7" i="5"/>
  <c r="K7" i="5"/>
  <c r="I7" i="5"/>
  <c r="H7" i="5"/>
  <c r="G7" i="5"/>
  <c r="F7" i="5"/>
  <c r="E7" i="5"/>
  <c r="D7" i="5"/>
  <c r="B15" i="5" l="1"/>
  <c r="C7" i="5"/>
  <c r="B9" i="5"/>
  <c r="B18" i="5"/>
  <c r="B10" i="5"/>
  <c r="B17" i="5"/>
  <c r="B19" i="5"/>
  <c r="B13" i="5"/>
  <c r="B14" i="5"/>
  <c r="B12" i="5"/>
  <c r="B16" i="5"/>
  <c r="B8" i="5"/>
  <c r="J7" i="5"/>
  <c r="O7" i="5"/>
  <c r="B7" i="5" l="1"/>
  <c r="R19" i="4"/>
  <c r="J19" i="4" s="1"/>
  <c r="C19" i="4"/>
  <c r="R18" i="4"/>
  <c r="J18" i="4" s="1"/>
  <c r="C18" i="4"/>
  <c r="R17" i="4"/>
  <c r="J17" i="4" s="1"/>
  <c r="C17" i="4"/>
  <c r="R16" i="4"/>
  <c r="J16" i="4" s="1"/>
  <c r="C16" i="4"/>
  <c r="R15" i="4"/>
  <c r="J15" i="4" s="1"/>
  <c r="C15" i="4"/>
  <c r="R14" i="4"/>
  <c r="J14" i="4" s="1"/>
  <c r="C14" i="4"/>
  <c r="R13" i="4"/>
  <c r="J13" i="4" s="1"/>
  <c r="B13" i="4" s="1"/>
  <c r="C13" i="4"/>
  <c r="R12" i="4"/>
  <c r="J12" i="4" s="1"/>
  <c r="B12" i="4" s="1"/>
  <c r="C12" i="4"/>
  <c r="R11" i="4"/>
  <c r="J11" i="4" s="1"/>
  <c r="C11" i="4"/>
  <c r="R10" i="4"/>
  <c r="J10" i="4" s="1"/>
  <c r="C10" i="4"/>
  <c r="R9" i="4"/>
  <c r="J9" i="4" s="1"/>
  <c r="C9" i="4"/>
  <c r="R8" i="4"/>
  <c r="J8" i="4" s="1"/>
  <c r="C8" i="4"/>
  <c r="O7" i="4"/>
  <c r="M7" i="4"/>
  <c r="L7" i="4"/>
  <c r="K7" i="4"/>
  <c r="I7" i="4"/>
  <c r="H7" i="4"/>
  <c r="G7" i="4"/>
  <c r="F7" i="4"/>
  <c r="E7" i="4"/>
  <c r="D7" i="4"/>
  <c r="B11" i="4" l="1"/>
  <c r="C7" i="4"/>
  <c r="B17" i="4"/>
  <c r="B9" i="4"/>
  <c r="B8" i="4"/>
  <c r="B15" i="4"/>
  <c r="B16" i="4"/>
  <c r="B10" i="4"/>
  <c r="B14" i="4"/>
  <c r="B18" i="4"/>
  <c r="R7" i="4"/>
  <c r="J7" i="4"/>
  <c r="B19" i="4"/>
  <c r="B7" i="4" l="1"/>
  <c r="R19" i="3"/>
  <c r="J19" i="3" s="1"/>
  <c r="C19" i="3"/>
  <c r="R18" i="3"/>
  <c r="J18" i="3" s="1"/>
  <c r="C18" i="3"/>
  <c r="R17" i="3"/>
  <c r="J17" i="3" s="1"/>
  <c r="C17" i="3"/>
  <c r="R16" i="3"/>
  <c r="J16" i="3" s="1"/>
  <c r="C16" i="3"/>
  <c r="R15" i="3"/>
  <c r="J15" i="3" s="1"/>
  <c r="C15" i="3"/>
  <c r="R14" i="3"/>
  <c r="J14" i="3" s="1"/>
  <c r="C14" i="3"/>
  <c r="R13" i="3"/>
  <c r="J13" i="3" s="1"/>
  <c r="C13" i="3"/>
  <c r="R12" i="3"/>
  <c r="J12" i="3" s="1"/>
  <c r="C12" i="3"/>
  <c r="R11" i="3"/>
  <c r="J11" i="3" s="1"/>
  <c r="C11" i="3"/>
  <c r="R10" i="3"/>
  <c r="J10" i="3" s="1"/>
  <c r="C10" i="3"/>
  <c r="R9" i="3"/>
  <c r="J9" i="3" s="1"/>
  <c r="C9" i="3"/>
  <c r="R8" i="3"/>
  <c r="J8" i="3" s="1"/>
  <c r="C8" i="3"/>
  <c r="O7" i="3"/>
  <c r="M7" i="3"/>
  <c r="L7" i="3"/>
  <c r="K7" i="3"/>
  <c r="I7" i="3"/>
  <c r="H7" i="3"/>
  <c r="G7" i="3"/>
  <c r="F7" i="3"/>
  <c r="E7" i="3"/>
  <c r="D7" i="3"/>
  <c r="B9" i="3" l="1"/>
  <c r="B18" i="3"/>
  <c r="B14" i="3"/>
  <c r="B10" i="3"/>
  <c r="B13" i="3"/>
  <c r="J7" i="3"/>
  <c r="R7" i="3"/>
  <c r="B17" i="3"/>
  <c r="C7" i="3"/>
  <c r="B12" i="3"/>
  <c r="B16" i="3"/>
  <c r="B11" i="3"/>
  <c r="B15" i="3"/>
  <c r="B19" i="3"/>
  <c r="B8" i="3"/>
  <c r="B7" i="3" l="1"/>
  <c r="R19" i="2"/>
  <c r="J19" i="2" s="1"/>
  <c r="C19" i="2"/>
  <c r="R18" i="2"/>
  <c r="J18" i="2" s="1"/>
  <c r="C18" i="2"/>
  <c r="R17" i="2"/>
  <c r="J17" i="2" s="1"/>
  <c r="C17" i="2"/>
  <c r="R16" i="2"/>
  <c r="J16" i="2" s="1"/>
  <c r="C16" i="2"/>
  <c r="J15" i="2"/>
  <c r="C15" i="2"/>
  <c r="J14" i="2"/>
  <c r="C14" i="2"/>
  <c r="J13" i="2"/>
  <c r="C13" i="2"/>
  <c r="J12" i="2"/>
  <c r="C12" i="2"/>
  <c r="J11" i="2"/>
  <c r="C11" i="2"/>
  <c r="J10" i="2"/>
  <c r="C10" i="2"/>
  <c r="J9" i="2"/>
  <c r="C9" i="2"/>
  <c r="J8" i="2"/>
  <c r="C8" i="2"/>
  <c r="Q7" i="2"/>
  <c r="P7" i="2"/>
  <c r="O7" i="2"/>
  <c r="N7" i="2"/>
  <c r="M7" i="2"/>
  <c r="L7" i="2"/>
  <c r="K7" i="2"/>
  <c r="I7" i="2"/>
  <c r="H7" i="2"/>
  <c r="G7" i="2"/>
  <c r="F7" i="2"/>
  <c r="E7" i="2"/>
  <c r="D7" i="2"/>
  <c r="R19" i="1"/>
  <c r="J19" i="1" s="1"/>
  <c r="C19" i="1"/>
  <c r="R18" i="1"/>
  <c r="J18" i="1" s="1"/>
  <c r="C18" i="1"/>
  <c r="R17" i="1"/>
  <c r="J17" i="1" s="1"/>
  <c r="C17" i="1"/>
  <c r="R16" i="1"/>
  <c r="J16" i="1" s="1"/>
  <c r="C16" i="1"/>
  <c r="R15" i="1"/>
  <c r="J15" i="1" s="1"/>
  <c r="C15" i="1"/>
  <c r="J14" i="1"/>
  <c r="C14" i="1"/>
  <c r="J13" i="1"/>
  <c r="C13" i="1"/>
  <c r="J12" i="1"/>
  <c r="C12" i="1"/>
  <c r="J11" i="1"/>
  <c r="C11" i="1"/>
  <c r="B11" i="1" s="1"/>
  <c r="J10" i="1"/>
  <c r="C10" i="1"/>
  <c r="J9" i="1"/>
  <c r="C9" i="1"/>
  <c r="J8" i="1"/>
  <c r="C8" i="1"/>
  <c r="Q7" i="1"/>
  <c r="P7" i="1"/>
  <c r="O7" i="1"/>
  <c r="N7" i="1"/>
  <c r="M7" i="1"/>
  <c r="L7" i="1"/>
  <c r="K7" i="1"/>
  <c r="I7" i="1"/>
  <c r="H7" i="1"/>
  <c r="G7" i="1"/>
  <c r="F7" i="1"/>
  <c r="E7" i="1"/>
  <c r="D7" i="1"/>
  <c r="B16" i="2" l="1"/>
  <c r="B18" i="2"/>
  <c r="B9" i="2"/>
  <c r="B11" i="2"/>
  <c r="B12" i="2"/>
  <c r="B13" i="2"/>
  <c r="B15" i="2"/>
  <c r="B8" i="1"/>
  <c r="B9" i="1"/>
  <c r="B19" i="2"/>
  <c r="B12" i="1"/>
  <c r="B14" i="1"/>
  <c r="B10" i="2"/>
  <c r="J7" i="2"/>
  <c r="R7" i="2"/>
  <c r="B8" i="2"/>
  <c r="B17" i="2"/>
  <c r="B14" i="2"/>
  <c r="C7" i="2"/>
  <c r="B13" i="1"/>
  <c r="C7" i="1"/>
  <c r="B10" i="1"/>
  <c r="B16" i="1"/>
  <c r="B18" i="1"/>
  <c r="B15" i="1"/>
  <c r="B17" i="1"/>
  <c r="J7" i="1"/>
  <c r="B19" i="1"/>
  <c r="R7" i="1"/>
  <c r="B7" i="2" l="1"/>
  <c r="B7" i="1"/>
</calcChain>
</file>

<file path=xl/sharedStrings.xml><?xml version="1.0" encoding="utf-8"?>
<sst xmlns="http://schemas.openxmlformats.org/spreadsheetml/2006/main" count="541" uniqueCount="69">
  <si>
    <t xml:space="preserve"> </t>
  </si>
  <si>
    <t>(Millones de galones diarios)</t>
  </si>
  <si>
    <t xml:space="preserve">    Mes</t>
  </si>
  <si>
    <t>Total General</t>
  </si>
  <si>
    <t>Superficial</t>
  </si>
  <si>
    <t>Subterráneo</t>
  </si>
  <si>
    <t>Subtotal fuente superficial</t>
  </si>
  <si>
    <t>Valdesia</t>
  </si>
  <si>
    <t>Haina – Manoguayabo</t>
  </si>
  <si>
    <t>Duey</t>
  </si>
  <si>
    <t>Isa</t>
  </si>
  <si>
    <t>La Isabela</t>
  </si>
  <si>
    <t>Sub-total fuente subterráneo</t>
  </si>
  <si>
    <t>Sabana Perdida</t>
  </si>
  <si>
    <t>Mata-Mamón</t>
  </si>
  <si>
    <t>Los Marenos</t>
  </si>
  <si>
    <t>La Catalina</t>
  </si>
  <si>
    <t>La Joya</t>
  </si>
  <si>
    <t>La Caleta</t>
  </si>
  <si>
    <t>Brujuelas – Casuí</t>
  </si>
  <si>
    <t>Otros sistemas sectoriales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</si>
  <si>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</si>
  <si>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</si>
  <si>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</si>
  <si>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</si>
  <si>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</si>
  <si>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</si>
  <si>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</si>
  <si>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</si>
  <si>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</si>
  <si>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</si>
  <si>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</si>
  <si>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</si>
  <si>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Registros administrativos, Informe estadístico mensual, Depto de Planificación, Corporación de Acueducto y Alcantarillado de Santo Domingo (CAASD)</t>
  </si>
  <si>
    <t>Fuente: Registros administrativos, Informe estadístico mensual, Depto de Planificación, Corporación de Acueducto y Alcantarillado de Santo Domingo, (CAASD)</t>
  </si>
  <si>
    <t>Fuente: Registros administrativos, Informe estadístico mensual, Depto de Planificación, Corporación de Acueducto y Alcantarillado de Santo Domingo, CAASD</t>
  </si>
  <si>
    <t>Haina Manoguayabo</t>
  </si>
  <si>
    <t>Fuente: Registros administrativos, Informe estadístico mensual, Departamento de Planificación, Corporación de Acueducto y Alcantarillado de Santo Domingo, CAASD</t>
  </si>
  <si>
    <t>Sub-total fuente superficial</t>
  </si>
  <si>
    <r>
      <rPr>
        <vertAlign val="superscript"/>
        <sz val="7"/>
        <rFont val="Roboto"/>
      </rPr>
      <t>2</t>
    </r>
    <r>
      <rPr>
        <sz val="7"/>
        <rFont val="Roboto"/>
      </rPr>
      <t>: En construccion, terminado el Acueducto Oriental su capacidad nominal sera de 4.0 M3/S</t>
    </r>
  </si>
  <si>
    <r>
      <t>Acueducto Oriental</t>
    </r>
    <r>
      <rPr>
        <b/>
        <vertAlign val="superscript"/>
        <sz val="9"/>
        <rFont val="Roboto"/>
      </rPr>
      <t>2</t>
    </r>
  </si>
  <si>
    <r>
      <t>Total</t>
    </r>
    <r>
      <rPr>
        <b/>
        <vertAlign val="superscript"/>
        <sz val="9"/>
        <rFont val="Roboto"/>
      </rPr>
      <t>1</t>
    </r>
    <r>
      <rPr>
        <b/>
        <sz val="9"/>
        <rFont val="Roboto"/>
      </rPr>
      <t xml:space="preserve"> </t>
    </r>
  </si>
  <si>
    <r>
      <rPr>
        <vertAlign val="superscript"/>
        <sz val="7"/>
        <rFont val="Roboto"/>
      </rPr>
      <t>2</t>
    </r>
    <r>
      <rPr>
        <sz val="7"/>
        <rFont val="Roboto"/>
      </rPr>
      <t>: En construccion, aunque terminado los modulos de produccion y operando a su capacidad nominal de 4.0 M3/S, le falta por construir las redes de distribucion</t>
    </r>
  </si>
  <si>
    <r>
      <rPr>
        <vertAlign val="superscript"/>
        <sz val="7"/>
        <rFont val="Roboto"/>
      </rPr>
      <t>2</t>
    </r>
    <r>
      <rPr>
        <sz val="7"/>
        <rFont val="Roboto"/>
      </rPr>
      <t>: En construcción, terminado el Acueducto Oriental su capacidad nominal será de 4.0 M3/S</t>
    </r>
  </si>
  <si>
    <r>
      <rPr>
        <vertAlign val="superscript"/>
        <sz val="7"/>
        <rFont val="Roboro"/>
      </rPr>
      <t>2</t>
    </r>
    <r>
      <rPr>
        <sz val="7"/>
        <rFont val="Roboro"/>
      </rPr>
      <t>: En construcción, terminado el Acueducto Oriental su capacidad nominal será de 4.0 M3/S</t>
    </r>
  </si>
  <si>
    <r>
      <t>Acueducto Oriental</t>
    </r>
    <r>
      <rPr>
        <b/>
        <vertAlign val="superscript"/>
        <sz val="9"/>
        <rFont val="Roboro"/>
      </rPr>
      <t>2</t>
    </r>
  </si>
  <si>
    <r>
      <t>Total</t>
    </r>
    <r>
      <rPr>
        <b/>
        <vertAlign val="superscript"/>
        <sz val="9"/>
        <rFont val="Roboro"/>
      </rPr>
      <t>1</t>
    </r>
    <r>
      <rPr>
        <b/>
        <sz val="9"/>
        <rFont val="Roboro"/>
      </rPr>
      <t xml:space="preserve"> </t>
    </r>
  </si>
  <si>
    <r>
      <rPr>
        <vertAlign val="superscript"/>
        <sz val="7"/>
        <rFont val="Roboto"/>
      </rPr>
      <t>2</t>
    </r>
    <r>
      <rPr>
        <sz val="7"/>
        <rFont val="Roboto"/>
      </rPr>
      <t>:En construcción terminado el Acueducto Oriental su capacidad nominal será de 4.0 m</t>
    </r>
    <r>
      <rPr>
        <vertAlign val="superscript"/>
        <sz val="7"/>
        <rFont val="Roboto"/>
      </rPr>
      <t>3</t>
    </r>
    <r>
      <rPr>
        <sz val="7"/>
        <rFont val="Roboto"/>
      </rPr>
      <t>/S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</si>
  <si>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2021*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</si>
  <si>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2020*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</si>
  <si>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2019*</t>
    </r>
  </si>
  <si>
    <r>
      <rPr>
        <b/>
        <sz val="9"/>
        <rFont val="Roboro"/>
      </rPr>
      <t>Cuadro 3.3</t>
    </r>
    <r>
      <rPr>
        <sz val="9"/>
        <rFont val="Roboro"/>
      </rPr>
      <t xml:space="preserve"> REPÚBLICA DOMINICANA: Capacidad nominal de producción de agua potable en Santo Domingo, por  tipo de fuente y sistema de abastecimiento, según mes, 2018*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</si>
  <si>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2017*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</si>
  <si>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2016*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</si>
  <si>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2015*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</si>
  <si>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2014*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</si>
  <si>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2013*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</si>
  <si>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2012*</t>
    </r>
  </si>
  <si>
    <t xml:space="preserve">*Cifras sujetas a rectificacion </t>
  </si>
  <si>
    <t>*Cifras sujetas a rectificacion</t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</si>
  <si>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Promedio simple de los valores mensuales </t>
    </r>
  </si>
  <si>
    <r>
      <t xml:space="preserve">Nota: </t>
    </r>
    <r>
      <rPr>
        <vertAlign val="superscript"/>
        <sz val="7"/>
        <rFont val="Roboro"/>
      </rPr>
      <t>1</t>
    </r>
    <r>
      <rPr>
        <sz val="7"/>
        <rFont val="Roboro"/>
      </rPr>
      <t xml:space="preserve">: Total promedio simple de los valores mensuales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</si>
  <si>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 Total promedio simple de los valores mensuales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</si>
  <si>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:Total promedio simple de los valores mensuales </t>
    </r>
  </si>
  <si>
    <r>
      <t xml:space="preserve">Nota: </t>
    </r>
    <r>
      <rPr>
        <vertAlign val="superscript"/>
        <sz val="7"/>
        <rFont val="Roboto"/>
      </rPr>
      <t>1</t>
    </r>
    <r>
      <rPr>
        <sz val="7"/>
        <rFont val="Roboto"/>
      </rPr>
      <t xml:space="preserve"> : Total promedio simple de los valores mensuales </t>
    </r>
  </si>
  <si>
    <t>n/d: Información no disponible</t>
  </si>
  <si>
    <t>n/d</t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</si>
  <si>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2022*</t>
    </r>
  </si>
  <si>
    <r>
      <rPr>
        <b/>
        <sz val="9"/>
        <rFont val="Roboto"/>
      </rPr>
      <t>Cuadro 3.3</t>
    </r>
    <r>
      <rPr>
        <sz val="9"/>
        <rFont val="Roboto"/>
      </rPr>
      <t xml:space="preserve"> REPÚBLICA DOMINICANA: Capacidad nominal de producción de agua potable en Santo Domingo, por  tipo de fuente y sistema de abastecimiento, según mes, 2023*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</si>
</sst>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(* #,##0.00_);_(* \(#,##0.00\);_(* \-??_);_(@_)"/>
    <numFmt numFmtId="165" formatCode="0.0"/>
  </numFmts>
  <fonts count="16"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sz val="10"/>
      <name val="Arial"/>
      <family val="2"/>
    </font>
    <font>
      <sz val="9"/>
      <name val="Roboto"/>
    </font>
    <font>
      <sz val="7"/>
      <name val="Roboto"/>
    </font>
    <font>
      <vertAlign val="superscript"/>
      <sz val="7"/>
      <name val="Roboto"/>
    </font>
    <font>
      <sz val="9"/>
      <color theme="1"/>
      <name val="Roboto"/>
    </font>
    <font>
      <b/>
      <sz val="9"/>
      <name val="Roboto"/>
    </font>
    <font>
      <b/>
      <vertAlign val="superscript"/>
      <sz val="9"/>
      <name val="Roboto"/>
    </font>
    <font>
      <sz val="9"/>
      <color rgb="FFFF0000"/>
      <name val="Roboto"/>
    </font>
    <font>
      <sz val="9"/>
      <name val="Roboro"/>
    </font>
    <font>
      <sz val="7"/>
      <name val="Roboro"/>
    </font>
    <font>
      <vertAlign val="superscript"/>
      <sz val="7"/>
      <name val="Roboro"/>
    </font>
    <font>
      <b/>
      <sz val="9"/>
      <name val="Roboro"/>
    </font>
    <font>
      <b/>
      <vertAlign val="superscript"/>
      <sz val="9"/>
      <name val="Roboro"/>
    </font>
    <font>
      <sz val="9"/>
      <color theme="1"/>
      <name val="Roboro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26"/>
      </patternFill>
    </fill>
  </fills>
  <borders count="4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164" fontId="2" fillId="0" borderId="0" applyFill="0" applyBorder="0" applyAlignment="0" applyProtection="0"/>
  </cellStyleXfs>
  <cellXfs count="91">
    <xf numFmtId="0" fontId="0" fillId="0" borderId="0" xfId="0"/>
    <xf numFmtId="0" fontId="3" fillId="3" borderId="0" xfId="1" applyFont="1" applyFill="1"/>
    <xf numFmtId="2" fontId="3" fillId="3" borderId="0" xfId="1" applyNumberFormat="1" applyFont="1" applyFill="1"/>
    <xf numFmtId="0" fontId="3" fillId="3" borderId="0" xfId="0" applyFont="1" applyFill="1"/>
    <xf numFmtId="0" fontId="4" fillId="3" borderId="0" xfId="0" applyFont="1" applyFill="1"/>
    <xf numFmtId="0" fontId="6" fillId="2" borderId="0" xfId="0" applyFont="1" applyFill="1"/>
    <xf numFmtId="0" fontId="3" fillId="4" borderId="0" xfId="0" applyFont="1" applyFill="1"/>
    <xf numFmtId="2" fontId="3" fillId="3" borderId="0" xfId="1" applyNumberFormat="1" applyFont="1" applyFill="1" applyAlignment="1">
      <alignment horizontal="right" vertical="justify" wrapText="1" indent="1"/>
    </xf>
    <xf numFmtId="2" fontId="7" fillId="3" borderId="3" xfId="2" applyNumberFormat="1" applyFont="1" applyFill="1" applyBorder="1" applyAlignment="1" applyProtection="1">
      <alignment horizontal="center" vertical="center" wrapText="1"/>
    </xf>
    <xf numFmtId="2" fontId="7" fillId="3" borderId="3" xfId="1" applyNumberFormat="1" applyFont="1" applyFill="1" applyBorder="1" applyAlignment="1">
      <alignment horizontal="center" vertical="center" wrapText="1"/>
    </xf>
    <xf numFmtId="0" fontId="7" fillId="3" borderId="0" xfId="0" applyFont="1" applyFill="1" applyAlignment="1">
      <alignment horizontal="left" vertical="center" wrapText="1" indent="1"/>
    </xf>
    <xf numFmtId="2" fontId="7" fillId="3" borderId="0" xfId="1" applyNumberFormat="1" applyFont="1" applyFill="1" applyAlignment="1">
      <alignment horizontal="right" vertical="justify" wrapText="1" indent="1"/>
    </xf>
    <xf numFmtId="0" fontId="3" fillId="5" borderId="0" xfId="0" applyFont="1" applyFill="1"/>
    <xf numFmtId="0" fontId="4" fillId="5" borderId="0" xfId="0" applyFont="1" applyFill="1"/>
    <xf numFmtId="0" fontId="4" fillId="2" borderId="0" xfId="1" applyFont="1" applyFill="1" applyAlignment="1">
      <alignment vertical="center"/>
    </xf>
    <xf numFmtId="2" fontId="3" fillId="5" borderId="0" xfId="1" applyNumberFormat="1" applyFont="1" applyFill="1" applyAlignment="1">
      <alignment horizontal="right" vertical="justify" wrapText="1" indent="1"/>
    </xf>
    <xf numFmtId="2" fontId="7" fillId="5" borderId="3" xfId="2" applyNumberFormat="1" applyFont="1" applyFill="1" applyBorder="1" applyAlignment="1" applyProtection="1">
      <alignment horizontal="center" vertical="center" wrapText="1"/>
    </xf>
    <xf numFmtId="2" fontId="7" fillId="5" borderId="3" xfId="1" applyNumberFormat="1" applyFont="1" applyFill="1" applyBorder="1" applyAlignment="1">
      <alignment horizontal="center" vertical="center" wrapText="1"/>
    </xf>
    <xf numFmtId="0" fontId="7" fillId="5" borderId="0" xfId="0" applyFont="1" applyFill="1" applyAlignment="1">
      <alignment horizontal="left" vertical="center" wrapText="1" indent="1"/>
    </xf>
    <xf numFmtId="2" fontId="7" fillId="5" borderId="0" xfId="1" applyNumberFormat="1" applyFont="1" applyFill="1" applyAlignment="1">
      <alignment horizontal="right" vertical="justify" wrapText="1" indent="1"/>
    </xf>
    <xf numFmtId="0" fontId="3" fillId="5" borderId="0" xfId="1" applyFont="1" applyFill="1"/>
    <xf numFmtId="2" fontId="3" fillId="5" borderId="0" xfId="1" applyNumberFormat="1" applyFont="1" applyFill="1"/>
    <xf numFmtId="0" fontId="7" fillId="4" borderId="0" xfId="0" applyFont="1" applyFill="1"/>
    <xf numFmtId="0" fontId="9" fillId="4" borderId="0" xfId="0" applyFont="1" applyFill="1"/>
    <xf numFmtId="0" fontId="4" fillId="4" borderId="0" xfId="1" applyFont="1" applyFill="1" applyAlignment="1">
      <alignment vertical="center"/>
    </xf>
    <xf numFmtId="0" fontId="4" fillId="4" borderId="0" xfId="0" applyFont="1" applyFill="1"/>
    <xf numFmtId="0" fontId="10" fillId="3" borderId="0" xfId="1" applyFont="1" applyFill="1"/>
    <xf numFmtId="2" fontId="10" fillId="3" borderId="0" xfId="1" applyNumberFormat="1" applyFont="1" applyFill="1"/>
    <xf numFmtId="0" fontId="10" fillId="3" borderId="0" xfId="0" applyFont="1" applyFill="1"/>
    <xf numFmtId="2" fontId="10" fillId="3" borderId="0" xfId="1" applyNumberFormat="1" applyFont="1" applyFill="1" applyAlignment="1">
      <alignment horizontal="right" vertical="justify" wrapText="1" indent="1"/>
    </xf>
    <xf numFmtId="0" fontId="11" fillId="3" borderId="0" xfId="0" applyFont="1" applyFill="1"/>
    <xf numFmtId="0" fontId="11" fillId="4" borderId="0" xfId="1" applyFont="1" applyFill="1" applyAlignment="1">
      <alignment vertical="center"/>
    </xf>
    <xf numFmtId="2" fontId="13" fillId="3" borderId="3" xfId="2" applyNumberFormat="1" applyFont="1" applyFill="1" applyBorder="1" applyAlignment="1" applyProtection="1">
      <alignment horizontal="center" vertical="center" wrapText="1"/>
    </xf>
    <xf numFmtId="2" fontId="13" fillId="3" borderId="3" xfId="1" applyNumberFormat="1" applyFont="1" applyFill="1" applyBorder="1" applyAlignment="1">
      <alignment horizontal="center" vertical="center" wrapText="1"/>
    </xf>
    <xf numFmtId="0" fontId="13" fillId="3" borderId="0" xfId="0" applyFont="1" applyFill="1" applyAlignment="1">
      <alignment horizontal="left" vertical="center" wrapText="1" indent="1"/>
    </xf>
    <xf numFmtId="2" fontId="13" fillId="3" borderId="0" xfId="1" applyNumberFormat="1" applyFont="1" applyFill="1" applyAlignment="1">
      <alignment horizontal="right" vertical="justify" wrapText="1" indent="1"/>
    </xf>
    <xf numFmtId="0" fontId="15" fillId="2" borderId="0" xfId="0" applyFont="1" applyFill="1"/>
    <xf numFmtId="0" fontId="10" fillId="4" borderId="0" xfId="1" applyFont="1" applyFill="1" applyAlignment="1">
      <alignment vertical="center"/>
    </xf>
    <xf numFmtId="0" fontId="10" fillId="4" borderId="0" xfId="0" applyFont="1" applyFill="1"/>
    <xf numFmtId="0" fontId="3" fillId="3" borderId="0" xfId="0" applyFont="1" applyFill="1" applyAlignment="1">
      <alignment vertical="justify" wrapText="1"/>
    </xf>
    <xf numFmtId="0" fontId="3" fillId="3" borderId="2" xfId="0" applyFont="1" applyFill="1" applyBorder="1" applyAlignment="1">
      <alignment vertical="justify" wrapText="1"/>
    </xf>
    <xf numFmtId="2" fontId="7" fillId="3" borderId="0" xfId="1" applyNumberFormat="1" applyFont="1" applyFill="1" applyAlignment="1">
      <alignment vertical="justify" wrapText="1"/>
    </xf>
    <xf numFmtId="2" fontId="3" fillId="3" borderId="0" xfId="1" applyNumberFormat="1" applyFont="1" applyFill="1" applyAlignment="1">
      <alignment vertical="justify" wrapText="1"/>
    </xf>
    <xf numFmtId="165" fontId="7" fillId="3" borderId="0" xfId="1" applyNumberFormat="1" applyFont="1" applyFill="1" applyAlignment="1">
      <alignment vertical="justify" wrapText="1"/>
    </xf>
    <xf numFmtId="165" fontId="3" fillId="3" borderId="0" xfId="1" applyNumberFormat="1" applyFont="1" applyFill="1" applyAlignment="1">
      <alignment vertical="justify" wrapText="1"/>
    </xf>
    <xf numFmtId="165" fontId="7" fillId="3" borderId="2" xfId="1" applyNumberFormat="1" applyFont="1" applyFill="1" applyBorder="1" applyAlignment="1">
      <alignment vertical="justify" wrapText="1"/>
    </xf>
    <xf numFmtId="165" fontId="3" fillId="3" borderId="2" xfId="1" applyNumberFormat="1" applyFont="1" applyFill="1" applyBorder="1" applyAlignment="1">
      <alignment vertical="justify" wrapText="1"/>
    </xf>
    <xf numFmtId="165" fontId="7" fillId="3" borderId="0" xfId="1" applyNumberFormat="1" applyFont="1" applyFill="1" applyAlignment="1">
      <alignment horizontal="right" vertical="justify" wrapText="1"/>
    </xf>
    <xf numFmtId="165" fontId="3" fillId="3" borderId="0" xfId="1" applyNumberFormat="1" applyFont="1" applyFill="1" applyAlignment="1">
      <alignment horizontal="right" vertical="justify" wrapText="1"/>
    </xf>
    <xf numFmtId="165" fontId="7" fillId="3" borderId="2" xfId="1" applyNumberFormat="1" applyFont="1" applyFill="1" applyBorder="1" applyAlignment="1">
      <alignment horizontal="right" vertical="justify" wrapText="1"/>
    </xf>
    <xf numFmtId="165" fontId="3" fillId="3" borderId="2" xfId="1" applyNumberFormat="1" applyFont="1" applyFill="1" applyBorder="1" applyAlignment="1">
      <alignment horizontal="right" vertical="justify" wrapText="1"/>
    </xf>
    <xf numFmtId="165" fontId="7" fillId="3" borderId="0" xfId="1" applyNumberFormat="1" applyFont="1" applyFill="1" applyAlignment="1">
      <alignment horizontal="right" vertical="justify" wrapText="1" indent="1"/>
    </xf>
    <xf numFmtId="165" fontId="3" fillId="3" borderId="0" xfId="1" applyNumberFormat="1" applyFont="1" applyFill="1" applyAlignment="1">
      <alignment horizontal="right" vertical="justify" wrapText="1" indent="1"/>
    </xf>
    <xf numFmtId="165" fontId="7" fillId="3" borderId="2" xfId="1" applyNumberFormat="1" applyFont="1" applyFill="1" applyBorder="1" applyAlignment="1">
      <alignment horizontal="right" vertical="justify" wrapText="1" indent="1"/>
    </xf>
    <xf numFmtId="165" fontId="3" fillId="3" borderId="2" xfId="1" applyNumberFormat="1" applyFont="1" applyFill="1" applyBorder="1" applyAlignment="1">
      <alignment horizontal="right" vertical="justify" wrapText="1" indent="1"/>
    </xf>
    <xf numFmtId="0" fontId="10" fillId="3" borderId="0" xfId="0" applyFont="1" applyFill="1" applyAlignment="1">
      <alignment vertical="justify" wrapText="1"/>
    </xf>
    <xf numFmtId="0" fontId="10" fillId="3" borderId="2" xfId="0" applyFont="1" applyFill="1" applyBorder="1" applyAlignment="1">
      <alignment vertical="justify" wrapText="1"/>
    </xf>
    <xf numFmtId="165" fontId="13" fillId="3" borderId="0" xfId="1" applyNumberFormat="1" applyFont="1" applyFill="1" applyAlignment="1">
      <alignment vertical="justify" wrapText="1"/>
    </xf>
    <xf numFmtId="165" fontId="10" fillId="3" borderId="0" xfId="1" applyNumberFormat="1" applyFont="1" applyFill="1" applyAlignment="1">
      <alignment vertical="justify" wrapText="1"/>
    </xf>
    <xf numFmtId="165" fontId="13" fillId="3" borderId="2" xfId="1" applyNumberFormat="1" applyFont="1" applyFill="1" applyBorder="1" applyAlignment="1">
      <alignment vertical="justify" wrapText="1"/>
    </xf>
    <xf numFmtId="165" fontId="10" fillId="3" borderId="2" xfId="1" applyNumberFormat="1" applyFont="1" applyFill="1" applyBorder="1" applyAlignment="1">
      <alignment vertical="justify" wrapText="1"/>
    </xf>
    <xf numFmtId="0" fontId="3" fillId="5" borderId="0" xfId="0" applyFont="1" applyFill="1" applyAlignment="1">
      <alignment vertical="justify" wrapText="1"/>
    </xf>
    <xf numFmtId="0" fontId="3" fillId="5" borderId="2" xfId="0" applyFont="1" applyFill="1" applyBorder="1" applyAlignment="1">
      <alignment vertical="justify" wrapText="1"/>
    </xf>
    <xf numFmtId="165" fontId="7" fillId="5" borderId="0" xfId="1" applyNumberFormat="1" applyFont="1" applyFill="1" applyAlignment="1">
      <alignment horizontal="right" vertical="justify" wrapText="1"/>
    </xf>
    <xf numFmtId="165" fontId="3" fillId="5" borderId="0" xfId="1" applyNumberFormat="1" applyFont="1" applyFill="1" applyAlignment="1">
      <alignment horizontal="right" vertical="justify" wrapText="1"/>
    </xf>
    <xf numFmtId="165" fontId="7" fillId="5" borderId="2" xfId="1" applyNumberFormat="1" applyFont="1" applyFill="1" applyBorder="1" applyAlignment="1">
      <alignment horizontal="right" vertical="justify" wrapText="1"/>
    </xf>
    <xf numFmtId="165" fontId="3" fillId="5" borderId="2" xfId="1" applyNumberFormat="1" applyFont="1" applyFill="1" applyBorder="1" applyAlignment="1">
      <alignment horizontal="right" vertical="justify" wrapText="1"/>
    </xf>
    <xf numFmtId="0" fontId="4" fillId="3" borderId="0" xfId="0" applyFont="1" applyFill="1"/>
    <xf numFmtId="0" fontId="4" fillId="4" borderId="0" xfId="1" applyFont="1" applyFill="1" applyAlignment="1">
      <alignment vertical="center" wrapText="1"/>
    </xf>
    <xf numFmtId="0" fontId="3" fillId="3" borderId="0" xfId="1" applyFont="1" applyFill="1" applyAlignment="1">
      <alignment horizontal="center"/>
    </xf>
    <xf numFmtId="0" fontId="7" fillId="3" borderId="1" xfId="1" applyFont="1" applyFill="1" applyBorder="1" applyAlignment="1">
      <alignment horizontal="left" vertical="center" wrapText="1"/>
    </xf>
    <xf numFmtId="0" fontId="7" fillId="3" borderId="2" xfId="1" applyFont="1" applyFill="1" applyBorder="1" applyAlignment="1">
      <alignment horizontal="left" vertical="center" wrapText="1"/>
    </xf>
    <xf numFmtId="0" fontId="7" fillId="3" borderId="1" xfId="1" applyFont="1" applyFill="1" applyBorder="1" applyAlignment="1">
      <alignment horizontal="center" vertical="center" wrapText="1"/>
    </xf>
    <xf numFmtId="0" fontId="7" fillId="3" borderId="2" xfId="1" applyFont="1" applyFill="1" applyBorder="1" applyAlignment="1">
      <alignment horizontal="center" vertical="center" wrapText="1"/>
    </xf>
    <xf numFmtId="2" fontId="7" fillId="3" borderId="1" xfId="2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left" vertical="justify"/>
    </xf>
    <xf numFmtId="0" fontId="4" fillId="5" borderId="1" xfId="0" applyFont="1" applyFill="1" applyBorder="1" applyAlignment="1">
      <alignment horizontal="left" vertical="justify" wrapText="1"/>
    </xf>
    <xf numFmtId="0" fontId="3" fillId="5" borderId="0" xfId="1" applyFont="1" applyFill="1" applyAlignment="1">
      <alignment horizontal="center"/>
    </xf>
    <xf numFmtId="0" fontId="7" fillId="5" borderId="1" xfId="1" applyFont="1" applyFill="1" applyBorder="1" applyAlignment="1">
      <alignment horizontal="left" vertical="center" wrapText="1"/>
    </xf>
    <xf numFmtId="0" fontId="7" fillId="5" borderId="2" xfId="1" applyFont="1" applyFill="1" applyBorder="1" applyAlignment="1">
      <alignment horizontal="left" vertical="center" wrapText="1"/>
    </xf>
    <xf numFmtId="0" fontId="7" fillId="5" borderId="1" xfId="1" applyFont="1" applyFill="1" applyBorder="1" applyAlignment="1">
      <alignment horizontal="center" vertical="center" wrapText="1"/>
    </xf>
    <xf numFmtId="0" fontId="7" fillId="5" borderId="2" xfId="1" applyFont="1" applyFill="1" applyBorder="1" applyAlignment="1">
      <alignment horizontal="center" vertical="center" wrapText="1"/>
    </xf>
    <xf numFmtId="2" fontId="7" fillId="5" borderId="1" xfId="2" applyNumberFormat="1" applyFont="1" applyFill="1" applyBorder="1" applyAlignment="1" applyProtection="1">
      <alignment horizontal="center" vertical="center" wrapText="1"/>
    </xf>
    <xf numFmtId="0" fontId="4" fillId="3" borderId="1" xfId="0" applyFont="1" applyFill="1" applyBorder="1" applyAlignment="1">
      <alignment horizontal="left" vertical="justify" wrapText="1"/>
    </xf>
    <xf numFmtId="0" fontId="11" fillId="3" borderId="1" xfId="0" applyFont="1" applyFill="1" applyBorder="1" applyAlignment="1">
      <alignment horizontal="left" vertical="justify" wrapText="1"/>
    </xf>
    <xf numFmtId="0" fontId="10" fillId="3" borderId="0" xfId="1" applyFont="1" applyFill="1" applyAlignment="1">
      <alignment horizontal="center"/>
    </xf>
    <xf numFmtId="0" fontId="13" fillId="3" borderId="1" xfId="1" applyFont="1" applyFill="1" applyBorder="1" applyAlignment="1">
      <alignment horizontal="left" vertical="center" wrapText="1"/>
    </xf>
    <xf numFmtId="0" fontId="13" fillId="3" borderId="2" xfId="1" applyFont="1" applyFill="1" applyBorder="1" applyAlignment="1">
      <alignment horizontal="left" vertical="center" wrapText="1"/>
    </xf>
    <xf numFmtId="0" fontId="13" fillId="3" borderId="1" xfId="1" applyFont="1" applyFill="1" applyBorder="1" applyAlignment="1">
      <alignment horizontal="center" vertical="center" wrapText="1"/>
    </xf>
    <xf numFmtId="0" fontId="13" fillId="3" borderId="2" xfId="1" applyFont="1" applyFill="1" applyBorder="1" applyAlignment="1">
      <alignment horizontal="center" vertical="center" wrapText="1"/>
    </xf>
    <xf numFmtId="2" fontId="13" fillId="3" borderId="1" xfId="2" applyNumberFormat="1" applyFont="1" applyFill="1" applyBorder="1" applyAlignment="1" applyProtection="1">
      <alignment horizontal="center" vertical="center" wrapText="1"/>
    </xf>
  </cellXfs>
  <cellStyles count="3">
    <cellStyle name="Comma 10" xfId="2" xr:uid="{00000000-0005-0000-0000-000000000000}"/>
    <cellStyle name="Normal" xfId="0" builtinId="0"/>
    <cellStyle name="Normal_Agua Caasd RDC 2" xfId="1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cid:image001.png@01D33CF7.2C6D8500" TargetMode="External"/><Relationship Id="rId2" Type="http://schemas.openxmlformats.org/officeDocument/2006/relationships/image" Target="../media/image1.png"/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png@01D33CF7.2C6D8500" TargetMode="External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314325</xdr:colOff>
      <xdr:row>1</xdr:row>
      <xdr:rowOff>28575</xdr:rowOff>
    </xdr:from>
    <xdr:to>
      <xdr:col>17</xdr:col>
      <xdr:colOff>742950</xdr:colOff>
      <xdr:row>2</xdr:row>
      <xdr:rowOff>76200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2E3D3A3-802A-442E-B8DE-19EDFEAFAC6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68325" y="219075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16</xdr:col>
      <xdr:colOff>447675</xdr:colOff>
      <xdr:row>0</xdr:row>
      <xdr:rowOff>0</xdr:rowOff>
    </xdr:from>
    <xdr:to>
      <xdr:col>17</xdr:col>
      <xdr:colOff>612963</xdr:colOff>
      <xdr:row>0</xdr:row>
      <xdr:rowOff>2145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9CB6C192-1B06-4A59-8436-5916879AA3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801350" y="0"/>
          <a:ext cx="927288" cy="2145"/>
        </a:xfrm>
        <a:prstGeom prst="rect">
          <a:avLst/>
        </a:prstGeom>
        <a:noFill/>
      </xdr:spPr>
    </xdr:pic>
    <xdr:clientData/>
  </xdr:twoCellAnchor>
  <xdr:twoCellAnchor>
    <xdr:from>
      <xdr:col>17</xdr:col>
      <xdr:colOff>266700</xdr:colOff>
      <xdr:row>1</xdr:row>
      <xdr:rowOff>9525</xdr:rowOff>
    </xdr:from>
    <xdr:to>
      <xdr:col>17</xdr:col>
      <xdr:colOff>695325</xdr:colOff>
      <xdr:row>2</xdr:row>
      <xdr:rowOff>57150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665B33D-F352-4B60-847E-046BD2E234B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r:link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20700" y="200025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304800</xdr:colOff>
      <xdr:row>1</xdr:row>
      <xdr:rowOff>9525</xdr:rowOff>
    </xdr:from>
    <xdr:to>
      <xdr:col>17</xdr:col>
      <xdr:colOff>733425</xdr:colOff>
      <xdr:row>2</xdr:row>
      <xdr:rowOff>85725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BCD0E791-05BC-41D4-8425-54F6C821B82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325475" y="171450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17</xdr:col>
      <xdr:colOff>295275</xdr:colOff>
      <xdr:row>1</xdr:row>
      <xdr:rowOff>19050</xdr:rowOff>
    </xdr:from>
    <xdr:to>
      <xdr:col>17</xdr:col>
      <xdr:colOff>723900</xdr:colOff>
      <xdr:row>2</xdr:row>
      <xdr:rowOff>66675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A9671089-FEDD-43EC-8C5D-FF1B2ADDD4C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3249275" y="209550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333375</xdr:colOff>
      <xdr:row>1</xdr:row>
      <xdr:rowOff>28575</xdr:rowOff>
    </xdr:from>
    <xdr:to>
      <xdr:col>15</xdr:col>
      <xdr:colOff>0</xdr:colOff>
      <xdr:row>2</xdr:row>
      <xdr:rowOff>76200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F16DE881-2121-43D6-89C3-5E9AF06A658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01375" y="219075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361950</xdr:colOff>
      <xdr:row>1</xdr:row>
      <xdr:rowOff>47625</xdr:rowOff>
    </xdr:from>
    <xdr:to>
      <xdr:col>15</xdr:col>
      <xdr:colOff>28575</xdr:colOff>
      <xdr:row>2</xdr:row>
      <xdr:rowOff>95250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522AB5C7-325A-4767-89C9-7D8CF7E1C00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077575" y="238125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276225</xdr:colOff>
      <xdr:row>1</xdr:row>
      <xdr:rowOff>19050</xdr:rowOff>
    </xdr:from>
    <xdr:to>
      <xdr:col>14</xdr:col>
      <xdr:colOff>704850</xdr:colOff>
      <xdr:row>2</xdr:row>
      <xdr:rowOff>66675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869B53E6-9ED3-4955-B757-11633D263AD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44225" y="209550"/>
          <a:ext cx="428625" cy="2381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200024</xdr:colOff>
      <xdr:row>0</xdr:row>
      <xdr:rowOff>123825</xdr:rowOff>
    </xdr:from>
    <xdr:to>
      <xdr:col>14</xdr:col>
      <xdr:colOff>628649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794758E0-4FBA-4500-B0A3-0B95BD10476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63124" y="123825"/>
          <a:ext cx="428625" cy="2571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200024</xdr:colOff>
      <xdr:row>1</xdr:row>
      <xdr:rowOff>0</xdr:rowOff>
    </xdr:from>
    <xdr:to>
      <xdr:col>14</xdr:col>
      <xdr:colOff>628649</xdr:colOff>
      <xdr:row>2</xdr:row>
      <xdr:rowOff>47625</xdr:rowOff>
    </xdr:to>
    <xdr:pic>
      <xdr:nvPicPr>
        <xdr:cNvPr id="2" name="Imagen 1" descr="cid:image001.png@01D33CF7.2C6D8500">
          <a:extLst>
            <a:ext uri="{FF2B5EF4-FFF2-40B4-BE49-F238E27FC236}">
              <a16:creationId xmlns:a16="http://schemas.microsoft.com/office/drawing/2014/main" id="{EE9E5E22-E485-4D62-84B0-699684985B8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63124" y="152400"/>
          <a:ext cx="428625" cy="2190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200024</xdr:colOff>
      <xdr:row>1</xdr:row>
      <xdr:rowOff>0</xdr:rowOff>
    </xdr:from>
    <xdr:to>
      <xdr:col>14</xdr:col>
      <xdr:colOff>628649</xdr:colOff>
      <xdr:row>2</xdr:row>
      <xdr:rowOff>47625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3112D69B-B522-4768-8806-BFB00DD9460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868024" y="152400"/>
          <a:ext cx="4286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200024</xdr:colOff>
      <xdr:row>1</xdr:row>
      <xdr:rowOff>0</xdr:rowOff>
    </xdr:from>
    <xdr:to>
      <xdr:col>14</xdr:col>
      <xdr:colOff>628649</xdr:colOff>
      <xdr:row>2</xdr:row>
      <xdr:rowOff>47625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54B44C6D-276A-46B5-90F9-DA4FABE687C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56644" y="152400"/>
          <a:ext cx="4286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14</xdr:col>
      <xdr:colOff>200024</xdr:colOff>
      <xdr:row>1</xdr:row>
      <xdr:rowOff>0</xdr:rowOff>
    </xdr:from>
    <xdr:to>
      <xdr:col>14</xdr:col>
      <xdr:colOff>628649</xdr:colOff>
      <xdr:row>2</xdr:row>
      <xdr:rowOff>47625</xdr:rowOff>
    </xdr:to>
    <xdr:pic>
      <xdr:nvPicPr>
        <xdr:cNvPr id="3" name="Imagen 2" descr="cid:image001.png@01D33CF7.2C6D8500">
          <a:extLst>
            <a:ext uri="{FF2B5EF4-FFF2-40B4-BE49-F238E27FC236}">
              <a16:creationId xmlns:a16="http://schemas.microsoft.com/office/drawing/2014/main" id="{BBF5F717-E2F3-4780-96BA-3C3931AF1F1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934699" y="152400"/>
          <a:ext cx="428625" cy="20002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R24"/>
  <sheetViews>
    <sheetView workbookViewId="0">
      <selection activeCell="F12" sqref="F12"/>
    </sheetView>
  </sheetViews>
  <sheetFormatPr baseColWidth="10" defaultColWidth="11.42578125" defaultRowHeight="12"/>
  <cols>
    <col min="1" max="4" width="11.42578125" style="5"/>
    <col min="5" max="5" width="12" style="5" customWidth="1"/>
    <col min="6" max="16384" width="11.42578125" style="5"/>
  </cols>
  <sheetData>
    <row r="1" spans="1:18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</row>
    <row r="2" spans="1:18">
      <c r="A2" s="1" t="s">
        <v>57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  <c r="P5" s="72"/>
      <c r="Q5" s="72"/>
      <c r="R5" s="72"/>
    </row>
    <row r="6" spans="1:18" ht="36">
      <c r="A6" s="71"/>
      <c r="B6" s="73"/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16</v>
      </c>
      <c r="O6" s="8" t="s">
        <v>17</v>
      </c>
      <c r="P6" s="8" t="s">
        <v>18</v>
      </c>
      <c r="Q6" s="8" t="s">
        <v>19</v>
      </c>
      <c r="R6" s="8" t="s">
        <v>20</v>
      </c>
    </row>
    <row r="7" spans="1:18" ht="14.25">
      <c r="A7" s="10" t="s">
        <v>41</v>
      </c>
      <c r="B7" s="47">
        <f>AVERAGE(B8:B19)</f>
        <v>568.81999999999982</v>
      </c>
      <c r="C7" s="47">
        <f t="shared" ref="C7:R7" si="0">AVERAGE(C8:C19)</f>
        <v>380.07</v>
      </c>
      <c r="D7" s="47">
        <f t="shared" si="0"/>
        <v>143.80999999999997</v>
      </c>
      <c r="E7" s="47">
        <f t="shared" si="0"/>
        <v>91</v>
      </c>
      <c r="F7" s="47">
        <f t="shared" si="0"/>
        <v>27.25</v>
      </c>
      <c r="G7" s="47">
        <f t="shared" si="0"/>
        <v>15.199999999999998</v>
      </c>
      <c r="H7" s="47">
        <f t="shared" si="0"/>
        <v>11.5</v>
      </c>
      <c r="I7" s="47">
        <f t="shared" si="0"/>
        <v>91.309999999999988</v>
      </c>
      <c r="J7" s="47">
        <f t="shared" si="0"/>
        <v>188.75</v>
      </c>
      <c r="K7" s="47">
        <f t="shared" si="0"/>
        <v>8.3499999999999979</v>
      </c>
      <c r="L7" s="47">
        <f t="shared" si="0"/>
        <v>13.680000000000005</v>
      </c>
      <c r="M7" s="47">
        <f t="shared" si="0"/>
        <v>35</v>
      </c>
      <c r="N7" s="47">
        <f t="shared" si="0"/>
        <v>9.14</v>
      </c>
      <c r="O7" s="47">
        <f t="shared" si="0"/>
        <v>31.680000000000003</v>
      </c>
      <c r="P7" s="47">
        <f t="shared" si="0"/>
        <v>6.1899999999999986</v>
      </c>
      <c r="Q7" s="47">
        <f t="shared" si="0"/>
        <v>24</v>
      </c>
      <c r="R7" s="47">
        <f t="shared" si="0"/>
        <v>60.710000000000008</v>
      </c>
    </row>
    <row r="8" spans="1:18">
      <c r="A8" s="39" t="s">
        <v>21</v>
      </c>
      <c r="B8" s="47">
        <f>SUM(C8,J8)</f>
        <v>568.81999999999994</v>
      </c>
      <c r="C8" s="47">
        <f>SUM(D8:I8)</f>
        <v>380.07</v>
      </c>
      <c r="D8" s="48">
        <v>143.81</v>
      </c>
      <c r="E8" s="48">
        <v>91</v>
      </c>
      <c r="F8" s="48">
        <v>27.25</v>
      </c>
      <c r="G8" s="48">
        <v>15.2</v>
      </c>
      <c r="H8" s="48">
        <v>11.5</v>
      </c>
      <c r="I8" s="48">
        <v>91.31</v>
      </c>
      <c r="J8" s="47">
        <f>SUM(K8:R8)</f>
        <v>188.75</v>
      </c>
      <c r="K8" s="48">
        <v>8.35</v>
      </c>
      <c r="L8" s="48">
        <v>13.68</v>
      </c>
      <c r="M8" s="48">
        <v>35</v>
      </c>
      <c r="N8" s="48">
        <v>9.14</v>
      </c>
      <c r="O8" s="48">
        <v>31.68</v>
      </c>
      <c r="P8" s="48">
        <v>6.19</v>
      </c>
      <c r="Q8" s="48">
        <v>24</v>
      </c>
      <c r="R8" s="48">
        <v>60.71</v>
      </c>
    </row>
    <row r="9" spans="1:18">
      <c r="A9" s="39" t="s">
        <v>22</v>
      </c>
      <c r="B9" s="47">
        <f t="shared" ref="B9:B19" si="1">SUM(C9,J9)</f>
        <v>568.81999999999994</v>
      </c>
      <c r="C9" s="47">
        <f t="shared" ref="C9:C19" si="2">SUM(D9:I9)</f>
        <v>380.07</v>
      </c>
      <c r="D9" s="48">
        <v>143.81</v>
      </c>
      <c r="E9" s="48">
        <v>91</v>
      </c>
      <c r="F9" s="48">
        <v>27.25</v>
      </c>
      <c r="G9" s="48">
        <v>15.2</v>
      </c>
      <c r="H9" s="48">
        <v>11.5</v>
      </c>
      <c r="I9" s="48">
        <v>91.31</v>
      </c>
      <c r="J9" s="47">
        <f t="shared" ref="J9:J19" si="3">SUM(K9:R9)</f>
        <v>188.75</v>
      </c>
      <c r="K9" s="48">
        <v>8.35</v>
      </c>
      <c r="L9" s="48">
        <v>13.68</v>
      </c>
      <c r="M9" s="48">
        <v>35</v>
      </c>
      <c r="N9" s="48">
        <v>9.14</v>
      </c>
      <c r="O9" s="48">
        <v>31.68</v>
      </c>
      <c r="P9" s="48">
        <v>6.19</v>
      </c>
      <c r="Q9" s="48">
        <v>24</v>
      </c>
      <c r="R9" s="48">
        <v>60.71</v>
      </c>
    </row>
    <row r="10" spans="1:18">
      <c r="A10" s="39" t="s">
        <v>23</v>
      </c>
      <c r="B10" s="47">
        <f t="shared" si="1"/>
        <v>568.81999999999994</v>
      </c>
      <c r="C10" s="47">
        <f t="shared" si="2"/>
        <v>380.07</v>
      </c>
      <c r="D10" s="48">
        <v>143.81</v>
      </c>
      <c r="E10" s="48">
        <v>91</v>
      </c>
      <c r="F10" s="48">
        <v>27.25</v>
      </c>
      <c r="G10" s="48">
        <v>15.2</v>
      </c>
      <c r="H10" s="48">
        <v>11.5</v>
      </c>
      <c r="I10" s="48">
        <v>91.31</v>
      </c>
      <c r="J10" s="47">
        <f t="shared" si="3"/>
        <v>188.75</v>
      </c>
      <c r="K10" s="48">
        <v>8.35</v>
      </c>
      <c r="L10" s="48">
        <v>13.68</v>
      </c>
      <c r="M10" s="48">
        <v>35</v>
      </c>
      <c r="N10" s="48">
        <v>9.14</v>
      </c>
      <c r="O10" s="48">
        <v>31.68</v>
      </c>
      <c r="P10" s="48">
        <v>6.19</v>
      </c>
      <c r="Q10" s="48">
        <v>24</v>
      </c>
      <c r="R10" s="48">
        <v>60.71</v>
      </c>
    </row>
    <row r="11" spans="1:18">
      <c r="A11" s="39" t="s">
        <v>24</v>
      </c>
      <c r="B11" s="47">
        <f t="shared" si="1"/>
        <v>568.81999999999994</v>
      </c>
      <c r="C11" s="47">
        <f t="shared" si="2"/>
        <v>380.07</v>
      </c>
      <c r="D11" s="48">
        <v>143.81</v>
      </c>
      <c r="E11" s="48">
        <v>91</v>
      </c>
      <c r="F11" s="48">
        <v>27.25</v>
      </c>
      <c r="G11" s="48">
        <v>15.2</v>
      </c>
      <c r="H11" s="48">
        <v>11.5</v>
      </c>
      <c r="I11" s="48">
        <v>91.31</v>
      </c>
      <c r="J11" s="47">
        <f t="shared" si="3"/>
        <v>188.75</v>
      </c>
      <c r="K11" s="48">
        <v>8.35</v>
      </c>
      <c r="L11" s="48">
        <v>13.68</v>
      </c>
      <c r="M11" s="48">
        <v>35</v>
      </c>
      <c r="N11" s="48">
        <v>9.14</v>
      </c>
      <c r="O11" s="48">
        <v>31.68</v>
      </c>
      <c r="P11" s="48">
        <v>6.19</v>
      </c>
      <c r="Q11" s="48">
        <v>24</v>
      </c>
      <c r="R11" s="48">
        <v>60.71</v>
      </c>
    </row>
    <row r="12" spans="1:18">
      <c r="A12" s="39" t="s">
        <v>25</v>
      </c>
      <c r="B12" s="47">
        <f t="shared" si="1"/>
        <v>568.81999999999994</v>
      </c>
      <c r="C12" s="47">
        <f t="shared" si="2"/>
        <v>380.07</v>
      </c>
      <c r="D12" s="48">
        <v>143.81</v>
      </c>
      <c r="E12" s="48">
        <v>91</v>
      </c>
      <c r="F12" s="48">
        <v>27.25</v>
      </c>
      <c r="G12" s="48">
        <v>15.2</v>
      </c>
      <c r="H12" s="48">
        <v>11.5</v>
      </c>
      <c r="I12" s="48">
        <v>91.31</v>
      </c>
      <c r="J12" s="47">
        <f t="shared" si="3"/>
        <v>188.75</v>
      </c>
      <c r="K12" s="48">
        <v>8.35</v>
      </c>
      <c r="L12" s="48">
        <v>13.68</v>
      </c>
      <c r="M12" s="48">
        <v>35</v>
      </c>
      <c r="N12" s="48">
        <v>9.14</v>
      </c>
      <c r="O12" s="48">
        <v>31.68</v>
      </c>
      <c r="P12" s="48">
        <v>6.19</v>
      </c>
      <c r="Q12" s="48">
        <v>24</v>
      </c>
      <c r="R12" s="48">
        <v>60.71</v>
      </c>
    </row>
    <row r="13" spans="1:18">
      <c r="A13" s="39" t="s">
        <v>26</v>
      </c>
      <c r="B13" s="47">
        <f t="shared" si="1"/>
        <v>568.81999999999994</v>
      </c>
      <c r="C13" s="47">
        <f t="shared" si="2"/>
        <v>380.07</v>
      </c>
      <c r="D13" s="48">
        <v>143.81</v>
      </c>
      <c r="E13" s="48">
        <v>91</v>
      </c>
      <c r="F13" s="48">
        <v>27.25</v>
      </c>
      <c r="G13" s="48">
        <v>15.2</v>
      </c>
      <c r="H13" s="48">
        <v>11.5</v>
      </c>
      <c r="I13" s="48">
        <v>91.31</v>
      </c>
      <c r="J13" s="47">
        <f t="shared" si="3"/>
        <v>188.75</v>
      </c>
      <c r="K13" s="48">
        <v>8.35</v>
      </c>
      <c r="L13" s="48">
        <v>13.68</v>
      </c>
      <c r="M13" s="48">
        <v>35</v>
      </c>
      <c r="N13" s="48">
        <v>9.14</v>
      </c>
      <c r="O13" s="48">
        <v>31.68</v>
      </c>
      <c r="P13" s="48">
        <v>6.19</v>
      </c>
      <c r="Q13" s="48">
        <v>24</v>
      </c>
      <c r="R13" s="48">
        <v>60.71</v>
      </c>
    </row>
    <row r="14" spans="1:18">
      <c r="A14" s="39" t="s">
        <v>27</v>
      </c>
      <c r="B14" s="47">
        <f t="shared" si="1"/>
        <v>568.81999999999994</v>
      </c>
      <c r="C14" s="47">
        <f t="shared" si="2"/>
        <v>380.07</v>
      </c>
      <c r="D14" s="48">
        <v>143.81</v>
      </c>
      <c r="E14" s="48">
        <v>91</v>
      </c>
      <c r="F14" s="48">
        <v>27.25</v>
      </c>
      <c r="G14" s="48">
        <v>15.2</v>
      </c>
      <c r="H14" s="48">
        <v>11.5</v>
      </c>
      <c r="I14" s="48">
        <v>91.31</v>
      </c>
      <c r="J14" s="47">
        <f t="shared" si="3"/>
        <v>188.75</v>
      </c>
      <c r="K14" s="48">
        <v>8.35</v>
      </c>
      <c r="L14" s="48">
        <v>13.68</v>
      </c>
      <c r="M14" s="48">
        <v>35</v>
      </c>
      <c r="N14" s="48">
        <v>9.14</v>
      </c>
      <c r="O14" s="48">
        <v>31.68</v>
      </c>
      <c r="P14" s="48">
        <v>6.19</v>
      </c>
      <c r="Q14" s="48">
        <v>24</v>
      </c>
      <c r="R14" s="48">
        <v>60.71</v>
      </c>
    </row>
    <row r="15" spans="1:18">
      <c r="A15" s="39" t="s">
        <v>28</v>
      </c>
      <c r="B15" s="47">
        <f t="shared" si="1"/>
        <v>568.81999999999994</v>
      </c>
      <c r="C15" s="47">
        <f t="shared" si="2"/>
        <v>380.07</v>
      </c>
      <c r="D15" s="48">
        <v>143.81</v>
      </c>
      <c r="E15" s="48">
        <v>91</v>
      </c>
      <c r="F15" s="48">
        <v>27.25</v>
      </c>
      <c r="G15" s="48">
        <v>15.2</v>
      </c>
      <c r="H15" s="48">
        <v>11.5</v>
      </c>
      <c r="I15" s="48">
        <v>91.31</v>
      </c>
      <c r="J15" s="47">
        <f t="shared" si="3"/>
        <v>188.75</v>
      </c>
      <c r="K15" s="48">
        <v>8.35</v>
      </c>
      <c r="L15" s="48">
        <v>13.68</v>
      </c>
      <c r="M15" s="48">
        <v>35</v>
      </c>
      <c r="N15" s="48">
        <v>9.14</v>
      </c>
      <c r="O15" s="48">
        <v>31.68</v>
      </c>
      <c r="P15" s="48">
        <v>6.19</v>
      </c>
      <c r="Q15" s="48">
        <v>24</v>
      </c>
      <c r="R15" s="48">
        <f>24.86+35.85</f>
        <v>60.71</v>
      </c>
    </row>
    <row r="16" spans="1:18">
      <c r="A16" s="39" t="s">
        <v>29</v>
      </c>
      <c r="B16" s="47">
        <f t="shared" si="1"/>
        <v>568.81999999999994</v>
      </c>
      <c r="C16" s="47">
        <f t="shared" si="2"/>
        <v>380.07</v>
      </c>
      <c r="D16" s="48">
        <v>143.81</v>
      </c>
      <c r="E16" s="48">
        <v>91</v>
      </c>
      <c r="F16" s="48">
        <v>27.25</v>
      </c>
      <c r="G16" s="48">
        <v>15.2</v>
      </c>
      <c r="H16" s="48">
        <v>11.5</v>
      </c>
      <c r="I16" s="48">
        <v>91.31</v>
      </c>
      <c r="J16" s="47">
        <f>SUM(K16:R16)</f>
        <v>188.75</v>
      </c>
      <c r="K16" s="48">
        <v>8.35</v>
      </c>
      <c r="L16" s="48">
        <v>13.68</v>
      </c>
      <c r="M16" s="48">
        <v>35</v>
      </c>
      <c r="N16" s="48">
        <v>9.14</v>
      </c>
      <c r="O16" s="48">
        <v>31.68</v>
      </c>
      <c r="P16" s="48">
        <v>6.19</v>
      </c>
      <c r="Q16" s="48">
        <v>24</v>
      </c>
      <c r="R16" s="48">
        <f>24.86+35.85</f>
        <v>60.71</v>
      </c>
    </row>
    <row r="17" spans="1:18">
      <c r="A17" s="39" t="s">
        <v>30</v>
      </c>
      <c r="B17" s="47">
        <f t="shared" si="1"/>
        <v>568.81999999999994</v>
      </c>
      <c r="C17" s="47">
        <f t="shared" si="2"/>
        <v>380.07</v>
      </c>
      <c r="D17" s="48">
        <v>143.81</v>
      </c>
      <c r="E17" s="48">
        <v>91</v>
      </c>
      <c r="F17" s="48">
        <v>27.25</v>
      </c>
      <c r="G17" s="48">
        <v>15.2</v>
      </c>
      <c r="H17" s="48">
        <v>11.5</v>
      </c>
      <c r="I17" s="48">
        <v>91.31</v>
      </c>
      <c r="J17" s="47">
        <f t="shared" si="3"/>
        <v>188.75</v>
      </c>
      <c r="K17" s="48">
        <v>8.35</v>
      </c>
      <c r="L17" s="48">
        <v>13.68</v>
      </c>
      <c r="M17" s="48">
        <v>35</v>
      </c>
      <c r="N17" s="48">
        <v>9.14</v>
      </c>
      <c r="O17" s="48">
        <v>31.68</v>
      </c>
      <c r="P17" s="48">
        <v>6.19</v>
      </c>
      <c r="Q17" s="48">
        <v>24</v>
      </c>
      <c r="R17" s="48">
        <f>24.86+35.85</f>
        <v>60.71</v>
      </c>
    </row>
    <row r="18" spans="1:18">
      <c r="A18" s="39" t="s">
        <v>31</v>
      </c>
      <c r="B18" s="47">
        <f t="shared" si="1"/>
        <v>568.81999999999994</v>
      </c>
      <c r="C18" s="47">
        <f t="shared" si="2"/>
        <v>380.07</v>
      </c>
      <c r="D18" s="48">
        <v>143.81</v>
      </c>
      <c r="E18" s="48">
        <v>91</v>
      </c>
      <c r="F18" s="48">
        <v>27.25</v>
      </c>
      <c r="G18" s="48">
        <v>15.2</v>
      </c>
      <c r="H18" s="48">
        <v>11.5</v>
      </c>
      <c r="I18" s="48">
        <v>91.31</v>
      </c>
      <c r="J18" s="47">
        <f t="shared" si="3"/>
        <v>188.75</v>
      </c>
      <c r="K18" s="48">
        <v>8.35</v>
      </c>
      <c r="L18" s="48">
        <v>13.68</v>
      </c>
      <c r="M18" s="48">
        <v>35</v>
      </c>
      <c r="N18" s="48">
        <v>9.14</v>
      </c>
      <c r="O18" s="48">
        <v>31.68</v>
      </c>
      <c r="P18" s="48">
        <v>6.19</v>
      </c>
      <c r="Q18" s="48">
        <v>24</v>
      </c>
      <c r="R18" s="48">
        <f>24.86+35.85</f>
        <v>60.71</v>
      </c>
    </row>
    <row r="19" spans="1:18">
      <c r="A19" s="40" t="s">
        <v>32</v>
      </c>
      <c r="B19" s="49">
        <f t="shared" si="1"/>
        <v>568.81999999999994</v>
      </c>
      <c r="C19" s="49">
        <f t="shared" si="2"/>
        <v>380.07</v>
      </c>
      <c r="D19" s="50">
        <v>143.81</v>
      </c>
      <c r="E19" s="50">
        <v>91</v>
      </c>
      <c r="F19" s="50">
        <v>27.25</v>
      </c>
      <c r="G19" s="50">
        <v>15.2</v>
      </c>
      <c r="H19" s="50">
        <v>11.5</v>
      </c>
      <c r="I19" s="50">
        <v>91.31</v>
      </c>
      <c r="J19" s="49">
        <f t="shared" si="3"/>
        <v>188.75</v>
      </c>
      <c r="K19" s="50">
        <v>8.35</v>
      </c>
      <c r="L19" s="50">
        <v>13.68</v>
      </c>
      <c r="M19" s="50">
        <v>35</v>
      </c>
      <c r="N19" s="50">
        <v>9.14</v>
      </c>
      <c r="O19" s="50">
        <v>31.68</v>
      </c>
      <c r="P19" s="50">
        <v>6.19</v>
      </c>
      <c r="Q19" s="50">
        <v>24</v>
      </c>
      <c r="R19" s="50">
        <f>24.86+35.85</f>
        <v>60.71</v>
      </c>
    </row>
    <row r="20" spans="1:18" ht="10.5" customHeight="1">
      <c r="A20" s="75" t="s">
        <v>58</v>
      </c>
      <c r="B20" s="75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  <c r="P20" s="7"/>
      <c r="Q20" s="7"/>
      <c r="R20" s="7"/>
    </row>
    <row r="21" spans="1:18" ht="11.25" customHeight="1">
      <c r="A21" s="67" t="s">
        <v>62</v>
      </c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</row>
    <row r="22" spans="1:18" ht="11.25" customHeight="1">
      <c r="A22" s="4" t="s">
        <v>39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spans="1:18" ht="11.25" customHeight="1">
      <c r="A23" s="68" t="s">
        <v>33</v>
      </c>
      <c r="B23" s="68"/>
      <c r="C23" s="68"/>
      <c r="D23" s="68"/>
      <c r="E23" s="68"/>
      <c r="F23" s="68"/>
      <c r="G23" s="68"/>
      <c r="H23" s="68"/>
      <c r="I23" s="68"/>
      <c r="J23" s="68"/>
      <c r="K23" s="68"/>
      <c r="L23" s="68"/>
      <c r="M23" s="68"/>
      <c r="N23" s="4"/>
      <c r="O23" s="4"/>
      <c r="P23" s="4"/>
      <c r="Q23" s="4"/>
      <c r="R23" s="4"/>
    </row>
    <row r="24" spans="1:18">
      <c r="N24" s="6"/>
      <c r="O24" s="6"/>
      <c r="P24" s="6"/>
      <c r="Q24" s="6"/>
      <c r="R24" s="6"/>
    </row>
  </sheetData>
  <mergeCells count="8">
    <mergeCell ref="A21:R21"/>
    <mergeCell ref="A23:M23"/>
    <mergeCell ref="A1:R1"/>
    <mergeCell ref="A5:A6"/>
    <mergeCell ref="B5:B6"/>
    <mergeCell ref="C5:I5"/>
    <mergeCell ref="J5:R5"/>
    <mergeCell ref="A20:B20"/>
  </mergeCells>
  <pageMargins left="0.7" right="0.7" top="0.75" bottom="0.75" header="0.3" footer="0.3"/>
  <pageSetup orientation="portrait" horizontalDpi="300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R24"/>
  <sheetViews>
    <sheetView workbookViewId="0">
      <selection activeCell="Q20" sqref="Q20"/>
    </sheetView>
  </sheetViews>
  <sheetFormatPr baseColWidth="10" defaultColWidth="11.42578125" defaultRowHeight="12"/>
  <cols>
    <col min="1" max="16384" width="11.42578125" style="5"/>
  </cols>
  <sheetData>
    <row r="1" spans="1:18">
      <c r="A1" s="77"/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</row>
    <row r="2" spans="1:18">
      <c r="A2" s="20" t="s">
        <v>56</v>
      </c>
      <c r="B2" s="20"/>
      <c r="C2" s="20"/>
      <c r="D2" s="20"/>
      <c r="E2" s="20"/>
      <c r="F2" s="20"/>
      <c r="G2" s="20"/>
      <c r="H2" s="20"/>
      <c r="I2" s="20"/>
      <c r="J2" s="20"/>
      <c r="K2" s="20"/>
      <c r="L2" s="20"/>
      <c r="M2" s="20"/>
      <c r="N2" s="20"/>
      <c r="O2" s="20"/>
      <c r="P2" s="20"/>
      <c r="Q2" s="20"/>
      <c r="R2" s="20"/>
    </row>
    <row r="3" spans="1:18">
      <c r="A3" s="21" t="s">
        <v>1</v>
      </c>
      <c r="B3" s="21"/>
      <c r="C3" s="21"/>
      <c r="D3" s="21"/>
      <c r="E3" s="21"/>
      <c r="F3" s="21"/>
      <c r="G3" s="21"/>
      <c r="H3" s="21"/>
      <c r="I3" s="21"/>
      <c r="J3" s="21"/>
      <c r="K3" s="21"/>
      <c r="L3" s="21"/>
      <c r="M3" s="21"/>
      <c r="N3" s="21"/>
      <c r="O3" s="21"/>
      <c r="P3" s="21"/>
      <c r="Q3" s="21"/>
      <c r="R3" s="21"/>
    </row>
    <row r="4" spans="1:18">
      <c r="A4" s="12"/>
      <c r="B4" s="12"/>
      <c r="C4" s="12"/>
      <c r="D4" s="12"/>
      <c r="E4" s="12"/>
      <c r="F4" s="12"/>
      <c r="G4" s="12"/>
      <c r="H4" s="12"/>
      <c r="I4" s="12"/>
      <c r="J4" s="12"/>
      <c r="K4" s="12"/>
      <c r="L4" s="12"/>
      <c r="M4" s="12"/>
      <c r="N4" s="12"/>
      <c r="O4" s="12"/>
      <c r="P4" s="12"/>
      <c r="Q4" s="12"/>
      <c r="R4" s="12"/>
    </row>
    <row r="5" spans="1:18">
      <c r="A5" s="78" t="s">
        <v>2</v>
      </c>
      <c r="B5" s="80" t="s">
        <v>3</v>
      </c>
      <c r="C5" s="82" t="s">
        <v>4</v>
      </c>
      <c r="D5" s="82"/>
      <c r="E5" s="82"/>
      <c r="F5" s="82"/>
      <c r="G5" s="82"/>
      <c r="H5" s="82"/>
      <c r="I5" s="82"/>
      <c r="J5" s="80" t="s">
        <v>5</v>
      </c>
      <c r="K5" s="80"/>
      <c r="L5" s="80"/>
      <c r="M5" s="80"/>
      <c r="N5" s="80"/>
      <c r="O5" s="80"/>
      <c r="P5" s="80"/>
      <c r="Q5" s="80"/>
      <c r="R5" s="80"/>
    </row>
    <row r="6" spans="1:18" ht="36">
      <c r="A6" s="79"/>
      <c r="B6" s="81"/>
      <c r="C6" s="16" t="s">
        <v>6</v>
      </c>
      <c r="D6" s="16" t="s">
        <v>7</v>
      </c>
      <c r="E6" s="16" t="s">
        <v>8</v>
      </c>
      <c r="F6" s="16" t="s">
        <v>9</v>
      </c>
      <c r="G6" s="16" t="s">
        <v>10</v>
      </c>
      <c r="H6" s="16" t="s">
        <v>11</v>
      </c>
      <c r="I6" s="16" t="s">
        <v>40</v>
      </c>
      <c r="J6" s="17" t="s">
        <v>12</v>
      </c>
      <c r="K6" s="16" t="s">
        <v>13</v>
      </c>
      <c r="L6" s="16" t="s">
        <v>14</v>
      </c>
      <c r="M6" s="16" t="s">
        <v>15</v>
      </c>
      <c r="N6" s="16" t="s">
        <v>16</v>
      </c>
      <c r="O6" s="16" t="s">
        <v>17</v>
      </c>
      <c r="P6" s="16" t="s">
        <v>18</v>
      </c>
      <c r="Q6" s="16" t="s">
        <v>19</v>
      </c>
      <c r="R6" s="16" t="s">
        <v>20</v>
      </c>
    </row>
    <row r="7" spans="1:18" ht="14.25">
      <c r="A7" s="18" t="s">
        <v>41</v>
      </c>
      <c r="B7" s="63">
        <f>AVERAGE(B8:B19)</f>
        <v>555.70999999999981</v>
      </c>
      <c r="C7" s="63">
        <f t="shared" ref="C7:Q7" si="0">AVERAGE(C8:C19)</f>
        <v>380.07</v>
      </c>
      <c r="D7" s="63">
        <f t="shared" si="0"/>
        <v>143.80999999999997</v>
      </c>
      <c r="E7" s="63">
        <f t="shared" si="0"/>
        <v>91</v>
      </c>
      <c r="F7" s="63">
        <f t="shared" si="0"/>
        <v>27.25</v>
      </c>
      <c r="G7" s="63">
        <f t="shared" si="0"/>
        <v>15.199999999999998</v>
      </c>
      <c r="H7" s="63">
        <f t="shared" si="0"/>
        <v>11.5</v>
      </c>
      <c r="I7" s="63">
        <f>AVERAGE(I8:I19)</f>
        <v>91.309999999999988</v>
      </c>
      <c r="J7" s="63">
        <f t="shared" si="0"/>
        <v>175.64000000000001</v>
      </c>
      <c r="K7" s="63">
        <f t="shared" si="0"/>
        <v>8.3499999999999979</v>
      </c>
      <c r="L7" s="63">
        <f t="shared" si="0"/>
        <v>13.680000000000005</v>
      </c>
      <c r="M7" s="63">
        <f t="shared" si="0"/>
        <v>35</v>
      </c>
      <c r="N7" s="63">
        <f t="shared" si="0"/>
        <v>9.14</v>
      </c>
      <c r="O7" s="63">
        <f t="shared" si="0"/>
        <v>31.680000000000003</v>
      </c>
      <c r="P7" s="63">
        <f t="shared" si="0"/>
        <v>6.1899999999999995</v>
      </c>
      <c r="Q7" s="63">
        <f t="shared" si="0"/>
        <v>24</v>
      </c>
      <c r="R7" s="63">
        <f>AVERAGE(R8:R19)</f>
        <v>60.710000000000008</v>
      </c>
    </row>
    <row r="8" spans="1:18">
      <c r="A8" s="61" t="s">
        <v>21</v>
      </c>
      <c r="B8" s="63">
        <f>SUM(C8,J8)</f>
        <v>568.81999999999994</v>
      </c>
      <c r="C8" s="63">
        <f>SUM(D8:I8)</f>
        <v>380.07</v>
      </c>
      <c r="D8" s="64">
        <v>143.81</v>
      </c>
      <c r="E8" s="64">
        <v>91</v>
      </c>
      <c r="F8" s="64">
        <v>27.25</v>
      </c>
      <c r="G8" s="64">
        <v>15.2</v>
      </c>
      <c r="H8" s="64">
        <v>11.5</v>
      </c>
      <c r="I8" s="64">
        <v>91.31</v>
      </c>
      <c r="J8" s="63">
        <f>SUM(K8:R8)</f>
        <v>188.75</v>
      </c>
      <c r="K8" s="64">
        <v>8.35</v>
      </c>
      <c r="L8" s="64">
        <v>13.68</v>
      </c>
      <c r="M8" s="64">
        <v>35</v>
      </c>
      <c r="N8" s="64">
        <v>9.14</v>
      </c>
      <c r="O8" s="64">
        <v>31.68</v>
      </c>
      <c r="P8" s="64">
        <v>6.19</v>
      </c>
      <c r="Q8" s="64">
        <v>24</v>
      </c>
      <c r="R8" s="64">
        <v>60.71</v>
      </c>
    </row>
    <row r="9" spans="1:18">
      <c r="A9" s="61" t="s">
        <v>22</v>
      </c>
      <c r="B9" s="63">
        <f t="shared" ref="B9:B15" si="1">SUM(C9,J9)</f>
        <v>568.81999999999994</v>
      </c>
      <c r="C9" s="63">
        <f t="shared" ref="C9:C15" si="2">SUM(D9:I9)</f>
        <v>380.07</v>
      </c>
      <c r="D9" s="64">
        <v>143.81</v>
      </c>
      <c r="E9" s="64">
        <v>91</v>
      </c>
      <c r="F9" s="64">
        <v>27.25</v>
      </c>
      <c r="G9" s="64">
        <v>15.2</v>
      </c>
      <c r="H9" s="64">
        <v>11.5</v>
      </c>
      <c r="I9" s="64">
        <v>91.31</v>
      </c>
      <c r="J9" s="63">
        <f t="shared" ref="J9:J19" si="3">SUM(K9:R9)</f>
        <v>188.75</v>
      </c>
      <c r="K9" s="64">
        <v>8.35</v>
      </c>
      <c r="L9" s="64">
        <v>13.68</v>
      </c>
      <c r="M9" s="64">
        <v>35</v>
      </c>
      <c r="N9" s="64">
        <v>9.14</v>
      </c>
      <c r="O9" s="64">
        <v>31.68</v>
      </c>
      <c r="P9" s="64">
        <v>6.19</v>
      </c>
      <c r="Q9" s="64">
        <v>24</v>
      </c>
      <c r="R9" s="64">
        <v>60.71</v>
      </c>
    </row>
    <row r="10" spans="1:18">
      <c r="A10" s="61" t="s">
        <v>23</v>
      </c>
      <c r="B10" s="63">
        <f t="shared" si="1"/>
        <v>568.81999999999994</v>
      </c>
      <c r="C10" s="63">
        <f t="shared" si="2"/>
        <v>380.07</v>
      </c>
      <c r="D10" s="64">
        <v>143.81</v>
      </c>
      <c r="E10" s="64">
        <v>91</v>
      </c>
      <c r="F10" s="64">
        <v>27.25</v>
      </c>
      <c r="G10" s="64">
        <v>15.2</v>
      </c>
      <c r="H10" s="64">
        <v>11.5</v>
      </c>
      <c r="I10" s="64">
        <v>91.31</v>
      </c>
      <c r="J10" s="63">
        <f t="shared" si="3"/>
        <v>188.75</v>
      </c>
      <c r="K10" s="64">
        <v>8.35</v>
      </c>
      <c r="L10" s="64">
        <v>13.68</v>
      </c>
      <c r="M10" s="64">
        <v>35</v>
      </c>
      <c r="N10" s="64">
        <v>9.14</v>
      </c>
      <c r="O10" s="64">
        <v>31.68</v>
      </c>
      <c r="P10" s="64">
        <v>6.19</v>
      </c>
      <c r="Q10" s="64">
        <v>24</v>
      </c>
      <c r="R10" s="64">
        <v>60.71</v>
      </c>
    </row>
    <row r="11" spans="1:18">
      <c r="A11" s="61" t="s">
        <v>24</v>
      </c>
      <c r="B11" s="63">
        <f t="shared" si="1"/>
        <v>568.81999999999994</v>
      </c>
      <c r="C11" s="63">
        <f t="shared" si="2"/>
        <v>380.07</v>
      </c>
      <c r="D11" s="64">
        <v>143.81</v>
      </c>
      <c r="E11" s="64">
        <v>91</v>
      </c>
      <c r="F11" s="64">
        <v>27.25</v>
      </c>
      <c r="G11" s="64">
        <v>15.2</v>
      </c>
      <c r="H11" s="64">
        <v>11.5</v>
      </c>
      <c r="I11" s="64">
        <v>91.31</v>
      </c>
      <c r="J11" s="63">
        <f t="shared" si="3"/>
        <v>188.75</v>
      </c>
      <c r="K11" s="64">
        <v>8.35</v>
      </c>
      <c r="L11" s="64">
        <v>13.68</v>
      </c>
      <c r="M11" s="64">
        <v>35</v>
      </c>
      <c r="N11" s="64">
        <v>9.14</v>
      </c>
      <c r="O11" s="64">
        <v>31.68</v>
      </c>
      <c r="P11" s="64">
        <v>6.19</v>
      </c>
      <c r="Q11" s="64">
        <v>24</v>
      </c>
      <c r="R11" s="64">
        <v>60.71</v>
      </c>
    </row>
    <row r="12" spans="1:18">
      <c r="A12" s="61" t="s">
        <v>25</v>
      </c>
      <c r="B12" s="63">
        <f t="shared" si="1"/>
        <v>568.81999999999994</v>
      </c>
      <c r="C12" s="63">
        <f t="shared" si="2"/>
        <v>380.07</v>
      </c>
      <c r="D12" s="64">
        <v>143.81</v>
      </c>
      <c r="E12" s="64">
        <v>91</v>
      </c>
      <c r="F12" s="64">
        <v>27.25</v>
      </c>
      <c r="G12" s="64">
        <v>15.2</v>
      </c>
      <c r="H12" s="64">
        <v>11.5</v>
      </c>
      <c r="I12" s="64">
        <v>91.31</v>
      </c>
      <c r="J12" s="63">
        <f t="shared" si="3"/>
        <v>188.75</v>
      </c>
      <c r="K12" s="64">
        <v>8.35</v>
      </c>
      <c r="L12" s="64">
        <v>13.68</v>
      </c>
      <c r="M12" s="64">
        <v>35</v>
      </c>
      <c r="N12" s="64">
        <v>9.14</v>
      </c>
      <c r="O12" s="64">
        <v>31.68</v>
      </c>
      <c r="P12" s="64">
        <v>6.19</v>
      </c>
      <c r="Q12" s="64">
        <v>24</v>
      </c>
      <c r="R12" s="64">
        <v>60.71</v>
      </c>
    </row>
    <row r="13" spans="1:18">
      <c r="A13" s="61" t="s">
        <v>26</v>
      </c>
      <c r="B13" s="63">
        <f t="shared" si="1"/>
        <v>568.81999999999994</v>
      </c>
      <c r="C13" s="63">
        <f t="shared" si="2"/>
        <v>380.07</v>
      </c>
      <c r="D13" s="64">
        <v>143.81</v>
      </c>
      <c r="E13" s="64">
        <v>91</v>
      </c>
      <c r="F13" s="64">
        <v>27.25</v>
      </c>
      <c r="G13" s="64">
        <v>15.2</v>
      </c>
      <c r="H13" s="64">
        <v>11.5</v>
      </c>
      <c r="I13" s="64">
        <v>91.31</v>
      </c>
      <c r="J13" s="63">
        <f t="shared" si="3"/>
        <v>188.75</v>
      </c>
      <c r="K13" s="64">
        <v>8.35</v>
      </c>
      <c r="L13" s="64">
        <v>13.68</v>
      </c>
      <c r="M13" s="64">
        <v>35</v>
      </c>
      <c r="N13" s="64">
        <v>9.14</v>
      </c>
      <c r="O13" s="64">
        <v>31.68</v>
      </c>
      <c r="P13" s="64">
        <v>6.19</v>
      </c>
      <c r="Q13" s="64">
        <v>24</v>
      </c>
      <c r="R13" s="64">
        <v>60.71</v>
      </c>
    </row>
    <row r="14" spans="1:18">
      <c r="A14" s="61" t="s">
        <v>27</v>
      </c>
      <c r="B14" s="63">
        <f t="shared" si="1"/>
        <v>568.81999999999994</v>
      </c>
      <c r="C14" s="63">
        <f t="shared" si="2"/>
        <v>380.07</v>
      </c>
      <c r="D14" s="64">
        <v>143.81</v>
      </c>
      <c r="E14" s="64">
        <v>91</v>
      </c>
      <c r="F14" s="64">
        <v>27.25</v>
      </c>
      <c r="G14" s="64">
        <v>15.2</v>
      </c>
      <c r="H14" s="64">
        <v>11.5</v>
      </c>
      <c r="I14" s="64">
        <v>91.31</v>
      </c>
      <c r="J14" s="63">
        <f t="shared" si="3"/>
        <v>188.75</v>
      </c>
      <c r="K14" s="64">
        <v>8.35</v>
      </c>
      <c r="L14" s="64">
        <v>13.68</v>
      </c>
      <c r="M14" s="64">
        <v>35</v>
      </c>
      <c r="N14" s="64">
        <v>9.14</v>
      </c>
      <c r="O14" s="64">
        <v>31.68</v>
      </c>
      <c r="P14" s="64">
        <v>6.19</v>
      </c>
      <c r="Q14" s="64">
        <v>24</v>
      </c>
      <c r="R14" s="64">
        <v>60.71</v>
      </c>
    </row>
    <row r="15" spans="1:18">
      <c r="A15" s="61" t="s">
        <v>28</v>
      </c>
      <c r="B15" s="63">
        <f t="shared" si="1"/>
        <v>568.81999999999994</v>
      </c>
      <c r="C15" s="63">
        <f t="shared" si="2"/>
        <v>380.07</v>
      </c>
      <c r="D15" s="64">
        <v>143.81</v>
      </c>
      <c r="E15" s="64">
        <v>91</v>
      </c>
      <c r="F15" s="64">
        <v>27.25</v>
      </c>
      <c r="G15" s="64">
        <v>15.2</v>
      </c>
      <c r="H15" s="64">
        <v>11.5</v>
      </c>
      <c r="I15" s="64">
        <v>91.31</v>
      </c>
      <c r="J15" s="63">
        <f t="shared" si="3"/>
        <v>188.75</v>
      </c>
      <c r="K15" s="64">
        <v>8.35</v>
      </c>
      <c r="L15" s="64">
        <v>13.68</v>
      </c>
      <c r="M15" s="64">
        <v>35</v>
      </c>
      <c r="N15" s="64">
        <v>9.14</v>
      </c>
      <c r="O15" s="64">
        <v>31.68</v>
      </c>
      <c r="P15" s="64">
        <v>6.19</v>
      </c>
      <c r="Q15" s="64">
        <v>24</v>
      </c>
      <c r="R15" s="64">
        <v>60.71</v>
      </c>
    </row>
    <row r="16" spans="1:18">
      <c r="A16" s="61" t="s">
        <v>29</v>
      </c>
      <c r="B16" s="63">
        <f>SUM(C16,J16)</f>
        <v>529.49</v>
      </c>
      <c r="C16" s="63">
        <f>SUM(D16:I16)</f>
        <v>380.07</v>
      </c>
      <c r="D16" s="64">
        <v>143.81</v>
      </c>
      <c r="E16" s="64">
        <v>91</v>
      </c>
      <c r="F16" s="64">
        <v>27.25</v>
      </c>
      <c r="G16" s="64">
        <v>15.2</v>
      </c>
      <c r="H16" s="64">
        <v>11.5</v>
      </c>
      <c r="I16" s="64">
        <v>91.31</v>
      </c>
      <c r="J16" s="63">
        <f t="shared" si="3"/>
        <v>149.42000000000002</v>
      </c>
      <c r="K16" s="64">
        <v>8.35</v>
      </c>
      <c r="L16" s="64">
        <v>13.68</v>
      </c>
      <c r="M16" s="64">
        <v>35</v>
      </c>
      <c r="N16" s="64" t="s">
        <v>66</v>
      </c>
      <c r="O16" s="64">
        <v>31.68</v>
      </c>
      <c r="P16" s="64" t="s">
        <v>66</v>
      </c>
      <c r="Q16" s="64" t="s">
        <v>66</v>
      </c>
      <c r="R16" s="64">
        <f>35.85+24.86</f>
        <v>60.71</v>
      </c>
    </row>
    <row r="17" spans="1:18">
      <c r="A17" s="61" t="s">
        <v>30</v>
      </c>
      <c r="B17" s="63">
        <f>SUM(C17,J17)</f>
        <v>529.49</v>
      </c>
      <c r="C17" s="63">
        <f>SUM(D17:I17)</f>
        <v>380.07</v>
      </c>
      <c r="D17" s="64">
        <v>143.81</v>
      </c>
      <c r="E17" s="64">
        <v>91</v>
      </c>
      <c r="F17" s="64">
        <v>27.25</v>
      </c>
      <c r="G17" s="64">
        <v>15.2</v>
      </c>
      <c r="H17" s="64">
        <v>11.5</v>
      </c>
      <c r="I17" s="64">
        <v>91.31</v>
      </c>
      <c r="J17" s="63">
        <f t="shared" si="3"/>
        <v>149.42000000000002</v>
      </c>
      <c r="K17" s="64">
        <v>8.35</v>
      </c>
      <c r="L17" s="64">
        <v>13.68</v>
      </c>
      <c r="M17" s="64">
        <v>35</v>
      </c>
      <c r="N17" s="64" t="s">
        <v>66</v>
      </c>
      <c r="O17" s="64">
        <v>31.68</v>
      </c>
      <c r="P17" s="64" t="s">
        <v>66</v>
      </c>
      <c r="Q17" s="64" t="s">
        <v>66</v>
      </c>
      <c r="R17" s="64">
        <f>35.85+24.86</f>
        <v>60.71</v>
      </c>
    </row>
    <row r="18" spans="1:18">
      <c r="A18" s="61" t="s">
        <v>31</v>
      </c>
      <c r="B18" s="63">
        <f t="shared" ref="B18:B19" si="4">SUM(C18,J18)</f>
        <v>529.49</v>
      </c>
      <c r="C18" s="63">
        <f t="shared" ref="C18:C19" si="5">SUM(D18:I18)</f>
        <v>380.07</v>
      </c>
      <c r="D18" s="64">
        <v>143.81</v>
      </c>
      <c r="E18" s="64">
        <v>91</v>
      </c>
      <c r="F18" s="64">
        <v>27.25</v>
      </c>
      <c r="G18" s="64">
        <v>15.2</v>
      </c>
      <c r="H18" s="64">
        <v>11.5</v>
      </c>
      <c r="I18" s="64">
        <v>91.31</v>
      </c>
      <c r="J18" s="63">
        <f t="shared" si="3"/>
        <v>149.42000000000002</v>
      </c>
      <c r="K18" s="64">
        <v>8.35</v>
      </c>
      <c r="L18" s="64">
        <v>13.68</v>
      </c>
      <c r="M18" s="64">
        <v>35</v>
      </c>
      <c r="N18" s="64" t="s">
        <v>66</v>
      </c>
      <c r="O18" s="64">
        <v>31.68</v>
      </c>
      <c r="P18" s="64" t="s">
        <v>66</v>
      </c>
      <c r="Q18" s="64" t="s">
        <v>66</v>
      </c>
      <c r="R18" s="64">
        <f t="shared" ref="R18:R19" si="6">35.85+24.86</f>
        <v>60.71</v>
      </c>
    </row>
    <row r="19" spans="1:18">
      <c r="A19" s="62" t="s">
        <v>32</v>
      </c>
      <c r="B19" s="65">
        <f t="shared" si="4"/>
        <v>529.49</v>
      </c>
      <c r="C19" s="65">
        <f t="shared" si="5"/>
        <v>380.07</v>
      </c>
      <c r="D19" s="66">
        <v>143.81</v>
      </c>
      <c r="E19" s="66">
        <v>91</v>
      </c>
      <c r="F19" s="66">
        <v>27.25</v>
      </c>
      <c r="G19" s="66">
        <v>15.2</v>
      </c>
      <c r="H19" s="66">
        <v>11.5</v>
      </c>
      <c r="I19" s="66">
        <v>91.31</v>
      </c>
      <c r="J19" s="65">
        <f t="shared" si="3"/>
        <v>149.42000000000002</v>
      </c>
      <c r="K19" s="66">
        <v>8.35</v>
      </c>
      <c r="L19" s="66">
        <v>13.68</v>
      </c>
      <c r="M19" s="66">
        <v>35</v>
      </c>
      <c r="N19" s="66" t="s">
        <v>66</v>
      </c>
      <c r="O19" s="66">
        <v>31.68</v>
      </c>
      <c r="P19" s="66" t="s">
        <v>66</v>
      </c>
      <c r="Q19" s="66" t="s">
        <v>66</v>
      </c>
      <c r="R19" s="66">
        <f t="shared" si="6"/>
        <v>60.71</v>
      </c>
    </row>
    <row r="20" spans="1:18" ht="9" customHeight="1">
      <c r="A20" s="76" t="s">
        <v>59</v>
      </c>
      <c r="B20" s="76"/>
      <c r="C20" s="19"/>
      <c r="D20" s="15"/>
      <c r="E20" s="15"/>
      <c r="F20" s="15"/>
      <c r="G20" s="15"/>
      <c r="H20" s="15"/>
      <c r="I20" s="15"/>
      <c r="J20" s="19"/>
      <c r="K20" s="15"/>
      <c r="L20" s="15"/>
      <c r="M20" s="15"/>
      <c r="N20" s="15"/>
      <c r="O20" s="15"/>
      <c r="P20" s="15"/>
      <c r="Q20" s="15"/>
      <c r="R20" s="15"/>
    </row>
    <row r="21" spans="1:18" ht="11.25" customHeight="1">
      <c r="A21" s="13" t="s">
        <v>62</v>
      </c>
      <c r="B21" s="13"/>
      <c r="C21" s="13"/>
      <c r="D21" s="13"/>
      <c r="E21" s="13"/>
      <c r="F21" s="13"/>
      <c r="G21" s="13"/>
      <c r="H21" s="13"/>
      <c r="I21" s="13"/>
      <c r="J21" s="13"/>
      <c r="K21" s="13"/>
      <c r="L21" s="13"/>
      <c r="M21" s="13"/>
      <c r="N21" s="13"/>
      <c r="O21" s="13"/>
      <c r="P21" s="13"/>
      <c r="Q21" s="13"/>
      <c r="R21" s="13"/>
    </row>
    <row r="22" spans="1:18" ht="11.25" customHeight="1">
      <c r="A22" s="13" t="s">
        <v>42</v>
      </c>
      <c r="B22" s="13"/>
      <c r="C22" s="13"/>
      <c r="D22" s="13"/>
      <c r="E22" s="13"/>
      <c r="F22" s="13"/>
      <c r="G22" s="13"/>
      <c r="H22" s="13"/>
      <c r="I22" s="13"/>
      <c r="J22" s="13"/>
      <c r="K22" s="13"/>
      <c r="L22" s="13"/>
      <c r="M22" s="13"/>
      <c r="N22" s="13"/>
      <c r="O22" s="13"/>
      <c r="P22" s="13"/>
      <c r="Q22" s="13"/>
      <c r="R22" s="13"/>
    </row>
    <row r="23" spans="1:18" ht="11.25" customHeight="1">
      <c r="A23" s="13" t="s">
        <v>65</v>
      </c>
      <c r="B23" s="13"/>
      <c r="C23" s="13"/>
      <c r="D23" s="13"/>
      <c r="E23" s="13"/>
      <c r="F23" s="13"/>
      <c r="G23" s="13"/>
      <c r="H23" s="13"/>
      <c r="I23" s="13"/>
      <c r="J23" s="13"/>
      <c r="K23" s="13"/>
      <c r="L23" s="13"/>
      <c r="M23" s="13"/>
      <c r="N23" s="13"/>
      <c r="O23" s="13"/>
      <c r="P23" s="13"/>
      <c r="Q23" s="13"/>
      <c r="R23" s="13"/>
    </row>
    <row r="24" spans="1:18" ht="11.25" customHeight="1">
      <c r="A24" s="14" t="s">
        <v>34</v>
      </c>
      <c r="B24" s="14"/>
      <c r="C24" s="14"/>
      <c r="D24" s="14"/>
      <c r="E24" s="14"/>
      <c r="F24" s="14"/>
      <c r="G24" s="14"/>
      <c r="H24" s="14"/>
      <c r="I24" s="14"/>
      <c r="J24" s="14"/>
      <c r="K24" s="14"/>
      <c r="L24" s="14"/>
      <c r="M24" s="14"/>
      <c r="N24" s="13"/>
      <c r="O24" s="13"/>
      <c r="P24" s="13"/>
      <c r="Q24" s="13"/>
      <c r="R24" s="13"/>
    </row>
  </sheetData>
  <mergeCells count="6">
    <mergeCell ref="A20:B20"/>
    <mergeCell ref="A1:R1"/>
    <mergeCell ref="A5:A6"/>
    <mergeCell ref="B5:B6"/>
    <mergeCell ref="C5:I5"/>
    <mergeCell ref="J5:R5"/>
  </mergeCells>
  <pageMargins left="0.7" right="0.7" top="0.75" bottom="0.75" header="0.3" footer="0.3"/>
  <pageSetup orientation="portrait" horizontalDpi="300" verticalDpi="300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4"/>
  <sheetViews>
    <sheetView workbookViewId="0">
      <selection activeCell="K13" sqref="K13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8" s="6" customFormat="1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</row>
    <row r="2" spans="1:18" s="6" customFormat="1">
      <c r="A2" s="1" t="s">
        <v>55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 s="6" customFormat="1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 s="6" customFormat="1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 s="6" customFormat="1" ht="12" customHeight="1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  <c r="P5" s="72"/>
      <c r="Q5" s="72"/>
      <c r="R5" s="72"/>
    </row>
    <row r="6" spans="1:18" s="22" customFormat="1" ht="36">
      <c r="A6" s="71"/>
      <c r="B6" s="73"/>
      <c r="C6" s="8" t="s">
        <v>6</v>
      </c>
      <c r="D6" s="8" t="s">
        <v>7</v>
      </c>
      <c r="E6" s="8" t="s">
        <v>36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16</v>
      </c>
      <c r="O6" s="8" t="s">
        <v>17</v>
      </c>
      <c r="P6" s="8" t="s">
        <v>18</v>
      </c>
      <c r="Q6" s="8" t="s">
        <v>19</v>
      </c>
      <c r="R6" s="8" t="s">
        <v>20</v>
      </c>
    </row>
    <row r="7" spans="1:18" s="6" customFormat="1" ht="14.25">
      <c r="A7" s="10" t="s">
        <v>41</v>
      </c>
      <c r="B7" s="51">
        <f>AVERAGE(B8:B19)</f>
        <v>529.4899999999999</v>
      </c>
      <c r="C7" s="51">
        <f t="shared" ref="C7:R7" si="0">AVERAGE(C8:C19)</f>
        <v>380.07</v>
      </c>
      <c r="D7" s="51">
        <f t="shared" si="0"/>
        <v>143.80999999999997</v>
      </c>
      <c r="E7" s="51">
        <f t="shared" si="0"/>
        <v>91</v>
      </c>
      <c r="F7" s="51">
        <f t="shared" si="0"/>
        <v>27.25</v>
      </c>
      <c r="G7" s="51">
        <f t="shared" si="0"/>
        <v>15.199999999999998</v>
      </c>
      <c r="H7" s="51">
        <f t="shared" si="0"/>
        <v>11.5</v>
      </c>
      <c r="I7" s="51">
        <f t="shared" si="0"/>
        <v>91.309999999999988</v>
      </c>
      <c r="J7" s="51">
        <f t="shared" si="0"/>
        <v>149.42000000000004</v>
      </c>
      <c r="K7" s="51">
        <f t="shared" si="0"/>
        <v>8.3499999999999979</v>
      </c>
      <c r="L7" s="51">
        <f t="shared" si="0"/>
        <v>13.680000000000005</v>
      </c>
      <c r="M7" s="51">
        <f t="shared" si="0"/>
        <v>35</v>
      </c>
      <c r="N7" s="51" t="s">
        <v>66</v>
      </c>
      <c r="O7" s="51">
        <f t="shared" si="0"/>
        <v>31.680000000000003</v>
      </c>
      <c r="P7" s="51" t="s">
        <v>66</v>
      </c>
      <c r="Q7" s="51" t="s">
        <v>66</v>
      </c>
      <c r="R7" s="51">
        <f t="shared" si="0"/>
        <v>60.710000000000008</v>
      </c>
    </row>
    <row r="8" spans="1:18" s="6" customFormat="1">
      <c r="A8" s="39" t="s">
        <v>21</v>
      </c>
      <c r="B8" s="51">
        <f>SUM(C8,J8)</f>
        <v>529.49</v>
      </c>
      <c r="C8" s="51">
        <f>SUM(D8:I8)</f>
        <v>380.07</v>
      </c>
      <c r="D8" s="52">
        <v>143.81</v>
      </c>
      <c r="E8" s="52">
        <v>91</v>
      </c>
      <c r="F8" s="52">
        <v>27.25</v>
      </c>
      <c r="G8" s="52">
        <v>15.2</v>
      </c>
      <c r="H8" s="52">
        <v>11.5</v>
      </c>
      <c r="I8" s="52">
        <v>91.31</v>
      </c>
      <c r="J8" s="51">
        <f>SUM(K8:R8)</f>
        <v>149.42000000000002</v>
      </c>
      <c r="K8" s="52">
        <v>8.35</v>
      </c>
      <c r="L8" s="52">
        <v>13.68</v>
      </c>
      <c r="M8" s="52">
        <v>35</v>
      </c>
      <c r="N8" s="52" t="s">
        <v>66</v>
      </c>
      <c r="O8" s="52">
        <v>31.68</v>
      </c>
      <c r="P8" s="52" t="s">
        <v>66</v>
      </c>
      <c r="Q8" s="52" t="s">
        <v>66</v>
      </c>
      <c r="R8" s="52">
        <f>35.85+24.86</f>
        <v>60.71</v>
      </c>
    </row>
    <row r="9" spans="1:18" s="6" customFormat="1">
      <c r="A9" s="39" t="s">
        <v>22</v>
      </c>
      <c r="B9" s="51">
        <f t="shared" ref="B9:B15" si="1">SUM(C9,J9)</f>
        <v>529.49</v>
      </c>
      <c r="C9" s="51">
        <f t="shared" ref="C9:C15" si="2">SUM(D9:I9)</f>
        <v>380.07</v>
      </c>
      <c r="D9" s="52">
        <v>143.81</v>
      </c>
      <c r="E9" s="52">
        <v>91</v>
      </c>
      <c r="F9" s="52">
        <v>27.25</v>
      </c>
      <c r="G9" s="52">
        <v>15.2</v>
      </c>
      <c r="H9" s="52">
        <v>11.5</v>
      </c>
      <c r="I9" s="52">
        <v>91.31</v>
      </c>
      <c r="J9" s="51">
        <f t="shared" ref="J9:J19" si="3">SUM(K9:R9)</f>
        <v>149.42000000000002</v>
      </c>
      <c r="K9" s="52">
        <v>8.35</v>
      </c>
      <c r="L9" s="52">
        <v>13.68</v>
      </c>
      <c r="M9" s="52">
        <v>35</v>
      </c>
      <c r="N9" s="52" t="s">
        <v>66</v>
      </c>
      <c r="O9" s="52">
        <v>31.68</v>
      </c>
      <c r="P9" s="52" t="s">
        <v>66</v>
      </c>
      <c r="Q9" s="52" t="s">
        <v>66</v>
      </c>
      <c r="R9" s="52">
        <f t="shared" ref="R9:R19" si="4">35.85+24.86</f>
        <v>60.71</v>
      </c>
    </row>
    <row r="10" spans="1:18" s="6" customFormat="1">
      <c r="A10" s="39" t="s">
        <v>23</v>
      </c>
      <c r="B10" s="51">
        <f t="shared" si="1"/>
        <v>529.49</v>
      </c>
      <c r="C10" s="51">
        <f t="shared" si="2"/>
        <v>380.07</v>
      </c>
      <c r="D10" s="52">
        <v>143.81</v>
      </c>
      <c r="E10" s="52">
        <v>91</v>
      </c>
      <c r="F10" s="52">
        <v>27.25</v>
      </c>
      <c r="G10" s="52">
        <v>15.2</v>
      </c>
      <c r="H10" s="52">
        <v>11.5</v>
      </c>
      <c r="I10" s="52">
        <v>91.31</v>
      </c>
      <c r="J10" s="51">
        <f t="shared" si="3"/>
        <v>149.42000000000002</v>
      </c>
      <c r="K10" s="52">
        <v>8.35</v>
      </c>
      <c r="L10" s="52">
        <v>13.68</v>
      </c>
      <c r="M10" s="52">
        <v>35</v>
      </c>
      <c r="N10" s="52" t="s">
        <v>66</v>
      </c>
      <c r="O10" s="52">
        <v>31.68</v>
      </c>
      <c r="P10" s="52" t="s">
        <v>66</v>
      </c>
      <c r="Q10" s="52" t="s">
        <v>66</v>
      </c>
      <c r="R10" s="52">
        <f t="shared" si="4"/>
        <v>60.71</v>
      </c>
    </row>
    <row r="11" spans="1:18" s="6" customFormat="1">
      <c r="A11" s="39" t="s">
        <v>24</v>
      </c>
      <c r="B11" s="51">
        <f t="shared" si="1"/>
        <v>529.49</v>
      </c>
      <c r="C11" s="51">
        <f t="shared" si="2"/>
        <v>380.07</v>
      </c>
      <c r="D11" s="52">
        <v>143.81</v>
      </c>
      <c r="E11" s="52">
        <v>91</v>
      </c>
      <c r="F11" s="52">
        <v>27.25</v>
      </c>
      <c r="G11" s="52">
        <v>15.2</v>
      </c>
      <c r="H11" s="52">
        <v>11.5</v>
      </c>
      <c r="I11" s="52">
        <v>91.31</v>
      </c>
      <c r="J11" s="51">
        <f t="shared" si="3"/>
        <v>149.42000000000002</v>
      </c>
      <c r="K11" s="52">
        <v>8.35</v>
      </c>
      <c r="L11" s="52">
        <v>13.68</v>
      </c>
      <c r="M11" s="52">
        <v>35</v>
      </c>
      <c r="N11" s="52" t="s">
        <v>66</v>
      </c>
      <c r="O11" s="52">
        <v>31.68</v>
      </c>
      <c r="P11" s="52" t="s">
        <v>66</v>
      </c>
      <c r="Q11" s="52" t="s">
        <v>66</v>
      </c>
      <c r="R11" s="52">
        <f t="shared" si="4"/>
        <v>60.71</v>
      </c>
    </row>
    <row r="12" spans="1:18" s="6" customFormat="1">
      <c r="A12" s="39" t="s">
        <v>25</v>
      </c>
      <c r="B12" s="51">
        <f t="shared" si="1"/>
        <v>529.49</v>
      </c>
      <c r="C12" s="51">
        <f t="shared" si="2"/>
        <v>380.07</v>
      </c>
      <c r="D12" s="52">
        <v>143.81</v>
      </c>
      <c r="E12" s="52">
        <v>91</v>
      </c>
      <c r="F12" s="52">
        <v>27.25</v>
      </c>
      <c r="G12" s="52">
        <v>15.2</v>
      </c>
      <c r="H12" s="52">
        <v>11.5</v>
      </c>
      <c r="I12" s="52">
        <v>91.31</v>
      </c>
      <c r="J12" s="51">
        <f t="shared" si="3"/>
        <v>149.42000000000002</v>
      </c>
      <c r="K12" s="52">
        <v>8.35</v>
      </c>
      <c r="L12" s="52">
        <v>13.68</v>
      </c>
      <c r="M12" s="52">
        <v>35</v>
      </c>
      <c r="N12" s="52" t="s">
        <v>66</v>
      </c>
      <c r="O12" s="52">
        <v>31.68</v>
      </c>
      <c r="P12" s="52" t="s">
        <v>66</v>
      </c>
      <c r="Q12" s="52" t="s">
        <v>66</v>
      </c>
      <c r="R12" s="52">
        <f t="shared" si="4"/>
        <v>60.71</v>
      </c>
    </row>
    <row r="13" spans="1:18" s="6" customFormat="1">
      <c r="A13" s="39" t="s">
        <v>26</v>
      </c>
      <c r="B13" s="51">
        <f t="shared" si="1"/>
        <v>529.49</v>
      </c>
      <c r="C13" s="51">
        <f t="shared" si="2"/>
        <v>380.07</v>
      </c>
      <c r="D13" s="52">
        <v>143.81</v>
      </c>
      <c r="E13" s="52">
        <v>91</v>
      </c>
      <c r="F13" s="52">
        <v>27.25</v>
      </c>
      <c r="G13" s="52">
        <v>15.2</v>
      </c>
      <c r="H13" s="52">
        <v>11.5</v>
      </c>
      <c r="I13" s="52">
        <v>91.31</v>
      </c>
      <c r="J13" s="51">
        <f t="shared" si="3"/>
        <v>149.42000000000002</v>
      </c>
      <c r="K13" s="52">
        <v>8.35</v>
      </c>
      <c r="L13" s="52">
        <v>13.68</v>
      </c>
      <c r="M13" s="52">
        <v>35</v>
      </c>
      <c r="N13" s="52" t="s">
        <v>66</v>
      </c>
      <c r="O13" s="52">
        <v>31.68</v>
      </c>
      <c r="P13" s="52" t="s">
        <v>66</v>
      </c>
      <c r="Q13" s="52" t="s">
        <v>66</v>
      </c>
      <c r="R13" s="52">
        <f t="shared" si="4"/>
        <v>60.71</v>
      </c>
    </row>
    <row r="14" spans="1:18" s="23" customFormat="1">
      <c r="A14" s="39" t="s">
        <v>27</v>
      </c>
      <c r="B14" s="51">
        <f t="shared" si="1"/>
        <v>529.49</v>
      </c>
      <c r="C14" s="51">
        <f t="shared" si="2"/>
        <v>380.07</v>
      </c>
      <c r="D14" s="52">
        <v>143.81</v>
      </c>
      <c r="E14" s="52">
        <v>91</v>
      </c>
      <c r="F14" s="52">
        <v>27.25</v>
      </c>
      <c r="G14" s="52">
        <v>15.2</v>
      </c>
      <c r="H14" s="52">
        <v>11.5</v>
      </c>
      <c r="I14" s="52">
        <v>91.31</v>
      </c>
      <c r="J14" s="51">
        <f t="shared" si="3"/>
        <v>149.42000000000002</v>
      </c>
      <c r="K14" s="52">
        <v>8.35</v>
      </c>
      <c r="L14" s="52">
        <v>13.68</v>
      </c>
      <c r="M14" s="52">
        <v>35</v>
      </c>
      <c r="N14" s="52" t="s">
        <v>66</v>
      </c>
      <c r="O14" s="52">
        <v>31.68</v>
      </c>
      <c r="P14" s="52" t="s">
        <v>66</v>
      </c>
      <c r="Q14" s="52" t="s">
        <v>66</v>
      </c>
      <c r="R14" s="52">
        <f t="shared" si="4"/>
        <v>60.71</v>
      </c>
    </row>
    <row r="15" spans="1:18" s="6" customFormat="1">
      <c r="A15" s="39" t="s">
        <v>28</v>
      </c>
      <c r="B15" s="51">
        <f t="shared" si="1"/>
        <v>529.49</v>
      </c>
      <c r="C15" s="51">
        <f t="shared" si="2"/>
        <v>380.07</v>
      </c>
      <c r="D15" s="52">
        <v>143.81</v>
      </c>
      <c r="E15" s="52">
        <v>91</v>
      </c>
      <c r="F15" s="52">
        <v>27.25</v>
      </c>
      <c r="G15" s="52">
        <v>15.2</v>
      </c>
      <c r="H15" s="52">
        <v>11.5</v>
      </c>
      <c r="I15" s="52">
        <v>91.31</v>
      </c>
      <c r="J15" s="51">
        <f t="shared" si="3"/>
        <v>149.42000000000002</v>
      </c>
      <c r="K15" s="52">
        <v>8.35</v>
      </c>
      <c r="L15" s="52">
        <v>13.68</v>
      </c>
      <c r="M15" s="52">
        <v>35</v>
      </c>
      <c r="N15" s="52" t="s">
        <v>66</v>
      </c>
      <c r="O15" s="52">
        <v>31.68</v>
      </c>
      <c r="P15" s="52" t="s">
        <v>66</v>
      </c>
      <c r="Q15" s="52" t="s">
        <v>66</v>
      </c>
      <c r="R15" s="52">
        <f t="shared" si="4"/>
        <v>60.71</v>
      </c>
    </row>
    <row r="16" spans="1:18" s="6" customFormat="1">
      <c r="A16" s="39" t="s">
        <v>29</v>
      </c>
      <c r="B16" s="51">
        <f>SUM(C16,J16)</f>
        <v>529.49</v>
      </c>
      <c r="C16" s="51">
        <f>SUM(D16:I16)</f>
        <v>380.07</v>
      </c>
      <c r="D16" s="52">
        <v>143.81</v>
      </c>
      <c r="E16" s="52">
        <v>91</v>
      </c>
      <c r="F16" s="52">
        <v>27.25</v>
      </c>
      <c r="G16" s="52">
        <v>15.2</v>
      </c>
      <c r="H16" s="52">
        <v>11.5</v>
      </c>
      <c r="I16" s="52">
        <v>91.31</v>
      </c>
      <c r="J16" s="51">
        <f t="shared" si="3"/>
        <v>149.42000000000002</v>
      </c>
      <c r="K16" s="52">
        <v>8.35</v>
      </c>
      <c r="L16" s="52">
        <v>13.68</v>
      </c>
      <c r="M16" s="52">
        <v>35</v>
      </c>
      <c r="N16" s="52" t="s">
        <v>66</v>
      </c>
      <c r="O16" s="52">
        <v>31.68</v>
      </c>
      <c r="P16" s="52" t="s">
        <v>66</v>
      </c>
      <c r="Q16" s="52" t="s">
        <v>66</v>
      </c>
      <c r="R16" s="52">
        <f t="shared" si="4"/>
        <v>60.71</v>
      </c>
    </row>
    <row r="17" spans="1:18" s="6" customFormat="1">
      <c r="A17" s="39" t="s">
        <v>30</v>
      </c>
      <c r="B17" s="51">
        <f>SUM(C17,J17)</f>
        <v>529.49</v>
      </c>
      <c r="C17" s="51">
        <f>SUM(D17:I17)</f>
        <v>380.07</v>
      </c>
      <c r="D17" s="52">
        <v>143.81</v>
      </c>
      <c r="E17" s="52">
        <v>91</v>
      </c>
      <c r="F17" s="52">
        <v>27.25</v>
      </c>
      <c r="G17" s="52">
        <v>15.2</v>
      </c>
      <c r="H17" s="52">
        <v>11.5</v>
      </c>
      <c r="I17" s="52">
        <v>91.31</v>
      </c>
      <c r="J17" s="51">
        <f t="shared" si="3"/>
        <v>149.42000000000002</v>
      </c>
      <c r="K17" s="52">
        <v>8.35</v>
      </c>
      <c r="L17" s="52">
        <v>13.68</v>
      </c>
      <c r="M17" s="52">
        <v>35</v>
      </c>
      <c r="N17" s="52" t="s">
        <v>66</v>
      </c>
      <c r="O17" s="52">
        <v>31.68</v>
      </c>
      <c r="P17" s="52" t="s">
        <v>66</v>
      </c>
      <c r="Q17" s="52" t="s">
        <v>66</v>
      </c>
      <c r="R17" s="52">
        <f t="shared" si="4"/>
        <v>60.71</v>
      </c>
    </row>
    <row r="18" spans="1:18" s="6" customFormat="1">
      <c r="A18" s="39" t="s">
        <v>31</v>
      </c>
      <c r="B18" s="51">
        <f t="shared" ref="B18:B19" si="5">SUM(C18,J18)</f>
        <v>529.49</v>
      </c>
      <c r="C18" s="51">
        <f t="shared" ref="C18:C19" si="6">SUM(D18:I18)</f>
        <v>380.07</v>
      </c>
      <c r="D18" s="52">
        <v>143.81</v>
      </c>
      <c r="E18" s="52">
        <v>91</v>
      </c>
      <c r="F18" s="52">
        <v>27.25</v>
      </c>
      <c r="G18" s="52">
        <v>15.2</v>
      </c>
      <c r="H18" s="52">
        <v>11.5</v>
      </c>
      <c r="I18" s="52">
        <v>91.31</v>
      </c>
      <c r="J18" s="51">
        <f t="shared" si="3"/>
        <v>149.42000000000002</v>
      </c>
      <c r="K18" s="52">
        <v>8.35</v>
      </c>
      <c r="L18" s="52">
        <v>13.68</v>
      </c>
      <c r="M18" s="52">
        <v>35</v>
      </c>
      <c r="N18" s="52" t="s">
        <v>66</v>
      </c>
      <c r="O18" s="52">
        <v>31.68</v>
      </c>
      <c r="P18" s="52" t="s">
        <v>66</v>
      </c>
      <c r="Q18" s="52" t="s">
        <v>66</v>
      </c>
      <c r="R18" s="52">
        <f t="shared" si="4"/>
        <v>60.71</v>
      </c>
    </row>
    <row r="19" spans="1:18" s="6" customFormat="1">
      <c r="A19" s="40" t="s">
        <v>32</v>
      </c>
      <c r="B19" s="53">
        <f t="shared" si="5"/>
        <v>529.49</v>
      </c>
      <c r="C19" s="53">
        <f t="shared" si="6"/>
        <v>380.07</v>
      </c>
      <c r="D19" s="54">
        <v>143.81</v>
      </c>
      <c r="E19" s="54">
        <v>91</v>
      </c>
      <c r="F19" s="54">
        <v>27.25</v>
      </c>
      <c r="G19" s="54">
        <v>15.2</v>
      </c>
      <c r="H19" s="54">
        <v>11.5</v>
      </c>
      <c r="I19" s="54">
        <v>91.31</v>
      </c>
      <c r="J19" s="53">
        <f t="shared" si="3"/>
        <v>149.42000000000002</v>
      </c>
      <c r="K19" s="54">
        <v>8.35</v>
      </c>
      <c r="L19" s="54">
        <v>13.68</v>
      </c>
      <c r="M19" s="54">
        <v>35</v>
      </c>
      <c r="N19" s="54" t="s">
        <v>66</v>
      </c>
      <c r="O19" s="54">
        <v>31.68</v>
      </c>
      <c r="P19" s="54" t="s">
        <v>66</v>
      </c>
      <c r="Q19" s="54" t="s">
        <v>66</v>
      </c>
      <c r="R19" s="54">
        <f t="shared" si="4"/>
        <v>60.71</v>
      </c>
    </row>
    <row r="20" spans="1:18" s="6" customFormat="1" ht="11.25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  <c r="P20" s="7"/>
      <c r="Q20" s="7"/>
      <c r="R20" s="7"/>
    </row>
    <row r="21" spans="1:18" s="6" customFormat="1" ht="11.25" customHeight="1">
      <c r="A21" s="67" t="s">
        <v>62</v>
      </c>
      <c r="B21" s="67"/>
      <c r="C21" s="67"/>
      <c r="D21" s="67"/>
      <c r="E21" s="67"/>
      <c r="F21" s="67"/>
      <c r="G21" s="67"/>
      <c r="H21" s="67"/>
      <c r="I21" s="67"/>
      <c r="J21" s="67"/>
      <c r="K21" s="67"/>
      <c r="L21" s="67"/>
      <c r="M21" s="67"/>
      <c r="N21" s="67"/>
      <c r="O21" s="67"/>
      <c r="P21" s="67"/>
      <c r="Q21" s="67"/>
      <c r="R21" s="67"/>
    </row>
    <row r="22" spans="1:18" s="6" customFormat="1" ht="11.25" customHeight="1">
      <c r="A22" s="4" t="s">
        <v>39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spans="1:18" s="6" customFormat="1" ht="11.25" customHeight="1">
      <c r="A23" s="67" t="s">
        <v>65</v>
      </c>
      <c r="B23" s="67"/>
      <c r="C23" s="67"/>
      <c r="D23" s="67"/>
      <c r="E23" s="67"/>
      <c r="F23" s="67"/>
      <c r="G23" s="67"/>
      <c r="H23" s="67"/>
      <c r="I23" s="67"/>
      <c r="J23" s="67"/>
      <c r="K23" s="67"/>
      <c r="L23" s="67"/>
      <c r="M23" s="67"/>
      <c r="N23" s="67"/>
      <c r="O23" s="67"/>
      <c r="P23" s="67"/>
      <c r="Q23" s="67"/>
      <c r="R23" s="67"/>
    </row>
    <row r="24" spans="1:18" s="6" customFormat="1" ht="11.25" customHeight="1">
      <c r="A24" s="68" t="s">
        <v>35</v>
      </c>
      <c r="B24" s="68"/>
      <c r="C24" s="68"/>
      <c r="D24" s="68"/>
      <c r="E24" s="68"/>
      <c r="F24" s="68"/>
      <c r="G24" s="68"/>
      <c r="H24" s="68"/>
      <c r="I24" s="68"/>
      <c r="J24" s="68"/>
      <c r="K24" s="68"/>
      <c r="L24" s="68"/>
      <c r="M24" s="68"/>
      <c r="N24" s="4"/>
      <c r="O24" s="4"/>
      <c r="P24" s="4"/>
      <c r="Q24" s="4"/>
      <c r="R24" s="4"/>
    </row>
  </sheetData>
  <mergeCells count="9">
    <mergeCell ref="A23:R23"/>
    <mergeCell ref="A21:R21"/>
    <mergeCell ref="A24:M24"/>
    <mergeCell ref="A1:R1"/>
    <mergeCell ref="A5:A6"/>
    <mergeCell ref="B5:B6"/>
    <mergeCell ref="C5:I5"/>
    <mergeCell ref="J5:R5"/>
    <mergeCell ref="A20:B20"/>
  </mergeCells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R24"/>
  <sheetViews>
    <sheetView workbookViewId="0">
      <selection activeCell="F13" sqref="F13"/>
    </sheetView>
  </sheetViews>
  <sheetFormatPr baseColWidth="10" defaultColWidth="11.42578125" defaultRowHeight="12"/>
  <cols>
    <col min="1" max="16384" width="11.42578125" style="5"/>
  </cols>
  <sheetData>
    <row r="1" spans="1:18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  <c r="P1" s="69"/>
      <c r="Q1" s="69"/>
      <c r="R1" s="69"/>
    </row>
    <row r="2" spans="1:18">
      <c r="A2" s="1" t="s">
        <v>54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</row>
    <row r="3" spans="1:18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  <c r="R3" s="2"/>
    </row>
    <row r="4" spans="1:18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</row>
    <row r="5" spans="1:18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  <c r="P5" s="72"/>
      <c r="Q5" s="72"/>
      <c r="R5" s="72"/>
    </row>
    <row r="6" spans="1:18" ht="36">
      <c r="A6" s="71"/>
      <c r="B6" s="73"/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16</v>
      </c>
      <c r="O6" s="8" t="s">
        <v>17</v>
      </c>
      <c r="P6" s="8" t="s">
        <v>18</v>
      </c>
      <c r="Q6" s="8" t="s">
        <v>19</v>
      </c>
      <c r="R6" s="8" t="s">
        <v>20</v>
      </c>
    </row>
    <row r="7" spans="1:18" ht="14.25">
      <c r="A7" s="10" t="s">
        <v>41</v>
      </c>
      <c r="B7" s="47">
        <f>AVERAGE(B8:B19)</f>
        <v>529.4899999999999</v>
      </c>
      <c r="C7" s="47">
        <f t="shared" ref="C7:R7" si="0">AVERAGE(C8:C19)</f>
        <v>380.07</v>
      </c>
      <c r="D7" s="47">
        <f t="shared" si="0"/>
        <v>143.80999999999997</v>
      </c>
      <c r="E7" s="47">
        <f t="shared" si="0"/>
        <v>91</v>
      </c>
      <c r="F7" s="47">
        <f t="shared" si="0"/>
        <v>27.25</v>
      </c>
      <c r="G7" s="47">
        <f t="shared" si="0"/>
        <v>15.199999999999998</v>
      </c>
      <c r="H7" s="47">
        <f t="shared" si="0"/>
        <v>11.5</v>
      </c>
      <c r="I7" s="47">
        <f t="shared" si="0"/>
        <v>91.309999999999988</v>
      </c>
      <c r="J7" s="47">
        <f t="shared" si="0"/>
        <v>149.42000000000004</v>
      </c>
      <c r="K7" s="47">
        <f t="shared" si="0"/>
        <v>8.3499999999999979</v>
      </c>
      <c r="L7" s="47">
        <f t="shared" si="0"/>
        <v>13.680000000000005</v>
      </c>
      <c r="M7" s="47">
        <f t="shared" si="0"/>
        <v>35</v>
      </c>
      <c r="N7" s="47" t="s">
        <v>66</v>
      </c>
      <c r="O7" s="47">
        <f t="shared" si="0"/>
        <v>31.680000000000003</v>
      </c>
      <c r="P7" s="47" t="s">
        <v>66</v>
      </c>
      <c r="Q7" s="47" t="s">
        <v>66</v>
      </c>
      <c r="R7" s="47">
        <f t="shared" si="0"/>
        <v>60.710000000000008</v>
      </c>
    </row>
    <row r="8" spans="1:18">
      <c r="A8" s="39" t="s">
        <v>21</v>
      </c>
      <c r="B8" s="47">
        <f>SUM(C8,J8)</f>
        <v>529.49</v>
      </c>
      <c r="C8" s="47">
        <f>SUM(D8:I8)</f>
        <v>380.07</v>
      </c>
      <c r="D8" s="48">
        <v>143.81</v>
      </c>
      <c r="E8" s="48">
        <v>91</v>
      </c>
      <c r="F8" s="48">
        <v>27.25</v>
      </c>
      <c r="G8" s="48">
        <v>15.2</v>
      </c>
      <c r="H8" s="48">
        <v>11.5</v>
      </c>
      <c r="I8" s="48">
        <v>91.31</v>
      </c>
      <c r="J8" s="47">
        <f>SUM(K8:R8)</f>
        <v>149.42000000000002</v>
      </c>
      <c r="K8" s="48">
        <v>8.35</v>
      </c>
      <c r="L8" s="48">
        <v>13.68</v>
      </c>
      <c r="M8" s="48">
        <v>35</v>
      </c>
      <c r="N8" s="48" t="s">
        <v>66</v>
      </c>
      <c r="O8" s="48">
        <v>31.68</v>
      </c>
      <c r="P8" s="48" t="s">
        <v>66</v>
      </c>
      <c r="Q8" s="48" t="s">
        <v>66</v>
      </c>
      <c r="R8" s="48">
        <f>35.85+24.86</f>
        <v>60.71</v>
      </c>
    </row>
    <row r="9" spans="1:18">
      <c r="A9" s="39" t="s">
        <v>22</v>
      </c>
      <c r="B9" s="47">
        <f t="shared" ref="B9:B19" si="1">SUM(C9,J9)</f>
        <v>529.49</v>
      </c>
      <c r="C9" s="47">
        <f t="shared" ref="C9:C19" si="2">SUM(D9:I9)</f>
        <v>380.07</v>
      </c>
      <c r="D9" s="48">
        <v>143.81</v>
      </c>
      <c r="E9" s="48">
        <v>91</v>
      </c>
      <c r="F9" s="48">
        <v>27.25</v>
      </c>
      <c r="G9" s="48">
        <v>15.2</v>
      </c>
      <c r="H9" s="48">
        <v>11.5</v>
      </c>
      <c r="I9" s="48">
        <v>91.31</v>
      </c>
      <c r="J9" s="47">
        <f t="shared" ref="J9:J19" si="3">SUM(K9:R9)</f>
        <v>149.42000000000002</v>
      </c>
      <c r="K9" s="48">
        <v>8.35</v>
      </c>
      <c r="L9" s="48">
        <v>13.68</v>
      </c>
      <c r="M9" s="48">
        <v>35</v>
      </c>
      <c r="N9" s="48" t="s">
        <v>66</v>
      </c>
      <c r="O9" s="48">
        <v>31.68</v>
      </c>
      <c r="P9" s="48" t="s">
        <v>66</v>
      </c>
      <c r="Q9" s="48" t="s">
        <v>66</v>
      </c>
      <c r="R9" s="48">
        <f t="shared" ref="R9:R19" si="4">35.85+24.86</f>
        <v>60.71</v>
      </c>
    </row>
    <row r="10" spans="1:18">
      <c r="A10" s="39" t="s">
        <v>23</v>
      </c>
      <c r="B10" s="47">
        <f t="shared" si="1"/>
        <v>529.49</v>
      </c>
      <c r="C10" s="47">
        <f t="shared" si="2"/>
        <v>380.07</v>
      </c>
      <c r="D10" s="48">
        <v>143.81</v>
      </c>
      <c r="E10" s="48">
        <v>91</v>
      </c>
      <c r="F10" s="48">
        <v>27.25</v>
      </c>
      <c r="G10" s="48">
        <v>15.2</v>
      </c>
      <c r="H10" s="48">
        <v>11.5</v>
      </c>
      <c r="I10" s="48">
        <v>91.31</v>
      </c>
      <c r="J10" s="47">
        <f t="shared" si="3"/>
        <v>149.42000000000002</v>
      </c>
      <c r="K10" s="48">
        <v>8.35</v>
      </c>
      <c r="L10" s="48">
        <v>13.68</v>
      </c>
      <c r="M10" s="48">
        <v>35</v>
      </c>
      <c r="N10" s="48" t="s">
        <v>66</v>
      </c>
      <c r="O10" s="48">
        <v>31.68</v>
      </c>
      <c r="P10" s="48" t="s">
        <v>66</v>
      </c>
      <c r="Q10" s="48" t="s">
        <v>66</v>
      </c>
      <c r="R10" s="48">
        <f t="shared" si="4"/>
        <v>60.71</v>
      </c>
    </row>
    <row r="11" spans="1:18">
      <c r="A11" s="39" t="s">
        <v>24</v>
      </c>
      <c r="B11" s="47">
        <f t="shared" si="1"/>
        <v>529.49</v>
      </c>
      <c r="C11" s="47">
        <f t="shared" si="2"/>
        <v>380.07</v>
      </c>
      <c r="D11" s="48">
        <v>143.81</v>
      </c>
      <c r="E11" s="48">
        <v>91</v>
      </c>
      <c r="F11" s="48">
        <v>27.25</v>
      </c>
      <c r="G11" s="48">
        <v>15.2</v>
      </c>
      <c r="H11" s="48">
        <v>11.5</v>
      </c>
      <c r="I11" s="48">
        <v>91.31</v>
      </c>
      <c r="J11" s="47">
        <f t="shared" si="3"/>
        <v>149.42000000000002</v>
      </c>
      <c r="K11" s="48">
        <v>8.35</v>
      </c>
      <c r="L11" s="48">
        <v>13.68</v>
      </c>
      <c r="M11" s="48">
        <v>35</v>
      </c>
      <c r="N11" s="48" t="s">
        <v>66</v>
      </c>
      <c r="O11" s="48">
        <v>31.68</v>
      </c>
      <c r="P11" s="48" t="s">
        <v>66</v>
      </c>
      <c r="Q11" s="48" t="s">
        <v>66</v>
      </c>
      <c r="R11" s="48">
        <f t="shared" si="4"/>
        <v>60.71</v>
      </c>
    </row>
    <row r="12" spans="1:18">
      <c r="A12" s="39" t="s">
        <v>25</v>
      </c>
      <c r="B12" s="47">
        <f>SUM(C12,J12)</f>
        <v>529.49</v>
      </c>
      <c r="C12" s="47">
        <f t="shared" si="2"/>
        <v>380.07</v>
      </c>
      <c r="D12" s="48">
        <v>143.81</v>
      </c>
      <c r="E12" s="48">
        <v>91</v>
      </c>
      <c r="F12" s="48">
        <v>27.25</v>
      </c>
      <c r="G12" s="48">
        <v>15.2</v>
      </c>
      <c r="H12" s="48">
        <v>11.5</v>
      </c>
      <c r="I12" s="48">
        <v>91.31</v>
      </c>
      <c r="J12" s="47">
        <f t="shared" si="3"/>
        <v>149.42000000000002</v>
      </c>
      <c r="K12" s="48">
        <v>8.35</v>
      </c>
      <c r="L12" s="48">
        <v>13.68</v>
      </c>
      <c r="M12" s="48">
        <v>35</v>
      </c>
      <c r="N12" s="48" t="s">
        <v>66</v>
      </c>
      <c r="O12" s="48">
        <v>31.68</v>
      </c>
      <c r="P12" s="48" t="s">
        <v>66</v>
      </c>
      <c r="Q12" s="48" t="s">
        <v>66</v>
      </c>
      <c r="R12" s="48">
        <f t="shared" si="4"/>
        <v>60.71</v>
      </c>
    </row>
    <row r="13" spans="1:18">
      <c r="A13" s="39" t="s">
        <v>26</v>
      </c>
      <c r="B13" s="47">
        <f t="shared" si="1"/>
        <v>529.49</v>
      </c>
      <c r="C13" s="47">
        <f t="shared" si="2"/>
        <v>380.07</v>
      </c>
      <c r="D13" s="48">
        <v>143.81</v>
      </c>
      <c r="E13" s="48">
        <v>91</v>
      </c>
      <c r="F13" s="48">
        <v>27.25</v>
      </c>
      <c r="G13" s="48">
        <v>15.2</v>
      </c>
      <c r="H13" s="48">
        <v>11.5</v>
      </c>
      <c r="I13" s="48">
        <v>91.31</v>
      </c>
      <c r="J13" s="47">
        <f t="shared" si="3"/>
        <v>149.42000000000002</v>
      </c>
      <c r="K13" s="48">
        <v>8.35</v>
      </c>
      <c r="L13" s="48">
        <v>13.68</v>
      </c>
      <c r="M13" s="48">
        <v>35</v>
      </c>
      <c r="N13" s="48" t="s">
        <v>66</v>
      </c>
      <c r="O13" s="48">
        <v>31.68</v>
      </c>
      <c r="P13" s="48" t="s">
        <v>66</v>
      </c>
      <c r="Q13" s="48" t="s">
        <v>66</v>
      </c>
      <c r="R13" s="48">
        <f t="shared" si="4"/>
        <v>60.71</v>
      </c>
    </row>
    <row r="14" spans="1:18">
      <c r="A14" s="39" t="s">
        <v>27</v>
      </c>
      <c r="B14" s="47">
        <f t="shared" si="1"/>
        <v>529.49</v>
      </c>
      <c r="C14" s="47">
        <f t="shared" si="2"/>
        <v>380.07</v>
      </c>
      <c r="D14" s="48">
        <v>143.81</v>
      </c>
      <c r="E14" s="48">
        <v>91</v>
      </c>
      <c r="F14" s="48">
        <v>27.25</v>
      </c>
      <c r="G14" s="48">
        <v>15.2</v>
      </c>
      <c r="H14" s="48">
        <v>11.5</v>
      </c>
      <c r="I14" s="48">
        <v>91.31</v>
      </c>
      <c r="J14" s="47">
        <f t="shared" si="3"/>
        <v>149.42000000000002</v>
      </c>
      <c r="K14" s="48">
        <v>8.35</v>
      </c>
      <c r="L14" s="48">
        <v>13.68</v>
      </c>
      <c r="M14" s="48">
        <v>35</v>
      </c>
      <c r="N14" s="48" t="s">
        <v>66</v>
      </c>
      <c r="O14" s="48">
        <v>31.68</v>
      </c>
      <c r="P14" s="48" t="s">
        <v>66</v>
      </c>
      <c r="Q14" s="48" t="s">
        <v>66</v>
      </c>
      <c r="R14" s="48">
        <f t="shared" si="4"/>
        <v>60.71</v>
      </c>
    </row>
    <row r="15" spans="1:18">
      <c r="A15" s="39" t="s">
        <v>28</v>
      </c>
      <c r="B15" s="47">
        <f t="shared" si="1"/>
        <v>529.49</v>
      </c>
      <c r="C15" s="47">
        <f t="shared" si="2"/>
        <v>380.07</v>
      </c>
      <c r="D15" s="48">
        <v>143.81</v>
      </c>
      <c r="E15" s="48">
        <v>91</v>
      </c>
      <c r="F15" s="48">
        <v>27.25</v>
      </c>
      <c r="G15" s="48">
        <v>15.2</v>
      </c>
      <c r="H15" s="48">
        <v>11.5</v>
      </c>
      <c r="I15" s="48">
        <v>91.31</v>
      </c>
      <c r="J15" s="47">
        <f t="shared" si="3"/>
        <v>149.42000000000002</v>
      </c>
      <c r="K15" s="48">
        <v>8.35</v>
      </c>
      <c r="L15" s="48">
        <v>13.68</v>
      </c>
      <c r="M15" s="48">
        <v>35</v>
      </c>
      <c r="N15" s="48" t="s">
        <v>66</v>
      </c>
      <c r="O15" s="48">
        <v>31.68</v>
      </c>
      <c r="P15" s="48" t="s">
        <v>66</v>
      </c>
      <c r="Q15" s="48" t="s">
        <v>66</v>
      </c>
      <c r="R15" s="48">
        <f t="shared" si="4"/>
        <v>60.71</v>
      </c>
    </row>
    <row r="16" spans="1:18">
      <c r="A16" s="39" t="s">
        <v>29</v>
      </c>
      <c r="B16" s="47">
        <f t="shared" si="1"/>
        <v>529.49</v>
      </c>
      <c r="C16" s="47">
        <f t="shared" si="2"/>
        <v>380.07</v>
      </c>
      <c r="D16" s="48">
        <v>143.81</v>
      </c>
      <c r="E16" s="48">
        <v>91</v>
      </c>
      <c r="F16" s="48">
        <v>27.25</v>
      </c>
      <c r="G16" s="48">
        <v>15.2</v>
      </c>
      <c r="H16" s="48">
        <v>11.5</v>
      </c>
      <c r="I16" s="48">
        <v>91.31</v>
      </c>
      <c r="J16" s="47">
        <f t="shared" si="3"/>
        <v>149.42000000000002</v>
      </c>
      <c r="K16" s="48">
        <v>8.35</v>
      </c>
      <c r="L16" s="48">
        <v>13.68</v>
      </c>
      <c r="M16" s="48">
        <v>35</v>
      </c>
      <c r="N16" s="48" t="s">
        <v>66</v>
      </c>
      <c r="O16" s="48">
        <v>31.68</v>
      </c>
      <c r="P16" s="48" t="s">
        <v>66</v>
      </c>
      <c r="Q16" s="48" t="s">
        <v>66</v>
      </c>
      <c r="R16" s="48">
        <f t="shared" si="4"/>
        <v>60.71</v>
      </c>
    </row>
    <row r="17" spans="1:18">
      <c r="A17" s="39" t="s">
        <v>30</v>
      </c>
      <c r="B17" s="47">
        <f t="shared" si="1"/>
        <v>529.49</v>
      </c>
      <c r="C17" s="47">
        <f t="shared" si="2"/>
        <v>380.07</v>
      </c>
      <c r="D17" s="48">
        <v>143.81</v>
      </c>
      <c r="E17" s="48">
        <v>91</v>
      </c>
      <c r="F17" s="48">
        <v>27.25</v>
      </c>
      <c r="G17" s="48">
        <v>15.2</v>
      </c>
      <c r="H17" s="48">
        <v>11.5</v>
      </c>
      <c r="I17" s="48">
        <v>91.31</v>
      </c>
      <c r="J17" s="47">
        <f t="shared" si="3"/>
        <v>149.42000000000002</v>
      </c>
      <c r="K17" s="48">
        <v>8.35</v>
      </c>
      <c r="L17" s="48">
        <v>13.68</v>
      </c>
      <c r="M17" s="48">
        <v>35</v>
      </c>
      <c r="N17" s="48" t="s">
        <v>66</v>
      </c>
      <c r="O17" s="48">
        <v>31.68</v>
      </c>
      <c r="P17" s="48" t="s">
        <v>66</v>
      </c>
      <c r="Q17" s="48" t="s">
        <v>66</v>
      </c>
      <c r="R17" s="48">
        <f t="shared" si="4"/>
        <v>60.71</v>
      </c>
    </row>
    <row r="18" spans="1:18">
      <c r="A18" s="39" t="s">
        <v>31</v>
      </c>
      <c r="B18" s="47">
        <f t="shared" si="1"/>
        <v>529.49</v>
      </c>
      <c r="C18" s="47">
        <f t="shared" si="2"/>
        <v>380.07</v>
      </c>
      <c r="D18" s="48">
        <v>143.81</v>
      </c>
      <c r="E18" s="48">
        <v>91</v>
      </c>
      <c r="F18" s="48">
        <v>27.25</v>
      </c>
      <c r="G18" s="48">
        <v>15.2</v>
      </c>
      <c r="H18" s="48">
        <v>11.5</v>
      </c>
      <c r="I18" s="48">
        <v>91.31</v>
      </c>
      <c r="J18" s="47">
        <f t="shared" si="3"/>
        <v>149.42000000000002</v>
      </c>
      <c r="K18" s="48">
        <v>8.35</v>
      </c>
      <c r="L18" s="48">
        <v>13.68</v>
      </c>
      <c r="M18" s="48">
        <v>35</v>
      </c>
      <c r="N18" s="48" t="s">
        <v>66</v>
      </c>
      <c r="O18" s="48">
        <v>31.68</v>
      </c>
      <c r="P18" s="48" t="s">
        <v>66</v>
      </c>
      <c r="Q18" s="48" t="s">
        <v>66</v>
      </c>
      <c r="R18" s="48">
        <f t="shared" si="4"/>
        <v>60.71</v>
      </c>
    </row>
    <row r="19" spans="1:18">
      <c r="A19" s="40" t="s">
        <v>32</v>
      </c>
      <c r="B19" s="49">
        <f t="shared" si="1"/>
        <v>529.49</v>
      </c>
      <c r="C19" s="49">
        <f t="shared" si="2"/>
        <v>380.07</v>
      </c>
      <c r="D19" s="50">
        <v>143.81</v>
      </c>
      <c r="E19" s="50">
        <v>91</v>
      </c>
      <c r="F19" s="50">
        <v>27.25</v>
      </c>
      <c r="G19" s="50">
        <v>15.2</v>
      </c>
      <c r="H19" s="50">
        <v>11.5</v>
      </c>
      <c r="I19" s="50">
        <v>91.31</v>
      </c>
      <c r="J19" s="49">
        <f t="shared" si="3"/>
        <v>149.42000000000002</v>
      </c>
      <c r="K19" s="50">
        <v>8.35</v>
      </c>
      <c r="L19" s="50">
        <v>13.68</v>
      </c>
      <c r="M19" s="50">
        <v>35</v>
      </c>
      <c r="N19" s="50" t="s">
        <v>66</v>
      </c>
      <c r="O19" s="50">
        <v>31.68</v>
      </c>
      <c r="P19" s="50" t="s">
        <v>66</v>
      </c>
      <c r="Q19" s="50" t="s">
        <v>66</v>
      </c>
      <c r="R19" s="50">
        <f t="shared" si="4"/>
        <v>60.71</v>
      </c>
    </row>
    <row r="20" spans="1:18" ht="10.5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  <c r="P20" s="7"/>
      <c r="Q20" s="7"/>
      <c r="R20" s="7"/>
    </row>
    <row r="21" spans="1:18" ht="10.5" customHeight="1">
      <c r="A21" s="4" t="s">
        <v>64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  <c r="P21" s="4"/>
      <c r="Q21" s="4"/>
      <c r="R21" s="4"/>
    </row>
    <row r="22" spans="1:18" ht="10.5" customHeight="1">
      <c r="A22" s="4" t="s">
        <v>39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</row>
    <row r="23" spans="1:18" ht="10.5" customHeight="1">
      <c r="A23" s="4" t="s">
        <v>65</v>
      </c>
      <c r="B23" s="4"/>
      <c r="C23" s="4"/>
      <c r="D23" s="4"/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spans="1:18" ht="10.5" customHeight="1">
      <c r="A24" s="24" t="s">
        <v>35</v>
      </c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5"/>
      <c r="O24" s="25"/>
      <c r="P24" s="25"/>
      <c r="Q24" s="25"/>
      <c r="R24" s="25"/>
    </row>
  </sheetData>
  <mergeCells count="6">
    <mergeCell ref="A20:B20"/>
    <mergeCell ref="A1:R1"/>
    <mergeCell ref="A5:A6"/>
    <mergeCell ref="B5:B6"/>
    <mergeCell ref="C5:I5"/>
    <mergeCell ref="J5:R5"/>
  </mergeCells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O23"/>
  <sheetViews>
    <sheetView workbookViewId="0">
      <selection activeCell="M7" sqref="M7:M19"/>
    </sheetView>
  </sheetViews>
  <sheetFormatPr baseColWidth="10" defaultColWidth="11.42578125" defaultRowHeight="12"/>
  <cols>
    <col min="1" max="4" width="11.42578125" style="5"/>
    <col min="5" max="5" width="12" style="5" customWidth="1"/>
    <col min="6" max="16384" width="11.42578125" style="5"/>
  </cols>
  <sheetData>
    <row r="1" spans="1:1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5">
      <c r="A2" s="1" t="s">
        <v>53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6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7">
        <f t="shared" ref="B7:O7" si="0">AVERAGE(B8:B19)</f>
        <v>529.4899999999999</v>
      </c>
      <c r="C7" s="47">
        <f t="shared" si="0"/>
        <v>380.07</v>
      </c>
      <c r="D7" s="47">
        <f t="shared" si="0"/>
        <v>143.80999999999997</v>
      </c>
      <c r="E7" s="47">
        <f t="shared" si="0"/>
        <v>91</v>
      </c>
      <c r="F7" s="47">
        <f t="shared" si="0"/>
        <v>27.25</v>
      </c>
      <c r="G7" s="47">
        <f t="shared" si="0"/>
        <v>15.199999999999998</v>
      </c>
      <c r="H7" s="47">
        <f t="shared" si="0"/>
        <v>11.5</v>
      </c>
      <c r="I7" s="47">
        <f t="shared" si="0"/>
        <v>91.309999999999988</v>
      </c>
      <c r="J7" s="47">
        <f t="shared" si="0"/>
        <v>149.42000000000004</v>
      </c>
      <c r="K7" s="47">
        <f t="shared" si="0"/>
        <v>8.3499999999999979</v>
      </c>
      <c r="L7" s="47">
        <f t="shared" si="0"/>
        <v>13.680000000000005</v>
      </c>
      <c r="M7" s="47">
        <f t="shared" si="0"/>
        <v>35</v>
      </c>
      <c r="N7" s="47">
        <f t="shared" si="0"/>
        <v>31.680000000000003</v>
      </c>
      <c r="O7" s="47">
        <f t="shared" si="0"/>
        <v>60.710000000000008</v>
      </c>
    </row>
    <row r="8" spans="1:15">
      <c r="A8" s="39" t="s">
        <v>21</v>
      </c>
      <c r="B8" s="47">
        <f>SUM(C8,J8)</f>
        <v>529.49</v>
      </c>
      <c r="C8" s="47">
        <f>SUM(D8:I8)</f>
        <v>380.07</v>
      </c>
      <c r="D8" s="48">
        <v>143.81</v>
      </c>
      <c r="E8" s="48">
        <v>91</v>
      </c>
      <c r="F8" s="48">
        <v>27.25</v>
      </c>
      <c r="G8" s="48">
        <v>15.2</v>
      </c>
      <c r="H8" s="48">
        <v>11.5</v>
      </c>
      <c r="I8" s="48">
        <v>91.31</v>
      </c>
      <c r="J8" s="47">
        <f>SUM(K8:O8)</f>
        <v>149.42000000000002</v>
      </c>
      <c r="K8" s="48">
        <v>8.35</v>
      </c>
      <c r="L8" s="48">
        <v>13.68</v>
      </c>
      <c r="M8" s="48">
        <v>35</v>
      </c>
      <c r="N8" s="48">
        <v>31.68</v>
      </c>
      <c r="O8" s="48">
        <f>35.85+24.86</f>
        <v>60.71</v>
      </c>
    </row>
    <row r="9" spans="1:15">
      <c r="A9" s="39" t="s">
        <v>22</v>
      </c>
      <c r="B9" s="47">
        <f t="shared" ref="B9:B19" si="1">SUM(C9,J9)</f>
        <v>529.49</v>
      </c>
      <c r="C9" s="47">
        <f t="shared" ref="C9:C19" si="2">SUM(D9:I9)</f>
        <v>380.07</v>
      </c>
      <c r="D9" s="48">
        <v>143.81</v>
      </c>
      <c r="E9" s="48">
        <v>91</v>
      </c>
      <c r="F9" s="48">
        <v>27.25</v>
      </c>
      <c r="G9" s="48">
        <v>15.2</v>
      </c>
      <c r="H9" s="48">
        <v>11.5</v>
      </c>
      <c r="I9" s="48">
        <v>91.31</v>
      </c>
      <c r="J9" s="47">
        <f t="shared" ref="J9:J19" si="3">SUM(K9:O9)</f>
        <v>149.42000000000002</v>
      </c>
      <c r="K9" s="48">
        <v>8.35</v>
      </c>
      <c r="L9" s="48">
        <v>13.68</v>
      </c>
      <c r="M9" s="48">
        <v>35</v>
      </c>
      <c r="N9" s="48">
        <v>31.68</v>
      </c>
      <c r="O9" s="48">
        <f t="shared" ref="O9:O19" si="4">35.85+24.86</f>
        <v>60.71</v>
      </c>
    </row>
    <row r="10" spans="1:15">
      <c r="A10" s="39" t="s">
        <v>23</v>
      </c>
      <c r="B10" s="47">
        <f t="shared" si="1"/>
        <v>529.49</v>
      </c>
      <c r="C10" s="47">
        <f t="shared" si="2"/>
        <v>380.07</v>
      </c>
      <c r="D10" s="48">
        <v>143.81</v>
      </c>
      <c r="E10" s="48">
        <v>91</v>
      </c>
      <c r="F10" s="48">
        <v>27.25</v>
      </c>
      <c r="G10" s="48">
        <v>15.2</v>
      </c>
      <c r="H10" s="48">
        <v>11.5</v>
      </c>
      <c r="I10" s="48">
        <v>91.31</v>
      </c>
      <c r="J10" s="47">
        <f t="shared" si="3"/>
        <v>149.42000000000002</v>
      </c>
      <c r="K10" s="48">
        <v>8.35</v>
      </c>
      <c r="L10" s="48">
        <v>13.68</v>
      </c>
      <c r="M10" s="48">
        <v>35</v>
      </c>
      <c r="N10" s="48">
        <v>31.68</v>
      </c>
      <c r="O10" s="48">
        <f t="shared" si="4"/>
        <v>60.71</v>
      </c>
    </row>
    <row r="11" spans="1:15">
      <c r="A11" s="39" t="s">
        <v>24</v>
      </c>
      <c r="B11" s="47">
        <f t="shared" si="1"/>
        <v>529.49</v>
      </c>
      <c r="C11" s="47">
        <f t="shared" si="2"/>
        <v>380.07</v>
      </c>
      <c r="D11" s="48">
        <v>143.81</v>
      </c>
      <c r="E11" s="48">
        <v>91</v>
      </c>
      <c r="F11" s="48">
        <v>27.25</v>
      </c>
      <c r="G11" s="48">
        <v>15.2</v>
      </c>
      <c r="H11" s="48">
        <v>11.5</v>
      </c>
      <c r="I11" s="48">
        <v>91.31</v>
      </c>
      <c r="J11" s="47">
        <f t="shared" si="3"/>
        <v>149.42000000000002</v>
      </c>
      <c r="K11" s="48">
        <v>8.35</v>
      </c>
      <c r="L11" s="48">
        <v>13.68</v>
      </c>
      <c r="M11" s="48">
        <v>35</v>
      </c>
      <c r="N11" s="48">
        <v>31.68</v>
      </c>
      <c r="O11" s="48">
        <f t="shared" si="4"/>
        <v>60.71</v>
      </c>
    </row>
    <row r="12" spans="1:15">
      <c r="A12" s="39" t="s">
        <v>25</v>
      </c>
      <c r="B12" s="47">
        <f t="shared" si="1"/>
        <v>529.49</v>
      </c>
      <c r="C12" s="47">
        <f t="shared" si="2"/>
        <v>380.07</v>
      </c>
      <c r="D12" s="48">
        <v>143.81</v>
      </c>
      <c r="E12" s="48">
        <v>91</v>
      </c>
      <c r="F12" s="48">
        <v>27.25</v>
      </c>
      <c r="G12" s="48">
        <v>15.2</v>
      </c>
      <c r="H12" s="48">
        <v>11.5</v>
      </c>
      <c r="I12" s="48">
        <v>91.31</v>
      </c>
      <c r="J12" s="47">
        <f t="shared" si="3"/>
        <v>149.42000000000002</v>
      </c>
      <c r="K12" s="48">
        <v>8.35</v>
      </c>
      <c r="L12" s="48">
        <v>13.68</v>
      </c>
      <c r="M12" s="48">
        <v>35</v>
      </c>
      <c r="N12" s="48">
        <v>31.68</v>
      </c>
      <c r="O12" s="48">
        <f t="shared" si="4"/>
        <v>60.71</v>
      </c>
    </row>
    <row r="13" spans="1:15">
      <c r="A13" s="39" t="s">
        <v>26</v>
      </c>
      <c r="B13" s="47">
        <f t="shared" si="1"/>
        <v>529.49</v>
      </c>
      <c r="C13" s="47">
        <f t="shared" si="2"/>
        <v>380.07</v>
      </c>
      <c r="D13" s="48">
        <v>143.81</v>
      </c>
      <c r="E13" s="48">
        <v>91</v>
      </c>
      <c r="F13" s="48">
        <v>27.25</v>
      </c>
      <c r="G13" s="48">
        <v>15.2</v>
      </c>
      <c r="H13" s="48">
        <v>11.5</v>
      </c>
      <c r="I13" s="48">
        <v>91.31</v>
      </c>
      <c r="J13" s="47">
        <f t="shared" si="3"/>
        <v>149.42000000000002</v>
      </c>
      <c r="K13" s="48">
        <v>8.35</v>
      </c>
      <c r="L13" s="48">
        <v>13.68</v>
      </c>
      <c r="M13" s="48">
        <v>35</v>
      </c>
      <c r="N13" s="48">
        <v>31.68</v>
      </c>
      <c r="O13" s="48">
        <f t="shared" si="4"/>
        <v>60.71</v>
      </c>
    </row>
    <row r="14" spans="1:15">
      <c r="A14" s="39" t="s">
        <v>27</v>
      </c>
      <c r="B14" s="47">
        <f t="shared" si="1"/>
        <v>529.49</v>
      </c>
      <c r="C14" s="47">
        <f t="shared" si="2"/>
        <v>380.07</v>
      </c>
      <c r="D14" s="48">
        <v>143.81</v>
      </c>
      <c r="E14" s="48">
        <v>91</v>
      </c>
      <c r="F14" s="48">
        <v>27.25</v>
      </c>
      <c r="G14" s="48">
        <v>15.2</v>
      </c>
      <c r="H14" s="48">
        <v>11.5</v>
      </c>
      <c r="I14" s="48">
        <v>91.31</v>
      </c>
      <c r="J14" s="47">
        <f t="shared" si="3"/>
        <v>149.42000000000002</v>
      </c>
      <c r="K14" s="48">
        <v>8.35</v>
      </c>
      <c r="L14" s="48">
        <v>13.68</v>
      </c>
      <c r="M14" s="48">
        <v>35</v>
      </c>
      <c r="N14" s="48">
        <v>31.68</v>
      </c>
      <c r="O14" s="48">
        <f t="shared" si="4"/>
        <v>60.71</v>
      </c>
    </row>
    <row r="15" spans="1:15">
      <c r="A15" s="39" t="s">
        <v>28</v>
      </c>
      <c r="B15" s="47">
        <f t="shared" si="1"/>
        <v>529.49</v>
      </c>
      <c r="C15" s="47">
        <f t="shared" si="2"/>
        <v>380.07</v>
      </c>
      <c r="D15" s="48">
        <v>143.81</v>
      </c>
      <c r="E15" s="48">
        <v>91</v>
      </c>
      <c r="F15" s="48">
        <v>27.25</v>
      </c>
      <c r="G15" s="48">
        <v>15.2</v>
      </c>
      <c r="H15" s="48">
        <v>11.5</v>
      </c>
      <c r="I15" s="48">
        <v>91.31</v>
      </c>
      <c r="J15" s="47">
        <f t="shared" si="3"/>
        <v>149.42000000000002</v>
      </c>
      <c r="K15" s="48">
        <v>8.35</v>
      </c>
      <c r="L15" s="48">
        <v>13.68</v>
      </c>
      <c r="M15" s="48">
        <v>35</v>
      </c>
      <c r="N15" s="48">
        <v>31.68</v>
      </c>
      <c r="O15" s="48">
        <f t="shared" si="4"/>
        <v>60.71</v>
      </c>
    </row>
    <row r="16" spans="1:15">
      <c r="A16" s="39" t="s">
        <v>29</v>
      </c>
      <c r="B16" s="47">
        <f t="shared" si="1"/>
        <v>529.49</v>
      </c>
      <c r="C16" s="47">
        <f t="shared" si="2"/>
        <v>380.07</v>
      </c>
      <c r="D16" s="48">
        <v>143.81</v>
      </c>
      <c r="E16" s="48">
        <v>91</v>
      </c>
      <c r="F16" s="48">
        <v>27.25</v>
      </c>
      <c r="G16" s="48">
        <v>15.2</v>
      </c>
      <c r="H16" s="48">
        <v>11.5</v>
      </c>
      <c r="I16" s="48">
        <v>91.31</v>
      </c>
      <c r="J16" s="47">
        <f t="shared" si="3"/>
        <v>149.42000000000002</v>
      </c>
      <c r="K16" s="48">
        <v>8.35</v>
      </c>
      <c r="L16" s="48">
        <v>13.68</v>
      </c>
      <c r="M16" s="48">
        <v>35</v>
      </c>
      <c r="N16" s="48">
        <v>31.68</v>
      </c>
      <c r="O16" s="48">
        <f t="shared" si="4"/>
        <v>60.71</v>
      </c>
    </row>
    <row r="17" spans="1:15">
      <c r="A17" s="39" t="s">
        <v>30</v>
      </c>
      <c r="B17" s="47">
        <f t="shared" si="1"/>
        <v>529.49</v>
      </c>
      <c r="C17" s="47">
        <f t="shared" si="2"/>
        <v>380.07</v>
      </c>
      <c r="D17" s="48">
        <v>143.81</v>
      </c>
      <c r="E17" s="48">
        <v>91</v>
      </c>
      <c r="F17" s="48">
        <v>27.25</v>
      </c>
      <c r="G17" s="48">
        <v>15.2</v>
      </c>
      <c r="H17" s="48">
        <v>11.5</v>
      </c>
      <c r="I17" s="48">
        <v>91.31</v>
      </c>
      <c r="J17" s="47">
        <f t="shared" si="3"/>
        <v>149.42000000000002</v>
      </c>
      <c r="K17" s="48">
        <v>8.35</v>
      </c>
      <c r="L17" s="48">
        <v>13.68</v>
      </c>
      <c r="M17" s="48">
        <v>35</v>
      </c>
      <c r="N17" s="48">
        <v>31.68</v>
      </c>
      <c r="O17" s="48">
        <f t="shared" si="4"/>
        <v>60.71</v>
      </c>
    </row>
    <row r="18" spans="1:15">
      <c r="A18" s="39" t="s">
        <v>31</v>
      </c>
      <c r="B18" s="47">
        <f t="shared" si="1"/>
        <v>529.49</v>
      </c>
      <c r="C18" s="47">
        <f t="shared" si="2"/>
        <v>380.07</v>
      </c>
      <c r="D18" s="48">
        <v>143.81</v>
      </c>
      <c r="E18" s="48">
        <v>91</v>
      </c>
      <c r="F18" s="48">
        <v>27.25</v>
      </c>
      <c r="G18" s="48">
        <v>15.2</v>
      </c>
      <c r="H18" s="48">
        <v>11.5</v>
      </c>
      <c r="I18" s="48">
        <v>91.31</v>
      </c>
      <c r="J18" s="47">
        <f t="shared" si="3"/>
        <v>149.42000000000002</v>
      </c>
      <c r="K18" s="48">
        <v>8.35</v>
      </c>
      <c r="L18" s="48">
        <v>13.68</v>
      </c>
      <c r="M18" s="48">
        <v>35</v>
      </c>
      <c r="N18" s="48">
        <v>31.68</v>
      </c>
      <c r="O18" s="48">
        <f t="shared" si="4"/>
        <v>60.71</v>
      </c>
    </row>
    <row r="19" spans="1:15">
      <c r="A19" s="40" t="s">
        <v>32</v>
      </c>
      <c r="B19" s="49">
        <f t="shared" si="1"/>
        <v>529.49</v>
      </c>
      <c r="C19" s="49">
        <f t="shared" si="2"/>
        <v>380.07</v>
      </c>
      <c r="D19" s="50">
        <v>143.81</v>
      </c>
      <c r="E19" s="50">
        <v>91</v>
      </c>
      <c r="F19" s="50">
        <v>27.25</v>
      </c>
      <c r="G19" s="50">
        <v>15.2</v>
      </c>
      <c r="H19" s="50">
        <v>11.5</v>
      </c>
      <c r="I19" s="50">
        <v>91.31</v>
      </c>
      <c r="J19" s="49">
        <f t="shared" si="3"/>
        <v>149.42000000000002</v>
      </c>
      <c r="K19" s="50">
        <v>8.35</v>
      </c>
      <c r="L19" s="50">
        <v>13.68</v>
      </c>
      <c r="M19" s="50">
        <v>35</v>
      </c>
      <c r="N19" s="50">
        <v>31.68</v>
      </c>
      <c r="O19" s="50">
        <f t="shared" si="4"/>
        <v>60.71</v>
      </c>
    </row>
    <row r="20" spans="1:15" ht="11.25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</row>
    <row r="21" spans="1:15" ht="11.25" customHeight="1">
      <c r="A21" s="4" t="s">
        <v>63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43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O23"/>
  <sheetViews>
    <sheetView workbookViewId="0">
      <selection activeCell="O8" sqref="O8"/>
    </sheetView>
  </sheetViews>
  <sheetFormatPr baseColWidth="10" defaultColWidth="11.42578125" defaultRowHeight="12"/>
  <cols>
    <col min="1" max="4" width="11.42578125" style="5"/>
    <col min="5" max="5" width="12.140625" style="5" customWidth="1"/>
    <col min="6" max="16384" width="11.42578125" style="5"/>
  </cols>
  <sheetData>
    <row r="1" spans="1:1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5">
      <c r="A2" s="1" t="s">
        <v>52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6</v>
      </c>
      <c r="D6" s="8" t="s">
        <v>7</v>
      </c>
      <c r="E6" s="8" t="s">
        <v>36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7">
        <f t="shared" ref="B7:O7" si="0">AVERAGE(B8:B19)</f>
        <v>529.4899999999999</v>
      </c>
      <c r="C7" s="47">
        <f t="shared" si="0"/>
        <v>380.07</v>
      </c>
      <c r="D7" s="47">
        <f t="shared" si="0"/>
        <v>143.80999999999997</v>
      </c>
      <c r="E7" s="47">
        <f t="shared" si="0"/>
        <v>91</v>
      </c>
      <c r="F7" s="47">
        <f t="shared" si="0"/>
        <v>27.25</v>
      </c>
      <c r="G7" s="47">
        <f t="shared" si="0"/>
        <v>15.199999999999998</v>
      </c>
      <c r="H7" s="47">
        <f t="shared" si="0"/>
        <v>11.5</v>
      </c>
      <c r="I7" s="47">
        <f t="shared" si="0"/>
        <v>91.309999999999988</v>
      </c>
      <c r="J7" s="47">
        <f t="shared" si="0"/>
        <v>149.42000000000004</v>
      </c>
      <c r="K7" s="47">
        <f t="shared" si="0"/>
        <v>8.3499999999999979</v>
      </c>
      <c r="L7" s="47">
        <f t="shared" si="0"/>
        <v>13.680000000000005</v>
      </c>
      <c r="M7" s="47">
        <f t="shared" si="0"/>
        <v>35</v>
      </c>
      <c r="N7" s="47">
        <f t="shared" si="0"/>
        <v>31.680000000000003</v>
      </c>
      <c r="O7" s="47">
        <f t="shared" si="0"/>
        <v>60.710000000000008</v>
      </c>
    </row>
    <row r="8" spans="1:15">
      <c r="A8" s="39" t="s">
        <v>21</v>
      </c>
      <c r="B8" s="47">
        <f>SUM(C8,J8)</f>
        <v>529.49</v>
      </c>
      <c r="C8" s="47">
        <f>SUM(D8:I8)</f>
        <v>380.07</v>
      </c>
      <c r="D8" s="48">
        <v>143.81</v>
      </c>
      <c r="E8" s="48">
        <v>91</v>
      </c>
      <c r="F8" s="48">
        <v>27.25</v>
      </c>
      <c r="G8" s="48">
        <v>15.2</v>
      </c>
      <c r="H8" s="48">
        <v>11.5</v>
      </c>
      <c r="I8" s="48">
        <v>91.31</v>
      </c>
      <c r="J8" s="47">
        <f>SUM(K8:O8)</f>
        <v>149.42000000000002</v>
      </c>
      <c r="K8" s="48">
        <v>8.35</v>
      </c>
      <c r="L8" s="48">
        <v>13.68</v>
      </c>
      <c r="M8" s="48">
        <v>35</v>
      </c>
      <c r="N8" s="48">
        <v>31.68</v>
      </c>
      <c r="O8" s="48">
        <f t="shared" ref="O8:O14" si="1">35.85+24.86</f>
        <v>60.71</v>
      </c>
    </row>
    <row r="9" spans="1:15">
      <c r="A9" s="39" t="s">
        <v>22</v>
      </c>
      <c r="B9" s="47">
        <f t="shared" ref="B9:B19" si="2">SUM(C9,J9)</f>
        <v>529.49</v>
      </c>
      <c r="C9" s="47">
        <f t="shared" ref="C9:C19" si="3">SUM(D9:I9)</f>
        <v>380.07</v>
      </c>
      <c r="D9" s="48">
        <v>143.81</v>
      </c>
      <c r="E9" s="48">
        <v>91</v>
      </c>
      <c r="F9" s="48">
        <v>27.25</v>
      </c>
      <c r="G9" s="48">
        <v>15.2</v>
      </c>
      <c r="H9" s="48">
        <v>11.5</v>
      </c>
      <c r="I9" s="48">
        <v>91.31</v>
      </c>
      <c r="J9" s="47">
        <f t="shared" ref="J9:J19" si="4">SUM(K9:O9)</f>
        <v>149.42000000000002</v>
      </c>
      <c r="K9" s="48">
        <v>8.35</v>
      </c>
      <c r="L9" s="48">
        <v>13.68</v>
      </c>
      <c r="M9" s="48">
        <v>35</v>
      </c>
      <c r="N9" s="48">
        <v>31.68</v>
      </c>
      <c r="O9" s="48">
        <f t="shared" si="1"/>
        <v>60.71</v>
      </c>
    </row>
    <row r="10" spans="1:15">
      <c r="A10" s="39" t="s">
        <v>23</v>
      </c>
      <c r="B10" s="47">
        <f t="shared" si="2"/>
        <v>529.49</v>
      </c>
      <c r="C10" s="47">
        <f t="shared" si="3"/>
        <v>380.07</v>
      </c>
      <c r="D10" s="48">
        <v>143.81</v>
      </c>
      <c r="E10" s="48">
        <v>91</v>
      </c>
      <c r="F10" s="48">
        <v>27.25</v>
      </c>
      <c r="G10" s="48">
        <v>15.2</v>
      </c>
      <c r="H10" s="48">
        <v>11.5</v>
      </c>
      <c r="I10" s="48">
        <v>91.31</v>
      </c>
      <c r="J10" s="47">
        <f t="shared" si="4"/>
        <v>149.42000000000002</v>
      </c>
      <c r="K10" s="48">
        <v>8.35</v>
      </c>
      <c r="L10" s="48">
        <v>13.68</v>
      </c>
      <c r="M10" s="48">
        <v>35</v>
      </c>
      <c r="N10" s="48">
        <v>31.68</v>
      </c>
      <c r="O10" s="48">
        <f t="shared" si="1"/>
        <v>60.71</v>
      </c>
    </row>
    <row r="11" spans="1:15">
      <c r="A11" s="39" t="s">
        <v>24</v>
      </c>
      <c r="B11" s="47">
        <f t="shared" si="2"/>
        <v>529.49</v>
      </c>
      <c r="C11" s="47">
        <f t="shared" si="3"/>
        <v>380.07</v>
      </c>
      <c r="D11" s="48">
        <v>143.81</v>
      </c>
      <c r="E11" s="48">
        <v>91</v>
      </c>
      <c r="F11" s="48">
        <v>27.25</v>
      </c>
      <c r="G11" s="48">
        <v>15.2</v>
      </c>
      <c r="H11" s="48">
        <v>11.5</v>
      </c>
      <c r="I11" s="48">
        <v>91.31</v>
      </c>
      <c r="J11" s="47">
        <f t="shared" si="4"/>
        <v>149.42000000000002</v>
      </c>
      <c r="K11" s="48">
        <v>8.35</v>
      </c>
      <c r="L11" s="48">
        <v>13.68</v>
      </c>
      <c r="M11" s="48">
        <v>35</v>
      </c>
      <c r="N11" s="48">
        <v>31.68</v>
      </c>
      <c r="O11" s="48">
        <f t="shared" si="1"/>
        <v>60.71</v>
      </c>
    </row>
    <row r="12" spans="1:15">
      <c r="A12" s="39" t="s">
        <v>25</v>
      </c>
      <c r="B12" s="47">
        <f t="shared" si="2"/>
        <v>529.49</v>
      </c>
      <c r="C12" s="47">
        <f t="shared" si="3"/>
        <v>380.07</v>
      </c>
      <c r="D12" s="48">
        <v>143.81</v>
      </c>
      <c r="E12" s="48">
        <v>91</v>
      </c>
      <c r="F12" s="48">
        <v>27.25</v>
      </c>
      <c r="G12" s="48">
        <v>15.2</v>
      </c>
      <c r="H12" s="48">
        <v>11.5</v>
      </c>
      <c r="I12" s="48">
        <v>91.31</v>
      </c>
      <c r="J12" s="47">
        <f t="shared" si="4"/>
        <v>149.42000000000002</v>
      </c>
      <c r="K12" s="48">
        <v>8.35</v>
      </c>
      <c r="L12" s="48">
        <v>13.68</v>
      </c>
      <c r="M12" s="48">
        <v>35</v>
      </c>
      <c r="N12" s="48">
        <v>31.68</v>
      </c>
      <c r="O12" s="48">
        <f t="shared" si="1"/>
        <v>60.71</v>
      </c>
    </row>
    <row r="13" spans="1:15">
      <c r="A13" s="39" t="s">
        <v>26</v>
      </c>
      <c r="B13" s="47">
        <f t="shared" si="2"/>
        <v>529.49</v>
      </c>
      <c r="C13" s="47">
        <f t="shared" si="3"/>
        <v>380.07</v>
      </c>
      <c r="D13" s="48">
        <v>143.81</v>
      </c>
      <c r="E13" s="48">
        <v>91</v>
      </c>
      <c r="F13" s="48">
        <v>27.25</v>
      </c>
      <c r="G13" s="48">
        <v>15.2</v>
      </c>
      <c r="H13" s="48">
        <v>11.5</v>
      </c>
      <c r="I13" s="48">
        <v>91.31</v>
      </c>
      <c r="J13" s="47">
        <f t="shared" si="4"/>
        <v>149.42000000000002</v>
      </c>
      <c r="K13" s="48">
        <v>8.35</v>
      </c>
      <c r="L13" s="48">
        <v>13.68</v>
      </c>
      <c r="M13" s="48">
        <v>35</v>
      </c>
      <c r="N13" s="48">
        <v>31.68</v>
      </c>
      <c r="O13" s="48">
        <f t="shared" si="1"/>
        <v>60.71</v>
      </c>
    </row>
    <row r="14" spans="1:15">
      <c r="A14" s="39" t="s">
        <v>27</v>
      </c>
      <c r="B14" s="47">
        <f t="shared" si="2"/>
        <v>529.49</v>
      </c>
      <c r="C14" s="47">
        <f t="shared" si="3"/>
        <v>380.07</v>
      </c>
      <c r="D14" s="48">
        <v>143.81</v>
      </c>
      <c r="E14" s="48">
        <v>91</v>
      </c>
      <c r="F14" s="48">
        <v>27.25</v>
      </c>
      <c r="G14" s="48">
        <v>15.2</v>
      </c>
      <c r="H14" s="48">
        <v>11.5</v>
      </c>
      <c r="I14" s="48">
        <v>91.31</v>
      </c>
      <c r="J14" s="47">
        <f t="shared" si="4"/>
        <v>149.42000000000002</v>
      </c>
      <c r="K14" s="48">
        <v>8.35</v>
      </c>
      <c r="L14" s="48">
        <v>13.68</v>
      </c>
      <c r="M14" s="48">
        <v>35</v>
      </c>
      <c r="N14" s="48">
        <v>31.68</v>
      </c>
      <c r="O14" s="48">
        <f t="shared" si="1"/>
        <v>60.71</v>
      </c>
    </row>
    <row r="15" spans="1:15">
      <c r="A15" s="39" t="s">
        <v>28</v>
      </c>
      <c r="B15" s="47">
        <f t="shared" si="2"/>
        <v>529.49</v>
      </c>
      <c r="C15" s="47">
        <f t="shared" si="3"/>
        <v>380.07</v>
      </c>
      <c r="D15" s="48">
        <v>143.81</v>
      </c>
      <c r="E15" s="48">
        <v>91</v>
      </c>
      <c r="F15" s="48">
        <v>27.25</v>
      </c>
      <c r="G15" s="48">
        <v>15.2</v>
      </c>
      <c r="H15" s="48">
        <v>11.5</v>
      </c>
      <c r="I15" s="48">
        <v>91.31</v>
      </c>
      <c r="J15" s="47">
        <f t="shared" si="4"/>
        <v>149.42000000000002</v>
      </c>
      <c r="K15" s="48">
        <v>8.35</v>
      </c>
      <c r="L15" s="48">
        <v>13.68</v>
      </c>
      <c r="M15" s="48">
        <v>35</v>
      </c>
      <c r="N15" s="48">
        <v>31.68</v>
      </c>
      <c r="O15" s="48">
        <f>24.86+35.85</f>
        <v>60.71</v>
      </c>
    </row>
    <row r="16" spans="1:15">
      <c r="A16" s="39" t="s">
        <v>29</v>
      </c>
      <c r="B16" s="47">
        <f t="shared" si="2"/>
        <v>529.49</v>
      </c>
      <c r="C16" s="47">
        <f t="shared" si="3"/>
        <v>380.07</v>
      </c>
      <c r="D16" s="48">
        <v>143.81</v>
      </c>
      <c r="E16" s="48">
        <v>91</v>
      </c>
      <c r="F16" s="48">
        <v>27.25</v>
      </c>
      <c r="G16" s="48">
        <v>15.2</v>
      </c>
      <c r="H16" s="48">
        <v>11.5</v>
      </c>
      <c r="I16" s="48">
        <v>91.31</v>
      </c>
      <c r="J16" s="47">
        <f t="shared" si="4"/>
        <v>149.42000000000002</v>
      </c>
      <c r="K16" s="48">
        <v>8.35</v>
      </c>
      <c r="L16" s="48">
        <v>13.68</v>
      </c>
      <c r="M16" s="48">
        <v>35</v>
      </c>
      <c r="N16" s="48">
        <v>31.68</v>
      </c>
      <c r="O16" s="48">
        <f>24.86+35.85</f>
        <v>60.71</v>
      </c>
    </row>
    <row r="17" spans="1:15">
      <c r="A17" s="39" t="s">
        <v>30</v>
      </c>
      <c r="B17" s="47">
        <f t="shared" si="2"/>
        <v>529.49</v>
      </c>
      <c r="C17" s="47">
        <f t="shared" si="3"/>
        <v>380.07</v>
      </c>
      <c r="D17" s="48">
        <v>143.81</v>
      </c>
      <c r="E17" s="48">
        <v>91</v>
      </c>
      <c r="F17" s="48">
        <v>27.25</v>
      </c>
      <c r="G17" s="48">
        <v>15.2</v>
      </c>
      <c r="H17" s="48">
        <v>11.5</v>
      </c>
      <c r="I17" s="48">
        <v>91.31</v>
      </c>
      <c r="J17" s="47">
        <f t="shared" si="4"/>
        <v>149.42000000000002</v>
      </c>
      <c r="K17" s="48">
        <v>8.35</v>
      </c>
      <c r="L17" s="48">
        <v>13.68</v>
      </c>
      <c r="M17" s="48">
        <v>35</v>
      </c>
      <c r="N17" s="48">
        <v>31.68</v>
      </c>
      <c r="O17" s="48">
        <f>24.86+35.85</f>
        <v>60.71</v>
      </c>
    </row>
    <row r="18" spans="1:15">
      <c r="A18" s="39" t="s">
        <v>31</v>
      </c>
      <c r="B18" s="47">
        <f t="shared" si="2"/>
        <v>529.49</v>
      </c>
      <c r="C18" s="47">
        <f t="shared" si="3"/>
        <v>380.07</v>
      </c>
      <c r="D18" s="48">
        <v>143.81</v>
      </c>
      <c r="E18" s="48">
        <v>91</v>
      </c>
      <c r="F18" s="48">
        <v>27.25</v>
      </c>
      <c r="G18" s="48">
        <v>15.2</v>
      </c>
      <c r="H18" s="48">
        <v>11.5</v>
      </c>
      <c r="I18" s="48">
        <v>91.31</v>
      </c>
      <c r="J18" s="47">
        <f t="shared" si="4"/>
        <v>149.42000000000002</v>
      </c>
      <c r="K18" s="48">
        <v>8.35</v>
      </c>
      <c r="L18" s="48">
        <v>13.68</v>
      </c>
      <c r="M18" s="48">
        <v>35</v>
      </c>
      <c r="N18" s="48">
        <v>31.68</v>
      </c>
      <c r="O18" s="48">
        <f>35.85+24.86</f>
        <v>60.71</v>
      </c>
    </row>
    <row r="19" spans="1:15">
      <c r="A19" s="40" t="s">
        <v>32</v>
      </c>
      <c r="B19" s="49">
        <f t="shared" si="2"/>
        <v>529.49</v>
      </c>
      <c r="C19" s="49">
        <f t="shared" si="3"/>
        <v>380.07</v>
      </c>
      <c r="D19" s="50">
        <v>143.81</v>
      </c>
      <c r="E19" s="50">
        <v>91</v>
      </c>
      <c r="F19" s="50">
        <v>27.25</v>
      </c>
      <c r="G19" s="50">
        <v>15.2</v>
      </c>
      <c r="H19" s="50">
        <v>11.5</v>
      </c>
      <c r="I19" s="50">
        <v>91.31</v>
      </c>
      <c r="J19" s="49">
        <f t="shared" si="4"/>
        <v>149.42000000000002</v>
      </c>
      <c r="K19" s="50">
        <v>8.35</v>
      </c>
      <c r="L19" s="50">
        <v>13.68</v>
      </c>
      <c r="M19" s="50">
        <v>35</v>
      </c>
      <c r="N19" s="50">
        <v>31.68</v>
      </c>
      <c r="O19" s="50">
        <f>35.85+24.86</f>
        <v>60.71</v>
      </c>
    </row>
    <row r="20" spans="1:15" ht="12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</row>
    <row r="21" spans="1:15" ht="12" customHeight="1">
      <c r="A21" s="4" t="s">
        <v>62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2" customHeight="1">
      <c r="A22" s="4" t="s">
        <v>43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2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O23"/>
  <sheetViews>
    <sheetView workbookViewId="0">
      <selection activeCell="J7" sqref="J7:O7"/>
    </sheetView>
  </sheetViews>
  <sheetFormatPr baseColWidth="10" defaultColWidth="11.42578125" defaultRowHeight="12"/>
  <cols>
    <col min="1" max="4" width="11.42578125" style="36"/>
    <col min="5" max="5" width="12.7109375" style="36" customWidth="1"/>
    <col min="6" max="16384" width="11.42578125" style="36"/>
  </cols>
  <sheetData>
    <row r="1" spans="1:15">
      <c r="A1" s="85"/>
      <c r="B1" s="85"/>
      <c r="C1" s="85"/>
      <c r="D1" s="85"/>
      <c r="E1" s="85"/>
      <c r="F1" s="85"/>
      <c r="G1" s="85"/>
      <c r="H1" s="85"/>
      <c r="I1" s="85"/>
      <c r="J1" s="85"/>
      <c r="K1" s="85"/>
      <c r="L1" s="85"/>
      <c r="M1" s="85"/>
      <c r="N1" s="85"/>
      <c r="O1" s="85"/>
    </row>
    <row r="2" spans="1:15">
      <c r="A2" s="26" t="s">
        <v>51</v>
      </c>
      <c r="B2" s="26"/>
      <c r="C2" s="26"/>
      <c r="D2" s="26"/>
      <c r="E2" s="26"/>
      <c r="F2" s="26"/>
      <c r="G2" s="26"/>
      <c r="H2" s="26"/>
      <c r="I2" s="26"/>
      <c r="J2" s="26"/>
      <c r="K2" s="26"/>
      <c r="L2" s="26"/>
      <c r="M2" s="26"/>
      <c r="N2" s="26"/>
      <c r="O2" s="26"/>
    </row>
    <row r="3" spans="1:15">
      <c r="A3" s="27" t="s">
        <v>1</v>
      </c>
      <c r="B3" s="27"/>
      <c r="C3" s="27"/>
      <c r="D3" s="27"/>
      <c r="E3" s="27"/>
      <c r="F3" s="27"/>
      <c r="G3" s="27"/>
      <c r="H3" s="27"/>
      <c r="I3" s="27"/>
      <c r="J3" s="27"/>
      <c r="K3" s="27"/>
      <c r="L3" s="27"/>
      <c r="M3" s="27"/>
      <c r="N3" s="27"/>
      <c r="O3" s="27"/>
    </row>
    <row r="4" spans="1:15">
      <c r="A4" s="28"/>
      <c r="B4" s="28"/>
      <c r="C4" s="28"/>
      <c r="D4" s="28"/>
      <c r="E4" s="28"/>
      <c r="F4" s="28"/>
      <c r="G4" s="28"/>
      <c r="H4" s="28"/>
      <c r="I4" s="28"/>
      <c r="J4" s="28"/>
      <c r="K4" s="28"/>
      <c r="L4" s="28"/>
      <c r="M4" s="28"/>
      <c r="N4" s="28"/>
      <c r="O4" s="28"/>
    </row>
    <row r="5" spans="1:15">
      <c r="A5" s="86" t="s">
        <v>2</v>
      </c>
      <c r="B5" s="88" t="s">
        <v>3</v>
      </c>
      <c r="C5" s="90" t="s">
        <v>4</v>
      </c>
      <c r="D5" s="90"/>
      <c r="E5" s="90"/>
      <c r="F5" s="90"/>
      <c r="G5" s="90"/>
      <c r="H5" s="90"/>
      <c r="I5" s="90"/>
      <c r="J5" s="88" t="s">
        <v>5</v>
      </c>
      <c r="K5" s="88"/>
      <c r="L5" s="88"/>
      <c r="M5" s="88"/>
      <c r="N5" s="88"/>
      <c r="O5" s="88"/>
    </row>
    <row r="6" spans="1:15" ht="36">
      <c r="A6" s="87"/>
      <c r="B6" s="89"/>
      <c r="C6" s="32" t="s">
        <v>6</v>
      </c>
      <c r="D6" s="32" t="s">
        <v>7</v>
      </c>
      <c r="E6" s="32" t="s">
        <v>8</v>
      </c>
      <c r="F6" s="32" t="s">
        <v>9</v>
      </c>
      <c r="G6" s="32" t="s">
        <v>10</v>
      </c>
      <c r="H6" s="32" t="s">
        <v>11</v>
      </c>
      <c r="I6" s="32" t="s">
        <v>45</v>
      </c>
      <c r="J6" s="33" t="s">
        <v>12</v>
      </c>
      <c r="K6" s="32" t="s">
        <v>13</v>
      </c>
      <c r="L6" s="32" t="s">
        <v>14</v>
      </c>
      <c r="M6" s="32" t="s">
        <v>15</v>
      </c>
      <c r="N6" s="32" t="s">
        <v>17</v>
      </c>
      <c r="O6" s="32" t="s">
        <v>20</v>
      </c>
    </row>
    <row r="7" spans="1:15" ht="13.5">
      <c r="A7" s="34" t="s">
        <v>46</v>
      </c>
      <c r="B7" s="57">
        <f t="shared" ref="B7:J7" si="0">AVERAGE(B8:B19)</f>
        <v>529.49999999999989</v>
      </c>
      <c r="C7" s="57">
        <f t="shared" si="0"/>
        <v>380.07</v>
      </c>
      <c r="D7" s="57">
        <f t="shared" si="0"/>
        <v>143.80999999999997</v>
      </c>
      <c r="E7" s="57">
        <f t="shared" si="0"/>
        <v>91</v>
      </c>
      <c r="F7" s="57">
        <f t="shared" si="0"/>
        <v>27.25</v>
      </c>
      <c r="G7" s="57">
        <f t="shared" si="0"/>
        <v>15.199999999999998</v>
      </c>
      <c r="H7" s="57">
        <f t="shared" si="0"/>
        <v>11.5</v>
      </c>
      <c r="I7" s="57">
        <f t="shared" si="0"/>
        <v>91.309999999999988</v>
      </c>
      <c r="J7" s="57">
        <f t="shared" si="0"/>
        <v>149.43000000000004</v>
      </c>
      <c r="K7" s="57">
        <f t="shared" ref="K7:O7" si="1">AVERAGE(K8:K19)</f>
        <v>8.3499999999999979</v>
      </c>
      <c r="L7" s="57">
        <f t="shared" si="1"/>
        <v>13.680000000000005</v>
      </c>
      <c r="M7" s="57">
        <f t="shared" si="1"/>
        <v>35</v>
      </c>
      <c r="N7" s="57">
        <f t="shared" si="1"/>
        <v>31.69</v>
      </c>
      <c r="O7" s="57">
        <f t="shared" si="1"/>
        <v>60.710000000000008</v>
      </c>
    </row>
    <row r="8" spans="1:15">
      <c r="A8" s="55" t="s">
        <v>21</v>
      </c>
      <c r="B8" s="57">
        <f>SUM(C8,J8)</f>
        <v>529.49</v>
      </c>
      <c r="C8" s="57">
        <f>SUM(D8:I8)</f>
        <v>380.07</v>
      </c>
      <c r="D8" s="58">
        <v>143.81</v>
      </c>
      <c r="E8" s="58">
        <v>91</v>
      </c>
      <c r="F8" s="58">
        <v>27.25</v>
      </c>
      <c r="G8" s="58">
        <v>15.2</v>
      </c>
      <c r="H8" s="58">
        <v>11.5</v>
      </c>
      <c r="I8" s="58">
        <v>91.31</v>
      </c>
      <c r="J8" s="57">
        <f>SUM(K8:O8)</f>
        <v>149.42000000000002</v>
      </c>
      <c r="K8" s="58">
        <v>8.35</v>
      </c>
      <c r="L8" s="58">
        <v>13.68</v>
      </c>
      <c r="M8" s="58">
        <v>35</v>
      </c>
      <c r="N8" s="58">
        <v>31.68</v>
      </c>
      <c r="O8" s="58">
        <f t="shared" ref="O8:O19" si="2">35.85+24.86</f>
        <v>60.71</v>
      </c>
    </row>
    <row r="9" spans="1:15">
      <c r="A9" s="55" t="s">
        <v>22</v>
      </c>
      <c r="B9" s="57">
        <f t="shared" ref="B9:B19" si="3">SUM(C9,J9)</f>
        <v>529.49</v>
      </c>
      <c r="C9" s="57">
        <f t="shared" ref="C9:C19" si="4">SUM(D9:I9)</f>
        <v>380.07</v>
      </c>
      <c r="D9" s="58">
        <v>143.81</v>
      </c>
      <c r="E9" s="58">
        <v>91</v>
      </c>
      <c r="F9" s="58">
        <v>27.25</v>
      </c>
      <c r="G9" s="58">
        <v>15.2</v>
      </c>
      <c r="H9" s="58">
        <v>11.5</v>
      </c>
      <c r="I9" s="58">
        <v>91.31</v>
      </c>
      <c r="J9" s="57">
        <f t="shared" ref="J9:J19" si="5">SUM(K9:O9)</f>
        <v>149.42000000000002</v>
      </c>
      <c r="K9" s="58">
        <v>8.35</v>
      </c>
      <c r="L9" s="58">
        <v>13.68</v>
      </c>
      <c r="M9" s="58">
        <v>35</v>
      </c>
      <c r="N9" s="58">
        <v>31.68</v>
      </c>
      <c r="O9" s="58">
        <f t="shared" si="2"/>
        <v>60.71</v>
      </c>
    </row>
    <row r="10" spans="1:15">
      <c r="A10" s="55" t="s">
        <v>23</v>
      </c>
      <c r="B10" s="57">
        <f t="shared" si="3"/>
        <v>529.61</v>
      </c>
      <c r="C10" s="57">
        <f t="shared" si="4"/>
        <v>380.07</v>
      </c>
      <c r="D10" s="58">
        <v>143.81</v>
      </c>
      <c r="E10" s="58">
        <v>91</v>
      </c>
      <c r="F10" s="58">
        <v>27.25</v>
      </c>
      <c r="G10" s="58">
        <v>15.2</v>
      </c>
      <c r="H10" s="58">
        <v>11.5</v>
      </c>
      <c r="I10" s="58">
        <v>91.31</v>
      </c>
      <c r="J10" s="57">
        <f t="shared" si="5"/>
        <v>149.54</v>
      </c>
      <c r="K10" s="58">
        <v>8.35</v>
      </c>
      <c r="L10" s="58">
        <v>13.68</v>
      </c>
      <c r="M10" s="58">
        <v>35</v>
      </c>
      <c r="N10" s="58">
        <v>31.8</v>
      </c>
      <c r="O10" s="58">
        <f t="shared" si="2"/>
        <v>60.71</v>
      </c>
    </row>
    <row r="11" spans="1:15">
      <c r="A11" s="55" t="s">
        <v>24</v>
      </c>
      <c r="B11" s="57">
        <f t="shared" si="3"/>
        <v>529.49</v>
      </c>
      <c r="C11" s="57">
        <f t="shared" si="4"/>
        <v>380.07</v>
      </c>
      <c r="D11" s="58">
        <v>143.81</v>
      </c>
      <c r="E11" s="58">
        <v>91</v>
      </c>
      <c r="F11" s="58">
        <v>27.25</v>
      </c>
      <c r="G11" s="58">
        <v>15.2</v>
      </c>
      <c r="H11" s="58">
        <v>11.5</v>
      </c>
      <c r="I11" s="58">
        <v>91.31</v>
      </c>
      <c r="J11" s="57">
        <f t="shared" si="5"/>
        <v>149.42000000000002</v>
      </c>
      <c r="K11" s="58">
        <v>8.35</v>
      </c>
      <c r="L11" s="58">
        <v>13.68</v>
      </c>
      <c r="M11" s="58">
        <v>35</v>
      </c>
      <c r="N11" s="58">
        <v>31.68</v>
      </c>
      <c r="O11" s="58">
        <f t="shared" si="2"/>
        <v>60.71</v>
      </c>
    </row>
    <row r="12" spans="1:15">
      <c r="A12" s="55" t="s">
        <v>25</v>
      </c>
      <c r="B12" s="57">
        <f t="shared" si="3"/>
        <v>529.49</v>
      </c>
      <c r="C12" s="57">
        <f t="shared" si="4"/>
        <v>380.07</v>
      </c>
      <c r="D12" s="58">
        <v>143.81</v>
      </c>
      <c r="E12" s="58">
        <v>91</v>
      </c>
      <c r="F12" s="58">
        <v>27.25</v>
      </c>
      <c r="G12" s="58">
        <v>15.2</v>
      </c>
      <c r="H12" s="58">
        <v>11.5</v>
      </c>
      <c r="I12" s="58">
        <v>91.31</v>
      </c>
      <c r="J12" s="57">
        <f t="shared" si="5"/>
        <v>149.42000000000002</v>
      </c>
      <c r="K12" s="58">
        <v>8.35</v>
      </c>
      <c r="L12" s="58">
        <v>13.68</v>
      </c>
      <c r="M12" s="58">
        <v>35</v>
      </c>
      <c r="N12" s="58">
        <v>31.68</v>
      </c>
      <c r="O12" s="58">
        <f t="shared" si="2"/>
        <v>60.71</v>
      </c>
    </row>
    <row r="13" spans="1:15">
      <c r="A13" s="55" t="s">
        <v>26</v>
      </c>
      <c r="B13" s="57">
        <f t="shared" si="3"/>
        <v>529.49</v>
      </c>
      <c r="C13" s="57">
        <f t="shared" si="4"/>
        <v>380.07</v>
      </c>
      <c r="D13" s="58">
        <v>143.81</v>
      </c>
      <c r="E13" s="58">
        <v>91</v>
      </c>
      <c r="F13" s="58">
        <v>27.25</v>
      </c>
      <c r="G13" s="58">
        <v>15.2</v>
      </c>
      <c r="H13" s="58">
        <v>11.5</v>
      </c>
      <c r="I13" s="58">
        <v>91.31</v>
      </c>
      <c r="J13" s="57">
        <f t="shared" si="5"/>
        <v>149.42000000000002</v>
      </c>
      <c r="K13" s="58">
        <v>8.35</v>
      </c>
      <c r="L13" s="58">
        <v>13.68</v>
      </c>
      <c r="M13" s="58">
        <v>35</v>
      </c>
      <c r="N13" s="58">
        <v>31.68</v>
      </c>
      <c r="O13" s="58">
        <f t="shared" si="2"/>
        <v>60.71</v>
      </c>
    </row>
    <row r="14" spans="1:15">
      <c r="A14" s="55" t="s">
        <v>27</v>
      </c>
      <c r="B14" s="57">
        <f t="shared" si="3"/>
        <v>529.49</v>
      </c>
      <c r="C14" s="57">
        <f t="shared" si="4"/>
        <v>380.07</v>
      </c>
      <c r="D14" s="58">
        <v>143.81</v>
      </c>
      <c r="E14" s="58">
        <v>91</v>
      </c>
      <c r="F14" s="58">
        <v>27.25</v>
      </c>
      <c r="G14" s="58">
        <v>15.2</v>
      </c>
      <c r="H14" s="58">
        <v>11.5</v>
      </c>
      <c r="I14" s="58">
        <v>91.31</v>
      </c>
      <c r="J14" s="57">
        <f t="shared" si="5"/>
        <v>149.42000000000002</v>
      </c>
      <c r="K14" s="58">
        <v>8.35</v>
      </c>
      <c r="L14" s="58">
        <v>13.68</v>
      </c>
      <c r="M14" s="58">
        <v>35</v>
      </c>
      <c r="N14" s="58">
        <v>31.68</v>
      </c>
      <c r="O14" s="58">
        <f t="shared" si="2"/>
        <v>60.71</v>
      </c>
    </row>
    <row r="15" spans="1:15">
      <c r="A15" s="55" t="s">
        <v>28</v>
      </c>
      <c r="B15" s="57">
        <f t="shared" si="3"/>
        <v>529.49</v>
      </c>
      <c r="C15" s="57">
        <f t="shared" si="4"/>
        <v>380.07</v>
      </c>
      <c r="D15" s="58">
        <v>143.81</v>
      </c>
      <c r="E15" s="58">
        <v>91</v>
      </c>
      <c r="F15" s="58">
        <v>27.25</v>
      </c>
      <c r="G15" s="58">
        <v>15.2</v>
      </c>
      <c r="H15" s="58">
        <v>11.5</v>
      </c>
      <c r="I15" s="58">
        <v>91.31</v>
      </c>
      <c r="J15" s="57">
        <f t="shared" si="5"/>
        <v>149.42000000000002</v>
      </c>
      <c r="K15" s="58">
        <v>8.35</v>
      </c>
      <c r="L15" s="58">
        <v>13.68</v>
      </c>
      <c r="M15" s="58">
        <v>35</v>
      </c>
      <c r="N15" s="58">
        <v>31.68</v>
      </c>
      <c r="O15" s="58">
        <f t="shared" si="2"/>
        <v>60.71</v>
      </c>
    </row>
    <row r="16" spans="1:15">
      <c r="A16" s="55" t="s">
        <v>29</v>
      </c>
      <c r="B16" s="57">
        <f t="shared" si="3"/>
        <v>529.49</v>
      </c>
      <c r="C16" s="57">
        <f t="shared" si="4"/>
        <v>380.07</v>
      </c>
      <c r="D16" s="58">
        <v>143.81</v>
      </c>
      <c r="E16" s="58">
        <v>91</v>
      </c>
      <c r="F16" s="58">
        <v>27.25</v>
      </c>
      <c r="G16" s="58">
        <v>15.2</v>
      </c>
      <c r="H16" s="58">
        <v>11.5</v>
      </c>
      <c r="I16" s="58">
        <v>91.31</v>
      </c>
      <c r="J16" s="57">
        <f t="shared" si="5"/>
        <v>149.42000000000002</v>
      </c>
      <c r="K16" s="58">
        <v>8.35</v>
      </c>
      <c r="L16" s="58">
        <v>13.68</v>
      </c>
      <c r="M16" s="58">
        <v>35</v>
      </c>
      <c r="N16" s="58">
        <v>31.68</v>
      </c>
      <c r="O16" s="58">
        <f t="shared" si="2"/>
        <v>60.71</v>
      </c>
    </row>
    <row r="17" spans="1:15">
      <c r="A17" s="55" t="s">
        <v>30</v>
      </c>
      <c r="B17" s="57">
        <f t="shared" si="3"/>
        <v>529.49</v>
      </c>
      <c r="C17" s="57">
        <f t="shared" si="4"/>
        <v>380.07</v>
      </c>
      <c r="D17" s="58">
        <v>143.81</v>
      </c>
      <c r="E17" s="58">
        <v>91</v>
      </c>
      <c r="F17" s="58">
        <v>27.25</v>
      </c>
      <c r="G17" s="58">
        <v>15.2</v>
      </c>
      <c r="H17" s="58">
        <v>11.5</v>
      </c>
      <c r="I17" s="58">
        <v>91.31</v>
      </c>
      <c r="J17" s="57">
        <f t="shared" si="5"/>
        <v>149.42000000000002</v>
      </c>
      <c r="K17" s="58">
        <v>8.35</v>
      </c>
      <c r="L17" s="58">
        <v>13.68</v>
      </c>
      <c r="M17" s="58">
        <v>35</v>
      </c>
      <c r="N17" s="58">
        <v>31.68</v>
      </c>
      <c r="O17" s="58">
        <f t="shared" si="2"/>
        <v>60.71</v>
      </c>
    </row>
    <row r="18" spans="1:15">
      <c r="A18" s="55" t="s">
        <v>31</v>
      </c>
      <c r="B18" s="57">
        <f t="shared" si="3"/>
        <v>529.49</v>
      </c>
      <c r="C18" s="57">
        <f t="shared" si="4"/>
        <v>380.07</v>
      </c>
      <c r="D18" s="58">
        <v>143.81</v>
      </c>
      <c r="E18" s="58">
        <v>91</v>
      </c>
      <c r="F18" s="58">
        <v>27.25</v>
      </c>
      <c r="G18" s="58">
        <v>15.2</v>
      </c>
      <c r="H18" s="58">
        <v>11.5</v>
      </c>
      <c r="I18" s="58">
        <v>91.31</v>
      </c>
      <c r="J18" s="57">
        <f t="shared" si="5"/>
        <v>149.42000000000002</v>
      </c>
      <c r="K18" s="58">
        <v>8.35</v>
      </c>
      <c r="L18" s="58">
        <v>13.68</v>
      </c>
      <c r="M18" s="58">
        <v>35</v>
      </c>
      <c r="N18" s="58">
        <v>31.68</v>
      </c>
      <c r="O18" s="58">
        <f t="shared" si="2"/>
        <v>60.71</v>
      </c>
    </row>
    <row r="19" spans="1:15">
      <c r="A19" s="56" t="s">
        <v>32</v>
      </c>
      <c r="B19" s="59">
        <f t="shared" si="3"/>
        <v>529.49</v>
      </c>
      <c r="C19" s="59">
        <f t="shared" si="4"/>
        <v>380.07</v>
      </c>
      <c r="D19" s="60">
        <v>143.81</v>
      </c>
      <c r="E19" s="60">
        <v>91</v>
      </c>
      <c r="F19" s="60">
        <v>27.25</v>
      </c>
      <c r="G19" s="60">
        <v>15.2</v>
      </c>
      <c r="H19" s="60">
        <v>11.5</v>
      </c>
      <c r="I19" s="60">
        <v>91.31</v>
      </c>
      <c r="J19" s="59">
        <f t="shared" si="5"/>
        <v>149.42000000000002</v>
      </c>
      <c r="K19" s="60">
        <v>8.35</v>
      </c>
      <c r="L19" s="60">
        <v>13.68</v>
      </c>
      <c r="M19" s="60">
        <v>35</v>
      </c>
      <c r="N19" s="60">
        <v>31.68</v>
      </c>
      <c r="O19" s="60">
        <f t="shared" si="2"/>
        <v>60.71</v>
      </c>
    </row>
    <row r="20" spans="1:15" ht="11.25" customHeight="1">
      <c r="A20" s="84" t="s">
        <v>59</v>
      </c>
      <c r="B20" s="84"/>
      <c r="C20" s="35"/>
      <c r="D20" s="29"/>
      <c r="E20" s="29"/>
      <c r="F20" s="29"/>
      <c r="G20" s="29"/>
      <c r="H20" s="29"/>
      <c r="I20" s="29"/>
      <c r="J20" s="35"/>
      <c r="K20" s="29"/>
      <c r="L20" s="29"/>
      <c r="M20" s="29"/>
      <c r="N20" s="29"/>
      <c r="O20" s="29"/>
    </row>
    <row r="21" spans="1:15" ht="10.5" customHeight="1">
      <c r="A21" s="30" t="s">
        <v>61</v>
      </c>
      <c r="B21" s="28"/>
      <c r="C21" s="28"/>
      <c r="D21" s="28"/>
      <c r="E21" s="28"/>
      <c r="F21" s="28"/>
      <c r="G21" s="28"/>
      <c r="H21" s="28"/>
      <c r="I21" s="28"/>
      <c r="J21" s="28"/>
      <c r="K21" s="28"/>
      <c r="L21" s="28"/>
      <c r="M21" s="28"/>
      <c r="N21" s="28"/>
      <c r="O21" s="28"/>
    </row>
    <row r="22" spans="1:15" ht="10.5" customHeight="1">
      <c r="A22" s="30" t="s">
        <v>44</v>
      </c>
      <c r="B22" s="28"/>
      <c r="C22" s="28"/>
      <c r="D22" s="28"/>
      <c r="E22" s="28"/>
      <c r="F22" s="28"/>
      <c r="G22" s="28"/>
      <c r="H22" s="28"/>
      <c r="I22" s="28"/>
      <c r="J22" s="28"/>
      <c r="K22" s="28"/>
      <c r="L22" s="28"/>
      <c r="M22" s="28"/>
      <c r="N22" s="28"/>
      <c r="O22" s="28"/>
    </row>
    <row r="23" spans="1:15" ht="10.5" customHeight="1">
      <c r="A23" s="31" t="s">
        <v>37</v>
      </c>
      <c r="B23" s="37"/>
      <c r="C23" s="37"/>
      <c r="D23" s="37"/>
      <c r="E23" s="37"/>
      <c r="F23" s="37"/>
      <c r="G23" s="37"/>
      <c r="H23" s="37"/>
      <c r="I23" s="37"/>
      <c r="J23" s="37"/>
      <c r="K23" s="37"/>
      <c r="L23" s="37"/>
      <c r="M23" s="37"/>
      <c r="N23" s="38"/>
      <c r="O23" s="38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O23"/>
  <sheetViews>
    <sheetView workbookViewId="0">
      <selection activeCell="O8" sqref="O8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5">
      <c r="A1" s="69"/>
      <c r="B1" s="69"/>
      <c r="C1" s="69"/>
      <c r="D1" s="69"/>
      <c r="E1" s="69"/>
      <c r="F1" s="69"/>
      <c r="G1" s="69"/>
      <c r="H1" s="69"/>
      <c r="I1" s="69"/>
      <c r="J1" s="69"/>
      <c r="K1" s="69"/>
      <c r="L1" s="69"/>
      <c r="M1" s="69"/>
      <c r="N1" s="69"/>
      <c r="O1" s="69"/>
    </row>
    <row r="2" spans="1:15">
      <c r="A2" s="1" t="s">
        <v>50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38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3">
        <f t="shared" ref="B7:O7" si="0">AVERAGE(B8:B19)</f>
        <v>529.4899999999999</v>
      </c>
      <c r="C7" s="43">
        <f t="shared" si="0"/>
        <v>380.07</v>
      </c>
      <c r="D7" s="43">
        <f t="shared" si="0"/>
        <v>143.80999999999997</v>
      </c>
      <c r="E7" s="43">
        <f t="shared" si="0"/>
        <v>91</v>
      </c>
      <c r="F7" s="43">
        <f t="shared" si="0"/>
        <v>27.25</v>
      </c>
      <c r="G7" s="43">
        <f t="shared" si="0"/>
        <v>15.199999999999998</v>
      </c>
      <c r="H7" s="43">
        <f t="shared" si="0"/>
        <v>11.5</v>
      </c>
      <c r="I7" s="43">
        <f t="shared" si="0"/>
        <v>91.309999999999988</v>
      </c>
      <c r="J7" s="43">
        <f t="shared" si="0"/>
        <v>149.42000000000004</v>
      </c>
      <c r="K7" s="43">
        <f t="shared" si="0"/>
        <v>8.3499999999999979</v>
      </c>
      <c r="L7" s="43">
        <f t="shared" si="0"/>
        <v>13.680000000000005</v>
      </c>
      <c r="M7" s="43">
        <f t="shared" si="0"/>
        <v>35</v>
      </c>
      <c r="N7" s="43">
        <f t="shared" si="0"/>
        <v>31.680000000000003</v>
      </c>
      <c r="O7" s="43">
        <f t="shared" si="0"/>
        <v>60.710000000000008</v>
      </c>
    </row>
    <row r="8" spans="1:15">
      <c r="A8" s="39" t="s">
        <v>21</v>
      </c>
      <c r="B8" s="43">
        <f>SUM(C8,J8)</f>
        <v>529.49</v>
      </c>
      <c r="C8" s="43">
        <f>SUM(D8:I8)</f>
        <v>380.07</v>
      </c>
      <c r="D8" s="44">
        <v>143.81</v>
      </c>
      <c r="E8" s="44">
        <v>91</v>
      </c>
      <c r="F8" s="44">
        <v>27.25</v>
      </c>
      <c r="G8" s="44">
        <v>15.2</v>
      </c>
      <c r="H8" s="44">
        <v>11.5</v>
      </c>
      <c r="I8" s="44">
        <v>91.31</v>
      </c>
      <c r="J8" s="43">
        <f>SUM(K8:O8)</f>
        <v>149.42000000000002</v>
      </c>
      <c r="K8" s="44">
        <v>8.35</v>
      </c>
      <c r="L8" s="44">
        <v>13.68</v>
      </c>
      <c r="M8" s="44">
        <v>35</v>
      </c>
      <c r="N8" s="44">
        <v>31.68</v>
      </c>
      <c r="O8" s="44">
        <f t="shared" ref="O8:O13" si="1">35.85+24.86</f>
        <v>60.71</v>
      </c>
    </row>
    <row r="9" spans="1:15">
      <c r="A9" s="39" t="s">
        <v>22</v>
      </c>
      <c r="B9" s="43">
        <f t="shared" ref="B9:B19" si="2">SUM(C9,J9)</f>
        <v>529.49</v>
      </c>
      <c r="C9" s="43">
        <f t="shared" ref="C9:C19" si="3">SUM(D9:I9)</f>
        <v>380.07</v>
      </c>
      <c r="D9" s="44">
        <v>143.81</v>
      </c>
      <c r="E9" s="44">
        <v>91</v>
      </c>
      <c r="F9" s="44">
        <v>27.25</v>
      </c>
      <c r="G9" s="44">
        <v>15.2</v>
      </c>
      <c r="H9" s="44">
        <v>11.5</v>
      </c>
      <c r="I9" s="44">
        <v>91.31</v>
      </c>
      <c r="J9" s="43">
        <f t="shared" ref="J9:J19" si="4">SUM(K9:O9)</f>
        <v>149.42000000000002</v>
      </c>
      <c r="K9" s="44">
        <v>8.35</v>
      </c>
      <c r="L9" s="44">
        <v>13.68</v>
      </c>
      <c r="M9" s="44">
        <v>35</v>
      </c>
      <c r="N9" s="44">
        <v>31.68</v>
      </c>
      <c r="O9" s="44">
        <f t="shared" si="1"/>
        <v>60.71</v>
      </c>
    </row>
    <row r="10" spans="1:15">
      <c r="A10" s="39" t="s">
        <v>23</v>
      </c>
      <c r="B10" s="43">
        <f t="shared" si="2"/>
        <v>529.49</v>
      </c>
      <c r="C10" s="43">
        <f t="shared" si="3"/>
        <v>380.07</v>
      </c>
      <c r="D10" s="44">
        <v>143.81</v>
      </c>
      <c r="E10" s="44">
        <v>91</v>
      </c>
      <c r="F10" s="44">
        <v>27.25</v>
      </c>
      <c r="G10" s="44">
        <v>15.2</v>
      </c>
      <c r="H10" s="44">
        <v>11.5</v>
      </c>
      <c r="I10" s="44">
        <v>91.31</v>
      </c>
      <c r="J10" s="43">
        <f t="shared" si="4"/>
        <v>149.42000000000002</v>
      </c>
      <c r="K10" s="44">
        <v>8.35</v>
      </c>
      <c r="L10" s="44">
        <v>13.68</v>
      </c>
      <c r="M10" s="44">
        <v>35</v>
      </c>
      <c r="N10" s="44">
        <v>31.68</v>
      </c>
      <c r="O10" s="44">
        <f t="shared" si="1"/>
        <v>60.71</v>
      </c>
    </row>
    <row r="11" spans="1:15">
      <c r="A11" s="39" t="s">
        <v>24</v>
      </c>
      <c r="B11" s="43">
        <f t="shared" si="2"/>
        <v>529.49</v>
      </c>
      <c r="C11" s="43">
        <f t="shared" si="3"/>
        <v>380.07</v>
      </c>
      <c r="D11" s="44">
        <v>143.81</v>
      </c>
      <c r="E11" s="44">
        <v>91</v>
      </c>
      <c r="F11" s="44">
        <v>27.25</v>
      </c>
      <c r="G11" s="44">
        <v>15.2</v>
      </c>
      <c r="H11" s="44">
        <v>11.5</v>
      </c>
      <c r="I11" s="44">
        <v>91.31</v>
      </c>
      <c r="J11" s="43">
        <f t="shared" si="4"/>
        <v>149.42000000000002</v>
      </c>
      <c r="K11" s="44">
        <v>8.35</v>
      </c>
      <c r="L11" s="44">
        <v>13.68</v>
      </c>
      <c r="M11" s="44">
        <v>35</v>
      </c>
      <c r="N11" s="44">
        <v>31.68</v>
      </c>
      <c r="O11" s="44">
        <f t="shared" si="1"/>
        <v>60.71</v>
      </c>
    </row>
    <row r="12" spans="1:15">
      <c r="A12" s="39" t="s">
        <v>25</v>
      </c>
      <c r="B12" s="43">
        <f t="shared" si="2"/>
        <v>529.49</v>
      </c>
      <c r="C12" s="43">
        <f t="shared" si="3"/>
        <v>380.07</v>
      </c>
      <c r="D12" s="44">
        <v>143.81</v>
      </c>
      <c r="E12" s="44">
        <v>91</v>
      </c>
      <c r="F12" s="44">
        <v>27.25</v>
      </c>
      <c r="G12" s="44">
        <v>15.2</v>
      </c>
      <c r="H12" s="44">
        <v>11.5</v>
      </c>
      <c r="I12" s="44">
        <v>91.31</v>
      </c>
      <c r="J12" s="43">
        <f t="shared" si="4"/>
        <v>149.42000000000002</v>
      </c>
      <c r="K12" s="44">
        <v>8.35</v>
      </c>
      <c r="L12" s="44">
        <v>13.68</v>
      </c>
      <c r="M12" s="44">
        <v>35</v>
      </c>
      <c r="N12" s="44">
        <v>31.68</v>
      </c>
      <c r="O12" s="44">
        <f t="shared" si="1"/>
        <v>60.71</v>
      </c>
    </row>
    <row r="13" spans="1:15">
      <c r="A13" s="39" t="s">
        <v>26</v>
      </c>
      <c r="B13" s="43">
        <f t="shared" si="2"/>
        <v>529.49</v>
      </c>
      <c r="C13" s="43">
        <f t="shared" si="3"/>
        <v>380.07</v>
      </c>
      <c r="D13" s="44">
        <v>143.81</v>
      </c>
      <c r="E13" s="44">
        <v>91</v>
      </c>
      <c r="F13" s="44">
        <v>27.25</v>
      </c>
      <c r="G13" s="44">
        <v>15.2</v>
      </c>
      <c r="H13" s="44">
        <v>11.5</v>
      </c>
      <c r="I13" s="44">
        <v>91.31</v>
      </c>
      <c r="J13" s="43">
        <f t="shared" si="4"/>
        <v>149.42000000000002</v>
      </c>
      <c r="K13" s="44">
        <v>8.35</v>
      </c>
      <c r="L13" s="44">
        <v>13.68</v>
      </c>
      <c r="M13" s="44">
        <v>35</v>
      </c>
      <c r="N13" s="44">
        <v>31.68</v>
      </c>
      <c r="O13" s="44">
        <f t="shared" si="1"/>
        <v>60.71</v>
      </c>
    </row>
    <row r="14" spans="1:15">
      <c r="A14" s="39" t="s">
        <v>27</v>
      </c>
      <c r="B14" s="43">
        <f t="shared" si="2"/>
        <v>529.49</v>
      </c>
      <c r="C14" s="43">
        <f t="shared" si="3"/>
        <v>380.07</v>
      </c>
      <c r="D14" s="44">
        <v>143.81</v>
      </c>
      <c r="E14" s="44">
        <v>91</v>
      </c>
      <c r="F14" s="44">
        <v>27.25</v>
      </c>
      <c r="G14" s="44">
        <v>15.2</v>
      </c>
      <c r="H14" s="44">
        <v>11.5</v>
      </c>
      <c r="I14" s="44">
        <v>91.31</v>
      </c>
      <c r="J14" s="43">
        <f t="shared" si="4"/>
        <v>149.42000000000002</v>
      </c>
      <c r="K14" s="44">
        <v>8.35</v>
      </c>
      <c r="L14" s="44">
        <v>13.68</v>
      </c>
      <c r="M14" s="44">
        <v>35</v>
      </c>
      <c r="N14" s="44">
        <v>31.68</v>
      </c>
      <c r="O14" s="44">
        <f>35.85+24.86</f>
        <v>60.71</v>
      </c>
    </row>
    <row r="15" spans="1:15">
      <c r="A15" s="39" t="s">
        <v>28</v>
      </c>
      <c r="B15" s="43">
        <f t="shared" si="2"/>
        <v>529.49</v>
      </c>
      <c r="C15" s="43">
        <f t="shared" si="3"/>
        <v>380.07</v>
      </c>
      <c r="D15" s="44">
        <v>143.81</v>
      </c>
      <c r="E15" s="44">
        <v>91</v>
      </c>
      <c r="F15" s="44">
        <v>27.25</v>
      </c>
      <c r="G15" s="44">
        <v>15.2</v>
      </c>
      <c r="H15" s="44">
        <v>11.5</v>
      </c>
      <c r="I15" s="44">
        <v>91.31</v>
      </c>
      <c r="J15" s="43">
        <f t="shared" si="4"/>
        <v>149.42000000000002</v>
      </c>
      <c r="K15" s="44">
        <v>8.35</v>
      </c>
      <c r="L15" s="44">
        <v>13.68</v>
      </c>
      <c r="M15" s="44">
        <v>35</v>
      </c>
      <c r="N15" s="44">
        <v>31.68</v>
      </c>
      <c r="O15" s="44">
        <f>35.85+24.86</f>
        <v>60.71</v>
      </c>
    </row>
    <row r="16" spans="1:15">
      <c r="A16" s="39" t="s">
        <v>29</v>
      </c>
      <c r="B16" s="43">
        <f t="shared" si="2"/>
        <v>529.49</v>
      </c>
      <c r="C16" s="43">
        <f t="shared" si="3"/>
        <v>380.07</v>
      </c>
      <c r="D16" s="44">
        <v>143.81</v>
      </c>
      <c r="E16" s="44">
        <v>91</v>
      </c>
      <c r="F16" s="44">
        <v>27.25</v>
      </c>
      <c r="G16" s="44">
        <v>15.2</v>
      </c>
      <c r="H16" s="44">
        <v>11.5</v>
      </c>
      <c r="I16" s="44">
        <v>91.31</v>
      </c>
      <c r="J16" s="43">
        <f t="shared" si="4"/>
        <v>149.42000000000002</v>
      </c>
      <c r="K16" s="44">
        <v>8.35</v>
      </c>
      <c r="L16" s="44">
        <v>13.68</v>
      </c>
      <c r="M16" s="44">
        <v>35</v>
      </c>
      <c r="N16" s="44">
        <v>31.68</v>
      </c>
      <c r="O16" s="44">
        <f>35.85+24.86</f>
        <v>60.71</v>
      </c>
    </row>
    <row r="17" spans="1:15">
      <c r="A17" s="39" t="s">
        <v>30</v>
      </c>
      <c r="B17" s="43">
        <f t="shared" si="2"/>
        <v>529.49</v>
      </c>
      <c r="C17" s="43">
        <f t="shared" si="3"/>
        <v>380.07</v>
      </c>
      <c r="D17" s="44">
        <v>143.81</v>
      </c>
      <c r="E17" s="44">
        <v>91</v>
      </c>
      <c r="F17" s="44">
        <v>27.25</v>
      </c>
      <c r="G17" s="44">
        <v>15.2</v>
      </c>
      <c r="H17" s="44">
        <v>11.5</v>
      </c>
      <c r="I17" s="44">
        <v>91.31</v>
      </c>
      <c r="J17" s="43">
        <f t="shared" si="4"/>
        <v>149.42000000000002</v>
      </c>
      <c r="K17" s="44">
        <v>8.35</v>
      </c>
      <c r="L17" s="44">
        <v>13.68</v>
      </c>
      <c r="M17" s="44">
        <v>35</v>
      </c>
      <c r="N17" s="44">
        <v>31.68</v>
      </c>
      <c r="O17" s="44">
        <f>35.85+24.86</f>
        <v>60.71</v>
      </c>
    </row>
    <row r="18" spans="1:15">
      <c r="A18" s="39" t="s">
        <v>31</v>
      </c>
      <c r="B18" s="43">
        <f t="shared" si="2"/>
        <v>529.49</v>
      </c>
      <c r="C18" s="43">
        <f t="shared" si="3"/>
        <v>380.07</v>
      </c>
      <c r="D18" s="44">
        <v>143.81</v>
      </c>
      <c r="E18" s="44">
        <v>91</v>
      </c>
      <c r="F18" s="44">
        <v>27.25</v>
      </c>
      <c r="G18" s="44">
        <v>15.2</v>
      </c>
      <c r="H18" s="44">
        <v>11.5</v>
      </c>
      <c r="I18" s="44">
        <v>91.31</v>
      </c>
      <c r="J18" s="43">
        <f t="shared" si="4"/>
        <v>149.42000000000002</v>
      </c>
      <c r="K18" s="44">
        <v>8.35</v>
      </c>
      <c r="L18" s="44">
        <v>13.68</v>
      </c>
      <c r="M18" s="44">
        <v>35</v>
      </c>
      <c r="N18" s="44">
        <v>31.68</v>
      </c>
      <c r="O18" s="44">
        <f t="shared" ref="O18:O19" si="5">35.85+24.86</f>
        <v>60.71</v>
      </c>
    </row>
    <row r="19" spans="1:15">
      <c r="A19" s="40" t="s">
        <v>32</v>
      </c>
      <c r="B19" s="45">
        <f t="shared" si="2"/>
        <v>529.49</v>
      </c>
      <c r="C19" s="45">
        <f t="shared" si="3"/>
        <v>380.07</v>
      </c>
      <c r="D19" s="46">
        <v>143.81</v>
      </c>
      <c r="E19" s="46">
        <v>91</v>
      </c>
      <c r="F19" s="46">
        <v>27.25</v>
      </c>
      <c r="G19" s="46">
        <v>15.2</v>
      </c>
      <c r="H19" s="46">
        <v>11.5</v>
      </c>
      <c r="I19" s="46">
        <v>91.31</v>
      </c>
      <c r="J19" s="45">
        <f t="shared" si="4"/>
        <v>149.42000000000002</v>
      </c>
      <c r="K19" s="46">
        <v>8.35</v>
      </c>
      <c r="L19" s="46">
        <v>13.68</v>
      </c>
      <c r="M19" s="46">
        <v>35</v>
      </c>
      <c r="N19" s="46">
        <v>31.68</v>
      </c>
      <c r="O19" s="46">
        <f t="shared" si="5"/>
        <v>60.71</v>
      </c>
    </row>
    <row r="20" spans="1:15" ht="12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</row>
    <row r="21" spans="1:15" ht="11.25" customHeight="1">
      <c r="A21" s="4" t="s">
        <v>60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6">
    <mergeCell ref="A20:B20"/>
    <mergeCell ref="A1:O1"/>
    <mergeCell ref="A5:A6"/>
    <mergeCell ref="B5:B6"/>
    <mergeCell ref="C5:I5"/>
    <mergeCell ref="J5:O5"/>
  </mergeCells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O23"/>
  <sheetViews>
    <sheetView workbookViewId="0">
      <selection activeCell="O8" sqref="O8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>
      <c r="A2" s="1" t="s">
        <v>49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38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3">
        <f t="shared" ref="B7:O7" si="0">AVERAGE(B8:B19)</f>
        <v>529.4899999999999</v>
      </c>
      <c r="C7" s="43">
        <f t="shared" si="0"/>
        <v>380.07</v>
      </c>
      <c r="D7" s="43">
        <f t="shared" si="0"/>
        <v>143.80999999999997</v>
      </c>
      <c r="E7" s="43">
        <f t="shared" si="0"/>
        <v>91</v>
      </c>
      <c r="F7" s="43">
        <f t="shared" si="0"/>
        <v>27.25</v>
      </c>
      <c r="G7" s="43">
        <f t="shared" si="0"/>
        <v>15.199999999999998</v>
      </c>
      <c r="H7" s="43">
        <f t="shared" si="0"/>
        <v>11.5</v>
      </c>
      <c r="I7" s="43">
        <f t="shared" si="0"/>
        <v>91.309999999999988</v>
      </c>
      <c r="J7" s="43">
        <f t="shared" si="0"/>
        <v>149.42000000000004</v>
      </c>
      <c r="K7" s="43">
        <f t="shared" si="0"/>
        <v>8.3499999999999979</v>
      </c>
      <c r="L7" s="43">
        <f t="shared" si="0"/>
        <v>13.680000000000005</v>
      </c>
      <c r="M7" s="43">
        <f t="shared" si="0"/>
        <v>35</v>
      </c>
      <c r="N7" s="43">
        <f t="shared" si="0"/>
        <v>31.680000000000003</v>
      </c>
      <c r="O7" s="43">
        <f t="shared" si="0"/>
        <v>60.710000000000008</v>
      </c>
    </row>
    <row r="8" spans="1:15">
      <c r="A8" s="39" t="s">
        <v>21</v>
      </c>
      <c r="B8" s="43">
        <f>SUM(C8,J8)</f>
        <v>529.49</v>
      </c>
      <c r="C8" s="43">
        <f>SUM(D8:I8)</f>
        <v>380.07</v>
      </c>
      <c r="D8" s="44">
        <v>143.81</v>
      </c>
      <c r="E8" s="44">
        <v>91</v>
      </c>
      <c r="F8" s="44">
        <v>27.25</v>
      </c>
      <c r="G8" s="44">
        <v>15.2</v>
      </c>
      <c r="H8" s="44">
        <v>11.5</v>
      </c>
      <c r="I8" s="44">
        <v>91.31</v>
      </c>
      <c r="J8" s="43">
        <f>SUM(K8:O8)</f>
        <v>149.42000000000002</v>
      </c>
      <c r="K8" s="44">
        <v>8.35</v>
      </c>
      <c r="L8" s="44">
        <v>13.68</v>
      </c>
      <c r="M8" s="44">
        <v>35</v>
      </c>
      <c r="N8" s="44">
        <v>31.68</v>
      </c>
      <c r="O8" s="44">
        <f>35.85+24.86</f>
        <v>60.71</v>
      </c>
    </row>
    <row r="9" spans="1:15">
      <c r="A9" s="39" t="s">
        <v>22</v>
      </c>
      <c r="B9" s="43">
        <f t="shared" ref="B9:B19" si="1">SUM(C9,J9)</f>
        <v>529.49</v>
      </c>
      <c r="C9" s="43">
        <f t="shared" ref="C9:C19" si="2">SUM(D9:I9)</f>
        <v>380.07</v>
      </c>
      <c r="D9" s="44">
        <v>143.81</v>
      </c>
      <c r="E9" s="44">
        <v>91</v>
      </c>
      <c r="F9" s="44">
        <v>27.25</v>
      </c>
      <c r="G9" s="44">
        <v>15.2</v>
      </c>
      <c r="H9" s="44">
        <v>11.5</v>
      </c>
      <c r="I9" s="44">
        <v>91.31</v>
      </c>
      <c r="J9" s="43">
        <f t="shared" ref="J9:J19" si="3">SUM(K9:O9)</f>
        <v>149.42000000000002</v>
      </c>
      <c r="K9" s="44">
        <v>8.35</v>
      </c>
      <c r="L9" s="44">
        <v>13.68</v>
      </c>
      <c r="M9" s="44">
        <v>35</v>
      </c>
      <c r="N9" s="44">
        <v>31.68</v>
      </c>
      <c r="O9" s="44">
        <f>35.85+24.86</f>
        <v>60.71</v>
      </c>
    </row>
    <row r="10" spans="1:15">
      <c r="A10" s="39" t="s">
        <v>23</v>
      </c>
      <c r="B10" s="43">
        <f t="shared" si="1"/>
        <v>529.49</v>
      </c>
      <c r="C10" s="43">
        <f t="shared" si="2"/>
        <v>380.07</v>
      </c>
      <c r="D10" s="44">
        <v>143.81</v>
      </c>
      <c r="E10" s="44">
        <v>91</v>
      </c>
      <c r="F10" s="44">
        <v>27.25</v>
      </c>
      <c r="G10" s="44">
        <v>15.2</v>
      </c>
      <c r="H10" s="44">
        <v>11.5</v>
      </c>
      <c r="I10" s="44">
        <v>91.31</v>
      </c>
      <c r="J10" s="43">
        <f t="shared" si="3"/>
        <v>149.42000000000002</v>
      </c>
      <c r="K10" s="44">
        <v>8.35</v>
      </c>
      <c r="L10" s="44">
        <v>13.68</v>
      </c>
      <c r="M10" s="44">
        <v>35</v>
      </c>
      <c r="N10" s="44">
        <v>31.68</v>
      </c>
      <c r="O10" s="44">
        <f>35.85+24.86</f>
        <v>60.71</v>
      </c>
    </row>
    <row r="11" spans="1:15">
      <c r="A11" s="39" t="s">
        <v>24</v>
      </c>
      <c r="B11" s="43">
        <f t="shared" si="1"/>
        <v>529.49</v>
      </c>
      <c r="C11" s="43">
        <f t="shared" si="2"/>
        <v>380.07</v>
      </c>
      <c r="D11" s="44">
        <v>143.81</v>
      </c>
      <c r="E11" s="44">
        <v>91</v>
      </c>
      <c r="F11" s="44">
        <v>27.25</v>
      </c>
      <c r="G11" s="44">
        <v>15.2</v>
      </c>
      <c r="H11" s="44">
        <v>11.5</v>
      </c>
      <c r="I11" s="44">
        <v>91.31</v>
      </c>
      <c r="J11" s="43">
        <f t="shared" si="3"/>
        <v>149.42000000000002</v>
      </c>
      <c r="K11" s="44">
        <v>8.35</v>
      </c>
      <c r="L11" s="44">
        <v>13.68</v>
      </c>
      <c r="M11" s="44">
        <v>35</v>
      </c>
      <c r="N11" s="44">
        <v>31.68</v>
      </c>
      <c r="O11" s="44">
        <f>35.85+24.86</f>
        <v>60.71</v>
      </c>
    </row>
    <row r="12" spans="1:15">
      <c r="A12" s="39" t="s">
        <v>25</v>
      </c>
      <c r="B12" s="43">
        <f t="shared" si="1"/>
        <v>529.49</v>
      </c>
      <c r="C12" s="43">
        <f t="shared" si="2"/>
        <v>380.07</v>
      </c>
      <c r="D12" s="44">
        <v>143.81</v>
      </c>
      <c r="E12" s="44">
        <v>91</v>
      </c>
      <c r="F12" s="44">
        <v>27.25</v>
      </c>
      <c r="G12" s="44">
        <v>15.2</v>
      </c>
      <c r="H12" s="44">
        <v>11.5</v>
      </c>
      <c r="I12" s="44">
        <v>91.31</v>
      </c>
      <c r="J12" s="43">
        <f t="shared" si="3"/>
        <v>149.42000000000002</v>
      </c>
      <c r="K12" s="44">
        <v>8.35</v>
      </c>
      <c r="L12" s="44">
        <v>13.68</v>
      </c>
      <c r="M12" s="44">
        <v>35</v>
      </c>
      <c r="N12" s="44">
        <v>31.68</v>
      </c>
      <c r="O12" s="44">
        <f t="shared" ref="O12:O19" si="4">35.85+24.86</f>
        <v>60.71</v>
      </c>
    </row>
    <row r="13" spans="1:15">
      <c r="A13" s="39" t="s">
        <v>26</v>
      </c>
      <c r="B13" s="43">
        <f t="shared" si="1"/>
        <v>529.49</v>
      </c>
      <c r="C13" s="43">
        <f t="shared" si="2"/>
        <v>380.07</v>
      </c>
      <c r="D13" s="44">
        <v>143.81</v>
      </c>
      <c r="E13" s="44">
        <v>91</v>
      </c>
      <c r="F13" s="44">
        <v>27.25</v>
      </c>
      <c r="G13" s="44">
        <v>15.2</v>
      </c>
      <c r="H13" s="44">
        <v>11.5</v>
      </c>
      <c r="I13" s="44">
        <v>91.31</v>
      </c>
      <c r="J13" s="43">
        <f t="shared" si="3"/>
        <v>149.42000000000002</v>
      </c>
      <c r="K13" s="44">
        <v>8.35</v>
      </c>
      <c r="L13" s="44">
        <v>13.68</v>
      </c>
      <c r="M13" s="44">
        <v>35</v>
      </c>
      <c r="N13" s="44">
        <v>31.68</v>
      </c>
      <c r="O13" s="44">
        <f t="shared" si="4"/>
        <v>60.71</v>
      </c>
    </row>
    <row r="14" spans="1:15">
      <c r="A14" s="39" t="s">
        <v>27</v>
      </c>
      <c r="B14" s="43">
        <f t="shared" si="1"/>
        <v>529.49</v>
      </c>
      <c r="C14" s="43">
        <f t="shared" si="2"/>
        <v>380.07</v>
      </c>
      <c r="D14" s="44">
        <v>143.81</v>
      </c>
      <c r="E14" s="44">
        <v>91</v>
      </c>
      <c r="F14" s="44">
        <v>27.25</v>
      </c>
      <c r="G14" s="44">
        <v>15.2</v>
      </c>
      <c r="H14" s="44">
        <v>11.5</v>
      </c>
      <c r="I14" s="44">
        <v>91.31</v>
      </c>
      <c r="J14" s="43">
        <f t="shared" si="3"/>
        <v>149.42000000000002</v>
      </c>
      <c r="K14" s="44">
        <v>8.35</v>
      </c>
      <c r="L14" s="44">
        <v>13.68</v>
      </c>
      <c r="M14" s="44">
        <v>35</v>
      </c>
      <c r="N14" s="44">
        <v>31.68</v>
      </c>
      <c r="O14" s="44">
        <f t="shared" si="4"/>
        <v>60.71</v>
      </c>
    </row>
    <row r="15" spans="1:15">
      <c r="A15" s="39" t="s">
        <v>28</v>
      </c>
      <c r="B15" s="43">
        <f t="shared" si="1"/>
        <v>529.49</v>
      </c>
      <c r="C15" s="43">
        <f t="shared" si="2"/>
        <v>380.07</v>
      </c>
      <c r="D15" s="44">
        <v>143.81</v>
      </c>
      <c r="E15" s="44">
        <v>91</v>
      </c>
      <c r="F15" s="44">
        <v>27.25</v>
      </c>
      <c r="G15" s="44">
        <v>15.2</v>
      </c>
      <c r="H15" s="44">
        <v>11.5</v>
      </c>
      <c r="I15" s="44">
        <v>91.31</v>
      </c>
      <c r="J15" s="43">
        <f t="shared" si="3"/>
        <v>149.42000000000002</v>
      </c>
      <c r="K15" s="44">
        <v>8.35</v>
      </c>
      <c r="L15" s="44">
        <v>13.68</v>
      </c>
      <c r="M15" s="44">
        <v>35</v>
      </c>
      <c r="N15" s="44">
        <v>31.68</v>
      </c>
      <c r="O15" s="44">
        <f t="shared" si="4"/>
        <v>60.71</v>
      </c>
    </row>
    <row r="16" spans="1:15">
      <c r="A16" s="39" t="s">
        <v>29</v>
      </c>
      <c r="B16" s="43">
        <f t="shared" si="1"/>
        <v>529.49</v>
      </c>
      <c r="C16" s="43">
        <f t="shared" si="2"/>
        <v>380.07</v>
      </c>
      <c r="D16" s="44">
        <v>143.81</v>
      </c>
      <c r="E16" s="44">
        <v>91</v>
      </c>
      <c r="F16" s="44">
        <v>27.25</v>
      </c>
      <c r="G16" s="44">
        <v>15.2</v>
      </c>
      <c r="H16" s="44">
        <v>11.5</v>
      </c>
      <c r="I16" s="44">
        <v>91.31</v>
      </c>
      <c r="J16" s="43">
        <f t="shared" si="3"/>
        <v>149.42000000000002</v>
      </c>
      <c r="K16" s="44">
        <v>8.35</v>
      </c>
      <c r="L16" s="44">
        <v>13.68</v>
      </c>
      <c r="M16" s="44">
        <v>35</v>
      </c>
      <c r="N16" s="44">
        <v>31.68</v>
      </c>
      <c r="O16" s="44">
        <f t="shared" si="4"/>
        <v>60.71</v>
      </c>
    </row>
    <row r="17" spans="1:15">
      <c r="A17" s="39" t="s">
        <v>30</v>
      </c>
      <c r="B17" s="43">
        <f t="shared" si="1"/>
        <v>529.49</v>
      </c>
      <c r="C17" s="43">
        <f t="shared" si="2"/>
        <v>380.07</v>
      </c>
      <c r="D17" s="44">
        <v>143.81</v>
      </c>
      <c r="E17" s="44">
        <v>91</v>
      </c>
      <c r="F17" s="44">
        <v>27.25</v>
      </c>
      <c r="G17" s="44">
        <v>15.2</v>
      </c>
      <c r="H17" s="44">
        <v>11.5</v>
      </c>
      <c r="I17" s="44">
        <v>91.31</v>
      </c>
      <c r="J17" s="43">
        <f t="shared" si="3"/>
        <v>149.42000000000002</v>
      </c>
      <c r="K17" s="44">
        <v>8.35</v>
      </c>
      <c r="L17" s="44">
        <v>13.68</v>
      </c>
      <c r="M17" s="44">
        <v>35</v>
      </c>
      <c r="N17" s="44">
        <v>31.68</v>
      </c>
      <c r="O17" s="44">
        <f t="shared" si="4"/>
        <v>60.71</v>
      </c>
    </row>
    <row r="18" spans="1:15">
      <c r="A18" s="39" t="s">
        <v>31</v>
      </c>
      <c r="B18" s="43">
        <f t="shared" si="1"/>
        <v>529.49</v>
      </c>
      <c r="C18" s="43">
        <f t="shared" si="2"/>
        <v>380.07</v>
      </c>
      <c r="D18" s="44">
        <v>143.81</v>
      </c>
      <c r="E18" s="44">
        <v>91</v>
      </c>
      <c r="F18" s="44">
        <v>27.25</v>
      </c>
      <c r="G18" s="44">
        <v>15.2</v>
      </c>
      <c r="H18" s="44">
        <v>11.5</v>
      </c>
      <c r="I18" s="44">
        <v>91.31</v>
      </c>
      <c r="J18" s="43">
        <f t="shared" si="3"/>
        <v>149.42000000000002</v>
      </c>
      <c r="K18" s="44">
        <v>8.35</v>
      </c>
      <c r="L18" s="44">
        <v>13.68</v>
      </c>
      <c r="M18" s="44">
        <v>35</v>
      </c>
      <c r="N18" s="44">
        <v>31.68</v>
      </c>
      <c r="O18" s="44">
        <f t="shared" si="4"/>
        <v>60.71</v>
      </c>
    </row>
    <row r="19" spans="1:15">
      <c r="A19" s="40" t="s">
        <v>32</v>
      </c>
      <c r="B19" s="45">
        <f t="shared" si="1"/>
        <v>529.49</v>
      </c>
      <c r="C19" s="45">
        <f t="shared" si="2"/>
        <v>380.07</v>
      </c>
      <c r="D19" s="46">
        <v>143.81</v>
      </c>
      <c r="E19" s="46">
        <v>91</v>
      </c>
      <c r="F19" s="46">
        <v>27.25</v>
      </c>
      <c r="G19" s="46">
        <v>15.2</v>
      </c>
      <c r="H19" s="46">
        <v>11.5</v>
      </c>
      <c r="I19" s="46">
        <v>91.31</v>
      </c>
      <c r="J19" s="45">
        <f t="shared" si="3"/>
        <v>149.42000000000002</v>
      </c>
      <c r="K19" s="46">
        <v>8.35</v>
      </c>
      <c r="L19" s="46">
        <v>13.68</v>
      </c>
      <c r="M19" s="46">
        <v>35</v>
      </c>
      <c r="N19" s="46">
        <v>31.68</v>
      </c>
      <c r="O19" s="46">
        <f t="shared" si="4"/>
        <v>60.71</v>
      </c>
    </row>
    <row r="20" spans="1:15" ht="11.25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</row>
    <row r="21" spans="1:15" ht="11.25" customHeight="1">
      <c r="A21" s="4" t="s">
        <v>60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O23"/>
  <sheetViews>
    <sheetView workbookViewId="0">
      <selection activeCell="O8" sqref="O8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>
      <c r="A2" s="1" t="s">
        <v>48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38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3">
        <f t="shared" ref="B7:O7" si="0">AVERAGE(B8:B19)</f>
        <v>585.82400000000018</v>
      </c>
      <c r="C7" s="43">
        <f t="shared" si="0"/>
        <v>394.73</v>
      </c>
      <c r="D7" s="43">
        <f t="shared" si="0"/>
        <v>155.22</v>
      </c>
      <c r="E7" s="43">
        <f t="shared" si="0"/>
        <v>91</v>
      </c>
      <c r="F7" s="43">
        <f t="shared" si="0"/>
        <v>27.399999999999995</v>
      </c>
      <c r="G7" s="43">
        <f t="shared" si="0"/>
        <v>18.300000000000004</v>
      </c>
      <c r="H7" s="43">
        <f t="shared" si="0"/>
        <v>11.5</v>
      </c>
      <c r="I7" s="43">
        <f t="shared" si="0"/>
        <v>91.309999999999988</v>
      </c>
      <c r="J7" s="43">
        <f t="shared" si="0"/>
        <v>191.09400000000002</v>
      </c>
      <c r="K7" s="43">
        <f t="shared" si="0"/>
        <v>7.5900000000000025</v>
      </c>
      <c r="L7" s="43">
        <f t="shared" si="0"/>
        <v>9.4320000000000004</v>
      </c>
      <c r="M7" s="43">
        <f t="shared" si="0"/>
        <v>37.519999999999996</v>
      </c>
      <c r="N7" s="43">
        <f t="shared" si="0"/>
        <v>32.25</v>
      </c>
      <c r="O7" s="43">
        <f t="shared" si="0"/>
        <v>104.30199999999998</v>
      </c>
    </row>
    <row r="8" spans="1:15">
      <c r="A8" s="39" t="s">
        <v>21</v>
      </c>
      <c r="B8" s="43">
        <f>SUM(C8,J8)</f>
        <v>585.82400000000007</v>
      </c>
      <c r="C8" s="43">
        <f>SUM(D8:I8)</f>
        <v>394.73</v>
      </c>
      <c r="D8" s="44">
        <v>155.22</v>
      </c>
      <c r="E8" s="44">
        <v>91</v>
      </c>
      <c r="F8" s="44">
        <v>27.4</v>
      </c>
      <c r="G8" s="44">
        <v>18.3</v>
      </c>
      <c r="H8" s="44">
        <v>11.5</v>
      </c>
      <c r="I8" s="44">
        <v>91.31</v>
      </c>
      <c r="J8" s="43">
        <f>SUM(K8:O8)</f>
        <v>191.09399999999999</v>
      </c>
      <c r="K8" s="44">
        <v>7.59</v>
      </c>
      <c r="L8" s="44">
        <v>9.4320000000000004</v>
      </c>
      <c r="M8" s="44">
        <v>37.520000000000003</v>
      </c>
      <c r="N8" s="44">
        <v>32.25</v>
      </c>
      <c r="O8" s="44">
        <f>41.5+62.802</f>
        <v>104.30199999999999</v>
      </c>
    </row>
    <row r="9" spans="1:15">
      <c r="A9" s="39" t="s">
        <v>22</v>
      </c>
      <c r="B9" s="43">
        <f t="shared" ref="B9:B19" si="1">SUM(C9,J9)</f>
        <v>585.82400000000007</v>
      </c>
      <c r="C9" s="43">
        <f t="shared" ref="C9:C19" si="2">SUM(D9:I9)</f>
        <v>394.73</v>
      </c>
      <c r="D9" s="44">
        <v>155.22</v>
      </c>
      <c r="E9" s="44">
        <v>91</v>
      </c>
      <c r="F9" s="44">
        <v>27.4</v>
      </c>
      <c r="G9" s="44">
        <v>18.3</v>
      </c>
      <c r="H9" s="44">
        <v>11.5</v>
      </c>
      <c r="I9" s="44">
        <v>91.31</v>
      </c>
      <c r="J9" s="43">
        <f t="shared" ref="J9:J19" si="3">SUM(K9:O9)</f>
        <v>191.09399999999999</v>
      </c>
      <c r="K9" s="44">
        <v>7.59</v>
      </c>
      <c r="L9" s="44">
        <v>9.4320000000000004</v>
      </c>
      <c r="M9" s="44">
        <v>37.520000000000003</v>
      </c>
      <c r="N9" s="44">
        <v>32.25</v>
      </c>
      <c r="O9" s="44">
        <f t="shared" ref="O9:O19" si="4">41.5+62.802</f>
        <v>104.30199999999999</v>
      </c>
    </row>
    <row r="10" spans="1:15">
      <c r="A10" s="39" t="s">
        <v>23</v>
      </c>
      <c r="B10" s="43">
        <f t="shared" si="1"/>
        <v>585.82400000000007</v>
      </c>
      <c r="C10" s="43">
        <f t="shared" si="2"/>
        <v>394.73</v>
      </c>
      <c r="D10" s="44">
        <v>155.22</v>
      </c>
      <c r="E10" s="44">
        <v>91</v>
      </c>
      <c r="F10" s="44">
        <v>27.4</v>
      </c>
      <c r="G10" s="44">
        <v>18.3</v>
      </c>
      <c r="H10" s="44">
        <v>11.5</v>
      </c>
      <c r="I10" s="44">
        <v>91.31</v>
      </c>
      <c r="J10" s="43">
        <f t="shared" si="3"/>
        <v>191.09399999999999</v>
      </c>
      <c r="K10" s="44">
        <v>7.59</v>
      </c>
      <c r="L10" s="44">
        <v>9.4320000000000004</v>
      </c>
      <c r="M10" s="44">
        <v>37.520000000000003</v>
      </c>
      <c r="N10" s="44">
        <v>32.25</v>
      </c>
      <c r="O10" s="44">
        <f t="shared" si="4"/>
        <v>104.30199999999999</v>
      </c>
    </row>
    <row r="11" spans="1:15">
      <c r="A11" s="39" t="s">
        <v>24</v>
      </c>
      <c r="B11" s="43">
        <f t="shared" si="1"/>
        <v>585.82400000000007</v>
      </c>
      <c r="C11" s="43">
        <f t="shared" si="2"/>
        <v>394.73</v>
      </c>
      <c r="D11" s="44">
        <v>155.22</v>
      </c>
      <c r="E11" s="44">
        <v>91</v>
      </c>
      <c r="F11" s="44">
        <v>27.4</v>
      </c>
      <c r="G11" s="44">
        <v>18.3</v>
      </c>
      <c r="H11" s="44">
        <v>11.5</v>
      </c>
      <c r="I11" s="44">
        <v>91.31</v>
      </c>
      <c r="J11" s="43">
        <f t="shared" si="3"/>
        <v>191.09399999999999</v>
      </c>
      <c r="K11" s="44">
        <v>7.59</v>
      </c>
      <c r="L11" s="44">
        <v>9.4320000000000004</v>
      </c>
      <c r="M11" s="44">
        <v>37.520000000000003</v>
      </c>
      <c r="N11" s="44">
        <v>32.25</v>
      </c>
      <c r="O11" s="44">
        <f t="shared" si="4"/>
        <v>104.30199999999999</v>
      </c>
    </row>
    <row r="12" spans="1:15">
      <c r="A12" s="39" t="s">
        <v>25</v>
      </c>
      <c r="B12" s="43">
        <f t="shared" si="1"/>
        <v>585.82400000000007</v>
      </c>
      <c r="C12" s="43">
        <f t="shared" si="2"/>
        <v>394.73</v>
      </c>
      <c r="D12" s="44">
        <v>155.22</v>
      </c>
      <c r="E12" s="44">
        <v>91</v>
      </c>
      <c r="F12" s="44">
        <v>27.4</v>
      </c>
      <c r="G12" s="44">
        <v>18.3</v>
      </c>
      <c r="H12" s="44">
        <v>11.5</v>
      </c>
      <c r="I12" s="44">
        <v>91.31</v>
      </c>
      <c r="J12" s="43">
        <f t="shared" si="3"/>
        <v>191.09399999999999</v>
      </c>
      <c r="K12" s="44">
        <v>7.59</v>
      </c>
      <c r="L12" s="44">
        <v>9.4320000000000004</v>
      </c>
      <c r="M12" s="44">
        <v>37.520000000000003</v>
      </c>
      <c r="N12" s="44">
        <v>32.25</v>
      </c>
      <c r="O12" s="44">
        <f t="shared" si="4"/>
        <v>104.30199999999999</v>
      </c>
    </row>
    <row r="13" spans="1:15">
      <c r="A13" s="39" t="s">
        <v>26</v>
      </c>
      <c r="B13" s="43">
        <f t="shared" si="1"/>
        <v>585.82400000000007</v>
      </c>
      <c r="C13" s="43">
        <f t="shared" si="2"/>
        <v>394.73</v>
      </c>
      <c r="D13" s="44">
        <v>155.22</v>
      </c>
      <c r="E13" s="44">
        <v>91</v>
      </c>
      <c r="F13" s="44">
        <v>27.4</v>
      </c>
      <c r="G13" s="44">
        <v>18.3</v>
      </c>
      <c r="H13" s="44">
        <v>11.5</v>
      </c>
      <c r="I13" s="44">
        <v>91.31</v>
      </c>
      <c r="J13" s="43">
        <f t="shared" si="3"/>
        <v>191.09399999999999</v>
      </c>
      <c r="K13" s="44">
        <v>7.59</v>
      </c>
      <c r="L13" s="44">
        <v>9.4320000000000004</v>
      </c>
      <c r="M13" s="44">
        <v>37.520000000000003</v>
      </c>
      <c r="N13" s="44">
        <v>32.25</v>
      </c>
      <c r="O13" s="44">
        <f t="shared" si="4"/>
        <v>104.30199999999999</v>
      </c>
    </row>
    <row r="14" spans="1:15">
      <c r="A14" s="39" t="s">
        <v>27</v>
      </c>
      <c r="B14" s="43">
        <f t="shared" si="1"/>
        <v>585.82400000000007</v>
      </c>
      <c r="C14" s="43">
        <f t="shared" si="2"/>
        <v>394.73</v>
      </c>
      <c r="D14" s="44">
        <v>155.22</v>
      </c>
      <c r="E14" s="44">
        <v>91</v>
      </c>
      <c r="F14" s="44">
        <v>27.4</v>
      </c>
      <c r="G14" s="44">
        <v>18.3</v>
      </c>
      <c r="H14" s="44">
        <v>11.5</v>
      </c>
      <c r="I14" s="44">
        <v>91.31</v>
      </c>
      <c r="J14" s="43">
        <f t="shared" si="3"/>
        <v>191.09399999999999</v>
      </c>
      <c r="K14" s="44">
        <v>7.59</v>
      </c>
      <c r="L14" s="44">
        <v>9.4320000000000004</v>
      </c>
      <c r="M14" s="44">
        <v>37.520000000000003</v>
      </c>
      <c r="N14" s="44">
        <v>32.25</v>
      </c>
      <c r="O14" s="44">
        <f t="shared" si="4"/>
        <v>104.30199999999999</v>
      </c>
    </row>
    <row r="15" spans="1:15">
      <c r="A15" s="39" t="s">
        <v>28</v>
      </c>
      <c r="B15" s="43">
        <f t="shared" si="1"/>
        <v>585.82400000000007</v>
      </c>
      <c r="C15" s="43">
        <f t="shared" si="2"/>
        <v>394.73</v>
      </c>
      <c r="D15" s="44">
        <v>155.22</v>
      </c>
      <c r="E15" s="44">
        <v>91</v>
      </c>
      <c r="F15" s="44">
        <v>27.4</v>
      </c>
      <c r="G15" s="44">
        <v>18.3</v>
      </c>
      <c r="H15" s="44">
        <v>11.5</v>
      </c>
      <c r="I15" s="44">
        <v>91.31</v>
      </c>
      <c r="J15" s="43">
        <f t="shared" si="3"/>
        <v>191.09399999999999</v>
      </c>
      <c r="K15" s="44">
        <v>7.59</v>
      </c>
      <c r="L15" s="44">
        <v>9.4320000000000004</v>
      </c>
      <c r="M15" s="44">
        <v>37.520000000000003</v>
      </c>
      <c r="N15" s="44">
        <v>32.25</v>
      </c>
      <c r="O15" s="44">
        <f t="shared" si="4"/>
        <v>104.30199999999999</v>
      </c>
    </row>
    <row r="16" spans="1:15">
      <c r="A16" s="39" t="s">
        <v>29</v>
      </c>
      <c r="B16" s="43">
        <f t="shared" si="1"/>
        <v>585.82400000000007</v>
      </c>
      <c r="C16" s="43">
        <f t="shared" si="2"/>
        <v>394.73</v>
      </c>
      <c r="D16" s="44">
        <v>155.22</v>
      </c>
      <c r="E16" s="44">
        <v>91</v>
      </c>
      <c r="F16" s="44">
        <v>27.4</v>
      </c>
      <c r="G16" s="44">
        <v>18.3</v>
      </c>
      <c r="H16" s="44">
        <v>11.5</v>
      </c>
      <c r="I16" s="44">
        <v>91.31</v>
      </c>
      <c r="J16" s="43">
        <f t="shared" si="3"/>
        <v>191.09399999999999</v>
      </c>
      <c r="K16" s="44">
        <v>7.59</v>
      </c>
      <c r="L16" s="44">
        <v>9.4320000000000004</v>
      </c>
      <c r="M16" s="44">
        <v>37.520000000000003</v>
      </c>
      <c r="N16" s="44">
        <v>32.25</v>
      </c>
      <c r="O16" s="44">
        <f t="shared" si="4"/>
        <v>104.30199999999999</v>
      </c>
    </row>
    <row r="17" spans="1:15">
      <c r="A17" s="39" t="s">
        <v>30</v>
      </c>
      <c r="B17" s="43">
        <f t="shared" si="1"/>
        <v>585.82400000000007</v>
      </c>
      <c r="C17" s="43">
        <f t="shared" si="2"/>
        <v>394.73</v>
      </c>
      <c r="D17" s="44">
        <v>155.22</v>
      </c>
      <c r="E17" s="44">
        <v>91</v>
      </c>
      <c r="F17" s="44">
        <v>27.4</v>
      </c>
      <c r="G17" s="44">
        <v>18.3</v>
      </c>
      <c r="H17" s="44">
        <v>11.5</v>
      </c>
      <c r="I17" s="44">
        <v>91.31</v>
      </c>
      <c r="J17" s="43">
        <f t="shared" si="3"/>
        <v>191.09399999999999</v>
      </c>
      <c r="K17" s="44">
        <v>7.59</v>
      </c>
      <c r="L17" s="44">
        <v>9.4320000000000004</v>
      </c>
      <c r="M17" s="44">
        <v>37.520000000000003</v>
      </c>
      <c r="N17" s="44">
        <v>32.25</v>
      </c>
      <c r="O17" s="44">
        <f t="shared" si="4"/>
        <v>104.30199999999999</v>
      </c>
    </row>
    <row r="18" spans="1:15">
      <c r="A18" s="39" t="s">
        <v>31</v>
      </c>
      <c r="B18" s="43">
        <f t="shared" si="1"/>
        <v>585.82400000000007</v>
      </c>
      <c r="C18" s="43">
        <f t="shared" si="2"/>
        <v>394.73</v>
      </c>
      <c r="D18" s="44">
        <v>155.22</v>
      </c>
      <c r="E18" s="44">
        <v>91</v>
      </c>
      <c r="F18" s="44">
        <v>27.4</v>
      </c>
      <c r="G18" s="44">
        <v>18.3</v>
      </c>
      <c r="H18" s="44">
        <v>11.5</v>
      </c>
      <c r="I18" s="44">
        <v>91.31</v>
      </c>
      <c r="J18" s="43">
        <f t="shared" si="3"/>
        <v>191.09399999999999</v>
      </c>
      <c r="K18" s="44">
        <v>7.59</v>
      </c>
      <c r="L18" s="44">
        <v>9.4320000000000004</v>
      </c>
      <c r="M18" s="44">
        <v>37.520000000000003</v>
      </c>
      <c r="N18" s="44">
        <v>32.25</v>
      </c>
      <c r="O18" s="44">
        <f t="shared" si="4"/>
        <v>104.30199999999999</v>
      </c>
    </row>
    <row r="19" spans="1:15">
      <c r="A19" s="40" t="s">
        <v>32</v>
      </c>
      <c r="B19" s="45">
        <f t="shared" si="1"/>
        <v>585.82400000000007</v>
      </c>
      <c r="C19" s="45">
        <f t="shared" si="2"/>
        <v>394.73</v>
      </c>
      <c r="D19" s="46">
        <v>155.22</v>
      </c>
      <c r="E19" s="46">
        <v>91</v>
      </c>
      <c r="F19" s="46">
        <v>27.4</v>
      </c>
      <c r="G19" s="46">
        <v>18.3</v>
      </c>
      <c r="H19" s="46">
        <v>11.5</v>
      </c>
      <c r="I19" s="46">
        <v>91.31</v>
      </c>
      <c r="J19" s="45">
        <f t="shared" si="3"/>
        <v>191.09399999999999</v>
      </c>
      <c r="K19" s="46">
        <v>7.59</v>
      </c>
      <c r="L19" s="46">
        <v>9.4320000000000004</v>
      </c>
      <c r="M19" s="46">
        <v>37.520000000000003</v>
      </c>
      <c r="N19" s="46">
        <v>32.25</v>
      </c>
      <c r="O19" s="46">
        <f t="shared" si="4"/>
        <v>104.30199999999999</v>
      </c>
    </row>
    <row r="20" spans="1:15" ht="12" customHeight="1">
      <c r="A20" s="83" t="s">
        <v>59</v>
      </c>
      <c r="B20" s="83"/>
      <c r="C20" s="11"/>
      <c r="D20" s="7"/>
      <c r="E20" s="7"/>
      <c r="F20" s="7"/>
      <c r="G20" s="7"/>
      <c r="H20" s="7"/>
      <c r="I20" s="7"/>
      <c r="J20" s="11"/>
      <c r="K20" s="7"/>
      <c r="L20" s="7"/>
      <c r="M20" s="7"/>
      <c r="N20" s="7"/>
      <c r="O20" s="7"/>
    </row>
    <row r="21" spans="1:15" ht="11.25" customHeight="1">
      <c r="A21" s="4" t="s">
        <v>60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O23"/>
  <sheetViews>
    <sheetView workbookViewId="0">
      <selection activeCell="O8" sqref="O8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>
      <c r="A2" s="1" t="s">
        <v>67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38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3">
        <f t="shared" ref="B7:O7" si="0">AVERAGE(B8:B19)</f>
        <v>585.82400000000018</v>
      </c>
      <c r="C7" s="43">
        <f t="shared" si="0"/>
        <v>394.73</v>
      </c>
      <c r="D7" s="43">
        <f t="shared" si="0"/>
        <v>155.22</v>
      </c>
      <c r="E7" s="43">
        <f t="shared" si="0"/>
        <v>91</v>
      </c>
      <c r="F7" s="43">
        <f t="shared" si="0"/>
        <v>27.399999999999995</v>
      </c>
      <c r="G7" s="43">
        <f t="shared" si="0"/>
        <v>18.300000000000004</v>
      </c>
      <c r="H7" s="43">
        <f t="shared" si="0"/>
        <v>11.5</v>
      </c>
      <c r="I7" s="43">
        <f t="shared" si="0"/>
        <v>91.309999999999988</v>
      </c>
      <c r="J7" s="43">
        <f t="shared" si="0"/>
        <v>191.09400000000002</v>
      </c>
      <c r="K7" s="43">
        <f t="shared" si="0"/>
        <v>7.5900000000000025</v>
      </c>
      <c r="L7" s="43">
        <f t="shared" si="0"/>
        <v>9.4320000000000004</v>
      </c>
      <c r="M7" s="43">
        <f t="shared" si="0"/>
        <v>37.519999999999996</v>
      </c>
      <c r="N7" s="43">
        <f t="shared" si="0"/>
        <v>32.25</v>
      </c>
      <c r="O7" s="43">
        <f t="shared" si="0"/>
        <v>104.30199999999998</v>
      </c>
    </row>
    <row r="8" spans="1:15">
      <c r="A8" s="39" t="s">
        <v>21</v>
      </c>
      <c r="B8" s="43">
        <f>SUM(C8,J8)</f>
        <v>585.82400000000007</v>
      </c>
      <c r="C8" s="43">
        <f>SUM(D8:I8)</f>
        <v>394.73</v>
      </c>
      <c r="D8" s="44">
        <v>155.22</v>
      </c>
      <c r="E8" s="44">
        <v>91</v>
      </c>
      <c r="F8" s="44">
        <v>27.4</v>
      </c>
      <c r="G8" s="44">
        <v>18.3</v>
      </c>
      <c r="H8" s="44">
        <v>11.5</v>
      </c>
      <c r="I8" s="44">
        <v>91.31</v>
      </c>
      <c r="J8" s="43">
        <f>SUM(K8:O8)</f>
        <v>191.09399999999999</v>
      </c>
      <c r="K8" s="44">
        <v>7.59</v>
      </c>
      <c r="L8" s="44">
        <v>9.4320000000000004</v>
      </c>
      <c r="M8" s="44">
        <v>37.520000000000003</v>
      </c>
      <c r="N8" s="44">
        <v>32.25</v>
      </c>
      <c r="O8" s="44">
        <f>41.5+62.802</f>
        <v>104.30199999999999</v>
      </c>
    </row>
    <row r="9" spans="1:15">
      <c r="A9" s="39" t="s">
        <v>22</v>
      </c>
      <c r="B9" s="43">
        <f t="shared" ref="B9:B19" si="1">SUM(C9,J9)</f>
        <v>585.82400000000007</v>
      </c>
      <c r="C9" s="43">
        <f t="shared" ref="C9:C19" si="2">SUM(D9:I9)</f>
        <v>394.73</v>
      </c>
      <c r="D9" s="44">
        <v>155.22</v>
      </c>
      <c r="E9" s="44">
        <v>91</v>
      </c>
      <c r="F9" s="44">
        <v>27.4</v>
      </c>
      <c r="G9" s="44">
        <v>18.3</v>
      </c>
      <c r="H9" s="44">
        <v>11.5</v>
      </c>
      <c r="I9" s="44">
        <v>91.31</v>
      </c>
      <c r="J9" s="43">
        <f t="shared" ref="J9:J19" si="3">SUM(K9:O9)</f>
        <v>191.09399999999999</v>
      </c>
      <c r="K9" s="44">
        <v>7.59</v>
      </c>
      <c r="L9" s="44">
        <v>9.4320000000000004</v>
      </c>
      <c r="M9" s="44">
        <v>37.520000000000003</v>
      </c>
      <c r="N9" s="44">
        <v>32.25</v>
      </c>
      <c r="O9" s="44">
        <f>41.5+62.802</f>
        <v>104.30199999999999</v>
      </c>
    </row>
    <row r="10" spans="1:15">
      <c r="A10" s="39" t="s">
        <v>23</v>
      </c>
      <c r="B10" s="43">
        <f t="shared" si="1"/>
        <v>585.82400000000007</v>
      </c>
      <c r="C10" s="43">
        <f t="shared" si="2"/>
        <v>394.73</v>
      </c>
      <c r="D10" s="44">
        <v>155.22</v>
      </c>
      <c r="E10" s="44">
        <v>91</v>
      </c>
      <c r="F10" s="44">
        <v>27.4</v>
      </c>
      <c r="G10" s="44">
        <v>18.3</v>
      </c>
      <c r="H10" s="44">
        <v>11.5</v>
      </c>
      <c r="I10" s="44">
        <v>91.31</v>
      </c>
      <c r="J10" s="43">
        <f t="shared" si="3"/>
        <v>191.09399999999999</v>
      </c>
      <c r="K10" s="44">
        <v>7.59</v>
      </c>
      <c r="L10" s="44">
        <v>9.4320000000000004</v>
      </c>
      <c r="M10" s="44">
        <v>37.520000000000003</v>
      </c>
      <c r="N10" s="44">
        <v>32.25</v>
      </c>
      <c r="O10" s="44">
        <f t="shared" ref="O10:O19" si="4">41.5+62.802</f>
        <v>104.30199999999999</v>
      </c>
    </row>
    <row r="11" spans="1:15">
      <c r="A11" s="39" t="s">
        <v>24</v>
      </c>
      <c r="B11" s="43">
        <f t="shared" si="1"/>
        <v>585.82400000000007</v>
      </c>
      <c r="C11" s="43">
        <f t="shared" si="2"/>
        <v>394.73</v>
      </c>
      <c r="D11" s="44">
        <v>155.22</v>
      </c>
      <c r="E11" s="44">
        <v>91</v>
      </c>
      <c r="F11" s="44">
        <v>27.4</v>
      </c>
      <c r="G11" s="44">
        <v>18.3</v>
      </c>
      <c r="H11" s="44">
        <v>11.5</v>
      </c>
      <c r="I11" s="44">
        <v>91.31</v>
      </c>
      <c r="J11" s="43">
        <f t="shared" si="3"/>
        <v>191.09399999999999</v>
      </c>
      <c r="K11" s="44">
        <v>7.59</v>
      </c>
      <c r="L11" s="44">
        <v>9.4320000000000004</v>
      </c>
      <c r="M11" s="44">
        <v>37.520000000000003</v>
      </c>
      <c r="N11" s="44">
        <v>32.25</v>
      </c>
      <c r="O11" s="44">
        <f t="shared" si="4"/>
        <v>104.30199999999999</v>
      </c>
    </row>
    <row r="12" spans="1:15">
      <c r="A12" s="39" t="s">
        <v>25</v>
      </c>
      <c r="B12" s="43">
        <f t="shared" si="1"/>
        <v>585.82400000000007</v>
      </c>
      <c r="C12" s="43">
        <f t="shared" si="2"/>
        <v>394.73</v>
      </c>
      <c r="D12" s="44">
        <v>155.22</v>
      </c>
      <c r="E12" s="44">
        <v>91</v>
      </c>
      <c r="F12" s="44">
        <v>27.4</v>
      </c>
      <c r="G12" s="44">
        <v>18.3</v>
      </c>
      <c r="H12" s="44">
        <v>11.5</v>
      </c>
      <c r="I12" s="44">
        <v>91.31</v>
      </c>
      <c r="J12" s="43">
        <f t="shared" si="3"/>
        <v>191.09399999999999</v>
      </c>
      <c r="K12" s="44">
        <v>7.59</v>
      </c>
      <c r="L12" s="44">
        <v>9.4320000000000004</v>
      </c>
      <c r="M12" s="44">
        <v>37.520000000000003</v>
      </c>
      <c r="N12" s="44">
        <v>32.25</v>
      </c>
      <c r="O12" s="44">
        <f t="shared" si="4"/>
        <v>104.30199999999999</v>
      </c>
    </row>
    <row r="13" spans="1:15">
      <c r="A13" s="39" t="s">
        <v>26</v>
      </c>
      <c r="B13" s="43">
        <f t="shared" si="1"/>
        <v>585.82400000000007</v>
      </c>
      <c r="C13" s="43">
        <f t="shared" si="2"/>
        <v>394.73</v>
      </c>
      <c r="D13" s="44">
        <v>155.22</v>
      </c>
      <c r="E13" s="44">
        <v>91</v>
      </c>
      <c r="F13" s="44">
        <v>27.4</v>
      </c>
      <c r="G13" s="44">
        <v>18.3</v>
      </c>
      <c r="H13" s="44">
        <v>11.5</v>
      </c>
      <c r="I13" s="44">
        <v>91.31</v>
      </c>
      <c r="J13" s="43">
        <f t="shared" si="3"/>
        <v>191.09399999999999</v>
      </c>
      <c r="K13" s="44">
        <v>7.59</v>
      </c>
      <c r="L13" s="44">
        <v>9.4320000000000004</v>
      </c>
      <c r="M13" s="44">
        <v>37.520000000000003</v>
      </c>
      <c r="N13" s="44">
        <v>32.25</v>
      </c>
      <c r="O13" s="44">
        <f t="shared" si="4"/>
        <v>104.30199999999999</v>
      </c>
    </row>
    <row r="14" spans="1:15">
      <c r="A14" s="39" t="s">
        <v>27</v>
      </c>
      <c r="B14" s="43">
        <f t="shared" si="1"/>
        <v>585.82400000000007</v>
      </c>
      <c r="C14" s="43">
        <f t="shared" si="2"/>
        <v>394.73</v>
      </c>
      <c r="D14" s="44">
        <v>155.22</v>
      </c>
      <c r="E14" s="44">
        <v>91</v>
      </c>
      <c r="F14" s="44">
        <v>27.4</v>
      </c>
      <c r="G14" s="44">
        <v>18.3</v>
      </c>
      <c r="H14" s="44">
        <v>11.5</v>
      </c>
      <c r="I14" s="44">
        <v>91.31</v>
      </c>
      <c r="J14" s="43">
        <f t="shared" si="3"/>
        <v>191.09399999999999</v>
      </c>
      <c r="K14" s="44">
        <v>7.59</v>
      </c>
      <c r="L14" s="44">
        <v>9.4320000000000004</v>
      </c>
      <c r="M14" s="44">
        <v>37.520000000000003</v>
      </c>
      <c r="N14" s="44">
        <v>32.25</v>
      </c>
      <c r="O14" s="44">
        <f t="shared" si="4"/>
        <v>104.30199999999999</v>
      </c>
    </row>
    <row r="15" spans="1:15">
      <c r="A15" s="39" t="s">
        <v>28</v>
      </c>
      <c r="B15" s="43">
        <f t="shared" si="1"/>
        <v>585.82400000000007</v>
      </c>
      <c r="C15" s="43">
        <f t="shared" si="2"/>
        <v>394.73</v>
      </c>
      <c r="D15" s="44">
        <v>155.22</v>
      </c>
      <c r="E15" s="44">
        <v>91</v>
      </c>
      <c r="F15" s="44">
        <v>27.4</v>
      </c>
      <c r="G15" s="44">
        <v>18.3</v>
      </c>
      <c r="H15" s="44">
        <v>11.5</v>
      </c>
      <c r="I15" s="44">
        <v>91.31</v>
      </c>
      <c r="J15" s="43">
        <f t="shared" si="3"/>
        <v>191.09399999999999</v>
      </c>
      <c r="K15" s="44">
        <v>7.59</v>
      </c>
      <c r="L15" s="44">
        <v>9.4320000000000004</v>
      </c>
      <c r="M15" s="44">
        <v>37.520000000000003</v>
      </c>
      <c r="N15" s="44">
        <v>32.25</v>
      </c>
      <c r="O15" s="44">
        <f t="shared" si="4"/>
        <v>104.30199999999999</v>
      </c>
    </row>
    <row r="16" spans="1:15">
      <c r="A16" s="39" t="s">
        <v>29</v>
      </c>
      <c r="B16" s="43">
        <f t="shared" si="1"/>
        <v>585.82400000000007</v>
      </c>
      <c r="C16" s="43">
        <f t="shared" si="2"/>
        <v>394.73</v>
      </c>
      <c r="D16" s="44">
        <v>155.22</v>
      </c>
      <c r="E16" s="44">
        <v>91</v>
      </c>
      <c r="F16" s="44">
        <v>27.4</v>
      </c>
      <c r="G16" s="44">
        <v>18.3</v>
      </c>
      <c r="H16" s="44">
        <v>11.5</v>
      </c>
      <c r="I16" s="44">
        <v>91.31</v>
      </c>
      <c r="J16" s="43">
        <f t="shared" si="3"/>
        <v>191.09399999999999</v>
      </c>
      <c r="K16" s="44">
        <v>7.59</v>
      </c>
      <c r="L16" s="44">
        <v>9.4320000000000004</v>
      </c>
      <c r="M16" s="44">
        <v>37.520000000000003</v>
      </c>
      <c r="N16" s="44">
        <v>32.25</v>
      </c>
      <c r="O16" s="44">
        <f t="shared" si="4"/>
        <v>104.30199999999999</v>
      </c>
    </row>
    <row r="17" spans="1:15">
      <c r="A17" s="39" t="s">
        <v>30</v>
      </c>
      <c r="B17" s="43">
        <f t="shared" si="1"/>
        <v>585.82400000000007</v>
      </c>
      <c r="C17" s="43">
        <f t="shared" si="2"/>
        <v>394.73</v>
      </c>
      <c r="D17" s="44">
        <v>155.22</v>
      </c>
      <c r="E17" s="44">
        <v>91</v>
      </c>
      <c r="F17" s="44">
        <v>27.4</v>
      </c>
      <c r="G17" s="44">
        <v>18.3</v>
      </c>
      <c r="H17" s="44">
        <v>11.5</v>
      </c>
      <c r="I17" s="44">
        <v>91.31</v>
      </c>
      <c r="J17" s="43">
        <f t="shared" si="3"/>
        <v>191.09399999999999</v>
      </c>
      <c r="K17" s="44">
        <v>7.59</v>
      </c>
      <c r="L17" s="44">
        <v>9.4320000000000004</v>
      </c>
      <c r="M17" s="44">
        <v>37.520000000000003</v>
      </c>
      <c r="N17" s="44">
        <v>32.25</v>
      </c>
      <c r="O17" s="44">
        <f t="shared" si="4"/>
        <v>104.30199999999999</v>
      </c>
    </row>
    <row r="18" spans="1:15">
      <c r="A18" s="39" t="s">
        <v>31</v>
      </c>
      <c r="B18" s="43">
        <f t="shared" si="1"/>
        <v>585.82400000000007</v>
      </c>
      <c r="C18" s="43">
        <f t="shared" si="2"/>
        <v>394.73</v>
      </c>
      <c r="D18" s="44">
        <v>155.22</v>
      </c>
      <c r="E18" s="44">
        <v>91</v>
      </c>
      <c r="F18" s="44">
        <v>27.4</v>
      </c>
      <c r="G18" s="44">
        <v>18.3</v>
      </c>
      <c r="H18" s="44">
        <v>11.5</v>
      </c>
      <c r="I18" s="44">
        <v>91.31</v>
      </c>
      <c r="J18" s="43">
        <f t="shared" si="3"/>
        <v>191.09399999999999</v>
      </c>
      <c r="K18" s="44">
        <v>7.59</v>
      </c>
      <c r="L18" s="44">
        <v>9.4320000000000004</v>
      </c>
      <c r="M18" s="44">
        <v>37.520000000000003</v>
      </c>
      <c r="N18" s="44">
        <v>32.25</v>
      </c>
      <c r="O18" s="44">
        <f t="shared" si="4"/>
        <v>104.30199999999999</v>
      </c>
    </row>
    <row r="19" spans="1:15">
      <c r="A19" s="40" t="s">
        <v>32</v>
      </c>
      <c r="B19" s="45">
        <f t="shared" si="1"/>
        <v>585.82400000000007</v>
      </c>
      <c r="C19" s="45">
        <f t="shared" si="2"/>
        <v>394.73</v>
      </c>
      <c r="D19" s="46">
        <v>155.22</v>
      </c>
      <c r="E19" s="46">
        <v>91</v>
      </c>
      <c r="F19" s="46">
        <v>27.4</v>
      </c>
      <c r="G19" s="46">
        <v>18.3</v>
      </c>
      <c r="H19" s="46">
        <v>11.5</v>
      </c>
      <c r="I19" s="46">
        <v>91.31</v>
      </c>
      <c r="J19" s="45">
        <f t="shared" si="3"/>
        <v>191.09399999999999</v>
      </c>
      <c r="K19" s="46">
        <v>7.59</v>
      </c>
      <c r="L19" s="46">
        <v>9.4320000000000004</v>
      </c>
      <c r="M19" s="46">
        <v>37.520000000000003</v>
      </c>
      <c r="N19" s="46">
        <v>32.25</v>
      </c>
      <c r="O19" s="46">
        <f t="shared" si="4"/>
        <v>104.30199999999999</v>
      </c>
    </row>
    <row r="20" spans="1:15" ht="11.25" customHeight="1">
      <c r="A20" s="83" t="s">
        <v>59</v>
      </c>
      <c r="B20" s="83"/>
      <c r="C20" s="41"/>
      <c r="D20" s="42"/>
      <c r="E20" s="42"/>
      <c r="F20" s="42"/>
      <c r="G20" s="42"/>
      <c r="H20" s="42"/>
      <c r="I20" s="42"/>
      <c r="J20" s="41"/>
      <c r="K20" s="42"/>
      <c r="L20" s="42"/>
      <c r="M20" s="42"/>
      <c r="N20" s="42"/>
      <c r="O20" s="42"/>
    </row>
    <row r="21" spans="1:15" ht="11.25" customHeight="1">
      <c r="A21" s="4" t="s">
        <v>60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pageSetup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FA7AAA-C415-4917-86AE-82060074D2FC}">
  <dimension ref="A1:O23"/>
  <sheetViews>
    <sheetView tabSelected="1" workbookViewId="0">
      <selection activeCell="A22" sqref="A22"/>
    </sheetView>
  </sheetViews>
  <sheetFormatPr baseColWidth="10" defaultColWidth="11.42578125" defaultRowHeight="12"/>
  <cols>
    <col min="1" max="4" width="11.42578125" style="5"/>
    <col min="5" max="5" width="12.42578125" style="5" customWidth="1"/>
    <col min="6" max="16384" width="11.42578125" style="5"/>
  </cols>
  <sheetData>
    <row r="1" spans="1:15">
      <c r="A1" s="3"/>
      <c r="B1" s="3" t="s">
        <v>0</v>
      </c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  <c r="O1" s="3"/>
    </row>
    <row r="2" spans="1:15">
      <c r="A2" s="1" t="s">
        <v>68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>
      <c r="A3" s="2" t="s">
        <v>1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spans="1:15">
      <c r="A4" s="3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</row>
    <row r="5" spans="1:15">
      <c r="A5" s="70" t="s">
        <v>2</v>
      </c>
      <c r="B5" s="72" t="s">
        <v>3</v>
      </c>
      <c r="C5" s="74" t="s">
        <v>4</v>
      </c>
      <c r="D5" s="74"/>
      <c r="E5" s="74"/>
      <c r="F5" s="74"/>
      <c r="G5" s="74"/>
      <c r="H5" s="74"/>
      <c r="I5" s="74"/>
      <c r="J5" s="72" t="s">
        <v>5</v>
      </c>
      <c r="K5" s="72"/>
      <c r="L5" s="72"/>
      <c r="M5" s="72"/>
      <c r="N5" s="72"/>
      <c r="O5" s="72"/>
    </row>
    <row r="6" spans="1:15" ht="36">
      <c r="A6" s="71"/>
      <c r="B6" s="73"/>
      <c r="C6" s="8" t="s">
        <v>38</v>
      </c>
      <c r="D6" s="8" t="s">
        <v>7</v>
      </c>
      <c r="E6" s="8" t="s">
        <v>8</v>
      </c>
      <c r="F6" s="8" t="s">
        <v>9</v>
      </c>
      <c r="G6" s="8" t="s">
        <v>10</v>
      </c>
      <c r="H6" s="8" t="s">
        <v>11</v>
      </c>
      <c r="I6" s="8" t="s">
        <v>40</v>
      </c>
      <c r="J6" s="9" t="s">
        <v>12</v>
      </c>
      <c r="K6" s="8" t="s">
        <v>13</v>
      </c>
      <c r="L6" s="8" t="s">
        <v>14</v>
      </c>
      <c r="M6" s="8" t="s">
        <v>15</v>
      </c>
      <c r="N6" s="8" t="s">
        <v>17</v>
      </c>
      <c r="O6" s="8" t="s">
        <v>20</v>
      </c>
    </row>
    <row r="7" spans="1:15" ht="14.25">
      <c r="A7" s="10" t="s">
        <v>41</v>
      </c>
      <c r="B7" s="43">
        <f>AVERAGE(B8:B10)</f>
        <v>556.73199999999997</v>
      </c>
      <c r="C7" s="43">
        <f>AVERAGE(C8:C10)</f>
        <v>394.73</v>
      </c>
      <c r="D7" s="43">
        <f>AVERAGE(D8:D19)</f>
        <v>155.22</v>
      </c>
      <c r="E7" s="43">
        <f t="shared" ref="E7:I7" si="0">AVERAGE(E8:E19)</f>
        <v>91</v>
      </c>
      <c r="F7" s="43">
        <f t="shared" si="0"/>
        <v>27.399999999999995</v>
      </c>
      <c r="G7" s="43">
        <f t="shared" si="0"/>
        <v>18.300000000000004</v>
      </c>
      <c r="H7" s="43">
        <f t="shared" si="0"/>
        <v>11.5</v>
      </c>
      <c r="I7" s="43">
        <f t="shared" si="0"/>
        <v>91.309999999999988</v>
      </c>
      <c r="J7" s="43">
        <f>AVERAGE(J8:J10)</f>
        <v>162.00200000000001</v>
      </c>
      <c r="K7" s="43">
        <f>AVERAGE(K8:K19)</f>
        <v>7.5900000000000025</v>
      </c>
      <c r="L7" s="43">
        <f t="shared" ref="L7:O7" si="1">AVERAGE(L8:L19)</f>
        <v>9.4320000000000004</v>
      </c>
      <c r="M7" s="43">
        <f t="shared" si="1"/>
        <v>37.519999999999996</v>
      </c>
      <c r="N7" s="43">
        <f t="shared" si="1"/>
        <v>32.25</v>
      </c>
      <c r="O7" s="43">
        <f t="shared" si="1"/>
        <v>97.028999999999996</v>
      </c>
    </row>
    <row r="8" spans="1:15">
      <c r="A8" s="39" t="s">
        <v>21</v>
      </c>
      <c r="B8" s="43">
        <f>SUM(C8,J8)</f>
        <v>556.73199999999997</v>
      </c>
      <c r="C8" s="43">
        <f>SUM(D8:I8)</f>
        <v>394.73</v>
      </c>
      <c r="D8" s="44">
        <v>155.22</v>
      </c>
      <c r="E8" s="44">
        <v>91</v>
      </c>
      <c r="F8" s="44">
        <v>27.4</v>
      </c>
      <c r="G8" s="44">
        <v>18.3</v>
      </c>
      <c r="H8" s="44">
        <v>11.5</v>
      </c>
      <c r="I8" s="44">
        <v>91.31</v>
      </c>
      <c r="J8" s="43">
        <f>SUM(K8:O8)</f>
        <v>162.00200000000001</v>
      </c>
      <c r="K8" s="44">
        <v>7.59</v>
      </c>
      <c r="L8" s="44">
        <v>9.4320000000000004</v>
      </c>
      <c r="M8" s="44">
        <v>37.520000000000003</v>
      </c>
      <c r="N8" s="44">
        <v>32.25</v>
      </c>
      <c r="O8" s="44">
        <f>27.22+47.99</f>
        <v>75.210000000000008</v>
      </c>
    </row>
    <row r="9" spans="1:15">
      <c r="A9" s="39" t="s">
        <v>22</v>
      </c>
      <c r="B9" s="43">
        <f t="shared" ref="B9:B19" si="2">SUM(C9,J9)</f>
        <v>556.73199999999997</v>
      </c>
      <c r="C9" s="43">
        <f t="shared" ref="C9:C19" si="3">SUM(D9:I9)</f>
        <v>394.73</v>
      </c>
      <c r="D9" s="44">
        <v>155.22</v>
      </c>
      <c r="E9" s="44">
        <v>91</v>
      </c>
      <c r="F9" s="44">
        <v>27.4</v>
      </c>
      <c r="G9" s="44">
        <v>18.3</v>
      </c>
      <c r="H9" s="44">
        <v>11.5</v>
      </c>
      <c r="I9" s="44">
        <v>91.31</v>
      </c>
      <c r="J9" s="43">
        <f t="shared" ref="J9:J19" si="4">SUM(K9:O9)</f>
        <v>162.00200000000001</v>
      </c>
      <c r="K9" s="44">
        <v>7.59</v>
      </c>
      <c r="L9" s="44">
        <v>9.4320000000000004</v>
      </c>
      <c r="M9" s="44">
        <v>37.520000000000003</v>
      </c>
      <c r="N9" s="44">
        <v>32.25</v>
      </c>
      <c r="O9" s="44">
        <f t="shared" ref="O9:O10" si="5">27.22+47.99</f>
        <v>75.210000000000008</v>
      </c>
    </row>
    <row r="10" spans="1:15">
      <c r="A10" s="39" t="s">
        <v>23</v>
      </c>
      <c r="B10" s="43">
        <f t="shared" si="2"/>
        <v>556.73199999999997</v>
      </c>
      <c r="C10" s="43">
        <f t="shared" si="3"/>
        <v>394.73</v>
      </c>
      <c r="D10" s="44">
        <v>155.22</v>
      </c>
      <c r="E10" s="44">
        <v>91</v>
      </c>
      <c r="F10" s="44">
        <v>27.4</v>
      </c>
      <c r="G10" s="44">
        <v>18.3</v>
      </c>
      <c r="H10" s="44">
        <v>11.5</v>
      </c>
      <c r="I10" s="44">
        <v>91.31</v>
      </c>
      <c r="J10" s="43">
        <f t="shared" si="4"/>
        <v>162.00200000000001</v>
      </c>
      <c r="K10" s="44">
        <v>7.59</v>
      </c>
      <c r="L10" s="44">
        <v>9.4320000000000004</v>
      </c>
      <c r="M10" s="44">
        <v>37.520000000000003</v>
      </c>
      <c r="N10" s="44">
        <v>32.25</v>
      </c>
      <c r="O10" s="44">
        <f t="shared" si="5"/>
        <v>75.210000000000008</v>
      </c>
    </row>
    <row r="11" spans="1:15">
      <c r="A11" s="39" t="s">
        <v>24</v>
      </c>
      <c r="B11" s="43">
        <f t="shared" si="2"/>
        <v>585.82400000000007</v>
      </c>
      <c r="C11" s="43">
        <f t="shared" si="3"/>
        <v>394.73</v>
      </c>
      <c r="D11" s="44">
        <v>155.22</v>
      </c>
      <c r="E11" s="44">
        <v>91</v>
      </c>
      <c r="F11" s="44">
        <v>27.4</v>
      </c>
      <c r="G11" s="44">
        <v>18.3</v>
      </c>
      <c r="H11" s="44">
        <v>11.5</v>
      </c>
      <c r="I11" s="44">
        <v>91.31</v>
      </c>
      <c r="J11" s="43">
        <f t="shared" si="4"/>
        <v>191.09399999999999</v>
      </c>
      <c r="K11" s="44">
        <v>7.59</v>
      </c>
      <c r="L11" s="44">
        <v>9.4320000000000004</v>
      </c>
      <c r="M11" s="44">
        <v>37.520000000000003</v>
      </c>
      <c r="N11" s="44">
        <v>32.25</v>
      </c>
      <c r="O11" s="44">
        <f>41.5+62.802</f>
        <v>104.30199999999999</v>
      </c>
    </row>
    <row r="12" spans="1:15">
      <c r="A12" s="39" t="s">
        <v>25</v>
      </c>
      <c r="B12" s="43">
        <f t="shared" si="2"/>
        <v>585.82400000000007</v>
      </c>
      <c r="C12" s="43">
        <f t="shared" si="3"/>
        <v>394.73</v>
      </c>
      <c r="D12" s="44">
        <v>155.22</v>
      </c>
      <c r="E12" s="44">
        <v>91</v>
      </c>
      <c r="F12" s="44">
        <v>27.4</v>
      </c>
      <c r="G12" s="44">
        <v>18.3</v>
      </c>
      <c r="H12" s="44">
        <v>11.5</v>
      </c>
      <c r="I12" s="44">
        <v>91.31</v>
      </c>
      <c r="J12" s="43">
        <f t="shared" si="4"/>
        <v>191.09399999999999</v>
      </c>
      <c r="K12" s="44">
        <v>7.59</v>
      </c>
      <c r="L12" s="44">
        <v>9.4320000000000004</v>
      </c>
      <c r="M12" s="44">
        <v>37.520000000000003</v>
      </c>
      <c r="N12" s="44">
        <v>32.25</v>
      </c>
      <c r="O12" s="44">
        <f t="shared" ref="O12:O19" si="6">41.5+62.802</f>
        <v>104.30199999999999</v>
      </c>
    </row>
    <row r="13" spans="1:15">
      <c r="A13" s="39" t="s">
        <v>26</v>
      </c>
      <c r="B13" s="43">
        <f t="shared" si="2"/>
        <v>585.82400000000007</v>
      </c>
      <c r="C13" s="43">
        <f t="shared" si="3"/>
        <v>394.73</v>
      </c>
      <c r="D13" s="44">
        <v>155.22</v>
      </c>
      <c r="E13" s="44">
        <v>91</v>
      </c>
      <c r="F13" s="44">
        <v>27.4</v>
      </c>
      <c r="G13" s="44">
        <v>18.3</v>
      </c>
      <c r="H13" s="44">
        <v>11.5</v>
      </c>
      <c r="I13" s="44">
        <v>91.31</v>
      </c>
      <c r="J13" s="43">
        <f t="shared" si="4"/>
        <v>191.09399999999999</v>
      </c>
      <c r="K13" s="44">
        <v>7.59</v>
      </c>
      <c r="L13" s="44">
        <v>9.4320000000000004</v>
      </c>
      <c r="M13" s="44">
        <v>37.520000000000003</v>
      </c>
      <c r="N13" s="44">
        <v>32.25</v>
      </c>
      <c r="O13" s="44">
        <f t="shared" si="6"/>
        <v>104.30199999999999</v>
      </c>
    </row>
    <row r="14" spans="1:15">
      <c r="A14" s="39" t="s">
        <v>27</v>
      </c>
      <c r="B14" s="43">
        <f t="shared" si="2"/>
        <v>585.82400000000007</v>
      </c>
      <c r="C14" s="43">
        <f t="shared" si="3"/>
        <v>394.73</v>
      </c>
      <c r="D14" s="44">
        <v>155.22</v>
      </c>
      <c r="E14" s="44">
        <v>91</v>
      </c>
      <c r="F14" s="44">
        <v>27.4</v>
      </c>
      <c r="G14" s="44">
        <v>18.3</v>
      </c>
      <c r="H14" s="44">
        <v>11.5</v>
      </c>
      <c r="I14" s="44">
        <v>91.31</v>
      </c>
      <c r="J14" s="43">
        <f t="shared" si="4"/>
        <v>191.09399999999999</v>
      </c>
      <c r="K14" s="44">
        <v>7.59</v>
      </c>
      <c r="L14" s="44">
        <v>9.4320000000000004</v>
      </c>
      <c r="M14" s="44">
        <v>37.520000000000003</v>
      </c>
      <c r="N14" s="44">
        <v>32.25</v>
      </c>
      <c r="O14" s="44">
        <f t="shared" si="6"/>
        <v>104.30199999999999</v>
      </c>
    </row>
    <row r="15" spans="1:15">
      <c r="A15" s="39" t="s">
        <v>28</v>
      </c>
      <c r="B15" s="43">
        <f t="shared" si="2"/>
        <v>585.82400000000007</v>
      </c>
      <c r="C15" s="43">
        <f t="shared" si="3"/>
        <v>394.73</v>
      </c>
      <c r="D15" s="44">
        <v>155.22</v>
      </c>
      <c r="E15" s="44">
        <v>91</v>
      </c>
      <c r="F15" s="44">
        <v>27.4</v>
      </c>
      <c r="G15" s="44">
        <v>18.3</v>
      </c>
      <c r="H15" s="44">
        <v>11.5</v>
      </c>
      <c r="I15" s="44">
        <v>91.31</v>
      </c>
      <c r="J15" s="43">
        <f t="shared" si="4"/>
        <v>191.09399999999999</v>
      </c>
      <c r="K15" s="44">
        <v>7.59</v>
      </c>
      <c r="L15" s="44">
        <v>9.4320000000000004</v>
      </c>
      <c r="M15" s="44">
        <v>37.520000000000003</v>
      </c>
      <c r="N15" s="44">
        <v>32.25</v>
      </c>
      <c r="O15" s="44">
        <f t="shared" si="6"/>
        <v>104.30199999999999</v>
      </c>
    </row>
    <row r="16" spans="1:15">
      <c r="A16" s="39" t="s">
        <v>29</v>
      </c>
      <c r="B16" s="43">
        <f t="shared" si="2"/>
        <v>585.82400000000007</v>
      </c>
      <c r="C16" s="43">
        <f t="shared" si="3"/>
        <v>394.73</v>
      </c>
      <c r="D16" s="44">
        <v>155.22</v>
      </c>
      <c r="E16" s="44">
        <v>91</v>
      </c>
      <c r="F16" s="44">
        <v>27.4</v>
      </c>
      <c r="G16" s="44">
        <v>18.3</v>
      </c>
      <c r="H16" s="44">
        <v>11.5</v>
      </c>
      <c r="I16" s="44">
        <v>91.31</v>
      </c>
      <c r="J16" s="43">
        <f t="shared" si="4"/>
        <v>191.09399999999999</v>
      </c>
      <c r="K16" s="44">
        <v>7.59</v>
      </c>
      <c r="L16" s="44">
        <v>9.4320000000000004</v>
      </c>
      <c r="M16" s="44">
        <v>37.520000000000003</v>
      </c>
      <c r="N16" s="44">
        <v>32.25</v>
      </c>
      <c r="O16" s="44">
        <f t="shared" si="6"/>
        <v>104.30199999999999</v>
      </c>
    </row>
    <row r="17" spans="1:15">
      <c r="A17" s="39" t="s">
        <v>30</v>
      </c>
      <c r="B17" s="43">
        <f t="shared" si="2"/>
        <v>585.82400000000007</v>
      </c>
      <c r="C17" s="43">
        <f t="shared" si="3"/>
        <v>394.73</v>
      </c>
      <c r="D17" s="44">
        <v>155.22</v>
      </c>
      <c r="E17" s="44">
        <v>91</v>
      </c>
      <c r="F17" s="44">
        <v>27.4</v>
      </c>
      <c r="G17" s="44">
        <v>18.3</v>
      </c>
      <c r="H17" s="44">
        <v>11.5</v>
      </c>
      <c r="I17" s="44">
        <v>91.31</v>
      </c>
      <c r="J17" s="43">
        <f t="shared" si="4"/>
        <v>191.09399999999999</v>
      </c>
      <c r="K17" s="44">
        <v>7.59</v>
      </c>
      <c r="L17" s="44">
        <v>9.4320000000000004</v>
      </c>
      <c r="M17" s="44">
        <v>37.520000000000003</v>
      </c>
      <c r="N17" s="44">
        <v>32.25</v>
      </c>
      <c r="O17" s="44">
        <f t="shared" si="6"/>
        <v>104.30199999999999</v>
      </c>
    </row>
    <row r="18" spans="1:15">
      <c r="A18" s="39" t="s">
        <v>31</v>
      </c>
      <c r="B18" s="43">
        <f t="shared" si="2"/>
        <v>585.82400000000007</v>
      </c>
      <c r="C18" s="43">
        <f t="shared" si="3"/>
        <v>394.73</v>
      </c>
      <c r="D18" s="44">
        <v>155.22</v>
      </c>
      <c r="E18" s="44">
        <v>91</v>
      </c>
      <c r="F18" s="44">
        <v>27.4</v>
      </c>
      <c r="G18" s="44">
        <v>18.3</v>
      </c>
      <c r="H18" s="44">
        <v>11.5</v>
      </c>
      <c r="I18" s="44">
        <v>91.31</v>
      </c>
      <c r="J18" s="43">
        <f t="shared" si="4"/>
        <v>191.09399999999999</v>
      </c>
      <c r="K18" s="44">
        <v>7.59</v>
      </c>
      <c r="L18" s="44">
        <v>9.4320000000000004</v>
      </c>
      <c r="M18" s="44">
        <v>37.520000000000003</v>
      </c>
      <c r="N18" s="44">
        <v>32.25</v>
      </c>
      <c r="O18" s="44">
        <f t="shared" si="6"/>
        <v>104.30199999999999</v>
      </c>
    </row>
    <row r="19" spans="1:15">
      <c r="A19" s="40" t="s">
        <v>32</v>
      </c>
      <c r="B19" s="45">
        <f t="shared" si="2"/>
        <v>585.82400000000007</v>
      </c>
      <c r="C19" s="45">
        <f t="shared" si="3"/>
        <v>394.73</v>
      </c>
      <c r="D19" s="46">
        <v>155.22</v>
      </c>
      <c r="E19" s="46">
        <v>91</v>
      </c>
      <c r="F19" s="46">
        <v>27.4</v>
      </c>
      <c r="G19" s="46">
        <v>18.3</v>
      </c>
      <c r="H19" s="46">
        <v>11.5</v>
      </c>
      <c r="I19" s="46">
        <v>91.31</v>
      </c>
      <c r="J19" s="45">
        <f t="shared" si="4"/>
        <v>191.09399999999999</v>
      </c>
      <c r="K19" s="46">
        <v>7.59</v>
      </c>
      <c r="L19" s="46">
        <v>9.4320000000000004</v>
      </c>
      <c r="M19" s="46">
        <v>37.520000000000003</v>
      </c>
      <c r="N19" s="46">
        <v>32.25</v>
      </c>
      <c r="O19" s="46">
        <f t="shared" si="6"/>
        <v>104.30199999999999</v>
      </c>
    </row>
    <row r="20" spans="1:15" ht="11.25" customHeight="1">
      <c r="A20" s="83" t="s">
        <v>59</v>
      </c>
      <c r="B20" s="83"/>
      <c r="C20" s="41"/>
      <c r="D20" s="42"/>
      <c r="E20" s="42"/>
      <c r="F20" s="42"/>
      <c r="G20" s="42"/>
      <c r="H20" s="42"/>
      <c r="I20" s="42"/>
      <c r="J20" s="41"/>
      <c r="K20" s="42"/>
      <c r="L20" s="42"/>
      <c r="M20" s="42"/>
      <c r="N20" s="42"/>
      <c r="O20" s="42"/>
    </row>
    <row r="21" spans="1:15" ht="11.25" customHeight="1">
      <c r="A21" s="4" t="s">
        <v>60</v>
      </c>
      <c r="B21" s="4"/>
      <c r="C21" s="4"/>
      <c r="D21" s="4"/>
      <c r="E21" s="4"/>
      <c r="F21" s="4"/>
      <c r="G21" s="4"/>
      <c r="H21" s="4"/>
      <c r="I21" s="4"/>
      <c r="J21" s="4"/>
      <c r="K21" s="4"/>
      <c r="L21" s="4"/>
      <c r="M21" s="4"/>
      <c r="N21" s="4"/>
      <c r="O21" s="4"/>
    </row>
    <row r="22" spans="1:15" ht="11.25" customHeight="1">
      <c r="A22" s="4" t="s">
        <v>47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</row>
    <row r="23" spans="1:15" ht="11.25" customHeight="1">
      <c r="A23" s="24" t="s">
        <v>37</v>
      </c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5"/>
      <c r="O23" s="25"/>
    </row>
  </sheetData>
  <mergeCells count="5">
    <mergeCell ref="A5:A6"/>
    <mergeCell ref="B5:B6"/>
    <mergeCell ref="C5:I5"/>
    <mergeCell ref="J5:O5"/>
    <mergeCell ref="A20:B20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12</vt:i4>
      </vt:variant>
    </vt:vector>
  </HeadingPairs>
  <TitlesOfParts>
    <vt:vector size="12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 Alexander Quant Matos</cp:lastModifiedBy>
  <dcterms:created xsi:type="dcterms:W3CDTF">2020-07-31T20:38:32Z</dcterms:created>
  <dcterms:modified xsi:type="dcterms:W3CDTF">2024-02-28T15:42:11Z</dcterms:modified>
</cp:coreProperties>
</file>