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3. Históricos\Portal web\"/>
    </mc:Choice>
  </mc:AlternateContent>
  <xr:revisionPtr revIDLastSave="0" documentId="13_ncr:1_{9E2A4B1A-9724-4F80-8D11-C6FE472CF668}" xr6:coauthVersionLast="47" xr6:coauthVersionMax="47" xr10:uidLastSave="{00000000-0000-0000-0000-000000000000}"/>
  <bookViews>
    <workbookView xWindow="-23148" yWindow="720" windowWidth="23256" windowHeight="12456" activeTab="2" xr2:uid="{C6BE3081-6FE9-4439-B403-6EA2B05D8D4A}"/>
  </bookViews>
  <sheets>
    <sheet name="2023" sheetId="3" r:id="rId1"/>
    <sheet name="2024" sheetId="5" r:id="rId2"/>
    <sheet name="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C6" i="4"/>
  <c r="C7" i="4"/>
  <c r="C5" i="4"/>
  <c r="C7" i="3"/>
  <c r="C6" i="3"/>
  <c r="C5" i="3"/>
  <c r="B5" i="4" l="1"/>
  <c r="CT73" i="4"/>
  <c r="CT72" i="4"/>
  <c r="CT71" i="4"/>
  <c r="CT70" i="4"/>
  <c r="CT69" i="4"/>
  <c r="CT68" i="4"/>
  <c r="CT67" i="4"/>
  <c r="CT66" i="4"/>
  <c r="CT65" i="4"/>
  <c r="CT64" i="4"/>
  <c r="CT63" i="4"/>
  <c r="CT62" i="4"/>
  <c r="CF73" i="4"/>
  <c r="CF72" i="4"/>
  <c r="CF71" i="4"/>
  <c r="CF70" i="4"/>
  <c r="CF69" i="4"/>
  <c r="CF68" i="4"/>
  <c r="CF67" i="4"/>
  <c r="CF66" i="4"/>
  <c r="CF65" i="4"/>
  <c r="CF64" i="4"/>
  <c r="CF63" i="4"/>
  <c r="CF62" i="4"/>
  <c r="BR73" i="4"/>
  <c r="BR72" i="4"/>
  <c r="BR71" i="4"/>
  <c r="BR70" i="4"/>
  <c r="BR69" i="4"/>
  <c r="BR68" i="4"/>
  <c r="BR67" i="4"/>
  <c r="BR66" i="4"/>
  <c r="BR65" i="4"/>
  <c r="BR64" i="4"/>
  <c r="BR63" i="4"/>
  <c r="BR62" i="4"/>
  <c r="BD73" i="4"/>
  <c r="BD72" i="4"/>
  <c r="BD71" i="4"/>
  <c r="BD70" i="4"/>
  <c r="BD69" i="4"/>
  <c r="BD68" i="4"/>
  <c r="BD67" i="4"/>
  <c r="BD66" i="4"/>
  <c r="BD65" i="4"/>
  <c r="BD64" i="4"/>
  <c r="BD63" i="4"/>
  <c r="BD62" i="4"/>
  <c r="AP73" i="4"/>
  <c r="AP72" i="4"/>
  <c r="AP71" i="4"/>
  <c r="AP70" i="4"/>
  <c r="AP69" i="4"/>
  <c r="AP68" i="4"/>
  <c r="AP67" i="4"/>
  <c r="AP66" i="4"/>
  <c r="AP65" i="4"/>
  <c r="AP64" i="4"/>
  <c r="AP63" i="4"/>
  <c r="AP62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N63" i="4"/>
  <c r="N64" i="4"/>
  <c r="N65" i="4"/>
  <c r="N66" i="4"/>
  <c r="N67" i="4"/>
  <c r="N68" i="4"/>
  <c r="N69" i="4"/>
  <c r="N70" i="4"/>
  <c r="N71" i="4"/>
  <c r="N72" i="4"/>
  <c r="N73" i="4"/>
  <c r="N62" i="4"/>
  <c r="B47" i="5"/>
  <c r="B46" i="5"/>
  <c r="B45" i="5"/>
  <c r="B43" i="5"/>
  <c r="B42" i="5"/>
  <c r="B41" i="5"/>
  <c r="B39" i="5"/>
  <c r="B38" i="5"/>
  <c r="B37" i="5"/>
  <c r="B35" i="5"/>
  <c r="B34" i="5"/>
  <c r="B33" i="5"/>
  <c r="B31" i="5"/>
  <c r="B30" i="5"/>
  <c r="B29" i="5"/>
  <c r="B27" i="5"/>
  <c r="B26" i="5"/>
  <c r="B25" i="5"/>
  <c r="B23" i="5"/>
  <c r="B22" i="5"/>
  <c r="B21" i="5"/>
  <c r="B19" i="5"/>
  <c r="B18" i="5"/>
  <c r="B17" i="5"/>
  <c r="B15" i="5"/>
  <c r="B14" i="5"/>
  <c r="B13" i="5"/>
  <c r="B11" i="5"/>
  <c r="B10" i="5"/>
  <c r="B9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B7" i="5" l="1"/>
  <c r="B6" i="5"/>
  <c r="B5" i="5"/>
  <c r="B17" i="4"/>
  <c r="B13" i="4" l="1"/>
  <c r="B13" i="3"/>
  <c r="B43" i="4" l="1"/>
  <c r="B47" i="4"/>
  <c r="B46" i="4"/>
  <c r="B45" i="4"/>
  <c r="B42" i="4"/>
  <c r="B41" i="4"/>
  <c r="B39" i="4"/>
  <c r="B38" i="4"/>
  <c r="B37" i="4"/>
  <c r="B35" i="4"/>
  <c r="B34" i="4"/>
  <c r="B33" i="4"/>
  <c r="B31" i="4"/>
  <c r="B30" i="4"/>
  <c r="B29" i="4"/>
  <c r="B27" i="4"/>
  <c r="B26" i="4"/>
  <c r="B25" i="4"/>
  <c r="B23" i="4"/>
  <c r="B22" i="4"/>
  <c r="B21" i="4"/>
  <c r="B19" i="4"/>
  <c r="B18" i="4"/>
  <c r="B15" i="4"/>
  <c r="B14" i="4"/>
  <c r="B11" i="4"/>
  <c r="B10" i="4"/>
  <c r="B9" i="4"/>
  <c r="B9" i="3"/>
  <c r="B29" i="3"/>
  <c r="D5" i="3"/>
  <c r="E5" i="3"/>
  <c r="F5" i="3"/>
  <c r="G5" i="3"/>
  <c r="H5" i="3"/>
  <c r="I5" i="3"/>
  <c r="D6" i="3"/>
  <c r="E6" i="3"/>
  <c r="F6" i="3"/>
  <c r="G6" i="3"/>
  <c r="H6" i="3"/>
  <c r="I6" i="3"/>
  <c r="D7" i="3"/>
  <c r="E7" i="3"/>
  <c r="F7" i="3"/>
  <c r="G7" i="3"/>
  <c r="H7" i="3"/>
  <c r="I7" i="3"/>
  <c r="B14" i="3"/>
  <c r="B15" i="3"/>
  <c r="B17" i="3"/>
  <c r="B18" i="3"/>
  <c r="B19" i="3"/>
  <c r="B21" i="3"/>
  <c r="B22" i="3"/>
  <c r="B23" i="3"/>
  <c r="B25" i="3"/>
  <c r="B26" i="3"/>
  <c r="B27" i="3"/>
  <c r="B30" i="3"/>
  <c r="B31" i="3"/>
  <c r="B33" i="3"/>
  <c r="B34" i="3"/>
  <c r="B35" i="3"/>
  <c r="B37" i="3"/>
  <c r="B38" i="3"/>
  <c r="B39" i="3"/>
  <c r="B41" i="3"/>
  <c r="B42" i="3"/>
  <c r="B43" i="3"/>
  <c r="B45" i="3"/>
  <c r="B46" i="3"/>
  <c r="B47" i="3"/>
  <c r="B10" i="3"/>
  <c r="B11" i="3"/>
  <c r="B7" i="3" l="1"/>
  <c r="B5" i="3"/>
  <c r="B7" i="4"/>
  <c r="B6" i="4"/>
  <c r="B6" i="3"/>
</calcChain>
</file>

<file path=xl/sharedStrings.xml><?xml version="1.0" encoding="utf-8"?>
<sst xmlns="http://schemas.openxmlformats.org/spreadsheetml/2006/main" count="220" uniqueCount="63">
  <si>
    <t>Capacidad instalada (MW)</t>
  </si>
  <si>
    <t>Disponibilidad real promedio (MW)</t>
  </si>
  <si>
    <t>Generación (GWH)</t>
  </si>
  <si>
    <t>Hidráulica</t>
  </si>
  <si>
    <t>Región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</si>
  <si>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</si>
  <si>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</si>
  <si>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</si>
  <si>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</si>
  <si>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</si>
  <si>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</si>
  <si>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</si>
  <si>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</si>
  <si>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</si>
  <si>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</si>
  <si>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 xml:space="preserve">gwh : Gigawatts hora  </t>
  </si>
  <si>
    <t>mw: Megawatts</t>
  </si>
  <si>
    <t>Fuente:  Registros administrativos, Sector Energía, Informe mensual de operaciones, Organismo Coordinador del Sistema Eléctrico Nacional Interconectado</t>
  </si>
  <si>
    <t xml:space="preserve">*Cifras sujetas a rectificación </t>
  </si>
  <si>
    <t>SENI: Sistema Eléctrico Nacional Interconectado</t>
  </si>
  <si>
    <t>Ciclo Combinado</t>
  </si>
  <si>
    <t>Eólica</t>
  </si>
  <si>
    <t>Motores Diesel</t>
  </si>
  <si>
    <t>Turbinas a Gas</t>
  </si>
  <si>
    <t>Turbinas a Vapor</t>
  </si>
  <si>
    <t>REPÚBLICA DOMINICANA: Capacidad instalada, disponibilidad real promedio y generación del SENI por tecnologia, según región, 2023*</t>
  </si>
  <si>
    <t xml:space="preserve">Total </t>
  </si>
  <si>
    <t>Nota: Para la capacidad y la disponibilidad se saca un promedio de los meses.</t>
  </si>
  <si>
    <t>El total de capacidad, disponibilidad y generación de energía eléctrica se calcula con la suma de los meses correspondientes</t>
  </si>
  <si>
    <t>REPÚBLICA DOMINICANA: Capacidad instalada, disponibilidad real promedio y generación del SENI por tecnologia, según región, 2024*</t>
  </si>
  <si>
    <t>Fotovoltaica</t>
  </si>
  <si>
    <t>Etiquetas de columna</t>
  </si>
  <si>
    <t>CICLO COMBINADO</t>
  </si>
  <si>
    <t>Total CICLO COMBINADO</t>
  </si>
  <si>
    <t>EÓLICA</t>
  </si>
  <si>
    <t>Total EÓLICA</t>
  </si>
  <si>
    <t>FOTOVOLTAICA</t>
  </si>
  <si>
    <t>Total FOTOVOLTAICA</t>
  </si>
  <si>
    <t>HIDRÁULICA</t>
  </si>
  <si>
    <t>Total HIDRÁULICA</t>
  </si>
  <si>
    <t>MOTORES DIESEL</t>
  </si>
  <si>
    <t>Total MOTORES DIESEL</t>
  </si>
  <si>
    <t>TURBINAS A GAS</t>
  </si>
  <si>
    <t>Total TURBINAS A GAS</t>
  </si>
  <si>
    <t>TURBINAS A VAPOR</t>
  </si>
  <si>
    <t>Total TURBINAS A VAPOR</t>
  </si>
  <si>
    <t>Total general</t>
  </si>
  <si>
    <t>Etiquetas de fila</t>
  </si>
  <si>
    <t>Suma de CAPACIDAD INSTALADA (MW)</t>
  </si>
  <si>
    <t>Promedio</t>
  </si>
  <si>
    <t>REPÚBLICA DOMINICANA: Capacidad instalada, disponibilidad real promedio y generación del SENI por tecnologia, según región, 2025*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</si>
  <si>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</si>
  <si>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</si>
  <si>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</si>
  <si>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</si>
  <si>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</si>
  <si>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</si>
  <si>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</si>
  <si>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</si>
  <si>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</si>
  <si>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</si>
  <si>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>(en blanco)</t>
  </si>
  <si>
    <t>Total 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</si>
</sst>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70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4" fillId="2" borderId="0" xfId="0" applyFont="1" applyFill="1"/>
    <xf numFmtId="0" fontId="0" fillId="2" borderId="0" xfId="0" applyFill="1"/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164" fontId="3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center" indent="1"/>
    </xf>
    <xf numFmtId="164" fontId="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0" fontId="2" fillId="2" borderId="2" xfId="0" applyFont="1" applyFill="1" applyBorder="1" applyAlignment="1">
      <alignment horizontal="left" vertical="center" indent="1"/>
    </xf>
    <xf numFmtId="164" fontId="2" fillId="2" borderId="2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 vertical="center" indent="1"/>
    </xf>
    <xf numFmtId="164" fontId="3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0" applyNumberFormat="1" applyFont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16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0" fillId="2" borderId="0" xfId="0" applyNumberFormat="1" applyFill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0" fillId="2" borderId="0" xfId="0" applyNumberFormat="1" applyFill="1"/>
    <xf numFmtId="0" fontId="2" fillId="2" borderId="0" xfId="0" applyFont="1" applyFill="1" applyAlignment="1">
      <alignment wrapText="1"/>
    </xf>
    <xf numFmtId="164" fontId="0" fillId="3" borderId="0" xfId="0" applyNumberFormat="1" applyFill="1"/>
    <xf numFmtId="170" fontId="3" fillId="2" borderId="0" xfId="0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152400</xdr:rowOff>
    </xdr:from>
    <xdr:to>
      <xdr:col>8</xdr:col>
      <xdr:colOff>872491</xdr:colOff>
      <xdr:row>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23FF0-720C-42AB-BB23-300CD1F0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152400"/>
          <a:ext cx="41910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243841</xdr:colOff>
      <xdr:row>0</xdr:row>
      <xdr:rowOff>106680</xdr:rowOff>
    </xdr:from>
    <xdr:to>
      <xdr:col>9</xdr:col>
      <xdr:colOff>681991</xdr:colOff>
      <xdr:row>1</xdr:row>
      <xdr:rowOff>186690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27D91F-53D4-4FCA-B107-7A3CFF8F1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1841" y="106680"/>
          <a:ext cx="422910" cy="262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152400</xdr:rowOff>
    </xdr:from>
    <xdr:to>
      <xdr:col>8</xdr:col>
      <xdr:colOff>872491</xdr:colOff>
      <xdr:row>2</xdr:row>
      <xdr:rowOff>34290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8C8C08-251E-4173-B677-1F7DAC3A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152400"/>
          <a:ext cx="41910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D8D8-E1E6-4A63-B89A-ADF483F3F36D}">
  <dimension ref="A2:I54"/>
  <sheetViews>
    <sheetView showGridLines="0" topLeftCell="A4" workbookViewId="0">
      <selection activeCell="F5" sqref="F5:F7"/>
    </sheetView>
  </sheetViews>
  <sheetFormatPr baseColWidth="10" defaultRowHeight="15" x14ac:dyDescent="0.25"/>
  <cols>
    <col min="1" max="1" width="30.7109375" style="1" customWidth="1"/>
    <col min="2" max="2" width="17.42578125" style="32" customWidth="1"/>
    <col min="3" max="3" width="14.140625" style="1" bestFit="1" customWidth="1"/>
    <col min="4" max="5" width="11.42578125" style="1"/>
    <col min="6" max="6" width="12.42578125" style="1" bestFit="1" customWidth="1"/>
    <col min="7" max="7" width="11.42578125" style="1"/>
    <col min="8" max="8" width="12.28515625" style="1" bestFit="1" customWidth="1"/>
    <col min="9" max="9" width="14" style="1" bestFit="1" customWidth="1"/>
  </cols>
  <sheetData>
    <row r="2" spans="1:9" x14ac:dyDescent="0.25">
      <c r="A2" s="1" t="s">
        <v>25</v>
      </c>
    </row>
    <row r="4" spans="1:9" s="1" customFormat="1" ht="12" x14ac:dyDescent="0.2">
      <c r="A4" s="3" t="s">
        <v>4</v>
      </c>
      <c r="B4" s="33" t="s">
        <v>26</v>
      </c>
      <c r="C4" s="4" t="s">
        <v>20</v>
      </c>
      <c r="D4" s="4" t="s">
        <v>21</v>
      </c>
      <c r="E4" s="4" t="s">
        <v>3</v>
      </c>
      <c r="F4" s="4" t="s">
        <v>22</v>
      </c>
      <c r="G4" s="4" t="s">
        <v>30</v>
      </c>
      <c r="H4" s="4" t="s">
        <v>23</v>
      </c>
      <c r="I4" s="4" t="s">
        <v>24</v>
      </c>
    </row>
    <row r="5" spans="1:9" s="1" customFormat="1" ht="12" x14ac:dyDescent="0.2">
      <c r="A5" s="2" t="s">
        <v>0</v>
      </c>
      <c r="B5" s="34">
        <f t="shared" ref="B5:B7" si="0">SUM(C5:I5)</f>
        <v>5498.7816666666668</v>
      </c>
      <c r="C5" s="12">
        <f>C9+C13+C17+C21+C25+C29+C33+C37+C41+C45</f>
        <v>1128.4899999999998</v>
      </c>
      <c r="D5" s="12">
        <f t="shared" ref="D5:I5" si="1">D9+D13+D17+D21+D25+D29+D33+D37+D41+D45</f>
        <v>417.04999999999995</v>
      </c>
      <c r="E5" s="12">
        <f t="shared" si="1"/>
        <v>623.28000000000009</v>
      </c>
      <c r="F5" s="12">
        <f t="shared" si="1"/>
        <v>1317.8133333333335</v>
      </c>
      <c r="G5" s="12">
        <f t="shared" si="1"/>
        <v>550.12499999999989</v>
      </c>
      <c r="H5" s="12">
        <f t="shared" si="1"/>
        <v>309.52333333333331</v>
      </c>
      <c r="I5" s="12">
        <f t="shared" si="1"/>
        <v>1152.5</v>
      </c>
    </row>
    <row r="6" spans="1:9" s="1" customFormat="1" ht="12" x14ac:dyDescent="0.2">
      <c r="A6" s="2" t="s">
        <v>1</v>
      </c>
      <c r="B6" s="34">
        <f t="shared" si="0"/>
        <v>3702.9574445037588</v>
      </c>
      <c r="C6" s="12">
        <f>C10+C14+C18+C22+C26+C30+C34+C38+C42+C46</f>
        <v>875.03826940247632</v>
      </c>
      <c r="D6" s="12">
        <f t="shared" ref="C6:I7" si="2">D10+D14+D18+D22+D26+D30+D34+D38+D42+D46</f>
        <v>251.84378579073282</v>
      </c>
      <c r="E6" s="12">
        <f t="shared" si="2"/>
        <v>142.32950664613182</v>
      </c>
      <c r="F6" s="12">
        <f t="shared" si="2"/>
        <v>1079.6557394312258</v>
      </c>
      <c r="G6" s="12">
        <f t="shared" si="2"/>
        <v>318.52992577372248</v>
      </c>
      <c r="H6" s="12">
        <f t="shared" si="2"/>
        <v>130.39429873129586</v>
      </c>
      <c r="I6" s="12">
        <f t="shared" si="2"/>
        <v>905.16591872817378</v>
      </c>
    </row>
    <row r="7" spans="1:9" s="1" customFormat="1" ht="12" x14ac:dyDescent="0.2">
      <c r="A7" s="2" t="s">
        <v>2</v>
      </c>
      <c r="B7" s="34">
        <f t="shared" si="0"/>
        <v>23912.548759999998</v>
      </c>
      <c r="C7" s="12">
        <f>C11+C15+C19+C23+C27+C31+C35+C39+C43+C47</f>
        <v>6336.5161600000001</v>
      </c>
      <c r="D7" s="12">
        <f t="shared" si="2"/>
        <v>1129.2596100000001</v>
      </c>
      <c r="E7" s="12">
        <f t="shared" si="2"/>
        <v>1156.8140900000001</v>
      </c>
      <c r="F7" s="12">
        <f t="shared" si="2"/>
        <v>6173.8472399999991</v>
      </c>
      <c r="G7" s="12">
        <f t="shared" si="2"/>
        <v>1108.15653</v>
      </c>
      <c r="H7" s="12">
        <f t="shared" si="2"/>
        <v>361.20672999999999</v>
      </c>
      <c r="I7" s="12">
        <f t="shared" si="2"/>
        <v>7646.7484000000004</v>
      </c>
    </row>
    <row r="8" spans="1:9" s="2" customFormat="1" ht="12" x14ac:dyDescent="0.2">
      <c r="A8" s="6" t="s">
        <v>5</v>
      </c>
      <c r="B8" s="34"/>
      <c r="C8" s="13"/>
      <c r="D8" s="12"/>
      <c r="E8" s="12"/>
      <c r="F8" s="12"/>
      <c r="G8" s="12"/>
      <c r="H8" s="12"/>
      <c r="I8" s="12"/>
    </row>
    <row r="9" spans="1:9" s="1" customFormat="1" ht="12" x14ac:dyDescent="0.2">
      <c r="A9" s="5" t="s">
        <v>0</v>
      </c>
      <c r="B9" s="34">
        <f>SUM(C9:I9)</f>
        <v>134.45500000000004</v>
      </c>
      <c r="C9" s="10">
        <v>0</v>
      </c>
      <c r="D9" s="10">
        <v>0</v>
      </c>
      <c r="E9" s="10">
        <v>0.90000000000000024</v>
      </c>
      <c r="F9" s="10">
        <v>110.55500000000005</v>
      </c>
      <c r="G9" s="10">
        <v>23</v>
      </c>
      <c r="H9" s="10">
        <v>0</v>
      </c>
      <c r="I9" s="10">
        <v>0</v>
      </c>
    </row>
    <row r="10" spans="1:9" s="1" customFormat="1" ht="12" x14ac:dyDescent="0.2">
      <c r="A10" s="5" t="s">
        <v>1</v>
      </c>
      <c r="B10" s="34">
        <f t="shared" ref="B10:B47" si="3">SUM(C10:I10)</f>
        <v>113.68342446823033</v>
      </c>
      <c r="C10" s="10">
        <v>0</v>
      </c>
      <c r="D10" s="10">
        <v>0</v>
      </c>
      <c r="E10" s="10">
        <v>5.2022725006666661E-3</v>
      </c>
      <c r="F10" s="10">
        <v>94.514681462456238</v>
      </c>
      <c r="G10" s="10">
        <v>19.163540733273418</v>
      </c>
      <c r="H10" s="10">
        <v>0</v>
      </c>
      <c r="I10" s="10">
        <v>0</v>
      </c>
    </row>
    <row r="11" spans="1:9" s="1" customFormat="1" ht="12" x14ac:dyDescent="0.2">
      <c r="A11" s="5" t="s">
        <v>2</v>
      </c>
      <c r="B11" s="34">
        <f>SUM(C11:I11)</f>
        <v>593.16967000000011</v>
      </c>
      <c r="C11" s="10">
        <v>0</v>
      </c>
      <c r="D11" s="10">
        <v>0</v>
      </c>
      <c r="E11" s="10">
        <v>5.5599999999999997E-2</v>
      </c>
      <c r="F11" s="10">
        <v>562.91542000000004</v>
      </c>
      <c r="G11" s="10">
        <v>30.198650000000004</v>
      </c>
      <c r="H11" s="10">
        <v>0</v>
      </c>
      <c r="I11" s="10">
        <v>0</v>
      </c>
    </row>
    <row r="12" spans="1:9" s="2" customFormat="1" ht="12" x14ac:dyDescent="0.2">
      <c r="A12" s="6" t="s">
        <v>6</v>
      </c>
      <c r="B12" s="34"/>
      <c r="C12" s="14"/>
      <c r="D12" s="14"/>
      <c r="E12" s="14"/>
      <c r="F12" s="14"/>
      <c r="G12" s="14"/>
      <c r="H12" s="14"/>
      <c r="I12" s="14"/>
    </row>
    <row r="13" spans="1:9" s="1" customFormat="1" ht="12" x14ac:dyDescent="0.2">
      <c r="A13" s="5" t="s">
        <v>0</v>
      </c>
      <c r="B13" s="34">
        <f t="shared" si="3"/>
        <v>270.7</v>
      </c>
      <c r="C13" s="10">
        <v>0</v>
      </c>
      <c r="D13" s="10">
        <v>105</v>
      </c>
      <c r="E13" s="10">
        <v>58.100000000000016</v>
      </c>
      <c r="F13" s="10">
        <v>0</v>
      </c>
      <c r="G13" s="10">
        <v>107.59999999999998</v>
      </c>
      <c r="H13" s="10">
        <v>0</v>
      </c>
      <c r="I13" s="10">
        <v>0</v>
      </c>
    </row>
    <row r="14" spans="1:9" s="1" customFormat="1" ht="12" x14ac:dyDescent="0.2">
      <c r="A14" s="5" t="s">
        <v>1</v>
      </c>
      <c r="B14" s="34">
        <f t="shared" si="3"/>
        <v>135.16159510878143</v>
      </c>
      <c r="C14" s="10">
        <v>0</v>
      </c>
      <c r="D14" s="10">
        <v>67.826119449422251</v>
      </c>
      <c r="E14" s="10">
        <v>16.054016562835585</v>
      </c>
      <c r="F14" s="10">
        <v>0</v>
      </c>
      <c r="G14" s="10">
        <v>51.281459096523584</v>
      </c>
      <c r="H14" s="10">
        <v>0</v>
      </c>
      <c r="I14" s="10">
        <v>0</v>
      </c>
    </row>
    <row r="15" spans="1:9" s="1" customFormat="1" ht="12" x14ac:dyDescent="0.2">
      <c r="A15" s="5" t="s">
        <v>2</v>
      </c>
      <c r="B15" s="34">
        <f t="shared" si="3"/>
        <v>637.97507999999993</v>
      </c>
      <c r="C15" s="10">
        <v>0</v>
      </c>
      <c r="D15" s="10">
        <v>305.17885000000001</v>
      </c>
      <c r="E15" s="10">
        <v>125.74235</v>
      </c>
      <c r="F15" s="10">
        <v>0</v>
      </c>
      <c r="G15" s="10">
        <v>207.05387999999999</v>
      </c>
      <c r="H15" s="10">
        <v>0</v>
      </c>
      <c r="I15" s="10">
        <v>0</v>
      </c>
    </row>
    <row r="16" spans="1:9" s="2" customFormat="1" ht="12" x14ac:dyDescent="0.2">
      <c r="A16" s="6" t="s">
        <v>7</v>
      </c>
      <c r="B16" s="34"/>
      <c r="C16" s="14"/>
      <c r="D16" s="14"/>
      <c r="E16" s="14"/>
      <c r="F16" s="14"/>
      <c r="G16" s="14"/>
      <c r="H16" s="14"/>
      <c r="I16" s="14"/>
    </row>
    <row r="17" spans="1:9" s="1" customFormat="1" ht="12" x14ac:dyDescent="0.2">
      <c r="A17" s="5" t="s">
        <v>0</v>
      </c>
      <c r="B17" s="34">
        <f t="shared" si="3"/>
        <v>113.99999999999997</v>
      </c>
      <c r="C17" s="10">
        <v>0</v>
      </c>
      <c r="D17" s="10">
        <v>94.799999999999969</v>
      </c>
      <c r="E17" s="10">
        <v>19.199999999999996</v>
      </c>
      <c r="F17" s="10">
        <v>0</v>
      </c>
      <c r="G17" s="10">
        <v>0</v>
      </c>
      <c r="H17" s="10">
        <v>0</v>
      </c>
      <c r="I17" s="10">
        <v>0</v>
      </c>
    </row>
    <row r="18" spans="1:9" s="1" customFormat="1" ht="12" x14ac:dyDescent="0.2">
      <c r="A18" s="5" t="s">
        <v>1</v>
      </c>
      <c r="B18" s="34">
        <f t="shared" si="3"/>
        <v>72.626663726156167</v>
      </c>
      <c r="C18" s="10">
        <v>0</v>
      </c>
      <c r="D18" s="10">
        <v>67.758440822878754</v>
      </c>
      <c r="E18" s="10">
        <v>4.8682229032774167</v>
      </c>
      <c r="F18" s="10">
        <v>0</v>
      </c>
      <c r="G18" s="10">
        <v>0</v>
      </c>
      <c r="H18" s="10">
        <v>0</v>
      </c>
      <c r="I18" s="10">
        <v>0</v>
      </c>
    </row>
    <row r="19" spans="1:9" s="1" customFormat="1" ht="12" x14ac:dyDescent="0.2">
      <c r="A19" s="5" t="s">
        <v>2</v>
      </c>
      <c r="B19" s="34">
        <f t="shared" si="3"/>
        <v>314.35050000000001</v>
      </c>
      <c r="C19" s="10">
        <v>0</v>
      </c>
      <c r="D19" s="10">
        <v>273.64661999999998</v>
      </c>
      <c r="E19" s="10">
        <v>40.703879999999998</v>
      </c>
      <c r="F19" s="10">
        <v>0</v>
      </c>
      <c r="G19" s="10">
        <v>0</v>
      </c>
      <c r="H19" s="10">
        <v>0</v>
      </c>
      <c r="I19" s="10">
        <v>0</v>
      </c>
    </row>
    <row r="20" spans="1:9" s="2" customFormat="1" ht="12" x14ac:dyDescent="0.2">
      <c r="A20" s="6" t="s">
        <v>8</v>
      </c>
      <c r="B20" s="34"/>
      <c r="C20" s="14"/>
      <c r="D20" s="14"/>
      <c r="E20" s="14"/>
      <c r="F20" s="14"/>
      <c r="G20" s="14"/>
      <c r="H20" s="14"/>
      <c r="I20" s="14"/>
    </row>
    <row r="21" spans="1:9" s="1" customFormat="1" ht="12" x14ac:dyDescent="0.2">
      <c r="A21" s="5" t="s">
        <v>0</v>
      </c>
      <c r="B21" s="34">
        <f t="shared" si="3"/>
        <v>301.85999999999996</v>
      </c>
      <c r="C21" s="10">
        <v>0</v>
      </c>
      <c r="D21" s="10">
        <v>0</v>
      </c>
      <c r="E21" s="10">
        <v>209.71999999999994</v>
      </c>
      <c r="F21" s="10">
        <v>92.14</v>
      </c>
      <c r="G21" s="10">
        <v>0</v>
      </c>
      <c r="H21" s="10">
        <v>0</v>
      </c>
      <c r="I21" s="10">
        <v>0</v>
      </c>
    </row>
    <row r="22" spans="1:9" s="1" customFormat="1" ht="12" x14ac:dyDescent="0.2">
      <c r="A22" s="5" t="s">
        <v>1</v>
      </c>
      <c r="B22" s="34">
        <f t="shared" si="3"/>
        <v>130.74341513607339</v>
      </c>
      <c r="C22" s="10">
        <v>0</v>
      </c>
      <c r="D22" s="10">
        <v>0</v>
      </c>
      <c r="E22" s="10">
        <v>48.832179448990075</v>
      </c>
      <c r="F22" s="10">
        <v>81.911235687083334</v>
      </c>
      <c r="G22" s="10">
        <v>0</v>
      </c>
      <c r="H22" s="10">
        <v>0</v>
      </c>
      <c r="I22" s="10">
        <v>0</v>
      </c>
    </row>
    <row r="23" spans="1:9" s="1" customFormat="1" ht="12" x14ac:dyDescent="0.2">
      <c r="A23" s="5" t="s">
        <v>2</v>
      </c>
      <c r="B23" s="34">
        <f t="shared" si="3"/>
        <v>835.51790000000005</v>
      </c>
      <c r="C23" s="10">
        <v>0</v>
      </c>
      <c r="D23" s="10">
        <v>0</v>
      </c>
      <c r="E23" s="10">
        <v>401.79</v>
      </c>
      <c r="F23" s="10">
        <v>433.72790000000003</v>
      </c>
      <c r="G23" s="10">
        <v>0</v>
      </c>
      <c r="H23" s="10">
        <v>0</v>
      </c>
      <c r="I23" s="10">
        <v>0</v>
      </c>
    </row>
    <row r="24" spans="1:9" s="2" customFormat="1" ht="12" x14ac:dyDescent="0.2">
      <c r="A24" s="6" t="s">
        <v>9</v>
      </c>
      <c r="B24" s="34"/>
      <c r="C24" s="14"/>
      <c r="D24" s="14"/>
      <c r="E24" s="14"/>
      <c r="F24" s="14"/>
      <c r="G24" s="14"/>
      <c r="H24" s="14"/>
      <c r="I24" s="14"/>
    </row>
    <row r="25" spans="1:9" s="1" customFormat="1" ht="12" x14ac:dyDescent="0.2">
      <c r="A25" s="5" t="s">
        <v>0</v>
      </c>
      <c r="B25" s="34">
        <f t="shared" si="3"/>
        <v>349.02633333333335</v>
      </c>
      <c r="C25" s="10">
        <v>0</v>
      </c>
      <c r="D25" s="10">
        <v>0</v>
      </c>
      <c r="E25" s="10">
        <v>117.51999999999998</v>
      </c>
      <c r="F25" s="10">
        <v>227.25633333333334</v>
      </c>
      <c r="G25" s="10">
        <v>4.25</v>
      </c>
      <c r="H25" s="10">
        <v>0</v>
      </c>
      <c r="I25" s="10">
        <v>0</v>
      </c>
    </row>
    <row r="26" spans="1:9" s="1" customFormat="1" ht="12" x14ac:dyDescent="0.2">
      <c r="A26" s="5" t="s">
        <v>1</v>
      </c>
      <c r="B26" s="34">
        <f t="shared" si="3"/>
        <v>189.53390513490157</v>
      </c>
      <c r="C26" s="10">
        <v>0</v>
      </c>
      <c r="D26" s="10">
        <v>0</v>
      </c>
      <c r="E26" s="10">
        <v>28.332253160731923</v>
      </c>
      <c r="F26" s="10">
        <v>158.61019936564725</v>
      </c>
      <c r="G26" s="10">
        <v>2.5914526085224168</v>
      </c>
      <c r="H26" s="10">
        <v>0</v>
      </c>
      <c r="I26" s="10">
        <v>0</v>
      </c>
    </row>
    <row r="27" spans="1:9" s="1" customFormat="1" ht="12" x14ac:dyDescent="0.2">
      <c r="A27" s="5" t="s">
        <v>2</v>
      </c>
      <c r="B27" s="34">
        <f t="shared" si="3"/>
        <v>873.9755100000001</v>
      </c>
      <c r="C27" s="10">
        <v>0</v>
      </c>
      <c r="D27" s="10">
        <v>0</v>
      </c>
      <c r="E27" s="10">
        <v>226.93348000000003</v>
      </c>
      <c r="F27" s="10">
        <v>643.08116000000007</v>
      </c>
      <c r="G27" s="10">
        <v>3.9608699999999999</v>
      </c>
      <c r="H27" s="10">
        <v>0</v>
      </c>
      <c r="I27" s="10">
        <v>0</v>
      </c>
    </row>
    <row r="28" spans="1:9" s="2" customFormat="1" ht="12" x14ac:dyDescent="0.2">
      <c r="A28" s="6" t="s">
        <v>10</v>
      </c>
      <c r="B28" s="34"/>
      <c r="C28" s="14"/>
      <c r="D28" s="14"/>
      <c r="E28" s="14"/>
      <c r="F28" s="14"/>
      <c r="G28" s="14"/>
      <c r="H28" s="14"/>
      <c r="I28" s="14"/>
    </row>
    <row r="29" spans="1:9" s="1" customFormat="1" ht="12" x14ac:dyDescent="0.2">
      <c r="A29" s="5" t="s">
        <v>0</v>
      </c>
      <c r="B29" s="34">
        <f t="shared" si="3"/>
        <v>268.75</v>
      </c>
      <c r="C29" s="10">
        <v>0</v>
      </c>
      <c r="D29" s="10">
        <v>183.25</v>
      </c>
      <c r="E29" s="10">
        <v>7.5</v>
      </c>
      <c r="F29" s="10">
        <v>0</v>
      </c>
      <c r="G29" s="10">
        <v>25</v>
      </c>
      <c r="H29" s="10">
        <v>0</v>
      </c>
      <c r="I29" s="10">
        <v>53</v>
      </c>
    </row>
    <row r="30" spans="1:9" s="1" customFormat="1" ht="12" x14ac:dyDescent="0.2">
      <c r="A30" s="5" t="s">
        <v>1</v>
      </c>
      <c r="B30" s="34">
        <f t="shared" si="3"/>
        <v>172.66906329427107</v>
      </c>
      <c r="C30" s="10">
        <v>0</v>
      </c>
      <c r="D30" s="10">
        <v>100.65150473985774</v>
      </c>
      <c r="E30" s="10">
        <v>0.63927917119983335</v>
      </c>
      <c r="F30" s="10">
        <v>0</v>
      </c>
      <c r="G30" s="10">
        <v>22.750469807845416</v>
      </c>
      <c r="H30" s="10">
        <v>0</v>
      </c>
      <c r="I30" s="10">
        <v>48.627809575368083</v>
      </c>
    </row>
    <row r="31" spans="1:9" s="1" customFormat="1" ht="12" x14ac:dyDescent="0.2">
      <c r="A31" s="5" t="s">
        <v>2</v>
      </c>
      <c r="B31" s="34">
        <f t="shared" si="3"/>
        <v>775.59743000000003</v>
      </c>
      <c r="C31" s="10">
        <v>0</v>
      </c>
      <c r="D31" s="10">
        <v>456.62007000000006</v>
      </c>
      <c r="E31" s="10">
        <v>4.4386800000000006</v>
      </c>
      <c r="F31" s="10">
        <v>0</v>
      </c>
      <c r="G31" s="10">
        <v>56.542829999999995</v>
      </c>
      <c r="H31" s="10">
        <v>0</v>
      </c>
      <c r="I31" s="10">
        <v>257.99585000000002</v>
      </c>
    </row>
    <row r="32" spans="1:9" s="2" customFormat="1" ht="12" x14ac:dyDescent="0.2">
      <c r="A32" s="6" t="s">
        <v>11</v>
      </c>
      <c r="B32" s="34"/>
      <c r="C32" s="14"/>
      <c r="D32" s="14"/>
      <c r="E32" s="14"/>
      <c r="F32" s="14"/>
      <c r="G32" s="14"/>
      <c r="H32" s="14"/>
      <c r="I32" s="14"/>
    </row>
    <row r="33" spans="1:9" s="1" customFormat="1" ht="12" x14ac:dyDescent="0.2">
      <c r="A33" s="5" t="s">
        <v>0</v>
      </c>
      <c r="B33" s="34">
        <f t="shared" si="3"/>
        <v>1024.902</v>
      </c>
      <c r="C33" s="10">
        <v>300</v>
      </c>
      <c r="D33" s="10">
        <v>0</v>
      </c>
      <c r="E33" s="10">
        <v>0</v>
      </c>
      <c r="F33" s="10">
        <v>587.40200000000004</v>
      </c>
      <c r="G33" s="10">
        <v>80</v>
      </c>
      <c r="H33" s="10">
        <v>0</v>
      </c>
      <c r="I33" s="10">
        <v>57.5</v>
      </c>
    </row>
    <row r="34" spans="1:9" s="1" customFormat="1" ht="12" x14ac:dyDescent="0.2">
      <c r="A34" s="5" t="s">
        <v>1</v>
      </c>
      <c r="B34" s="34">
        <f t="shared" si="3"/>
        <v>826.56119589528771</v>
      </c>
      <c r="C34" s="10">
        <v>222.54581868386126</v>
      </c>
      <c r="D34" s="10">
        <v>0</v>
      </c>
      <c r="E34" s="10">
        <v>0</v>
      </c>
      <c r="F34" s="10">
        <v>517.36098422805435</v>
      </c>
      <c r="G34" s="10">
        <v>63.174737965451335</v>
      </c>
      <c r="H34" s="10">
        <v>0</v>
      </c>
      <c r="I34" s="10">
        <v>23.479655017920834</v>
      </c>
    </row>
    <row r="35" spans="1:9" s="1" customFormat="1" ht="12" x14ac:dyDescent="0.2">
      <c r="A35" s="5" t="s">
        <v>2</v>
      </c>
      <c r="B35" s="34">
        <f t="shared" si="3"/>
        <v>5699.1438799999987</v>
      </c>
      <c r="C35" s="10">
        <v>1771.90092</v>
      </c>
      <c r="D35" s="10">
        <v>0</v>
      </c>
      <c r="E35" s="10">
        <v>0</v>
      </c>
      <c r="F35" s="10">
        <v>3532.8238699999993</v>
      </c>
      <c r="G35" s="10">
        <v>168.44337999999999</v>
      </c>
      <c r="H35" s="10">
        <v>0</v>
      </c>
      <c r="I35" s="10">
        <v>225.97570999999996</v>
      </c>
    </row>
    <row r="36" spans="1:9" s="2" customFormat="1" ht="12" x14ac:dyDescent="0.2">
      <c r="A36" s="6" t="s">
        <v>12</v>
      </c>
      <c r="B36" s="34"/>
      <c r="C36" s="14"/>
      <c r="D36" s="14"/>
      <c r="E36" s="14"/>
      <c r="F36" s="14"/>
      <c r="G36" s="14"/>
      <c r="H36" s="14"/>
      <c r="I36" s="14"/>
    </row>
    <row r="37" spans="1:9" s="1" customFormat="1" ht="12" x14ac:dyDescent="0.2">
      <c r="A37" s="5" t="s">
        <v>0</v>
      </c>
      <c r="B37" s="34">
        <f t="shared" si="3"/>
        <v>1328.7483333333332</v>
      </c>
      <c r="C37" s="10">
        <v>828.4899999999999</v>
      </c>
      <c r="D37" s="10">
        <v>0</v>
      </c>
      <c r="E37" s="10">
        <v>0</v>
      </c>
      <c r="F37" s="10">
        <v>274.86000000000007</v>
      </c>
      <c r="G37" s="10">
        <v>49.875</v>
      </c>
      <c r="H37" s="10">
        <v>175.52333333333331</v>
      </c>
      <c r="I37" s="10">
        <v>0</v>
      </c>
    </row>
    <row r="38" spans="1:9" s="1" customFormat="1" ht="12" x14ac:dyDescent="0.2">
      <c r="A38" s="5" t="s">
        <v>1</v>
      </c>
      <c r="B38" s="34">
        <f t="shared" si="3"/>
        <v>1001.15775991569</v>
      </c>
      <c r="C38" s="10">
        <v>652.49245071861503</v>
      </c>
      <c r="D38" s="10">
        <v>0</v>
      </c>
      <c r="E38" s="10">
        <v>0</v>
      </c>
      <c r="F38" s="10">
        <v>216.73220452242094</v>
      </c>
      <c r="G38" s="10">
        <v>29.129017058202503</v>
      </c>
      <c r="H38" s="10">
        <v>102.80408761645151</v>
      </c>
      <c r="I38" s="10">
        <v>0</v>
      </c>
    </row>
    <row r="39" spans="1:9" s="1" customFormat="1" ht="12" x14ac:dyDescent="0.2">
      <c r="A39" s="5" t="s">
        <v>2</v>
      </c>
      <c r="B39" s="34">
        <f t="shared" si="3"/>
        <v>5880.7228100000002</v>
      </c>
      <c r="C39" s="10">
        <v>4564.6152400000001</v>
      </c>
      <c r="D39" s="10">
        <v>0</v>
      </c>
      <c r="E39" s="10">
        <v>0</v>
      </c>
      <c r="F39" s="10">
        <v>940.51849000000016</v>
      </c>
      <c r="G39" s="10">
        <v>100.05154999999999</v>
      </c>
      <c r="H39" s="10">
        <v>275.53753</v>
      </c>
      <c r="I39" s="10">
        <v>0</v>
      </c>
    </row>
    <row r="40" spans="1:9" s="2" customFormat="1" ht="12" x14ac:dyDescent="0.2">
      <c r="A40" s="6" t="s">
        <v>13</v>
      </c>
      <c r="B40" s="34"/>
      <c r="C40" s="14"/>
      <c r="D40" s="14"/>
      <c r="E40" s="14"/>
      <c r="F40" s="14"/>
      <c r="G40" s="14"/>
      <c r="H40" s="14"/>
      <c r="I40" s="14"/>
    </row>
    <row r="41" spans="1:9" s="1" customFormat="1" ht="12" x14ac:dyDescent="0.2">
      <c r="A41" s="5" t="s">
        <v>0</v>
      </c>
      <c r="B41" s="34">
        <f t="shared" si="3"/>
        <v>1679.6733333333334</v>
      </c>
      <c r="C41" s="10">
        <v>0</v>
      </c>
      <c r="D41" s="10">
        <v>34</v>
      </c>
      <c r="E41" s="10">
        <v>210.34000000000012</v>
      </c>
      <c r="F41" s="10">
        <v>25.599999999999998</v>
      </c>
      <c r="G41" s="10">
        <v>233.73333333333326</v>
      </c>
      <c r="H41" s="10">
        <v>134</v>
      </c>
      <c r="I41" s="10">
        <v>1042</v>
      </c>
    </row>
    <row r="42" spans="1:9" s="1" customFormat="1" ht="12" x14ac:dyDescent="0.2">
      <c r="A42" s="5" t="s">
        <v>1</v>
      </c>
      <c r="B42" s="34">
        <f t="shared" si="3"/>
        <v>1054.5489310836267</v>
      </c>
      <c r="C42" s="10">
        <v>0</v>
      </c>
      <c r="D42" s="10">
        <v>15.607720778574084</v>
      </c>
      <c r="E42" s="10">
        <v>43.598353126596329</v>
      </c>
      <c r="F42" s="10">
        <v>10.526434165563916</v>
      </c>
      <c r="G42" s="10">
        <v>124.16775776316318</v>
      </c>
      <c r="H42" s="10">
        <v>27.590211114844337</v>
      </c>
      <c r="I42" s="10">
        <v>833.05845413488487</v>
      </c>
    </row>
    <row r="43" spans="1:9" s="1" customFormat="1" ht="12" x14ac:dyDescent="0.2">
      <c r="A43" s="5" t="s">
        <v>2</v>
      </c>
      <c r="B43" s="34">
        <f t="shared" si="3"/>
        <v>8251.0945100000008</v>
      </c>
      <c r="C43" s="10">
        <v>0</v>
      </c>
      <c r="D43" s="10">
        <v>93.814070000000001</v>
      </c>
      <c r="E43" s="10">
        <v>357.15010000000001</v>
      </c>
      <c r="F43" s="10">
        <v>60.780399999999993</v>
      </c>
      <c r="G43" s="10">
        <v>490.90390000000002</v>
      </c>
      <c r="H43" s="10">
        <v>85.669200000000004</v>
      </c>
      <c r="I43" s="10">
        <v>7162.7768400000004</v>
      </c>
    </row>
    <row r="44" spans="1:9" s="2" customFormat="1" ht="12" x14ac:dyDescent="0.2">
      <c r="A44" s="6" t="s">
        <v>14</v>
      </c>
      <c r="B44" s="34"/>
      <c r="C44" s="10"/>
      <c r="D44" s="14"/>
      <c r="E44" s="14"/>
      <c r="F44" s="14"/>
      <c r="G44" s="14"/>
      <c r="H44" s="14"/>
      <c r="I44" s="14"/>
    </row>
    <row r="45" spans="1:9" s="1" customFormat="1" ht="12" x14ac:dyDescent="0.2">
      <c r="A45" s="5" t="s">
        <v>0</v>
      </c>
      <c r="B45" s="34">
        <f t="shared" si="3"/>
        <v>26.666666666666668</v>
      </c>
      <c r="C45" s="10">
        <v>0</v>
      </c>
      <c r="D45" s="10">
        <v>0</v>
      </c>
      <c r="E45" s="10">
        <v>0</v>
      </c>
      <c r="F45" s="10">
        <v>0</v>
      </c>
      <c r="G45" s="10">
        <v>26.666666666666668</v>
      </c>
      <c r="H45" s="10">
        <v>0</v>
      </c>
      <c r="I45" s="10">
        <v>0</v>
      </c>
    </row>
    <row r="46" spans="1:9" s="1" customFormat="1" ht="12" x14ac:dyDescent="0.2">
      <c r="A46" s="5" t="s">
        <v>1</v>
      </c>
      <c r="B46" s="34">
        <f t="shared" si="3"/>
        <v>6.271490740740667</v>
      </c>
      <c r="C46" s="10">
        <v>0</v>
      </c>
      <c r="D46" s="10">
        <v>0</v>
      </c>
      <c r="E46" s="10">
        <v>0</v>
      </c>
      <c r="F46" s="10">
        <v>0</v>
      </c>
      <c r="G46" s="10">
        <v>6.271490740740667</v>
      </c>
      <c r="H46" s="10">
        <v>0</v>
      </c>
      <c r="I46" s="10">
        <v>0</v>
      </c>
    </row>
    <row r="47" spans="1:9" s="1" customFormat="1" ht="12" x14ac:dyDescent="0.2">
      <c r="A47" s="7" t="s">
        <v>2</v>
      </c>
      <c r="B47" s="35">
        <f t="shared" si="3"/>
        <v>51.001469999999998</v>
      </c>
      <c r="C47" s="11">
        <v>0</v>
      </c>
      <c r="D47" s="11">
        <v>0</v>
      </c>
      <c r="E47" s="11">
        <v>0</v>
      </c>
      <c r="F47" s="11">
        <v>0</v>
      </c>
      <c r="G47" s="11">
        <v>51.001469999999998</v>
      </c>
      <c r="H47" s="11">
        <v>0</v>
      </c>
      <c r="I47" s="11">
        <v>0</v>
      </c>
    </row>
    <row r="48" spans="1:9" ht="10.5" customHeight="1" x14ac:dyDescent="0.25">
      <c r="A48" s="8" t="s">
        <v>18</v>
      </c>
      <c r="B48" s="31"/>
    </row>
    <row r="49" spans="1:2" ht="10.5" customHeight="1" x14ac:dyDescent="0.25">
      <c r="A49" s="8" t="s">
        <v>27</v>
      </c>
      <c r="B49" s="31"/>
    </row>
    <row r="50" spans="1:2" ht="10.5" customHeight="1" x14ac:dyDescent="0.25">
      <c r="A50" s="8" t="s">
        <v>28</v>
      </c>
      <c r="B50" s="31"/>
    </row>
    <row r="51" spans="1:2" ht="10.5" customHeight="1" x14ac:dyDescent="0.25">
      <c r="A51" s="8" t="s">
        <v>19</v>
      </c>
      <c r="B51" s="31"/>
    </row>
    <row r="52" spans="1:2" ht="10.5" customHeight="1" x14ac:dyDescent="0.25">
      <c r="A52" s="8" t="s">
        <v>15</v>
      </c>
      <c r="B52" s="31"/>
    </row>
    <row r="53" spans="1:2" ht="10.5" customHeight="1" x14ac:dyDescent="0.25">
      <c r="A53" s="8" t="s">
        <v>16</v>
      </c>
      <c r="B53" s="31"/>
    </row>
    <row r="54" spans="1:2" ht="10.5" customHeight="1" x14ac:dyDescent="0.25">
      <c r="A54" s="8" t="s">
        <v>17</v>
      </c>
      <c r="B54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62B1-3234-478B-8F43-482800DE9824}">
  <dimension ref="A1:I54"/>
  <sheetViews>
    <sheetView topLeftCell="A7" workbookViewId="0">
      <selection activeCell="E10" sqref="E10"/>
    </sheetView>
  </sheetViews>
  <sheetFormatPr baseColWidth="10" defaultRowHeight="15" x14ac:dyDescent="0.25"/>
  <cols>
    <col min="1" max="1" width="30.7109375" style="9" customWidth="1"/>
    <col min="2" max="2" width="11.42578125" style="9"/>
    <col min="3" max="3" width="13.42578125" style="9" customWidth="1"/>
    <col min="4" max="5" width="11.42578125" style="9"/>
    <col min="6" max="7" width="12.85546875" style="9" customWidth="1"/>
    <col min="8" max="8" width="14.5703125" style="9" customWidth="1"/>
    <col min="9" max="9" width="14" style="9" customWidth="1"/>
    <col min="10" max="16384" width="11.42578125" style="9"/>
  </cols>
  <sheetData>
    <row r="1" spans="1:9" x14ac:dyDescent="0.25">
      <c r="A1" s="15"/>
      <c r="B1" s="27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29</v>
      </c>
      <c r="B2" s="27"/>
      <c r="C2" s="15"/>
      <c r="D2" s="15"/>
      <c r="E2" s="15"/>
      <c r="F2" s="15"/>
      <c r="G2" s="15"/>
      <c r="H2" s="15"/>
      <c r="I2" s="15"/>
    </row>
    <row r="3" spans="1:9" x14ac:dyDescent="0.25">
      <c r="A3" s="15"/>
      <c r="B3" s="27"/>
      <c r="C3" s="15"/>
      <c r="D3" s="15"/>
      <c r="E3" s="15"/>
      <c r="F3" s="15"/>
      <c r="G3" s="15"/>
      <c r="H3" s="15"/>
      <c r="I3" s="15"/>
    </row>
    <row r="4" spans="1:9" x14ac:dyDescent="0.25">
      <c r="A4" s="16" t="s">
        <v>4</v>
      </c>
      <c r="B4" s="28" t="s">
        <v>26</v>
      </c>
      <c r="C4" s="17" t="s">
        <v>20</v>
      </c>
      <c r="D4" s="17" t="s">
        <v>21</v>
      </c>
      <c r="E4" s="17" t="s">
        <v>3</v>
      </c>
      <c r="F4" s="17" t="s">
        <v>22</v>
      </c>
      <c r="G4" s="17" t="s">
        <v>30</v>
      </c>
      <c r="H4" s="17" t="s">
        <v>23</v>
      </c>
      <c r="I4" s="17" t="s">
        <v>24</v>
      </c>
    </row>
    <row r="5" spans="1:9" x14ac:dyDescent="0.25">
      <c r="A5" s="18" t="s">
        <v>0</v>
      </c>
      <c r="B5" s="29">
        <f t="shared" ref="B5:B6" si="0">SUM(C5:I5)</f>
        <v>5795.8563333333332</v>
      </c>
      <c r="C5" s="19">
        <f>C9+C13+C17+C21+C25+C29+C33+C37+C41+C45</f>
        <v>1128.4979999999996</v>
      </c>
      <c r="D5" s="19">
        <f t="shared" ref="D5:I5" si="1">D9+D13+D17+D21+D25+D29+D33+D37+D41+D45</f>
        <v>432.65</v>
      </c>
      <c r="E5" s="19">
        <f t="shared" si="1"/>
        <v>623.2800000000002</v>
      </c>
      <c r="F5" s="19">
        <f t="shared" si="1"/>
        <v>1404.8733333333334</v>
      </c>
      <c r="G5" s="19">
        <f t="shared" si="1"/>
        <v>756.07499999999993</v>
      </c>
      <c r="H5" s="19">
        <f t="shared" si="1"/>
        <v>325.48</v>
      </c>
      <c r="I5" s="19">
        <f t="shared" si="1"/>
        <v>1125</v>
      </c>
    </row>
    <row r="6" spans="1:9" x14ac:dyDescent="0.25">
      <c r="A6" s="18" t="s">
        <v>1</v>
      </c>
      <c r="B6" s="29">
        <f t="shared" si="0"/>
        <v>4507.1077953006616</v>
      </c>
      <c r="C6" s="19">
        <f t="shared" ref="C6:I7" si="2">C10+C14+C18+C22+C26+C30+C34+C38+C42+C46</f>
        <v>969.84551947694024</v>
      </c>
      <c r="D6" s="19">
        <f t="shared" si="2"/>
        <v>407.3732121624534</v>
      </c>
      <c r="E6" s="19">
        <f t="shared" si="2"/>
        <v>175.18979922848618</v>
      </c>
      <c r="F6" s="19">
        <f t="shared" si="2"/>
        <v>1176.7168651084476</v>
      </c>
      <c r="G6" s="19">
        <f t="shared" si="2"/>
        <v>699.21116488361508</v>
      </c>
      <c r="H6" s="19">
        <f t="shared" si="2"/>
        <v>179.27095307586126</v>
      </c>
      <c r="I6" s="19">
        <f t="shared" si="2"/>
        <v>899.50028136485821</v>
      </c>
    </row>
    <row r="7" spans="1:9" x14ac:dyDescent="0.25">
      <c r="A7" s="18" t="s">
        <v>2</v>
      </c>
      <c r="B7" s="29">
        <f>SUM(C7:I7)</f>
        <v>25397.106699999997</v>
      </c>
      <c r="C7" s="19">
        <f t="shared" si="2"/>
        <v>7047.0547800000004</v>
      </c>
      <c r="D7" s="19">
        <f t="shared" si="2"/>
        <v>1054.45696</v>
      </c>
      <c r="E7" s="19">
        <f t="shared" si="2"/>
        <v>1445.08734</v>
      </c>
      <c r="F7" s="19">
        <f t="shared" si="2"/>
        <v>6286.2125599999999</v>
      </c>
      <c r="G7" s="19">
        <f t="shared" si="2"/>
        <v>1485.0258399999998</v>
      </c>
      <c r="H7" s="19">
        <f t="shared" si="2"/>
        <v>334.19588000000005</v>
      </c>
      <c r="I7" s="19">
        <f t="shared" si="2"/>
        <v>7745.0733399999999</v>
      </c>
    </row>
    <row r="8" spans="1:9" x14ac:dyDescent="0.25">
      <c r="A8" s="20" t="s">
        <v>5</v>
      </c>
      <c r="B8" s="29"/>
      <c r="C8" s="21"/>
      <c r="D8" s="19"/>
      <c r="E8" s="19"/>
      <c r="F8" s="19"/>
      <c r="G8" s="19"/>
      <c r="H8" s="19"/>
      <c r="I8" s="19"/>
    </row>
    <row r="9" spans="1:9" x14ac:dyDescent="0.25">
      <c r="A9" s="22" t="s">
        <v>0</v>
      </c>
      <c r="B9" s="29">
        <f>SUM(C9:I9)</f>
        <v>181.62833333333339</v>
      </c>
      <c r="C9" s="23">
        <v>0</v>
      </c>
      <c r="D9" s="23">
        <v>0</v>
      </c>
      <c r="E9" s="23">
        <v>0.90000000000000024</v>
      </c>
      <c r="F9" s="23">
        <v>134.72833333333338</v>
      </c>
      <c r="G9" s="23">
        <v>46</v>
      </c>
      <c r="H9" s="23">
        <v>0</v>
      </c>
      <c r="I9" s="23">
        <v>0</v>
      </c>
    </row>
    <row r="10" spans="1:9" x14ac:dyDescent="0.25">
      <c r="A10" s="22" t="s">
        <v>1</v>
      </c>
      <c r="B10" s="29">
        <f t="shared" ref="B10:B47" si="3">SUM(C10:I10)</f>
        <v>157.51367612890951</v>
      </c>
      <c r="C10" s="23">
        <v>0</v>
      </c>
      <c r="D10" s="23">
        <v>0</v>
      </c>
      <c r="E10" s="23">
        <v>6.2721704027666664E-2</v>
      </c>
      <c r="F10" s="23">
        <v>113.59514221841825</v>
      </c>
      <c r="G10" s="23">
        <v>43.85581220646359</v>
      </c>
      <c r="H10" s="23">
        <v>0</v>
      </c>
      <c r="I10" s="23">
        <v>0</v>
      </c>
    </row>
    <row r="11" spans="1:9" x14ac:dyDescent="0.25">
      <c r="A11" s="22" t="s">
        <v>2</v>
      </c>
      <c r="B11" s="29">
        <f>SUM(C11:I11)</f>
        <v>725.2002100000002</v>
      </c>
      <c r="C11" s="23">
        <v>0</v>
      </c>
      <c r="D11" s="23">
        <v>0</v>
      </c>
      <c r="E11" s="23">
        <v>0.54909999999999992</v>
      </c>
      <c r="F11" s="23">
        <v>643.05205000000024</v>
      </c>
      <c r="G11" s="23">
        <v>81.599059999999994</v>
      </c>
      <c r="H11" s="23">
        <v>0</v>
      </c>
      <c r="I11" s="23">
        <v>0</v>
      </c>
    </row>
    <row r="12" spans="1:9" x14ac:dyDescent="0.25">
      <c r="A12" s="20" t="s">
        <v>6</v>
      </c>
      <c r="B12" s="29"/>
      <c r="C12" s="24"/>
      <c r="D12" s="24"/>
      <c r="E12" s="24"/>
      <c r="F12" s="24"/>
      <c r="G12" s="24"/>
      <c r="H12" s="24"/>
      <c r="I12" s="24"/>
    </row>
    <row r="13" spans="1:9" x14ac:dyDescent="0.25">
      <c r="A13" s="22" t="s">
        <v>0</v>
      </c>
      <c r="B13" s="29">
        <f>SUM(C13:I13)</f>
        <v>289.7</v>
      </c>
      <c r="C13" s="23">
        <v>0</v>
      </c>
      <c r="D13" s="23">
        <v>105</v>
      </c>
      <c r="E13" s="23">
        <v>58.100000000000016</v>
      </c>
      <c r="F13" s="23">
        <v>0</v>
      </c>
      <c r="G13" s="23">
        <v>126.59999999999998</v>
      </c>
      <c r="H13" s="23">
        <v>0</v>
      </c>
      <c r="I13" s="23">
        <v>0</v>
      </c>
    </row>
    <row r="14" spans="1:9" x14ac:dyDescent="0.25">
      <c r="A14" s="22" t="s">
        <v>1</v>
      </c>
      <c r="B14" s="29">
        <f t="shared" si="3"/>
        <v>236.00137529514234</v>
      </c>
      <c r="C14" s="23">
        <v>0</v>
      </c>
      <c r="D14" s="23">
        <v>104.67441476254466</v>
      </c>
      <c r="E14" s="23">
        <v>17.792695032050499</v>
      </c>
      <c r="F14" s="23">
        <v>0</v>
      </c>
      <c r="G14" s="23">
        <v>113.53426550054716</v>
      </c>
      <c r="H14" s="23">
        <v>0</v>
      </c>
      <c r="I14" s="23">
        <v>0</v>
      </c>
    </row>
    <row r="15" spans="1:9" x14ac:dyDescent="0.25">
      <c r="A15" s="22" t="s">
        <v>2</v>
      </c>
      <c r="B15" s="29">
        <f t="shared" si="3"/>
        <v>697.26423</v>
      </c>
      <c r="C15" s="23">
        <v>0</v>
      </c>
      <c r="D15" s="23">
        <v>276.81479000000002</v>
      </c>
      <c r="E15" s="23">
        <v>141.78592</v>
      </c>
      <c r="F15" s="23">
        <v>0</v>
      </c>
      <c r="G15" s="23">
        <v>278.66352000000001</v>
      </c>
      <c r="H15" s="23">
        <v>0</v>
      </c>
      <c r="I15" s="23">
        <v>0</v>
      </c>
    </row>
    <row r="16" spans="1:9" x14ac:dyDescent="0.25">
      <c r="A16" s="20" t="s">
        <v>7</v>
      </c>
      <c r="B16" s="29"/>
      <c r="C16" s="24"/>
      <c r="D16" s="24"/>
      <c r="E16" s="24"/>
      <c r="F16" s="24"/>
      <c r="G16" s="24"/>
      <c r="H16" s="24"/>
      <c r="I16" s="24"/>
    </row>
    <row r="17" spans="1:9" x14ac:dyDescent="0.25">
      <c r="A17" s="22" t="s">
        <v>0</v>
      </c>
      <c r="B17" s="29">
        <f>SUM(C17:I17)</f>
        <v>142.49999999999997</v>
      </c>
      <c r="C17" s="23">
        <v>0</v>
      </c>
      <c r="D17" s="23">
        <v>94.799999999999969</v>
      </c>
      <c r="E17" s="23">
        <v>19.2</v>
      </c>
      <c r="F17" s="23">
        <v>0</v>
      </c>
      <c r="G17" s="23">
        <v>28.5</v>
      </c>
      <c r="H17" s="23">
        <v>0</v>
      </c>
      <c r="I17" s="23">
        <v>0</v>
      </c>
    </row>
    <row r="18" spans="1:9" x14ac:dyDescent="0.25">
      <c r="A18" s="22" t="s">
        <v>1</v>
      </c>
      <c r="B18" s="29">
        <f t="shared" si="3"/>
        <v>125.76121476430239</v>
      </c>
      <c r="C18" s="23">
        <v>0</v>
      </c>
      <c r="D18" s="23">
        <v>93.943784153173979</v>
      </c>
      <c r="E18" s="23">
        <v>7.82635534231125</v>
      </c>
      <c r="F18" s="23">
        <v>0</v>
      </c>
      <c r="G18" s="23">
        <v>23.99107526881717</v>
      </c>
      <c r="H18" s="23">
        <v>0</v>
      </c>
      <c r="I18" s="23">
        <v>0</v>
      </c>
    </row>
    <row r="19" spans="1:9" x14ac:dyDescent="0.25">
      <c r="A19" s="22" t="s">
        <v>2</v>
      </c>
      <c r="B19" s="29">
        <f t="shared" si="3"/>
        <v>386.49486999999999</v>
      </c>
      <c r="C19" s="23">
        <v>0</v>
      </c>
      <c r="D19" s="23">
        <v>275.75285000000002</v>
      </c>
      <c r="E19" s="23">
        <v>64.794039999999995</v>
      </c>
      <c r="F19" s="23">
        <v>0</v>
      </c>
      <c r="G19" s="23">
        <v>45.947980000000001</v>
      </c>
      <c r="H19" s="23">
        <v>0</v>
      </c>
      <c r="I19" s="23">
        <v>0</v>
      </c>
    </row>
    <row r="20" spans="1:9" x14ac:dyDescent="0.25">
      <c r="A20" s="20" t="s">
        <v>8</v>
      </c>
      <c r="B20" s="29"/>
      <c r="C20" s="24"/>
      <c r="D20" s="24"/>
      <c r="E20" s="24"/>
      <c r="F20" s="24"/>
      <c r="G20" s="24"/>
      <c r="H20" s="24"/>
      <c r="I20" s="24"/>
    </row>
    <row r="21" spans="1:9" x14ac:dyDescent="0.25">
      <c r="A21" s="22" t="s">
        <v>0</v>
      </c>
      <c r="B21" s="29">
        <f t="shared" si="3"/>
        <v>301.86</v>
      </c>
      <c r="C21" s="23">
        <v>0</v>
      </c>
      <c r="D21" s="23">
        <v>0</v>
      </c>
      <c r="E21" s="23">
        <v>209.72000000000003</v>
      </c>
      <c r="F21" s="23">
        <v>92.14</v>
      </c>
      <c r="G21" s="23">
        <v>0</v>
      </c>
      <c r="H21" s="23">
        <v>0</v>
      </c>
      <c r="I21" s="23">
        <v>0</v>
      </c>
    </row>
    <row r="22" spans="1:9" x14ac:dyDescent="0.25">
      <c r="A22" s="22" t="s">
        <v>1</v>
      </c>
      <c r="B22" s="29">
        <f t="shared" si="3"/>
        <v>148.47877461582411</v>
      </c>
      <c r="C22" s="23">
        <v>0</v>
      </c>
      <c r="D22" s="23">
        <v>0</v>
      </c>
      <c r="E22" s="23">
        <v>64.920343820333343</v>
      </c>
      <c r="F22" s="23">
        <v>83.558430795490764</v>
      </c>
      <c r="G22" s="23">
        <v>0</v>
      </c>
      <c r="H22" s="23">
        <v>0</v>
      </c>
      <c r="I22" s="23">
        <v>0</v>
      </c>
    </row>
    <row r="23" spans="1:9" x14ac:dyDescent="0.25">
      <c r="A23" s="22" t="s">
        <v>2</v>
      </c>
      <c r="B23" s="29">
        <f t="shared" si="3"/>
        <v>959.49009999999987</v>
      </c>
      <c r="C23" s="23">
        <v>0</v>
      </c>
      <c r="D23" s="23">
        <v>0</v>
      </c>
      <c r="E23" s="23">
        <v>540.28365999999994</v>
      </c>
      <c r="F23" s="23">
        <v>419.20643999999993</v>
      </c>
      <c r="G23" s="23">
        <v>0</v>
      </c>
      <c r="H23" s="23">
        <v>0</v>
      </c>
      <c r="I23" s="23">
        <v>0</v>
      </c>
    </row>
    <row r="24" spans="1:9" x14ac:dyDescent="0.25">
      <c r="A24" s="20" t="s">
        <v>9</v>
      </c>
      <c r="B24" s="29"/>
      <c r="C24" s="24"/>
      <c r="D24" s="24"/>
      <c r="E24" s="24"/>
      <c r="F24" s="24"/>
      <c r="G24" s="24"/>
      <c r="H24" s="24"/>
      <c r="I24" s="24"/>
    </row>
    <row r="25" spans="1:9" x14ac:dyDescent="0.25">
      <c r="A25" s="22" t="s">
        <v>0</v>
      </c>
      <c r="B25" s="29">
        <f t="shared" si="3"/>
        <v>430.49633333333333</v>
      </c>
      <c r="C25" s="23">
        <v>0</v>
      </c>
      <c r="D25" s="23">
        <v>0</v>
      </c>
      <c r="E25" s="23">
        <v>117.52</v>
      </c>
      <c r="F25" s="23">
        <v>290.14300000000003</v>
      </c>
      <c r="G25" s="23">
        <v>22.833333333333332</v>
      </c>
      <c r="H25" s="23">
        <v>0</v>
      </c>
      <c r="I25" s="23">
        <v>0</v>
      </c>
    </row>
    <row r="26" spans="1:9" x14ac:dyDescent="0.25">
      <c r="A26" s="22" t="s">
        <v>1</v>
      </c>
      <c r="B26" s="29">
        <f t="shared" si="3"/>
        <v>298.36269183437145</v>
      </c>
      <c r="C26" s="23">
        <v>0</v>
      </c>
      <c r="D26" s="23">
        <v>0</v>
      </c>
      <c r="E26" s="23">
        <v>33.403379864154168</v>
      </c>
      <c r="F26" s="23">
        <v>248.46609929349492</v>
      </c>
      <c r="G26" s="23">
        <v>16.493212676722333</v>
      </c>
      <c r="H26" s="23">
        <v>0</v>
      </c>
      <c r="I26" s="23">
        <v>0</v>
      </c>
    </row>
    <row r="27" spans="1:9" x14ac:dyDescent="0.25">
      <c r="A27" s="22" t="s">
        <v>2</v>
      </c>
      <c r="B27" s="29">
        <f t="shared" si="3"/>
        <v>1004.1799</v>
      </c>
      <c r="C27" s="23">
        <v>0</v>
      </c>
      <c r="D27" s="23">
        <v>0</v>
      </c>
      <c r="E27" s="23">
        <v>273.00527</v>
      </c>
      <c r="F27" s="23">
        <v>690.17873999999995</v>
      </c>
      <c r="G27" s="23">
        <v>40.995889999999996</v>
      </c>
      <c r="H27" s="23">
        <v>0</v>
      </c>
      <c r="I27" s="23">
        <v>0</v>
      </c>
    </row>
    <row r="28" spans="1:9" x14ac:dyDescent="0.25">
      <c r="A28" s="20" t="s">
        <v>10</v>
      </c>
      <c r="B28" s="29"/>
      <c r="C28" s="24"/>
      <c r="D28" s="24"/>
      <c r="E28" s="24"/>
      <c r="F28" s="24"/>
      <c r="G28" s="24"/>
      <c r="H28" s="24"/>
      <c r="I28" s="24"/>
    </row>
    <row r="29" spans="1:9" x14ac:dyDescent="0.25">
      <c r="A29" s="22" t="s">
        <v>0</v>
      </c>
      <c r="B29" s="29">
        <f t="shared" si="3"/>
        <v>268.75</v>
      </c>
      <c r="C29" s="23">
        <v>0</v>
      </c>
      <c r="D29" s="23">
        <v>183.25</v>
      </c>
      <c r="E29" s="23">
        <v>7.5</v>
      </c>
      <c r="F29" s="23">
        <v>0</v>
      </c>
      <c r="G29" s="23">
        <v>25</v>
      </c>
      <c r="H29" s="23">
        <v>0</v>
      </c>
      <c r="I29" s="23">
        <v>53</v>
      </c>
    </row>
    <row r="30" spans="1:9" x14ac:dyDescent="0.25">
      <c r="A30" s="22" t="s">
        <v>1</v>
      </c>
      <c r="B30" s="29">
        <f t="shared" si="3"/>
        <v>241.8827549543409</v>
      </c>
      <c r="C30" s="23">
        <v>0</v>
      </c>
      <c r="D30" s="23">
        <v>174.181265984688</v>
      </c>
      <c r="E30" s="23">
        <v>1.0471878407415833</v>
      </c>
      <c r="F30" s="23">
        <v>0</v>
      </c>
      <c r="G30" s="23">
        <v>24.966954773994164</v>
      </c>
      <c r="H30" s="23">
        <v>0</v>
      </c>
      <c r="I30" s="23">
        <v>41.68734635491716</v>
      </c>
    </row>
    <row r="31" spans="1:9" x14ac:dyDescent="0.25">
      <c r="A31" s="22" t="s">
        <v>2</v>
      </c>
      <c r="B31" s="29">
        <f t="shared" si="3"/>
        <v>810.96804999999995</v>
      </c>
      <c r="C31" s="23">
        <v>0</v>
      </c>
      <c r="D31" s="23">
        <v>412.26772</v>
      </c>
      <c r="E31" s="23">
        <v>9.3441299999999998</v>
      </c>
      <c r="F31" s="23">
        <v>0</v>
      </c>
      <c r="G31" s="23">
        <v>60.442050000000002</v>
      </c>
      <c r="H31" s="23">
        <v>0</v>
      </c>
      <c r="I31" s="23">
        <v>328.91415000000001</v>
      </c>
    </row>
    <row r="32" spans="1:9" x14ac:dyDescent="0.25">
      <c r="A32" s="20" t="s">
        <v>11</v>
      </c>
      <c r="B32" s="29"/>
      <c r="C32" s="24"/>
      <c r="D32" s="24"/>
      <c r="E32" s="24"/>
      <c r="F32" s="24"/>
      <c r="G32" s="24"/>
      <c r="H32" s="24"/>
      <c r="I32" s="24"/>
    </row>
    <row r="33" spans="1:9" x14ac:dyDescent="0.25">
      <c r="A33" s="22" t="s">
        <v>0</v>
      </c>
      <c r="B33" s="29">
        <f t="shared" si="3"/>
        <v>1027.402</v>
      </c>
      <c r="C33" s="23">
        <v>300</v>
      </c>
      <c r="D33" s="23">
        <v>0</v>
      </c>
      <c r="E33" s="23">
        <v>0</v>
      </c>
      <c r="F33" s="23">
        <v>587.40200000000004</v>
      </c>
      <c r="G33" s="23">
        <v>110</v>
      </c>
      <c r="H33" s="23">
        <v>0</v>
      </c>
      <c r="I33" s="23">
        <v>30</v>
      </c>
    </row>
    <row r="34" spans="1:9" x14ac:dyDescent="0.25">
      <c r="A34" s="22" t="s">
        <v>1</v>
      </c>
      <c r="B34" s="29">
        <f t="shared" si="3"/>
        <v>865.10084465628677</v>
      </c>
      <c r="C34" s="23">
        <v>247.89559678912642</v>
      </c>
      <c r="D34" s="23">
        <v>0</v>
      </c>
      <c r="E34" s="23">
        <v>0</v>
      </c>
      <c r="F34" s="23">
        <v>502.13652485831398</v>
      </c>
      <c r="G34" s="23">
        <v>87.465774793494347</v>
      </c>
      <c r="H34" s="23">
        <v>0</v>
      </c>
      <c r="I34" s="23">
        <v>27.602948215352086</v>
      </c>
    </row>
    <row r="35" spans="1:9" x14ac:dyDescent="0.25">
      <c r="A35" s="22" t="s">
        <v>2</v>
      </c>
      <c r="B35" s="29">
        <f t="shared" si="3"/>
        <v>5906.82888</v>
      </c>
      <c r="C35" s="23">
        <v>1987.92849</v>
      </c>
      <c r="D35" s="23">
        <v>0</v>
      </c>
      <c r="E35" s="23">
        <v>0</v>
      </c>
      <c r="F35" s="23">
        <v>3504.4694399999998</v>
      </c>
      <c r="G35" s="23">
        <v>178.24455</v>
      </c>
      <c r="H35" s="23">
        <v>0</v>
      </c>
      <c r="I35" s="23">
        <v>236.18640000000002</v>
      </c>
    </row>
    <row r="36" spans="1:9" x14ac:dyDescent="0.25">
      <c r="A36" s="20" t="s">
        <v>12</v>
      </c>
      <c r="B36" s="29"/>
      <c r="C36" s="24"/>
      <c r="D36" s="24"/>
      <c r="E36" s="24"/>
      <c r="F36" s="24"/>
      <c r="G36" s="24"/>
      <c r="H36" s="24"/>
      <c r="I36" s="24"/>
    </row>
    <row r="37" spans="1:9" x14ac:dyDescent="0.25">
      <c r="A37" s="22" t="s">
        <v>0</v>
      </c>
      <c r="B37" s="29">
        <f t="shared" si="3"/>
        <v>1361.3796666666665</v>
      </c>
      <c r="C37" s="23">
        <v>828.49799999999971</v>
      </c>
      <c r="D37" s="23">
        <v>0</v>
      </c>
      <c r="E37" s="23">
        <v>0</v>
      </c>
      <c r="F37" s="23">
        <v>274.86000000000007</v>
      </c>
      <c r="G37" s="23">
        <v>66.541666666666671</v>
      </c>
      <c r="H37" s="23">
        <v>191.48</v>
      </c>
      <c r="I37" s="23">
        <v>0</v>
      </c>
    </row>
    <row r="38" spans="1:9" x14ac:dyDescent="0.25">
      <c r="A38" s="22" t="s">
        <v>1</v>
      </c>
      <c r="B38" s="29">
        <f t="shared" si="3"/>
        <v>1166.6024537571925</v>
      </c>
      <c r="C38" s="23">
        <v>721.9499226878138</v>
      </c>
      <c r="D38" s="23">
        <v>0</v>
      </c>
      <c r="E38" s="23">
        <v>0</v>
      </c>
      <c r="F38" s="23">
        <v>219.87136616795303</v>
      </c>
      <c r="G38" s="23">
        <v>61.953395255970236</v>
      </c>
      <c r="H38" s="23">
        <v>162.82776964545542</v>
      </c>
      <c r="I38" s="23">
        <v>0</v>
      </c>
    </row>
    <row r="39" spans="1:9" x14ac:dyDescent="0.25">
      <c r="A39" s="22" t="s">
        <v>2</v>
      </c>
      <c r="B39" s="29">
        <f t="shared" si="3"/>
        <v>6484.06185</v>
      </c>
      <c r="C39" s="23">
        <v>5059.1262900000002</v>
      </c>
      <c r="D39" s="23">
        <v>0</v>
      </c>
      <c r="E39" s="23">
        <v>0</v>
      </c>
      <c r="F39" s="23">
        <v>990.76193000000001</v>
      </c>
      <c r="G39" s="23">
        <v>110.91943000000001</v>
      </c>
      <c r="H39" s="23">
        <v>323.25420000000003</v>
      </c>
      <c r="I39" s="23">
        <v>0</v>
      </c>
    </row>
    <row r="40" spans="1:9" x14ac:dyDescent="0.25">
      <c r="A40" s="20" t="s">
        <v>13</v>
      </c>
      <c r="B40" s="29"/>
      <c r="C40" s="24"/>
      <c r="D40" s="24"/>
      <c r="E40" s="24"/>
      <c r="F40" s="24"/>
      <c r="G40" s="24"/>
      <c r="H40" s="24"/>
      <c r="I40" s="24"/>
    </row>
    <row r="41" spans="1:9" x14ac:dyDescent="0.25">
      <c r="A41" s="22" t="s">
        <v>0</v>
      </c>
      <c r="B41" s="29">
        <f t="shared" si="3"/>
        <v>1712.14</v>
      </c>
      <c r="C41" s="23">
        <v>0</v>
      </c>
      <c r="D41" s="23">
        <v>49.600000000000016</v>
      </c>
      <c r="E41" s="23">
        <v>210.34000000000012</v>
      </c>
      <c r="F41" s="23">
        <v>25.599999999999998</v>
      </c>
      <c r="G41" s="23">
        <v>250.59999999999994</v>
      </c>
      <c r="H41" s="23">
        <v>134</v>
      </c>
      <c r="I41" s="23">
        <v>1042</v>
      </c>
    </row>
    <row r="42" spans="1:9" x14ac:dyDescent="0.25">
      <c r="A42" s="22" t="s">
        <v>1</v>
      </c>
      <c r="B42" s="29">
        <f t="shared" si="3"/>
        <v>1187.5179373856899</v>
      </c>
      <c r="C42" s="23">
        <v>0</v>
      </c>
      <c r="D42" s="23">
        <v>34.573747262046751</v>
      </c>
      <c r="E42" s="23">
        <v>50.137115624867668</v>
      </c>
      <c r="F42" s="23">
        <v>9.0893017747765832</v>
      </c>
      <c r="G42" s="23">
        <v>247.0646024990042</v>
      </c>
      <c r="H42" s="23">
        <v>16.443183430405835</v>
      </c>
      <c r="I42" s="23">
        <v>830.20998679458899</v>
      </c>
    </row>
    <row r="43" spans="1:9" x14ac:dyDescent="0.25">
      <c r="A43" s="22" t="s">
        <v>2</v>
      </c>
      <c r="B43" s="29">
        <f>SUM(C43:I43)</f>
        <v>8238.3297299999995</v>
      </c>
      <c r="C43" s="23">
        <v>0</v>
      </c>
      <c r="D43" s="23">
        <v>89.621600000000001</v>
      </c>
      <c r="E43" s="23">
        <v>415.32522000000006</v>
      </c>
      <c r="F43" s="23">
        <v>38.543959999999998</v>
      </c>
      <c r="G43" s="23">
        <v>503.9244799999999</v>
      </c>
      <c r="H43" s="23">
        <v>10.941679999999998</v>
      </c>
      <c r="I43" s="23">
        <v>7179.9727899999998</v>
      </c>
    </row>
    <row r="44" spans="1:9" x14ac:dyDescent="0.25">
      <c r="A44" s="20" t="s">
        <v>14</v>
      </c>
      <c r="B44" s="29"/>
      <c r="C44" s="23"/>
      <c r="D44" s="24"/>
      <c r="E44" s="24"/>
      <c r="F44" s="24"/>
      <c r="G44" s="24"/>
      <c r="H44" s="24"/>
      <c r="I44" s="24"/>
    </row>
    <row r="45" spans="1:9" x14ac:dyDescent="0.25">
      <c r="A45" s="22" t="s">
        <v>0</v>
      </c>
      <c r="B45" s="29">
        <f t="shared" si="3"/>
        <v>80</v>
      </c>
      <c r="C45" s="23">
        <v>0</v>
      </c>
      <c r="D45" s="23">
        <v>0</v>
      </c>
      <c r="E45" s="23">
        <v>0</v>
      </c>
      <c r="F45" s="23">
        <v>0</v>
      </c>
      <c r="G45" s="23">
        <v>80</v>
      </c>
      <c r="H45" s="23">
        <v>0</v>
      </c>
      <c r="I45" s="23">
        <v>0</v>
      </c>
    </row>
    <row r="46" spans="1:9" x14ac:dyDescent="0.25">
      <c r="A46" s="22" t="s">
        <v>1</v>
      </c>
      <c r="B46" s="29">
        <f t="shared" si="3"/>
        <v>79.886071908601906</v>
      </c>
      <c r="C46" s="23">
        <v>0</v>
      </c>
      <c r="D46" s="23">
        <v>0</v>
      </c>
      <c r="E46" s="23">
        <v>0</v>
      </c>
      <c r="F46" s="23">
        <v>0</v>
      </c>
      <c r="G46" s="23">
        <v>79.886071908601906</v>
      </c>
      <c r="H46" s="23">
        <v>0</v>
      </c>
      <c r="I46" s="23">
        <v>0</v>
      </c>
    </row>
    <row r="47" spans="1:9" x14ac:dyDescent="0.25">
      <c r="A47" s="25" t="s">
        <v>2</v>
      </c>
      <c r="B47" s="30">
        <f t="shared" si="3"/>
        <v>184.28888000000001</v>
      </c>
      <c r="C47" s="26">
        <v>0</v>
      </c>
      <c r="D47" s="26">
        <v>0</v>
      </c>
      <c r="E47" s="26">
        <v>0</v>
      </c>
      <c r="F47" s="26">
        <v>0</v>
      </c>
      <c r="G47" s="26">
        <v>184.28888000000001</v>
      </c>
      <c r="H47" s="26">
        <v>0</v>
      </c>
      <c r="I47" s="26">
        <v>0</v>
      </c>
    </row>
    <row r="48" spans="1:9" x14ac:dyDescent="0.25">
      <c r="A48" s="8" t="s">
        <v>18</v>
      </c>
      <c r="B48" s="31"/>
      <c r="C48" s="15"/>
      <c r="D48" s="15"/>
      <c r="E48" s="15"/>
      <c r="F48" s="15"/>
      <c r="G48" s="15"/>
      <c r="H48" s="15"/>
      <c r="I48" s="15"/>
    </row>
    <row r="49" spans="1:9" x14ac:dyDescent="0.25">
      <c r="A49" s="8" t="s">
        <v>27</v>
      </c>
      <c r="B49" s="31"/>
      <c r="C49" s="15"/>
      <c r="D49" s="15"/>
      <c r="E49" s="15"/>
      <c r="F49" s="15"/>
      <c r="G49" s="15"/>
      <c r="H49" s="15"/>
      <c r="I49" s="15"/>
    </row>
    <row r="50" spans="1:9" x14ac:dyDescent="0.25">
      <c r="A50" s="8" t="s">
        <v>28</v>
      </c>
      <c r="B50" s="31"/>
      <c r="C50" s="15"/>
      <c r="D50" s="15"/>
      <c r="E50" s="15"/>
      <c r="F50" s="15"/>
      <c r="G50" s="15"/>
      <c r="H50" s="15"/>
      <c r="I50" s="15"/>
    </row>
    <row r="51" spans="1:9" x14ac:dyDescent="0.25">
      <c r="A51" s="8" t="s">
        <v>19</v>
      </c>
      <c r="B51" s="31"/>
      <c r="C51" s="15"/>
      <c r="D51" s="15"/>
      <c r="E51" s="15"/>
      <c r="F51" s="15"/>
      <c r="G51" s="15"/>
      <c r="H51" s="15"/>
      <c r="I51" s="15"/>
    </row>
    <row r="52" spans="1:9" x14ac:dyDescent="0.25">
      <c r="A52" s="8" t="s">
        <v>15</v>
      </c>
      <c r="B52" s="31"/>
      <c r="C52" s="15"/>
      <c r="D52" s="15"/>
      <c r="E52" s="15"/>
      <c r="F52" s="15"/>
      <c r="G52" s="15"/>
      <c r="H52" s="15"/>
      <c r="I52" s="15"/>
    </row>
    <row r="53" spans="1:9" x14ac:dyDescent="0.25">
      <c r="A53" s="8" t="s">
        <v>16</v>
      </c>
      <c r="B53" s="31"/>
      <c r="C53" s="15"/>
      <c r="D53" s="15"/>
      <c r="E53" s="15"/>
      <c r="F53" s="15"/>
      <c r="G53" s="15"/>
      <c r="H53" s="15"/>
      <c r="I53" s="15"/>
    </row>
    <row r="54" spans="1:9" x14ac:dyDescent="0.25">
      <c r="A54" s="8" t="s">
        <v>17</v>
      </c>
      <c r="B54" s="31"/>
      <c r="C54" s="15"/>
      <c r="D54" s="15"/>
      <c r="E54" s="15"/>
      <c r="F54" s="15"/>
      <c r="G54" s="15"/>
      <c r="H54" s="15"/>
      <c r="I54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E771-E2C2-401F-8219-33CB4CA1B6F1}">
  <dimension ref="A2:DC123"/>
  <sheetViews>
    <sheetView tabSelected="1" zoomScaleNormal="100" workbookViewId="0">
      <selection activeCell="G30" sqref="G30"/>
    </sheetView>
  </sheetViews>
  <sheetFormatPr baseColWidth="10" defaultRowHeight="15" x14ac:dyDescent="0.25"/>
  <cols>
    <col min="1" max="1" width="30.7109375" style="15" customWidth="1"/>
    <col min="2" max="2" width="17.42578125" style="27" customWidth="1"/>
    <col min="3" max="3" width="14.140625" style="15" bestFit="1" customWidth="1"/>
    <col min="4" max="5" width="11.42578125" style="15"/>
    <col min="6" max="6" width="12.42578125" style="15" bestFit="1" customWidth="1"/>
    <col min="7" max="7" width="11.42578125" style="15"/>
    <col min="8" max="8" width="12.28515625" style="15" bestFit="1" customWidth="1"/>
    <col min="9" max="9" width="14" style="15" bestFit="1" customWidth="1"/>
    <col min="10" max="12" width="11.42578125" style="9"/>
    <col min="13" max="13" width="13.42578125" style="9" customWidth="1"/>
    <col min="14" max="14" width="11.42578125" style="9"/>
    <col min="15" max="15" width="18" style="9" customWidth="1"/>
    <col min="16" max="16" width="14.5703125" style="9" customWidth="1"/>
    <col min="17" max="17" width="6.5703125" style="9" customWidth="1"/>
    <col min="18" max="27" width="5.7109375" style="9" customWidth="1"/>
    <col min="28" max="28" width="9.7109375" style="9" customWidth="1"/>
    <col min="29" max="29" width="13.28515625" style="9" customWidth="1"/>
    <col min="30" max="30" width="9.7109375" style="9" customWidth="1"/>
    <col min="31" max="31" width="8.28515625" style="9" customWidth="1"/>
    <col min="32" max="41" width="5.7109375" style="9" customWidth="1"/>
    <col min="42" max="42" width="9.5703125" style="9" customWidth="1"/>
    <col min="43" max="43" width="8.140625" style="9" customWidth="1"/>
    <col min="44" max="44" width="5.7109375" style="9" customWidth="1"/>
    <col min="45" max="45" width="9.28515625" style="9" customWidth="1"/>
    <col min="46" max="46" width="7.7109375" style="9" customWidth="1"/>
    <col min="47" max="55" width="5.7109375" style="9" customWidth="1"/>
    <col min="56" max="56" width="11.28515625" style="9" customWidth="1"/>
    <col min="57" max="59" width="5.7109375" style="9" customWidth="1"/>
    <col min="60" max="60" width="9.28515625" style="9" customWidth="1"/>
    <col min="61" max="69" width="5.7109375" style="9" customWidth="1"/>
    <col min="70" max="70" width="9.7109375" style="9" customWidth="1"/>
    <col min="71" max="74" width="5.7109375" style="9" customWidth="1"/>
    <col min="75" max="75" width="9.7109375" style="9" customWidth="1"/>
    <col min="76" max="76" width="7.85546875" style="9" customWidth="1"/>
    <col min="77" max="83" width="5.7109375" style="9" customWidth="1"/>
    <col min="84" max="84" width="10.85546875" style="9" customWidth="1"/>
    <col min="85" max="89" width="5.7109375" style="9" customWidth="1"/>
    <col min="90" max="90" width="9.85546875" style="9" customWidth="1"/>
    <col min="91" max="97" width="5.7109375" style="9" customWidth="1"/>
    <col min="98" max="98" width="10.7109375" style="9" customWidth="1"/>
    <col min="99" max="99" width="8.28515625" style="9" customWidth="1"/>
    <col min="100" max="100" width="8.7109375" style="9" customWidth="1"/>
    <col min="101" max="104" width="5.7109375" style="9" customWidth="1"/>
    <col min="105" max="105" width="9" style="9" customWidth="1"/>
    <col min="106" max="106" width="12.7109375" style="9" customWidth="1"/>
    <col min="107" max="107" width="8" style="9" customWidth="1"/>
    <col min="108" max="16384" width="11.42578125" style="9"/>
  </cols>
  <sheetData>
    <row r="2" spans="1:18" x14ac:dyDescent="0.25">
      <c r="A2" s="15" t="s">
        <v>50</v>
      </c>
    </row>
    <row r="4" spans="1:18" s="15" customFormat="1" ht="12" x14ac:dyDescent="0.2">
      <c r="A4" s="16" t="s">
        <v>4</v>
      </c>
      <c r="B4" s="28" t="s">
        <v>26</v>
      </c>
      <c r="C4" s="17" t="s">
        <v>20</v>
      </c>
      <c r="D4" s="17" t="s">
        <v>21</v>
      </c>
      <c r="E4" s="17" t="s">
        <v>3</v>
      </c>
      <c r="F4" s="17" t="s">
        <v>22</v>
      </c>
      <c r="G4" s="17" t="s">
        <v>30</v>
      </c>
      <c r="H4" s="17" t="s">
        <v>23</v>
      </c>
      <c r="I4" s="17" t="s">
        <v>24</v>
      </c>
    </row>
    <row r="5" spans="1:18" s="15" customFormat="1" ht="12" x14ac:dyDescent="0.2">
      <c r="A5" s="18" t="s">
        <v>0</v>
      </c>
      <c r="B5" s="29">
        <f>SUM(C5:I5)</f>
        <v>6658.3096666666661</v>
      </c>
      <c r="C5" s="44">
        <f>SUM(C9+C13+C17+C21+C25+C29+C33+C37+C41+C45)</f>
        <v>1292.7013333333332</v>
      </c>
      <c r="D5" s="44">
        <f t="shared" ref="D5:I5" si="0">SUM(D9+D13+D17+D21+D25+D29+D33+D37+D41+D45)</f>
        <v>440.9</v>
      </c>
      <c r="E5" s="44">
        <f t="shared" si="0"/>
        <v>623.28000000000009</v>
      </c>
      <c r="F5" s="44">
        <f t="shared" si="0"/>
        <v>1448.2066666666667</v>
      </c>
      <c r="G5" s="44">
        <f t="shared" si="0"/>
        <v>1322.5783333333334</v>
      </c>
      <c r="H5" s="44">
        <f t="shared" si="0"/>
        <v>405.64333333333332</v>
      </c>
      <c r="I5" s="44">
        <f t="shared" si="0"/>
        <v>1125</v>
      </c>
    </row>
    <row r="6" spans="1:18" s="15" customFormat="1" ht="12" x14ac:dyDescent="0.2">
      <c r="A6" s="18" t="s">
        <v>1</v>
      </c>
      <c r="B6" s="29">
        <f t="shared" ref="B6" si="1">SUM(C6:I6)</f>
        <v>5055.7149988261936</v>
      </c>
      <c r="C6" s="44">
        <f t="shared" ref="C6:I7" si="2">SUM(C10+C14+C18+C22+C26+C30+C34+C38+C42+C46)</f>
        <v>987.59155200332475</v>
      </c>
      <c r="D6" s="44">
        <f t="shared" si="2"/>
        <v>391.38845768395686</v>
      </c>
      <c r="E6" s="44">
        <f t="shared" si="2"/>
        <v>179.62469106305383</v>
      </c>
      <c r="F6" s="44">
        <f t="shared" si="2"/>
        <v>1246.7915336128958</v>
      </c>
      <c r="G6" s="44">
        <f t="shared" si="2"/>
        <v>1165.4281864318382</v>
      </c>
      <c r="H6" s="44">
        <f t="shared" si="2"/>
        <v>170.03201399822842</v>
      </c>
      <c r="I6" s="44">
        <f t="shared" si="2"/>
        <v>914.85856403289586</v>
      </c>
    </row>
    <row r="7" spans="1:18" s="15" customFormat="1" ht="13.5" customHeight="1" x14ac:dyDescent="0.2">
      <c r="A7" s="18" t="s">
        <v>2</v>
      </c>
      <c r="B7" s="29">
        <f>SUM(C7:I7)</f>
        <v>26187.365149999998</v>
      </c>
      <c r="C7" s="44">
        <f t="shared" si="2"/>
        <v>6964.3385799999996</v>
      </c>
      <c r="D7" s="44">
        <f t="shared" si="2"/>
        <v>1181.3064099999999</v>
      </c>
      <c r="E7" s="44">
        <f t="shared" si="2"/>
        <v>1467.6841100000001</v>
      </c>
      <c r="F7" s="44">
        <f t="shared" si="2"/>
        <v>6153.8792899999999</v>
      </c>
      <c r="G7" s="44">
        <f t="shared" si="2"/>
        <v>2363.8020699999997</v>
      </c>
      <c r="H7" s="44">
        <f t="shared" si="2"/>
        <v>306.26046000000002</v>
      </c>
      <c r="I7" s="44">
        <f t="shared" si="2"/>
        <v>7750.0942299999997</v>
      </c>
      <c r="M7" s="42"/>
      <c r="O7" s="42"/>
      <c r="P7" s="42"/>
    </row>
    <row r="8" spans="1:18" s="18" customFormat="1" x14ac:dyDescent="0.25">
      <c r="A8" s="20" t="s">
        <v>5</v>
      </c>
      <c r="B8" s="29"/>
      <c r="C8" s="21"/>
      <c r="D8" s="19"/>
      <c r="E8" s="19"/>
      <c r="F8" s="19"/>
      <c r="G8" s="19"/>
      <c r="H8" s="19"/>
      <c r="I8" s="19"/>
      <c r="K8" s="38"/>
      <c r="L8" s="37"/>
      <c r="M8" s="37"/>
      <c r="N8" s="37"/>
      <c r="O8" s="37"/>
      <c r="P8" s="37"/>
      <c r="Q8" s="37"/>
      <c r="R8" s="15"/>
    </row>
    <row r="9" spans="1:18" s="15" customFormat="1" x14ac:dyDescent="0.25">
      <c r="A9" s="22" t="s">
        <v>0</v>
      </c>
      <c r="B9" s="29">
        <f>SUM(C9:I9)</f>
        <v>206.21500000000003</v>
      </c>
      <c r="C9" s="23">
        <v>0</v>
      </c>
      <c r="D9" s="23">
        <v>0</v>
      </c>
      <c r="E9" s="23">
        <v>0.90000000000000024</v>
      </c>
      <c r="F9" s="23">
        <v>146.81500000000003</v>
      </c>
      <c r="G9" s="23">
        <v>58.5</v>
      </c>
      <c r="H9" s="23">
        <v>0</v>
      </c>
      <c r="I9" s="23">
        <v>0</v>
      </c>
      <c r="K9" s="38"/>
      <c r="L9" s="37"/>
      <c r="M9" s="37"/>
      <c r="N9" s="37"/>
      <c r="O9" s="37"/>
      <c r="P9" s="37"/>
      <c r="Q9" s="37"/>
    </row>
    <row r="10" spans="1:18" s="15" customFormat="1" ht="12" x14ac:dyDescent="0.2">
      <c r="A10" s="22" t="s">
        <v>1</v>
      </c>
      <c r="B10" s="29">
        <f t="shared" ref="B10:B47" si="3">SUM(C10:I10)</f>
        <v>176.94117286350524</v>
      </c>
      <c r="C10" s="23">
        <v>0</v>
      </c>
      <c r="D10" s="23">
        <v>0</v>
      </c>
      <c r="E10" s="23">
        <v>1.8824049174999999E-4</v>
      </c>
      <c r="F10" s="23">
        <v>121.90572339740665</v>
      </c>
      <c r="G10" s="23">
        <v>55.035261225606831</v>
      </c>
      <c r="H10" s="23">
        <v>0</v>
      </c>
      <c r="I10" s="23">
        <v>0</v>
      </c>
    </row>
    <row r="11" spans="1:18" s="15" customFormat="1" ht="12" x14ac:dyDescent="0.2">
      <c r="A11" s="22" t="s">
        <v>2</v>
      </c>
      <c r="B11" s="29">
        <f>SUM(C11:I11)</f>
        <v>695.59330999999986</v>
      </c>
      <c r="C11" s="23">
        <v>0</v>
      </c>
      <c r="D11" s="23">
        <v>0</v>
      </c>
      <c r="E11" s="23">
        <v>3.0000000000000001E-3</v>
      </c>
      <c r="F11" s="23">
        <v>603.45672999999988</v>
      </c>
      <c r="G11" s="23">
        <v>92.133579999999981</v>
      </c>
      <c r="H11" s="23">
        <v>0</v>
      </c>
      <c r="I11" s="23">
        <v>0</v>
      </c>
    </row>
    <row r="12" spans="1:18" s="18" customFormat="1" ht="12" x14ac:dyDescent="0.2">
      <c r="A12" s="20" t="s">
        <v>6</v>
      </c>
      <c r="B12" s="29"/>
      <c r="C12" s="24"/>
      <c r="D12" s="24"/>
      <c r="E12" s="24"/>
      <c r="F12" s="24"/>
      <c r="G12" s="24"/>
      <c r="H12" s="24"/>
      <c r="I12" s="24"/>
    </row>
    <row r="13" spans="1:18" s="15" customFormat="1" ht="12" x14ac:dyDescent="0.2">
      <c r="A13" s="22" t="s">
        <v>0</v>
      </c>
      <c r="B13" s="29">
        <f>SUM(C13:I13)</f>
        <v>394.7</v>
      </c>
      <c r="C13" s="23">
        <v>72.95</v>
      </c>
      <c r="D13" s="23">
        <v>113.25</v>
      </c>
      <c r="E13" s="15">
        <v>58.100000000000016</v>
      </c>
      <c r="F13" s="23">
        <v>0</v>
      </c>
      <c r="G13" s="23">
        <v>126.59999999999998</v>
      </c>
      <c r="H13" s="23">
        <v>23.8</v>
      </c>
      <c r="I13" s="23">
        <v>0</v>
      </c>
    </row>
    <row r="14" spans="1:18" s="15" customFormat="1" ht="12" x14ac:dyDescent="0.2">
      <c r="A14" s="22" t="s">
        <v>1</v>
      </c>
      <c r="B14" s="29">
        <f t="shared" si="3"/>
        <v>253.33035945011343</v>
      </c>
      <c r="C14" s="23">
        <v>0</v>
      </c>
      <c r="D14" s="23">
        <v>106.55430758101834</v>
      </c>
      <c r="E14" s="23">
        <v>20.834132476921003</v>
      </c>
      <c r="F14" s="23">
        <v>0</v>
      </c>
      <c r="G14" s="23">
        <v>125.9419193921741</v>
      </c>
      <c r="H14" s="23">
        <v>0</v>
      </c>
      <c r="I14" s="23">
        <v>0</v>
      </c>
      <c r="L14" s="37"/>
    </row>
    <row r="15" spans="1:18" s="15" customFormat="1" ht="12" x14ac:dyDescent="0.2">
      <c r="A15" s="22" t="s">
        <v>2</v>
      </c>
      <c r="B15" s="29">
        <f t="shared" si="3"/>
        <v>746.69509000000005</v>
      </c>
      <c r="C15" s="23">
        <v>0</v>
      </c>
      <c r="D15" s="23">
        <v>314.16518000000002</v>
      </c>
      <c r="E15" s="23">
        <v>165.60066</v>
      </c>
      <c r="F15" s="23">
        <v>0</v>
      </c>
      <c r="G15" s="23">
        <v>266.92925000000002</v>
      </c>
      <c r="H15" s="23">
        <v>0</v>
      </c>
      <c r="I15" s="23">
        <v>0</v>
      </c>
      <c r="L15" s="37"/>
    </row>
    <row r="16" spans="1:18" s="18" customFormat="1" ht="12" x14ac:dyDescent="0.2">
      <c r="A16" s="20" t="s">
        <v>7</v>
      </c>
      <c r="B16" s="29"/>
      <c r="C16" s="24"/>
      <c r="D16" s="24"/>
      <c r="F16" s="24"/>
      <c r="G16" s="24"/>
      <c r="H16" s="24"/>
      <c r="I16" s="24"/>
      <c r="L16" s="37"/>
    </row>
    <row r="17" spans="1:12" s="15" customFormat="1" ht="12" x14ac:dyDescent="0.2">
      <c r="A17" s="22" t="s">
        <v>0</v>
      </c>
      <c r="B17" s="29">
        <f>SUM(C17:I17)</f>
        <v>182.39999999999998</v>
      </c>
      <c r="C17" s="23">
        <v>0</v>
      </c>
      <c r="D17" s="23">
        <v>94.799999999999969</v>
      </c>
      <c r="E17" s="15">
        <v>19.199999999999996</v>
      </c>
      <c r="F17" s="23">
        <v>0</v>
      </c>
      <c r="G17" s="23">
        <v>68.399999999999991</v>
      </c>
      <c r="H17" s="23">
        <v>0</v>
      </c>
      <c r="I17" s="23">
        <v>0</v>
      </c>
      <c r="L17" s="37"/>
    </row>
    <row r="18" spans="1:12" s="15" customFormat="1" ht="12" x14ac:dyDescent="0.2">
      <c r="A18" s="22" t="s">
        <v>1</v>
      </c>
      <c r="B18" s="29">
        <f t="shared" si="3"/>
        <v>170.03476347197122</v>
      </c>
      <c r="C18" s="23">
        <v>0</v>
      </c>
      <c r="D18" s="23">
        <v>93.733863943291979</v>
      </c>
      <c r="E18" s="23">
        <v>8.2323993046650816</v>
      </c>
      <c r="F18" s="23">
        <v>0</v>
      </c>
      <c r="G18" s="23">
        <v>68.068500224014159</v>
      </c>
      <c r="H18" s="23">
        <v>0</v>
      </c>
      <c r="I18" s="23">
        <v>0</v>
      </c>
      <c r="L18" s="37"/>
    </row>
    <row r="19" spans="1:12" s="15" customFormat="1" ht="12" x14ac:dyDescent="0.2">
      <c r="A19" s="22" t="s">
        <v>2</v>
      </c>
      <c r="B19" s="29">
        <f t="shared" si="3"/>
        <v>500.62831000000006</v>
      </c>
      <c r="C19" s="23">
        <v>0</v>
      </c>
      <c r="D19" s="23">
        <v>306.48716999999999</v>
      </c>
      <c r="E19" s="23">
        <v>66.645099999999999</v>
      </c>
      <c r="F19" s="23">
        <v>0</v>
      </c>
      <c r="G19" s="23">
        <v>127.49604000000004</v>
      </c>
      <c r="H19" s="23">
        <v>0</v>
      </c>
      <c r="I19" s="23">
        <v>0</v>
      </c>
      <c r="K19" s="23"/>
      <c r="L19" s="37"/>
    </row>
    <row r="20" spans="1:12" s="18" customFormat="1" ht="12" x14ac:dyDescent="0.2">
      <c r="A20" s="20" t="s">
        <v>8</v>
      </c>
      <c r="B20" s="29"/>
      <c r="C20" s="24"/>
      <c r="D20" s="24"/>
      <c r="F20" s="24"/>
      <c r="G20" s="24"/>
      <c r="H20" s="24"/>
      <c r="I20" s="24"/>
      <c r="K20" s="24"/>
      <c r="L20" s="37"/>
    </row>
    <row r="21" spans="1:12" s="15" customFormat="1" ht="12" x14ac:dyDescent="0.2">
      <c r="A21" s="22" t="s">
        <v>0</v>
      </c>
      <c r="B21" s="29">
        <f t="shared" si="3"/>
        <v>301.85999999999996</v>
      </c>
      <c r="C21" s="23">
        <v>0</v>
      </c>
      <c r="D21" s="23">
        <v>0</v>
      </c>
      <c r="E21" s="15">
        <v>209.71999999999994</v>
      </c>
      <c r="F21" s="23">
        <v>92.14</v>
      </c>
      <c r="G21" s="23">
        <v>0</v>
      </c>
      <c r="H21" s="23">
        <v>0</v>
      </c>
      <c r="I21" s="23">
        <v>0</v>
      </c>
      <c r="K21" s="23"/>
      <c r="L21" s="37"/>
    </row>
    <row r="22" spans="1:12" s="15" customFormat="1" ht="12" x14ac:dyDescent="0.2">
      <c r="A22" s="22" t="s">
        <v>1</v>
      </c>
      <c r="B22" s="29">
        <f t="shared" si="3"/>
        <v>149.41411932211909</v>
      </c>
      <c r="C22" s="23">
        <v>0</v>
      </c>
      <c r="D22" s="23">
        <v>0</v>
      </c>
      <c r="E22" s="23">
        <v>62.968825233519993</v>
      </c>
      <c r="F22" s="23">
        <v>86.445294088599098</v>
      </c>
      <c r="G22" s="23">
        <v>0</v>
      </c>
      <c r="H22" s="23">
        <v>0</v>
      </c>
      <c r="I22" s="23">
        <v>0</v>
      </c>
      <c r="K22" s="23"/>
      <c r="L22" s="37"/>
    </row>
    <row r="23" spans="1:12" s="15" customFormat="1" ht="12" x14ac:dyDescent="0.2">
      <c r="A23" s="22" t="s">
        <v>2</v>
      </c>
      <c r="B23" s="29">
        <f t="shared" si="3"/>
        <v>859.54644000000008</v>
      </c>
      <c r="C23" s="23">
        <v>0</v>
      </c>
      <c r="D23" s="23">
        <v>0</v>
      </c>
      <c r="E23" s="23">
        <v>508.47479000000004</v>
      </c>
      <c r="F23" s="23">
        <v>351.07165000000003</v>
      </c>
      <c r="G23" s="23">
        <v>0</v>
      </c>
      <c r="H23" s="23">
        <v>0</v>
      </c>
      <c r="I23" s="23">
        <v>0</v>
      </c>
      <c r="K23" s="23"/>
      <c r="L23" s="37"/>
    </row>
    <row r="24" spans="1:12" s="18" customFormat="1" ht="12" x14ac:dyDescent="0.2">
      <c r="A24" s="20" t="s">
        <v>9</v>
      </c>
      <c r="B24" s="29"/>
      <c r="C24" s="24"/>
      <c r="D24" s="24"/>
      <c r="E24" s="23"/>
      <c r="F24" s="24"/>
      <c r="G24" s="24"/>
      <c r="H24" s="24"/>
      <c r="I24" s="24"/>
      <c r="K24" s="24"/>
      <c r="L24" s="37"/>
    </row>
    <row r="25" spans="1:12" s="15" customFormat="1" ht="12" x14ac:dyDescent="0.2">
      <c r="A25" s="22" t="s">
        <v>0</v>
      </c>
      <c r="B25" s="29">
        <f t="shared" si="3"/>
        <v>472.99633333333333</v>
      </c>
      <c r="C25" s="23">
        <v>0</v>
      </c>
      <c r="D25" s="23">
        <v>0</v>
      </c>
      <c r="E25" s="23">
        <v>117.51999999999998</v>
      </c>
      <c r="F25" s="23">
        <v>328.47633333333334</v>
      </c>
      <c r="G25" s="23">
        <v>27</v>
      </c>
      <c r="H25" s="23">
        <v>0</v>
      </c>
      <c r="I25" s="23">
        <v>0</v>
      </c>
      <c r="K25" s="23"/>
      <c r="L25" s="37"/>
    </row>
    <row r="26" spans="1:12" s="15" customFormat="1" ht="12" x14ac:dyDescent="0.2">
      <c r="A26" s="22" t="s">
        <v>1</v>
      </c>
      <c r="B26" s="29">
        <f t="shared" si="3"/>
        <v>360.48149819525548</v>
      </c>
      <c r="C26" s="23">
        <v>0</v>
      </c>
      <c r="D26" s="23">
        <v>0</v>
      </c>
      <c r="E26" s="23">
        <v>33.964679348718086</v>
      </c>
      <c r="F26" s="23">
        <v>310.4616494045822</v>
      </c>
      <c r="G26" s="23">
        <v>16.055169441955169</v>
      </c>
      <c r="H26" s="23">
        <v>0</v>
      </c>
      <c r="I26" s="23">
        <v>0</v>
      </c>
      <c r="K26" s="23"/>
      <c r="L26" s="37"/>
    </row>
    <row r="27" spans="1:12" s="15" customFormat="1" ht="12" x14ac:dyDescent="0.2">
      <c r="A27" s="22" t="s">
        <v>2</v>
      </c>
      <c r="B27" s="29">
        <f t="shared" si="3"/>
        <v>1171.4698100000001</v>
      </c>
      <c r="C27" s="23">
        <v>0</v>
      </c>
      <c r="D27" s="23">
        <v>0</v>
      </c>
      <c r="E27" s="23">
        <v>268.86052000000001</v>
      </c>
      <c r="F27" s="23">
        <v>863.15754000000004</v>
      </c>
      <c r="G27" s="23">
        <v>39.451749999999997</v>
      </c>
      <c r="H27" s="23">
        <v>0</v>
      </c>
      <c r="I27" s="23">
        <v>0</v>
      </c>
      <c r="L27" s="37"/>
    </row>
    <row r="28" spans="1:12" s="18" customFormat="1" ht="12" x14ac:dyDescent="0.2">
      <c r="A28" s="20" t="s">
        <v>10</v>
      </c>
      <c r="B28" s="29"/>
      <c r="C28" s="24"/>
      <c r="D28" s="24"/>
      <c r="E28" s="23"/>
      <c r="F28" s="24"/>
      <c r="G28" s="24"/>
      <c r="H28" s="24"/>
      <c r="I28" s="24"/>
      <c r="L28" s="37"/>
    </row>
    <row r="29" spans="1:12" s="15" customFormat="1" ht="12" x14ac:dyDescent="0.2">
      <c r="A29" s="22" t="s">
        <v>0</v>
      </c>
      <c r="B29" s="29">
        <f t="shared" si="3"/>
        <v>243.75</v>
      </c>
      <c r="C29" s="23">
        <v>0</v>
      </c>
      <c r="D29" s="23">
        <v>183.25</v>
      </c>
      <c r="E29" s="23">
        <v>7.5</v>
      </c>
      <c r="F29" s="23">
        <v>0</v>
      </c>
      <c r="G29" s="23">
        <v>0</v>
      </c>
      <c r="H29" s="23">
        <v>0</v>
      </c>
      <c r="I29" s="23">
        <v>53</v>
      </c>
      <c r="L29" s="37"/>
    </row>
    <row r="30" spans="1:12" s="15" customFormat="1" ht="12" x14ac:dyDescent="0.2">
      <c r="A30" s="22" t="s">
        <v>1</v>
      </c>
      <c r="B30" s="29">
        <f t="shared" si="3"/>
        <v>229.6633633205841</v>
      </c>
      <c r="C30" s="23">
        <v>0</v>
      </c>
      <c r="D30" s="23">
        <v>158.18529336544125</v>
      </c>
      <c r="E30" s="23">
        <v>1.5909445924535</v>
      </c>
      <c r="F30" s="23">
        <v>0</v>
      </c>
      <c r="G30" s="23">
        <v>24.894294790421998</v>
      </c>
      <c r="H30" s="23">
        <v>0</v>
      </c>
      <c r="I30" s="23">
        <v>44.992830572267337</v>
      </c>
      <c r="L30" s="37"/>
    </row>
    <row r="31" spans="1:12" s="15" customFormat="1" ht="12" x14ac:dyDescent="0.2">
      <c r="A31" s="22" t="s">
        <v>2</v>
      </c>
      <c r="B31" s="29">
        <f t="shared" si="3"/>
        <v>853.77995999999985</v>
      </c>
      <c r="C31" s="23">
        <v>0</v>
      </c>
      <c r="D31" s="23">
        <v>432.97112999999996</v>
      </c>
      <c r="E31" s="23">
        <v>14.357110000000002</v>
      </c>
      <c r="F31" s="23">
        <v>0</v>
      </c>
      <c r="G31" s="23">
        <v>58.826289999999993</v>
      </c>
      <c r="H31" s="23">
        <v>0</v>
      </c>
      <c r="I31" s="23">
        <v>347.62542999999999</v>
      </c>
      <c r="L31" s="37"/>
    </row>
    <row r="32" spans="1:12" s="18" customFormat="1" ht="12" x14ac:dyDescent="0.2">
      <c r="A32" s="20" t="s">
        <v>11</v>
      </c>
      <c r="B32" s="29"/>
      <c r="C32" s="24"/>
      <c r="D32" s="24"/>
      <c r="E32" s="24"/>
      <c r="F32" s="24"/>
      <c r="G32" s="24"/>
      <c r="H32" s="24"/>
      <c r="I32" s="24"/>
      <c r="L32" s="37"/>
    </row>
    <row r="33" spans="1:12" s="15" customFormat="1" ht="12" x14ac:dyDescent="0.2">
      <c r="A33" s="22" t="s">
        <v>0</v>
      </c>
      <c r="B33" s="29">
        <f t="shared" si="3"/>
        <v>1145.7353333333335</v>
      </c>
      <c r="C33" s="23">
        <v>354.16666666666669</v>
      </c>
      <c r="D33" s="23">
        <v>0</v>
      </c>
      <c r="E33" s="23">
        <v>0</v>
      </c>
      <c r="F33" s="23">
        <v>587.40200000000004</v>
      </c>
      <c r="G33" s="23">
        <v>174.16666666666666</v>
      </c>
      <c r="H33" s="23">
        <v>0</v>
      </c>
      <c r="I33" s="23">
        <v>30</v>
      </c>
      <c r="L33" s="37"/>
    </row>
    <row r="34" spans="1:12" s="15" customFormat="1" ht="12" x14ac:dyDescent="0.2">
      <c r="A34" s="22" t="s">
        <v>1</v>
      </c>
      <c r="B34" s="29">
        <f t="shared" si="3"/>
        <v>917.65166095091718</v>
      </c>
      <c r="C34" s="23">
        <v>267.72529363123539</v>
      </c>
      <c r="D34" s="23">
        <v>0</v>
      </c>
      <c r="E34" s="23">
        <v>0</v>
      </c>
      <c r="F34" s="23">
        <v>495.44445527286734</v>
      </c>
      <c r="G34" s="23">
        <v>128.43835836604583</v>
      </c>
      <c r="H34" s="23">
        <v>0</v>
      </c>
      <c r="I34" s="23">
        <v>26.043553680768579</v>
      </c>
      <c r="L34" s="37"/>
    </row>
    <row r="35" spans="1:12" s="15" customFormat="1" ht="12" x14ac:dyDescent="0.2">
      <c r="A35" s="22" t="s">
        <v>2</v>
      </c>
      <c r="B35" s="29">
        <f t="shared" si="3"/>
        <v>5995.6226200000001</v>
      </c>
      <c r="C35" s="23">
        <v>2114.57555</v>
      </c>
      <c r="D35" s="23">
        <v>0</v>
      </c>
      <c r="E35" s="23">
        <v>0</v>
      </c>
      <c r="F35" s="23">
        <v>3366.4676399999998</v>
      </c>
      <c r="G35" s="23">
        <v>291.71779000000004</v>
      </c>
      <c r="H35" s="23">
        <v>0</v>
      </c>
      <c r="I35" s="23">
        <v>222.86163999999999</v>
      </c>
      <c r="L35" s="37"/>
    </row>
    <row r="36" spans="1:12" s="18" customFormat="1" ht="12" x14ac:dyDescent="0.2">
      <c r="A36" s="20" t="s">
        <v>12</v>
      </c>
      <c r="B36" s="29"/>
      <c r="C36" s="24"/>
      <c r="D36" s="24"/>
      <c r="E36" s="24"/>
      <c r="F36" s="24"/>
      <c r="G36" s="24"/>
      <c r="H36" s="24"/>
      <c r="I36" s="24"/>
      <c r="L36" s="37"/>
    </row>
    <row r="37" spans="1:12" s="15" customFormat="1" ht="12" x14ac:dyDescent="0.2">
      <c r="A37" s="22" t="s">
        <v>0</v>
      </c>
      <c r="B37" s="29">
        <f t="shared" si="3"/>
        <v>1718.9346666666665</v>
      </c>
      <c r="C37" s="23">
        <v>865.58466666666652</v>
      </c>
      <c r="D37" s="23">
        <v>0</v>
      </c>
      <c r="E37" s="23">
        <v>0</v>
      </c>
      <c r="F37" s="23">
        <v>237.7733333333334</v>
      </c>
      <c r="G37" s="23">
        <v>367.73333333333335</v>
      </c>
      <c r="H37" s="23">
        <v>247.84333333333333</v>
      </c>
      <c r="I37" s="23">
        <v>0</v>
      </c>
      <c r="L37" s="37"/>
    </row>
    <row r="38" spans="1:12" s="15" customFormat="1" ht="12" x14ac:dyDescent="0.2">
      <c r="A38" s="22" t="s">
        <v>1</v>
      </c>
      <c r="B38" s="29">
        <f t="shared" si="3"/>
        <v>1431.8781495853884</v>
      </c>
      <c r="C38" s="23">
        <v>719.86625837208931</v>
      </c>
      <c r="D38" s="23">
        <v>0</v>
      </c>
      <c r="E38" s="23">
        <v>0</v>
      </c>
      <c r="F38" s="23">
        <v>225.83002435088898</v>
      </c>
      <c r="G38" s="23">
        <v>316.14985286418175</v>
      </c>
      <c r="H38" s="23">
        <v>170.03201399822842</v>
      </c>
      <c r="I38" s="23">
        <v>0</v>
      </c>
      <c r="L38" s="37"/>
    </row>
    <row r="39" spans="1:12" s="15" customFormat="1" ht="12" x14ac:dyDescent="0.2">
      <c r="A39" s="22" t="s">
        <v>2</v>
      </c>
      <c r="B39" s="29">
        <f t="shared" si="3"/>
        <v>6710.12194</v>
      </c>
      <c r="C39" s="23">
        <v>4849.7630299999992</v>
      </c>
      <c r="D39" s="23">
        <v>0</v>
      </c>
      <c r="E39" s="23">
        <v>0</v>
      </c>
      <c r="F39" s="23">
        <v>951.32202000000007</v>
      </c>
      <c r="G39" s="23">
        <v>602.77643</v>
      </c>
      <c r="H39" s="23">
        <v>306.26046000000002</v>
      </c>
      <c r="I39" s="23">
        <v>0</v>
      </c>
      <c r="L39" s="37"/>
    </row>
    <row r="40" spans="1:12" s="18" customFormat="1" ht="12" x14ac:dyDescent="0.2">
      <c r="A40" s="20" t="s">
        <v>13</v>
      </c>
      <c r="B40" s="29"/>
      <c r="C40" s="24"/>
      <c r="D40" s="24"/>
      <c r="E40" s="24"/>
      <c r="F40" s="24"/>
      <c r="G40" s="24"/>
      <c r="H40" s="24"/>
      <c r="I40" s="24"/>
      <c r="L40" s="37"/>
    </row>
    <row r="41" spans="1:12" s="15" customFormat="1" ht="12" x14ac:dyDescent="0.2">
      <c r="A41" s="22" t="s">
        <v>0</v>
      </c>
      <c r="B41" s="29">
        <f t="shared" si="3"/>
        <v>1817.2900000000002</v>
      </c>
      <c r="C41" s="23">
        <v>0</v>
      </c>
      <c r="D41" s="23">
        <v>49.600000000000016</v>
      </c>
      <c r="E41" s="23">
        <v>210.34000000000012</v>
      </c>
      <c r="F41" s="23">
        <v>55.6</v>
      </c>
      <c r="G41" s="23">
        <v>325.75000000000006</v>
      </c>
      <c r="H41" s="23">
        <v>134</v>
      </c>
      <c r="I41" s="23">
        <v>1042</v>
      </c>
      <c r="L41" s="37"/>
    </row>
    <row r="42" spans="1:12" s="15" customFormat="1" ht="12" x14ac:dyDescent="0.2">
      <c r="A42" s="22" t="s">
        <v>1</v>
      </c>
      <c r="B42" s="29">
        <f t="shared" si="3"/>
        <v>1240.3712582737676</v>
      </c>
      <c r="C42" s="23">
        <v>0</v>
      </c>
      <c r="D42" s="23">
        <v>32.91499279420534</v>
      </c>
      <c r="E42" s="23">
        <v>52.033521866284417</v>
      </c>
      <c r="F42" s="23">
        <v>6.7043870985515843</v>
      </c>
      <c r="G42" s="23">
        <v>304.89617673486612</v>
      </c>
      <c r="H42" s="23">
        <v>0</v>
      </c>
      <c r="I42" s="23">
        <v>843.82217977985999</v>
      </c>
      <c r="L42" s="37"/>
    </row>
    <row r="43" spans="1:12" s="15" customFormat="1" ht="12" x14ac:dyDescent="0.2">
      <c r="A43" s="22" t="s">
        <v>2</v>
      </c>
      <c r="B43" s="29">
        <f>SUM(C43:I43)</f>
        <v>8345.0594500000007</v>
      </c>
      <c r="C43" s="23">
        <v>0</v>
      </c>
      <c r="D43" s="23">
        <v>127.68293</v>
      </c>
      <c r="E43" s="23">
        <v>443.74293</v>
      </c>
      <c r="F43" s="23">
        <v>18.40371</v>
      </c>
      <c r="G43" s="23">
        <v>575.62271999999996</v>
      </c>
      <c r="H43" s="23">
        <v>0</v>
      </c>
      <c r="I43" s="23">
        <v>7179.6071599999996</v>
      </c>
      <c r="L43" s="37"/>
    </row>
    <row r="44" spans="1:12" s="18" customFormat="1" ht="12" x14ac:dyDescent="0.2">
      <c r="A44" s="20" t="s">
        <v>14</v>
      </c>
      <c r="B44" s="29"/>
      <c r="C44" s="23"/>
      <c r="D44" s="24"/>
      <c r="E44" s="24"/>
      <c r="F44" s="24"/>
      <c r="G44" s="24"/>
      <c r="H44" s="24"/>
      <c r="I44" s="24"/>
      <c r="L44" s="37"/>
    </row>
    <row r="45" spans="1:12" s="15" customFormat="1" ht="12" x14ac:dyDescent="0.2">
      <c r="A45" s="22" t="s">
        <v>0</v>
      </c>
      <c r="B45" s="29">
        <f t="shared" si="3"/>
        <v>174.42833333333331</v>
      </c>
      <c r="C45" s="23">
        <v>0</v>
      </c>
      <c r="D45" s="23">
        <v>0</v>
      </c>
      <c r="E45" s="23">
        <v>0</v>
      </c>
      <c r="F45" s="23">
        <v>0</v>
      </c>
      <c r="G45" s="23">
        <v>174.42833333333331</v>
      </c>
      <c r="H45" s="23">
        <v>0</v>
      </c>
      <c r="I45" s="23">
        <v>0</v>
      </c>
    </row>
    <row r="46" spans="1:12" s="15" customFormat="1" ht="12" x14ac:dyDescent="0.2">
      <c r="A46" s="22" t="s">
        <v>1</v>
      </c>
      <c r="B46" s="29">
        <f t="shared" si="3"/>
        <v>125.94865339257217</v>
      </c>
      <c r="C46" s="23">
        <v>0</v>
      </c>
      <c r="D46" s="23">
        <v>0</v>
      </c>
      <c r="E46" s="23">
        <v>0</v>
      </c>
      <c r="F46" s="23">
        <v>0</v>
      </c>
      <c r="G46" s="23">
        <v>125.94865339257217</v>
      </c>
      <c r="H46" s="23">
        <v>0</v>
      </c>
      <c r="I46" s="23">
        <v>0</v>
      </c>
    </row>
    <row r="47" spans="1:12" s="15" customFormat="1" ht="12" x14ac:dyDescent="0.2">
      <c r="A47" s="25" t="s">
        <v>2</v>
      </c>
      <c r="B47" s="30">
        <f t="shared" si="3"/>
        <v>308.84822000000003</v>
      </c>
      <c r="C47" s="26">
        <v>0</v>
      </c>
      <c r="D47" s="26">
        <v>0</v>
      </c>
      <c r="E47" s="26">
        <v>0</v>
      </c>
      <c r="F47" s="26">
        <v>0</v>
      </c>
      <c r="G47" s="26">
        <v>308.84822000000003</v>
      </c>
      <c r="H47" s="26">
        <v>0</v>
      </c>
      <c r="I47" s="26">
        <v>0</v>
      </c>
    </row>
    <row r="48" spans="1:12" ht="10.5" customHeight="1" x14ac:dyDescent="0.25">
      <c r="A48" s="8" t="s">
        <v>18</v>
      </c>
      <c r="B48" s="31"/>
    </row>
    <row r="49" spans="1:107" ht="10.5" customHeight="1" x14ac:dyDescent="0.25">
      <c r="A49" s="8" t="s">
        <v>27</v>
      </c>
      <c r="B49" s="31"/>
    </row>
    <row r="50" spans="1:107" ht="10.5" customHeight="1" x14ac:dyDescent="0.25">
      <c r="A50" s="8" t="s">
        <v>28</v>
      </c>
      <c r="B50" s="31"/>
    </row>
    <row r="51" spans="1:107" ht="10.5" customHeight="1" x14ac:dyDescent="0.25">
      <c r="A51" s="8" t="s">
        <v>19</v>
      </c>
      <c r="B51" s="31"/>
    </row>
    <row r="52" spans="1:107" ht="10.5" customHeight="1" x14ac:dyDescent="0.25">
      <c r="A52" s="8" t="s">
        <v>15</v>
      </c>
      <c r="B52" s="31"/>
    </row>
    <row r="53" spans="1:107" ht="10.5" customHeight="1" x14ac:dyDescent="0.25">
      <c r="A53" s="8" t="s">
        <v>16</v>
      </c>
      <c r="B53" s="31"/>
    </row>
    <row r="54" spans="1:107" ht="10.5" customHeight="1" x14ac:dyDescent="0.25">
      <c r="A54" s="8" t="s">
        <v>17</v>
      </c>
      <c r="B54" s="31"/>
    </row>
    <row r="57" spans="1:107" x14ac:dyDescent="0.25">
      <c r="B57" s="36"/>
      <c r="C57" s="37"/>
      <c r="D57" s="37"/>
      <c r="E57" s="37"/>
      <c r="F57" s="37"/>
      <c r="G57" s="37"/>
      <c r="H57" s="37"/>
      <c r="I57" s="37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spans="1:107" x14ac:dyDescent="0.25">
      <c r="B58" s="36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spans="1:107" x14ac:dyDescent="0.25">
      <c r="A59" s="15" t="s">
        <v>48</v>
      </c>
      <c r="B59" s="36" t="s">
        <v>31</v>
      </c>
      <c r="C59" s="37"/>
      <c r="D59" s="37"/>
      <c r="E59" s="37"/>
      <c r="F59" s="37"/>
      <c r="G59" s="37"/>
      <c r="H59" s="37"/>
      <c r="I59" s="37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spans="1:107" x14ac:dyDescent="0.25">
      <c r="B60" s="36" t="s">
        <v>32</v>
      </c>
      <c r="C60" s="37"/>
      <c r="D60" s="37"/>
      <c r="E60" s="37"/>
      <c r="F60" s="37"/>
      <c r="G60" s="37"/>
      <c r="H60" s="37"/>
      <c r="I60" s="37"/>
      <c r="J60" s="38"/>
      <c r="K60" s="38"/>
      <c r="L60" s="38"/>
      <c r="M60" s="38"/>
      <c r="N60" s="43" t="s">
        <v>49</v>
      </c>
      <c r="O60" s="38" t="s">
        <v>33</v>
      </c>
      <c r="P60" s="38" t="s">
        <v>34</v>
      </c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3" t="s">
        <v>49</v>
      </c>
      <c r="AC60" s="38" t="s">
        <v>35</v>
      </c>
      <c r="AD60" s="38" t="s">
        <v>36</v>
      </c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43" t="s">
        <v>49</v>
      </c>
      <c r="AQ60" s="38" t="s">
        <v>37</v>
      </c>
      <c r="AR60" s="38" t="s">
        <v>38</v>
      </c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43" t="s">
        <v>49</v>
      </c>
      <c r="BE60" s="38" t="s">
        <v>39</v>
      </c>
      <c r="BF60" s="38" t="s">
        <v>40</v>
      </c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43" t="s">
        <v>49</v>
      </c>
      <c r="BS60" s="38" t="s">
        <v>41</v>
      </c>
      <c r="BT60" s="38" t="s">
        <v>42</v>
      </c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43" t="s">
        <v>49</v>
      </c>
      <c r="CG60" s="38" t="s">
        <v>43</v>
      </c>
      <c r="CH60" s="38" t="s">
        <v>44</v>
      </c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 t="s">
        <v>49</v>
      </c>
      <c r="CU60" s="38" t="s">
        <v>45</v>
      </c>
      <c r="CV60" s="38" t="s">
        <v>61</v>
      </c>
      <c r="CW60" s="38" t="s">
        <v>62</v>
      </c>
      <c r="CX60" s="38" t="s">
        <v>46</v>
      </c>
      <c r="CY60" s="38"/>
      <c r="CZ60" s="38"/>
      <c r="DA60" s="38"/>
      <c r="DB60" s="38"/>
      <c r="DC60" s="38"/>
    </row>
    <row r="61" spans="1:107" x14ac:dyDescent="0.25">
      <c r="A61" s="15" t="s">
        <v>47</v>
      </c>
      <c r="B61" s="39">
        <v>1</v>
      </c>
      <c r="C61" s="40">
        <v>2</v>
      </c>
      <c r="D61" s="40">
        <v>3</v>
      </c>
      <c r="E61" s="40">
        <v>4</v>
      </c>
      <c r="F61" s="40">
        <v>5</v>
      </c>
      <c r="G61" s="40">
        <v>6</v>
      </c>
      <c r="H61" s="40">
        <v>7</v>
      </c>
      <c r="I61" s="40">
        <v>8</v>
      </c>
      <c r="J61" s="41">
        <v>9</v>
      </c>
      <c r="K61" s="41">
        <v>10</v>
      </c>
      <c r="L61" s="41">
        <v>11</v>
      </c>
      <c r="M61" s="41">
        <v>12</v>
      </c>
      <c r="N61" s="41"/>
      <c r="O61" s="41"/>
      <c r="P61" s="41">
        <v>1</v>
      </c>
      <c r="Q61" s="41">
        <v>2</v>
      </c>
      <c r="R61" s="41">
        <v>3</v>
      </c>
      <c r="S61" s="41">
        <v>4</v>
      </c>
      <c r="T61" s="41">
        <v>5</v>
      </c>
      <c r="U61" s="41">
        <v>6</v>
      </c>
      <c r="V61" s="41">
        <v>7</v>
      </c>
      <c r="W61" s="41">
        <v>8</v>
      </c>
      <c r="X61" s="41">
        <v>9</v>
      </c>
      <c r="Y61" s="41">
        <v>10</v>
      </c>
      <c r="Z61" s="41">
        <v>11</v>
      </c>
      <c r="AA61" s="41">
        <v>12</v>
      </c>
      <c r="AB61" s="41"/>
      <c r="AC61" s="41"/>
      <c r="AD61" s="41">
        <v>1</v>
      </c>
      <c r="AE61" s="41">
        <v>2</v>
      </c>
      <c r="AF61" s="41">
        <v>3</v>
      </c>
      <c r="AG61" s="41">
        <v>4</v>
      </c>
      <c r="AH61" s="41">
        <v>5</v>
      </c>
      <c r="AI61" s="41">
        <v>6</v>
      </c>
      <c r="AJ61" s="41">
        <v>7</v>
      </c>
      <c r="AK61" s="41">
        <v>8</v>
      </c>
      <c r="AL61" s="41">
        <v>9</v>
      </c>
      <c r="AM61" s="41">
        <v>10</v>
      </c>
      <c r="AN61" s="41">
        <v>11</v>
      </c>
      <c r="AO61" s="41">
        <v>12</v>
      </c>
      <c r="AP61" s="41"/>
      <c r="AQ61" s="41"/>
      <c r="AR61" s="41">
        <v>1</v>
      </c>
      <c r="AS61" s="41">
        <v>2</v>
      </c>
      <c r="AT61" s="41">
        <v>3</v>
      </c>
      <c r="AU61" s="41">
        <v>4</v>
      </c>
      <c r="AV61" s="41">
        <v>5</v>
      </c>
      <c r="AW61" s="41">
        <v>6</v>
      </c>
      <c r="AX61" s="41">
        <v>7</v>
      </c>
      <c r="AY61" s="41">
        <v>8</v>
      </c>
      <c r="AZ61" s="41">
        <v>9</v>
      </c>
      <c r="BA61" s="41">
        <v>10</v>
      </c>
      <c r="BB61" s="41">
        <v>11</v>
      </c>
      <c r="BC61" s="41">
        <v>12</v>
      </c>
      <c r="BD61" s="41"/>
      <c r="BE61" s="41"/>
      <c r="BF61" s="41">
        <v>1</v>
      </c>
      <c r="BG61" s="41">
        <v>2</v>
      </c>
      <c r="BH61" s="41">
        <v>3</v>
      </c>
      <c r="BI61" s="41">
        <v>4</v>
      </c>
      <c r="BJ61" s="41">
        <v>5</v>
      </c>
      <c r="BK61" s="41">
        <v>6</v>
      </c>
      <c r="BL61" s="41">
        <v>7</v>
      </c>
      <c r="BM61" s="41">
        <v>8</v>
      </c>
      <c r="BN61" s="41">
        <v>9</v>
      </c>
      <c r="BO61" s="41">
        <v>10</v>
      </c>
      <c r="BP61" s="41">
        <v>11</v>
      </c>
      <c r="BQ61" s="41">
        <v>12</v>
      </c>
      <c r="BR61" s="41"/>
      <c r="BS61" s="41"/>
      <c r="BT61" s="41">
        <v>1</v>
      </c>
      <c r="BU61" s="41">
        <v>2</v>
      </c>
      <c r="BV61" s="41">
        <v>3</v>
      </c>
      <c r="BW61" s="41">
        <v>4</v>
      </c>
      <c r="BX61" s="41">
        <v>5</v>
      </c>
      <c r="BY61" s="41">
        <v>6</v>
      </c>
      <c r="BZ61" s="41">
        <v>7</v>
      </c>
      <c r="CA61" s="41">
        <v>8</v>
      </c>
      <c r="CB61" s="41">
        <v>9</v>
      </c>
      <c r="CC61" s="41">
        <v>10</v>
      </c>
      <c r="CD61" s="41">
        <v>11</v>
      </c>
      <c r="CE61" s="41">
        <v>12</v>
      </c>
      <c r="CF61" s="41"/>
      <c r="CG61" s="41"/>
      <c r="CH61" s="41">
        <v>1</v>
      </c>
      <c r="CI61" s="41">
        <v>2</v>
      </c>
      <c r="CJ61" s="41">
        <v>3</v>
      </c>
      <c r="CK61" s="41">
        <v>4</v>
      </c>
      <c r="CL61" s="41">
        <v>5</v>
      </c>
      <c r="CM61" s="41">
        <v>6</v>
      </c>
      <c r="CN61" s="41">
        <v>7</v>
      </c>
      <c r="CO61" s="41">
        <v>8</v>
      </c>
      <c r="CP61" s="41">
        <v>9</v>
      </c>
      <c r="CQ61" s="41">
        <v>10</v>
      </c>
      <c r="CR61" s="41">
        <v>11</v>
      </c>
      <c r="CS61" s="41">
        <v>12</v>
      </c>
      <c r="CT61" s="38"/>
      <c r="CU61" s="38"/>
      <c r="CV61" s="38" t="s">
        <v>61</v>
      </c>
      <c r="CW61" s="38"/>
      <c r="CX61" s="38"/>
      <c r="CY61" s="38"/>
      <c r="CZ61" s="38"/>
      <c r="DA61" s="38"/>
      <c r="DB61" s="38"/>
      <c r="DC61" s="38"/>
    </row>
    <row r="62" spans="1:107" x14ac:dyDescent="0.25">
      <c r="A62" s="15" t="s">
        <v>51</v>
      </c>
      <c r="B62" s="36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8" t="e">
        <f>AVERAGE(B62:M62)</f>
        <v>#DIV/0!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 t="e">
        <f>AVERAGE(P62:AA62)</f>
        <v>#DIV/0!</v>
      </c>
      <c r="AC62" s="38"/>
      <c r="AD62" s="38">
        <v>46</v>
      </c>
      <c r="AE62" s="38">
        <v>46</v>
      </c>
      <c r="AF62" s="38">
        <v>46</v>
      </c>
      <c r="AG62" s="38">
        <v>46</v>
      </c>
      <c r="AH62" s="38">
        <v>46</v>
      </c>
      <c r="AI62" s="38">
        <v>46</v>
      </c>
      <c r="AJ62" s="38">
        <v>46</v>
      </c>
      <c r="AK62" s="38">
        <v>46</v>
      </c>
      <c r="AL62" s="38">
        <v>46</v>
      </c>
      <c r="AM62" s="38">
        <v>96</v>
      </c>
      <c r="AN62" s="38">
        <v>96</v>
      </c>
      <c r="AO62" s="38">
        <v>96</v>
      </c>
      <c r="AP62" s="38">
        <f>AVERAGE(AD62:AO62)</f>
        <v>58.5</v>
      </c>
      <c r="AQ62" s="38">
        <v>702</v>
      </c>
      <c r="AR62" s="38">
        <v>0.9</v>
      </c>
      <c r="AS62" s="38">
        <v>0.9</v>
      </c>
      <c r="AT62" s="38">
        <v>0.9</v>
      </c>
      <c r="AU62" s="38">
        <v>0.9</v>
      </c>
      <c r="AV62" s="38">
        <v>0.9</v>
      </c>
      <c r="AW62" s="38">
        <v>0.9</v>
      </c>
      <c r="AX62" s="38">
        <v>0.9</v>
      </c>
      <c r="AY62" s="38">
        <v>0.9</v>
      </c>
      <c r="AZ62" s="38">
        <v>0.9</v>
      </c>
      <c r="BA62" s="38">
        <v>0.9</v>
      </c>
      <c r="BB62" s="38">
        <v>0.9</v>
      </c>
      <c r="BC62" s="38">
        <v>0.9</v>
      </c>
      <c r="BD62" s="38">
        <f>AVERAGE(AR62:BC62)</f>
        <v>0.90000000000000024</v>
      </c>
      <c r="BE62" s="38">
        <v>10.800000000000002</v>
      </c>
      <c r="BF62" s="38">
        <v>146.815</v>
      </c>
      <c r="BG62" s="38">
        <v>146.815</v>
      </c>
      <c r="BH62" s="38">
        <v>146.815</v>
      </c>
      <c r="BI62" s="38">
        <v>146.815</v>
      </c>
      <c r="BJ62" s="38">
        <v>146.815</v>
      </c>
      <c r="BK62" s="38">
        <v>146.815</v>
      </c>
      <c r="BL62" s="38">
        <v>146.815</v>
      </c>
      <c r="BM62" s="38">
        <v>146.815</v>
      </c>
      <c r="BN62" s="38">
        <v>146.815</v>
      </c>
      <c r="BO62" s="38">
        <v>146.815</v>
      </c>
      <c r="BP62" s="38">
        <v>146.815</v>
      </c>
      <c r="BQ62" s="38">
        <v>146.815</v>
      </c>
      <c r="BR62" s="38">
        <f>AVERAGE(BF62:BQ62)</f>
        <v>146.81500000000003</v>
      </c>
      <c r="BS62" s="38">
        <v>1761.7800000000004</v>
      </c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 t="e">
        <f>AVERAGE(BT62:CE62)</f>
        <v>#DIV/0!</v>
      </c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 t="e">
        <f>AVERAGE(CH62:CS62)</f>
        <v>#DIV/0!</v>
      </c>
      <c r="CU62" s="38"/>
      <c r="CV62" s="38"/>
      <c r="CW62" s="38"/>
      <c r="CX62" s="38">
        <v>2474.5800000000004</v>
      </c>
      <c r="CY62" s="38"/>
      <c r="CZ62" s="38"/>
      <c r="DA62" s="38"/>
      <c r="DB62" s="38"/>
      <c r="DC62" s="38"/>
    </row>
    <row r="63" spans="1:107" x14ac:dyDescent="0.25">
      <c r="A63" s="15" t="s">
        <v>52</v>
      </c>
      <c r="B63" s="36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8">
        <v>0</v>
      </c>
      <c r="K63" s="38">
        <v>0</v>
      </c>
      <c r="L63" s="38">
        <v>0</v>
      </c>
      <c r="M63" s="38">
        <v>875.4</v>
      </c>
      <c r="N63" s="38">
        <f t="shared" ref="N63:N73" si="4">AVERAGE(B63:M63)</f>
        <v>72.95</v>
      </c>
      <c r="O63" s="38">
        <v>875.4</v>
      </c>
      <c r="P63" s="38">
        <v>105</v>
      </c>
      <c r="Q63" s="38">
        <v>105</v>
      </c>
      <c r="R63" s="38">
        <v>105</v>
      </c>
      <c r="S63" s="38">
        <v>105</v>
      </c>
      <c r="T63" s="38">
        <v>105</v>
      </c>
      <c r="U63" s="38">
        <v>105</v>
      </c>
      <c r="V63" s="38">
        <v>105</v>
      </c>
      <c r="W63" s="38">
        <v>105</v>
      </c>
      <c r="X63" s="38">
        <v>105</v>
      </c>
      <c r="Y63" s="38">
        <v>105</v>
      </c>
      <c r="Z63" s="38">
        <v>154.5</v>
      </c>
      <c r="AA63" s="38">
        <v>154.5</v>
      </c>
      <c r="AB63" s="38">
        <f t="shared" ref="AB63:AB73" si="5">AVERAGE(P63:AA63)</f>
        <v>113.25</v>
      </c>
      <c r="AC63" s="38">
        <v>1359</v>
      </c>
      <c r="AD63" s="38">
        <v>126.6</v>
      </c>
      <c r="AE63" s="38">
        <v>126.6</v>
      </c>
      <c r="AF63" s="38">
        <v>126.6</v>
      </c>
      <c r="AG63" s="38">
        <v>126.6</v>
      </c>
      <c r="AH63" s="38">
        <v>126.6</v>
      </c>
      <c r="AI63" s="38">
        <v>126.6</v>
      </c>
      <c r="AJ63" s="38">
        <v>126.6</v>
      </c>
      <c r="AK63" s="38">
        <v>126.6</v>
      </c>
      <c r="AL63" s="38">
        <v>126.6</v>
      </c>
      <c r="AM63" s="38">
        <v>126.6</v>
      </c>
      <c r="AN63" s="38">
        <v>126.6</v>
      </c>
      <c r="AO63" s="38">
        <v>126.6</v>
      </c>
      <c r="AP63" s="38">
        <f t="shared" ref="AP63:AP73" si="6">AVERAGE(AD63:AO63)</f>
        <v>126.59999999999998</v>
      </c>
      <c r="AQ63" s="38">
        <v>1519.1999999999998</v>
      </c>
      <c r="AR63" s="38">
        <v>58.1</v>
      </c>
      <c r="AS63" s="38">
        <v>58.1</v>
      </c>
      <c r="AT63" s="38">
        <v>58.1</v>
      </c>
      <c r="AU63" s="38">
        <v>58.1</v>
      </c>
      <c r="AV63" s="38">
        <v>58.1</v>
      </c>
      <c r="AW63" s="38">
        <v>58.1</v>
      </c>
      <c r="AX63" s="38">
        <v>58.1</v>
      </c>
      <c r="AY63" s="38">
        <v>58.1</v>
      </c>
      <c r="AZ63" s="38">
        <v>58.1</v>
      </c>
      <c r="BA63" s="38">
        <v>58.1</v>
      </c>
      <c r="BB63" s="38">
        <v>58.1</v>
      </c>
      <c r="BC63" s="38">
        <v>58.1</v>
      </c>
      <c r="BD63" s="38">
        <f t="shared" ref="BD63:BD73" si="7">AVERAGE(AR63:BC63)</f>
        <v>58.100000000000016</v>
      </c>
      <c r="BE63" s="38">
        <v>697.20000000000016</v>
      </c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 t="e">
        <f t="shared" ref="BR63:BR73" si="8">AVERAGE(BF63:BQ63)</f>
        <v>#DIV/0!</v>
      </c>
      <c r="BS63" s="38"/>
      <c r="BT63" s="38">
        <v>0</v>
      </c>
      <c r="BU63" s="38">
        <v>0</v>
      </c>
      <c r="BV63" s="38">
        <v>0</v>
      </c>
      <c r="BW63" s="38">
        <v>0</v>
      </c>
      <c r="BX63" s="38">
        <v>0</v>
      </c>
      <c r="BY63" s="38">
        <v>0</v>
      </c>
      <c r="BZ63" s="38">
        <v>0</v>
      </c>
      <c r="CA63" s="38">
        <v>0</v>
      </c>
      <c r="CB63" s="38">
        <v>0</v>
      </c>
      <c r="CC63" s="38">
        <v>0</v>
      </c>
      <c r="CD63" s="38">
        <v>0</v>
      </c>
      <c r="CE63" s="38">
        <v>285.60000000000002</v>
      </c>
      <c r="CF63" s="38">
        <f t="shared" ref="CF63:CF73" si="9">AVERAGE(BT63:CE63)</f>
        <v>23.8</v>
      </c>
      <c r="CG63" s="38">
        <v>285.60000000000002</v>
      </c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 t="e">
        <f t="shared" ref="CT63:CT73" si="10">AVERAGE(CH63:CS63)</f>
        <v>#DIV/0!</v>
      </c>
      <c r="CU63" s="38"/>
      <c r="CV63" s="38"/>
      <c r="CW63" s="38"/>
      <c r="CX63" s="38">
        <v>4736.4000000000015</v>
      </c>
      <c r="CY63" s="38"/>
      <c r="CZ63" s="38"/>
      <c r="DA63" s="38"/>
      <c r="DB63" s="38"/>
      <c r="DC63" s="38"/>
    </row>
    <row r="64" spans="1:107" x14ac:dyDescent="0.25">
      <c r="A64" s="15" t="s">
        <v>53</v>
      </c>
      <c r="B64" s="36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8">
        <v>0</v>
      </c>
      <c r="K64" s="38"/>
      <c r="L64" s="38"/>
      <c r="M64" s="38"/>
      <c r="N64" s="38">
        <f t="shared" si="4"/>
        <v>0</v>
      </c>
      <c r="O64" s="38">
        <v>0</v>
      </c>
      <c r="P64" s="38">
        <v>94.8</v>
      </c>
      <c r="Q64" s="38">
        <v>94.8</v>
      </c>
      <c r="R64" s="38">
        <v>94.8</v>
      </c>
      <c r="S64" s="38">
        <v>94.8</v>
      </c>
      <c r="T64" s="38">
        <v>94.8</v>
      </c>
      <c r="U64" s="38">
        <v>94.8</v>
      </c>
      <c r="V64" s="38">
        <v>94.8</v>
      </c>
      <c r="W64" s="38">
        <v>94.8</v>
      </c>
      <c r="X64" s="38">
        <v>94.8</v>
      </c>
      <c r="Y64" s="38">
        <v>94.8</v>
      </c>
      <c r="Z64" s="38">
        <v>94.8</v>
      </c>
      <c r="AA64" s="38">
        <v>94.8</v>
      </c>
      <c r="AB64" s="38">
        <f t="shared" si="5"/>
        <v>94.799999999999969</v>
      </c>
      <c r="AC64" s="38">
        <v>1137.5999999999997</v>
      </c>
      <c r="AD64" s="38">
        <v>68.400000000000006</v>
      </c>
      <c r="AE64" s="38">
        <v>68.400000000000006</v>
      </c>
      <c r="AF64" s="38">
        <v>68.400000000000006</v>
      </c>
      <c r="AG64" s="38">
        <v>68.400000000000006</v>
      </c>
      <c r="AH64" s="38">
        <v>68.400000000000006</v>
      </c>
      <c r="AI64" s="38">
        <v>68.400000000000006</v>
      </c>
      <c r="AJ64" s="38">
        <v>68.400000000000006</v>
      </c>
      <c r="AK64" s="38">
        <v>68.400000000000006</v>
      </c>
      <c r="AL64" s="38">
        <v>68.400000000000006</v>
      </c>
      <c r="AM64" s="38">
        <v>68.400000000000006</v>
      </c>
      <c r="AN64" s="38">
        <v>68.400000000000006</v>
      </c>
      <c r="AO64" s="38">
        <v>68.400000000000006</v>
      </c>
      <c r="AP64" s="38">
        <f t="shared" si="6"/>
        <v>68.399999999999991</v>
      </c>
      <c r="AQ64" s="38">
        <v>820.79999999999984</v>
      </c>
      <c r="AR64" s="38">
        <v>19.2</v>
      </c>
      <c r="AS64" s="38">
        <v>19.2</v>
      </c>
      <c r="AT64" s="38">
        <v>19.2</v>
      </c>
      <c r="AU64" s="38">
        <v>19.2</v>
      </c>
      <c r="AV64" s="38">
        <v>19.2</v>
      </c>
      <c r="AW64" s="38">
        <v>19.2</v>
      </c>
      <c r="AX64" s="38">
        <v>19.2</v>
      </c>
      <c r="AY64" s="38">
        <v>19.2</v>
      </c>
      <c r="AZ64" s="38">
        <v>19.2</v>
      </c>
      <c r="BA64" s="38">
        <v>19.2</v>
      </c>
      <c r="BB64" s="38">
        <v>19.2</v>
      </c>
      <c r="BC64" s="38">
        <v>19.2</v>
      </c>
      <c r="BD64" s="38">
        <f t="shared" si="7"/>
        <v>19.199999999999996</v>
      </c>
      <c r="BE64" s="38">
        <v>230.39999999999995</v>
      </c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 t="e">
        <f t="shared" si="8"/>
        <v>#DIV/0!</v>
      </c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 t="e">
        <f t="shared" si="9"/>
        <v>#DIV/0!</v>
      </c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 t="e">
        <f t="shared" si="10"/>
        <v>#DIV/0!</v>
      </c>
      <c r="CU64" s="38"/>
      <c r="CV64" s="38"/>
      <c r="CW64" s="38"/>
      <c r="CX64" s="38">
        <v>2188.7999999999997</v>
      </c>
      <c r="CY64" s="38"/>
      <c r="CZ64" s="38"/>
      <c r="DA64" s="38"/>
      <c r="DB64" s="38"/>
      <c r="DC64" s="38"/>
    </row>
    <row r="65" spans="1:107" x14ac:dyDescent="0.25">
      <c r="A65" s="15" t="s">
        <v>54</v>
      </c>
      <c r="B65" s="36"/>
      <c r="C65" s="37"/>
      <c r="D65" s="37"/>
      <c r="E65" s="37"/>
      <c r="F65" s="37"/>
      <c r="G65" s="37"/>
      <c r="H65" s="37"/>
      <c r="I65" s="37"/>
      <c r="J65" s="38"/>
      <c r="K65" s="38"/>
      <c r="L65" s="38"/>
      <c r="M65" s="38"/>
      <c r="N65" s="38" t="e">
        <f t="shared" si="4"/>
        <v>#DIV/0!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 t="e">
        <f t="shared" si="5"/>
        <v>#DIV/0!</v>
      </c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 t="e">
        <f t="shared" si="6"/>
        <v>#DIV/0!</v>
      </c>
      <c r="AQ65" s="38"/>
      <c r="AR65" s="38">
        <v>209.72</v>
      </c>
      <c r="AS65" s="38">
        <v>209.72</v>
      </c>
      <c r="AT65" s="38">
        <v>209.72</v>
      </c>
      <c r="AU65" s="38">
        <v>209.72</v>
      </c>
      <c r="AV65" s="38">
        <v>209.72</v>
      </c>
      <c r="AW65" s="38">
        <v>209.72</v>
      </c>
      <c r="AX65" s="38">
        <v>209.72</v>
      </c>
      <c r="AY65" s="38">
        <v>209.72</v>
      </c>
      <c r="AZ65" s="38">
        <v>209.72</v>
      </c>
      <c r="BA65" s="38">
        <v>209.72</v>
      </c>
      <c r="BB65" s="38">
        <v>209.72</v>
      </c>
      <c r="BC65" s="38">
        <v>209.72</v>
      </c>
      <c r="BD65" s="38">
        <f t="shared" si="7"/>
        <v>209.71999999999994</v>
      </c>
      <c r="BE65" s="38">
        <v>2516.6399999999994</v>
      </c>
      <c r="BF65" s="38">
        <v>92.14</v>
      </c>
      <c r="BG65" s="38">
        <v>92.14</v>
      </c>
      <c r="BH65" s="38">
        <v>92.14</v>
      </c>
      <c r="BI65" s="38">
        <v>92.14</v>
      </c>
      <c r="BJ65" s="38">
        <v>92.14</v>
      </c>
      <c r="BK65" s="38">
        <v>92.14</v>
      </c>
      <c r="BL65" s="38">
        <v>92.14</v>
      </c>
      <c r="BM65" s="38">
        <v>92.14</v>
      </c>
      <c r="BN65" s="38">
        <v>92.14</v>
      </c>
      <c r="BO65" s="38">
        <v>92.14</v>
      </c>
      <c r="BP65" s="38">
        <v>92.14</v>
      </c>
      <c r="BQ65" s="38">
        <v>92.14</v>
      </c>
      <c r="BR65" s="38">
        <f t="shared" si="8"/>
        <v>92.14</v>
      </c>
      <c r="BS65" s="38">
        <v>1105.68</v>
      </c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 t="e">
        <f t="shared" si="9"/>
        <v>#DIV/0!</v>
      </c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 t="e">
        <f t="shared" si="10"/>
        <v>#DIV/0!</v>
      </c>
      <c r="CU65" s="38"/>
      <c r="CV65" s="38"/>
      <c r="CW65" s="38"/>
      <c r="CX65" s="38">
        <v>3622.3199999999979</v>
      </c>
      <c r="CY65" s="38"/>
      <c r="CZ65" s="38"/>
      <c r="DA65" s="38"/>
      <c r="DB65" s="38"/>
      <c r="DC65" s="38"/>
    </row>
    <row r="66" spans="1:107" x14ac:dyDescent="0.25">
      <c r="A66" s="15" t="s">
        <v>55</v>
      </c>
      <c r="B66" s="36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8" t="e">
        <f t="shared" si="4"/>
        <v>#DIV/0!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 t="e">
        <f t="shared" si="5"/>
        <v>#DIV/0!</v>
      </c>
      <c r="AC66" s="38"/>
      <c r="AD66" s="38">
        <v>27</v>
      </c>
      <c r="AE66" s="38">
        <v>27</v>
      </c>
      <c r="AF66" s="38">
        <v>27</v>
      </c>
      <c r="AG66" s="38">
        <v>27</v>
      </c>
      <c r="AH66" s="38">
        <v>27</v>
      </c>
      <c r="AI66" s="38">
        <v>27</v>
      </c>
      <c r="AJ66" s="38">
        <v>27</v>
      </c>
      <c r="AK66" s="38">
        <v>27</v>
      </c>
      <c r="AL66" s="38">
        <v>27</v>
      </c>
      <c r="AM66" s="38">
        <v>27</v>
      </c>
      <c r="AN66" s="38">
        <v>27</v>
      </c>
      <c r="AO66" s="38">
        <v>27</v>
      </c>
      <c r="AP66" s="38">
        <f t="shared" si="6"/>
        <v>27</v>
      </c>
      <c r="AQ66" s="38">
        <v>324</v>
      </c>
      <c r="AR66" s="38">
        <v>117.51999999999998</v>
      </c>
      <c r="AS66" s="38">
        <v>117.51999999999998</v>
      </c>
      <c r="AT66" s="38">
        <v>117.51999999999998</v>
      </c>
      <c r="AU66" s="38">
        <v>117.51999999999998</v>
      </c>
      <c r="AV66" s="38">
        <v>117.51999999999998</v>
      </c>
      <c r="AW66" s="38">
        <v>117.51999999999998</v>
      </c>
      <c r="AX66" s="38">
        <v>117.51999999999998</v>
      </c>
      <c r="AY66" s="38">
        <v>117.51999999999998</v>
      </c>
      <c r="AZ66" s="38">
        <v>117.51999999999998</v>
      </c>
      <c r="BA66" s="38">
        <v>117.51999999999998</v>
      </c>
      <c r="BB66" s="38">
        <v>117.51999999999998</v>
      </c>
      <c r="BC66" s="38">
        <v>117.51999999999998</v>
      </c>
      <c r="BD66" s="38">
        <f t="shared" si="7"/>
        <v>117.51999999999998</v>
      </c>
      <c r="BE66" s="38">
        <v>1410.2399999999998</v>
      </c>
      <c r="BF66" s="38">
        <v>290.14300000000003</v>
      </c>
      <c r="BG66" s="38">
        <v>290.14300000000003</v>
      </c>
      <c r="BH66" s="38">
        <v>290.14300000000003</v>
      </c>
      <c r="BI66" s="38">
        <v>290.14300000000003</v>
      </c>
      <c r="BJ66" s="38">
        <v>290.14300000000003</v>
      </c>
      <c r="BK66" s="38">
        <v>290.14300000000003</v>
      </c>
      <c r="BL66" s="38">
        <v>290.14300000000003</v>
      </c>
      <c r="BM66" s="38">
        <v>290.14300000000003</v>
      </c>
      <c r="BN66" s="38">
        <v>290.14300000000003</v>
      </c>
      <c r="BO66" s="38">
        <v>290.14300000000003</v>
      </c>
      <c r="BP66" s="38">
        <v>520.14300000000003</v>
      </c>
      <c r="BQ66" s="38">
        <v>520.14300000000003</v>
      </c>
      <c r="BR66" s="38">
        <f t="shared" si="8"/>
        <v>328.47633333333334</v>
      </c>
      <c r="BS66" s="38">
        <v>3941.7160000000003</v>
      </c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 t="e">
        <f t="shared" si="9"/>
        <v>#DIV/0!</v>
      </c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 t="e">
        <f t="shared" si="10"/>
        <v>#DIV/0!</v>
      </c>
      <c r="CU66" s="38"/>
      <c r="CV66" s="38"/>
      <c r="CW66" s="38"/>
      <c r="CX66" s="38">
        <v>5675.9560000000001</v>
      </c>
      <c r="CY66" s="38"/>
      <c r="CZ66" s="38"/>
      <c r="DA66" s="38"/>
      <c r="DB66" s="38"/>
      <c r="DC66" s="38"/>
    </row>
    <row r="67" spans="1:107" x14ac:dyDescent="0.25">
      <c r="A67" s="15" t="s">
        <v>56</v>
      </c>
      <c r="B67" s="36"/>
      <c r="C67" s="37"/>
      <c r="D67" s="37"/>
      <c r="E67" s="37"/>
      <c r="F67" s="37"/>
      <c r="G67" s="37"/>
      <c r="H67" s="37"/>
      <c r="I67" s="37"/>
      <c r="J67" s="38"/>
      <c r="K67" s="38"/>
      <c r="L67" s="38"/>
      <c r="M67" s="38"/>
      <c r="N67" s="38" t="e">
        <f t="shared" si="4"/>
        <v>#DIV/0!</v>
      </c>
      <c r="O67" s="38"/>
      <c r="P67" s="38">
        <v>183.25</v>
      </c>
      <c r="Q67" s="38">
        <v>183.25</v>
      </c>
      <c r="R67" s="38">
        <v>183.25</v>
      </c>
      <c r="S67" s="38">
        <v>183.25</v>
      </c>
      <c r="T67" s="38">
        <v>183.25</v>
      </c>
      <c r="U67" s="38">
        <v>183.25</v>
      </c>
      <c r="V67" s="38">
        <v>183.25</v>
      </c>
      <c r="W67" s="38">
        <v>183.25</v>
      </c>
      <c r="X67" s="38">
        <v>183.25</v>
      </c>
      <c r="Y67" s="38">
        <v>183.25</v>
      </c>
      <c r="Z67" s="38">
        <v>183.25</v>
      </c>
      <c r="AA67" s="38">
        <v>183.25</v>
      </c>
      <c r="AB67" s="38">
        <f t="shared" si="5"/>
        <v>183.25</v>
      </c>
      <c r="AC67" s="38">
        <v>2199</v>
      </c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 t="e">
        <f t="shared" si="6"/>
        <v>#DIV/0!</v>
      </c>
      <c r="AQ67" s="38"/>
      <c r="AR67" s="38">
        <v>7.5</v>
      </c>
      <c r="AS67" s="38">
        <v>7.5</v>
      </c>
      <c r="AT67" s="38">
        <v>7.5</v>
      </c>
      <c r="AU67" s="38">
        <v>7.5</v>
      </c>
      <c r="AV67" s="38">
        <v>7.5</v>
      </c>
      <c r="AW67" s="38">
        <v>7.5</v>
      </c>
      <c r="AX67" s="38">
        <v>7.5</v>
      </c>
      <c r="AY67" s="38">
        <v>7.5</v>
      </c>
      <c r="AZ67" s="38">
        <v>7.5</v>
      </c>
      <c r="BA67" s="38">
        <v>7.5</v>
      </c>
      <c r="BB67" s="38">
        <v>7.5</v>
      </c>
      <c r="BC67" s="38">
        <v>7.5</v>
      </c>
      <c r="BD67" s="38">
        <f t="shared" si="7"/>
        <v>7.5</v>
      </c>
      <c r="BE67" s="38">
        <v>90</v>
      </c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 t="e">
        <f t="shared" si="8"/>
        <v>#DIV/0!</v>
      </c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 t="e">
        <f t="shared" si="9"/>
        <v>#DIV/0!</v>
      </c>
      <c r="CG67" s="38"/>
      <c r="CH67" s="38">
        <v>53</v>
      </c>
      <c r="CI67" s="38">
        <v>53</v>
      </c>
      <c r="CJ67" s="38">
        <v>53</v>
      </c>
      <c r="CK67" s="38">
        <v>53</v>
      </c>
      <c r="CL67" s="38">
        <v>53</v>
      </c>
      <c r="CM67" s="38">
        <v>53</v>
      </c>
      <c r="CN67" s="38">
        <v>53</v>
      </c>
      <c r="CO67" s="38">
        <v>53</v>
      </c>
      <c r="CP67" s="38">
        <v>53</v>
      </c>
      <c r="CQ67" s="38">
        <v>53</v>
      </c>
      <c r="CR67" s="38">
        <v>53</v>
      </c>
      <c r="CS67" s="38">
        <v>53</v>
      </c>
      <c r="CT67" s="38">
        <f t="shared" si="10"/>
        <v>53</v>
      </c>
      <c r="CU67" s="38">
        <v>636</v>
      </c>
      <c r="CV67" s="38"/>
      <c r="CW67" s="38"/>
      <c r="CX67" s="38">
        <v>2925</v>
      </c>
      <c r="CY67" s="38"/>
      <c r="CZ67" s="38"/>
      <c r="DA67" s="38"/>
      <c r="DB67" s="38"/>
      <c r="DC67" s="38"/>
    </row>
    <row r="68" spans="1:107" x14ac:dyDescent="0.25">
      <c r="A68" s="15" t="s">
        <v>57</v>
      </c>
      <c r="B68" s="36">
        <v>300</v>
      </c>
      <c r="C68" s="37">
        <v>300</v>
      </c>
      <c r="D68" s="37">
        <v>300</v>
      </c>
      <c r="E68" s="37">
        <v>300</v>
      </c>
      <c r="F68" s="37">
        <v>300</v>
      </c>
      <c r="G68" s="37">
        <v>300</v>
      </c>
      <c r="H68" s="37">
        <v>300</v>
      </c>
      <c r="I68" s="37">
        <v>430</v>
      </c>
      <c r="J68" s="38">
        <v>430</v>
      </c>
      <c r="K68" s="38">
        <v>430</v>
      </c>
      <c r="L68" s="38">
        <v>430</v>
      </c>
      <c r="M68" s="38">
        <v>430</v>
      </c>
      <c r="N68" s="38">
        <f t="shared" si="4"/>
        <v>354.16666666666669</v>
      </c>
      <c r="O68" s="38">
        <v>4250</v>
      </c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 t="e">
        <f t="shared" si="5"/>
        <v>#DIV/0!</v>
      </c>
      <c r="AC68" s="38"/>
      <c r="AD68" s="38">
        <v>110</v>
      </c>
      <c r="AE68" s="38">
        <v>110</v>
      </c>
      <c r="AF68" s="38">
        <v>110</v>
      </c>
      <c r="AG68" s="38">
        <v>110</v>
      </c>
      <c r="AH68" s="38">
        <v>110</v>
      </c>
      <c r="AI68" s="38">
        <v>220</v>
      </c>
      <c r="AJ68" s="38">
        <v>220</v>
      </c>
      <c r="AK68" s="38">
        <v>220</v>
      </c>
      <c r="AL68" s="38">
        <v>220</v>
      </c>
      <c r="AM68" s="38">
        <v>220</v>
      </c>
      <c r="AN68" s="38">
        <v>220</v>
      </c>
      <c r="AO68" s="38">
        <v>220</v>
      </c>
      <c r="AP68" s="38">
        <f t="shared" si="6"/>
        <v>174.16666666666666</v>
      </c>
      <c r="AQ68" s="38">
        <v>2090</v>
      </c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 t="e">
        <f t="shared" si="7"/>
        <v>#DIV/0!</v>
      </c>
      <c r="BE68" s="38"/>
      <c r="BF68" s="38">
        <v>587.40200000000004</v>
      </c>
      <c r="BG68" s="38">
        <v>587.40200000000004</v>
      </c>
      <c r="BH68" s="38">
        <v>587.40200000000004</v>
      </c>
      <c r="BI68" s="38">
        <v>587.40200000000004</v>
      </c>
      <c r="BJ68" s="38">
        <v>587.40200000000004</v>
      </c>
      <c r="BK68" s="38">
        <v>587.40200000000004</v>
      </c>
      <c r="BL68" s="38">
        <v>587.40200000000004</v>
      </c>
      <c r="BM68" s="38">
        <v>587.40200000000004</v>
      </c>
      <c r="BN68" s="38">
        <v>587.40200000000004</v>
      </c>
      <c r="BO68" s="38">
        <v>587.40200000000004</v>
      </c>
      <c r="BP68" s="38">
        <v>587.40200000000004</v>
      </c>
      <c r="BQ68" s="38">
        <v>587.40200000000004</v>
      </c>
      <c r="BR68" s="38">
        <f t="shared" si="8"/>
        <v>587.40200000000004</v>
      </c>
      <c r="BS68" s="38">
        <v>7048.8240000000005</v>
      </c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 t="e">
        <f t="shared" si="9"/>
        <v>#DIV/0!</v>
      </c>
      <c r="CG68" s="38"/>
      <c r="CH68" s="38">
        <v>30</v>
      </c>
      <c r="CI68" s="38">
        <v>30</v>
      </c>
      <c r="CJ68" s="38">
        <v>30</v>
      </c>
      <c r="CK68" s="38">
        <v>30</v>
      </c>
      <c r="CL68" s="38">
        <v>30</v>
      </c>
      <c r="CM68" s="38">
        <v>30</v>
      </c>
      <c r="CN68" s="38">
        <v>30</v>
      </c>
      <c r="CO68" s="38">
        <v>30</v>
      </c>
      <c r="CP68" s="38">
        <v>30</v>
      </c>
      <c r="CQ68" s="38">
        <v>30</v>
      </c>
      <c r="CR68" s="38">
        <v>30</v>
      </c>
      <c r="CS68" s="38">
        <v>30</v>
      </c>
      <c r="CT68" s="38">
        <f t="shared" si="10"/>
        <v>30</v>
      </c>
      <c r="CU68" s="38">
        <v>360</v>
      </c>
      <c r="CV68" s="38"/>
      <c r="CW68" s="38"/>
      <c r="CX68" s="38">
        <v>13748.824000000001</v>
      </c>
      <c r="CY68" s="38"/>
      <c r="CZ68" s="38"/>
      <c r="DA68" s="38"/>
      <c r="DB68" s="38"/>
      <c r="DC68" s="38"/>
    </row>
    <row r="69" spans="1:107" x14ac:dyDescent="0.25">
      <c r="A69" s="15" t="s">
        <v>58</v>
      </c>
      <c r="B69" s="36">
        <v>939.75800000000004</v>
      </c>
      <c r="C69" s="37">
        <v>939.75800000000004</v>
      </c>
      <c r="D69" s="37">
        <v>939.75800000000004</v>
      </c>
      <c r="E69" s="37">
        <v>939.75800000000004</v>
      </c>
      <c r="F69" s="37">
        <v>828.49800000000005</v>
      </c>
      <c r="G69" s="37">
        <v>828.49800000000005</v>
      </c>
      <c r="H69" s="37">
        <v>828.49800000000005</v>
      </c>
      <c r="I69" s="37">
        <v>828.49800000000005</v>
      </c>
      <c r="J69" s="38">
        <v>828.49800000000005</v>
      </c>
      <c r="K69" s="38">
        <v>828.49800000000005</v>
      </c>
      <c r="L69" s="38">
        <v>828.49800000000005</v>
      </c>
      <c r="M69" s="38">
        <v>828.49800000000005</v>
      </c>
      <c r="N69" s="38">
        <f t="shared" si="4"/>
        <v>865.58466666666652</v>
      </c>
      <c r="O69" s="38">
        <v>10387.015999999998</v>
      </c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 t="e">
        <f t="shared" si="5"/>
        <v>#DIV/0!</v>
      </c>
      <c r="AC69" s="38"/>
      <c r="AD69" s="38">
        <v>324.875</v>
      </c>
      <c r="AE69" s="38">
        <v>324.875</v>
      </c>
      <c r="AF69" s="38">
        <v>324.875</v>
      </c>
      <c r="AG69" s="38">
        <v>224.875</v>
      </c>
      <c r="AH69" s="38">
        <v>367.875</v>
      </c>
      <c r="AI69" s="38">
        <v>367.875</v>
      </c>
      <c r="AJ69" s="38">
        <v>367.875</v>
      </c>
      <c r="AK69" s="38">
        <v>445.935</v>
      </c>
      <c r="AL69" s="38">
        <v>415.935</v>
      </c>
      <c r="AM69" s="38">
        <v>415.935</v>
      </c>
      <c r="AN69" s="38">
        <v>415.935</v>
      </c>
      <c r="AO69" s="38">
        <v>415.935</v>
      </c>
      <c r="AP69" s="38">
        <f t="shared" si="6"/>
        <v>367.73333333333335</v>
      </c>
      <c r="AQ69" s="38">
        <v>4412.8</v>
      </c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 t="e">
        <f t="shared" si="7"/>
        <v>#DIV/0!</v>
      </c>
      <c r="BE69" s="38"/>
      <c r="BF69" s="38">
        <v>163.6</v>
      </c>
      <c r="BG69" s="38">
        <v>163.6</v>
      </c>
      <c r="BH69" s="38">
        <v>163.6</v>
      </c>
      <c r="BI69" s="38">
        <v>163.6</v>
      </c>
      <c r="BJ69" s="38">
        <v>274.86</v>
      </c>
      <c r="BK69" s="38">
        <v>274.86</v>
      </c>
      <c r="BL69" s="38">
        <v>274.86</v>
      </c>
      <c r="BM69" s="38">
        <v>274.86</v>
      </c>
      <c r="BN69" s="38">
        <v>274.86</v>
      </c>
      <c r="BO69" s="38">
        <v>274.86</v>
      </c>
      <c r="BP69" s="38">
        <v>274.86</v>
      </c>
      <c r="BQ69" s="38">
        <v>274.86</v>
      </c>
      <c r="BR69" s="38">
        <f t="shared" si="8"/>
        <v>237.7733333333334</v>
      </c>
      <c r="BS69" s="38">
        <v>2853.2800000000007</v>
      </c>
      <c r="BT69" s="38">
        <v>191.48</v>
      </c>
      <c r="BU69" s="38">
        <v>191.48</v>
      </c>
      <c r="BV69" s="38">
        <v>191.48</v>
      </c>
      <c r="BW69" s="38">
        <v>191.48</v>
      </c>
      <c r="BX69" s="38">
        <v>191.48</v>
      </c>
      <c r="BY69" s="38">
        <v>191.48</v>
      </c>
      <c r="BZ69" s="38">
        <v>191.48</v>
      </c>
      <c r="CA69" s="38">
        <v>191.48</v>
      </c>
      <c r="CB69" s="38">
        <v>442.96</v>
      </c>
      <c r="CC69" s="38">
        <v>460.76</v>
      </c>
      <c r="CD69" s="38">
        <v>269.27999999999997</v>
      </c>
      <c r="CE69" s="38">
        <v>269.27999999999997</v>
      </c>
      <c r="CF69" s="38">
        <f t="shared" si="9"/>
        <v>247.84333333333333</v>
      </c>
      <c r="CG69" s="38">
        <v>2974.12</v>
      </c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 t="e">
        <f t="shared" si="10"/>
        <v>#DIV/0!</v>
      </c>
      <c r="CU69" s="38"/>
      <c r="CV69" s="38"/>
      <c r="CW69" s="38"/>
      <c r="CX69" s="38">
        <v>20627.215999999993</v>
      </c>
      <c r="CY69" s="38"/>
      <c r="CZ69" s="38"/>
      <c r="DA69" s="38"/>
      <c r="DB69" s="38"/>
      <c r="DC69" s="38"/>
    </row>
    <row r="70" spans="1:107" x14ac:dyDescent="0.25">
      <c r="A70" s="15" t="s">
        <v>59</v>
      </c>
      <c r="B70" s="36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8" t="e">
        <f t="shared" si="4"/>
        <v>#DIV/0!</v>
      </c>
      <c r="O70" s="38"/>
      <c r="P70" s="38">
        <v>49.6</v>
      </c>
      <c r="Q70" s="38">
        <v>49.6</v>
      </c>
      <c r="R70" s="38">
        <v>49.6</v>
      </c>
      <c r="S70" s="38">
        <v>49.6</v>
      </c>
      <c r="T70" s="38">
        <v>49.6</v>
      </c>
      <c r="U70" s="38">
        <v>49.6</v>
      </c>
      <c r="V70" s="38">
        <v>49.6</v>
      </c>
      <c r="W70" s="38">
        <v>49.6</v>
      </c>
      <c r="X70" s="38">
        <v>49.6</v>
      </c>
      <c r="Y70" s="38">
        <v>49.6</v>
      </c>
      <c r="Z70" s="38">
        <v>49.6</v>
      </c>
      <c r="AA70" s="38">
        <v>49.6</v>
      </c>
      <c r="AB70" s="38">
        <f t="shared" si="5"/>
        <v>49.600000000000016</v>
      </c>
      <c r="AC70" s="38">
        <v>595.20000000000016</v>
      </c>
      <c r="AD70" s="38">
        <v>250.6</v>
      </c>
      <c r="AE70" s="38">
        <v>250.6</v>
      </c>
      <c r="AF70" s="38">
        <v>250.6</v>
      </c>
      <c r="AG70" s="38">
        <v>250.6</v>
      </c>
      <c r="AH70" s="38">
        <v>250.6</v>
      </c>
      <c r="AI70" s="38">
        <v>250.6</v>
      </c>
      <c r="AJ70" s="38">
        <v>400.9</v>
      </c>
      <c r="AK70" s="38">
        <v>400.9</v>
      </c>
      <c r="AL70" s="38">
        <v>400.9</v>
      </c>
      <c r="AM70" s="38">
        <v>400.9</v>
      </c>
      <c r="AN70" s="38">
        <v>400.9</v>
      </c>
      <c r="AO70" s="38">
        <v>400.9</v>
      </c>
      <c r="AP70" s="38">
        <f t="shared" si="6"/>
        <v>325.75000000000006</v>
      </c>
      <c r="AQ70" s="38">
        <v>3909.0000000000005</v>
      </c>
      <c r="AR70" s="38">
        <v>210.34000000000003</v>
      </c>
      <c r="AS70" s="38">
        <v>210.34000000000003</v>
      </c>
      <c r="AT70" s="38">
        <v>210.34000000000003</v>
      </c>
      <c r="AU70" s="38">
        <v>210.34000000000003</v>
      </c>
      <c r="AV70" s="38">
        <v>210.34000000000003</v>
      </c>
      <c r="AW70" s="38">
        <v>210.34000000000003</v>
      </c>
      <c r="AX70" s="38">
        <v>210.34000000000003</v>
      </c>
      <c r="AY70" s="38">
        <v>210.34000000000003</v>
      </c>
      <c r="AZ70" s="38">
        <v>210.34000000000003</v>
      </c>
      <c r="BA70" s="38">
        <v>210.34000000000003</v>
      </c>
      <c r="BB70" s="38">
        <v>210.34000000000003</v>
      </c>
      <c r="BC70" s="38">
        <v>210.34000000000003</v>
      </c>
      <c r="BD70" s="38">
        <f t="shared" si="7"/>
        <v>210.34000000000012</v>
      </c>
      <c r="BE70" s="38">
        <v>2524.0800000000013</v>
      </c>
      <c r="BF70" s="38">
        <v>25.6</v>
      </c>
      <c r="BG70" s="38">
        <v>25.6</v>
      </c>
      <c r="BH70" s="38">
        <v>25.6</v>
      </c>
      <c r="BI70" s="38">
        <v>25.6</v>
      </c>
      <c r="BJ70" s="38">
        <v>25.6</v>
      </c>
      <c r="BK70" s="38">
        <v>25.6</v>
      </c>
      <c r="BL70" s="38">
        <v>25.6</v>
      </c>
      <c r="BM70" s="38">
        <v>25.6</v>
      </c>
      <c r="BN70" s="38">
        <v>90.6</v>
      </c>
      <c r="BO70" s="38">
        <v>320.60000000000002</v>
      </c>
      <c r="BP70" s="38">
        <v>25.6</v>
      </c>
      <c r="BQ70" s="38">
        <v>25.6</v>
      </c>
      <c r="BR70" s="38">
        <f t="shared" si="8"/>
        <v>55.6</v>
      </c>
      <c r="BS70" s="38">
        <v>667.2</v>
      </c>
      <c r="BT70" s="38">
        <v>134</v>
      </c>
      <c r="BU70" s="38">
        <v>134</v>
      </c>
      <c r="BV70" s="38">
        <v>134</v>
      </c>
      <c r="BW70" s="38">
        <v>134</v>
      </c>
      <c r="BX70" s="38">
        <v>134</v>
      </c>
      <c r="BY70" s="38">
        <v>134</v>
      </c>
      <c r="BZ70" s="38">
        <v>134</v>
      </c>
      <c r="CA70" s="38">
        <v>134</v>
      </c>
      <c r="CB70" s="38">
        <v>134</v>
      </c>
      <c r="CC70" s="38">
        <v>134</v>
      </c>
      <c r="CD70" s="38">
        <v>134</v>
      </c>
      <c r="CE70" s="38">
        <v>134</v>
      </c>
      <c r="CF70" s="38">
        <f t="shared" si="9"/>
        <v>134</v>
      </c>
      <c r="CG70" s="38">
        <v>1608</v>
      </c>
      <c r="CH70" s="38">
        <v>1042</v>
      </c>
      <c r="CI70" s="38">
        <v>1042</v>
      </c>
      <c r="CJ70" s="38">
        <v>1042</v>
      </c>
      <c r="CK70" s="38">
        <v>1042</v>
      </c>
      <c r="CL70" s="38">
        <v>1042</v>
      </c>
      <c r="CM70" s="38">
        <v>1042</v>
      </c>
      <c r="CN70" s="38">
        <v>1042</v>
      </c>
      <c r="CO70" s="38">
        <v>1042</v>
      </c>
      <c r="CP70" s="38">
        <v>1042</v>
      </c>
      <c r="CQ70" s="38">
        <v>1042</v>
      </c>
      <c r="CR70" s="38">
        <v>1042</v>
      </c>
      <c r="CS70" s="38">
        <v>1042</v>
      </c>
      <c r="CT70" s="38">
        <f t="shared" si="10"/>
        <v>1042</v>
      </c>
      <c r="CU70" s="38">
        <v>12504</v>
      </c>
      <c r="CV70" s="38"/>
      <c r="CW70" s="38"/>
      <c r="CX70" s="38">
        <v>21807.480000000007</v>
      </c>
      <c r="CY70" s="38"/>
      <c r="CZ70" s="38"/>
      <c r="DA70" s="38"/>
      <c r="DB70" s="38"/>
      <c r="DC70" s="38"/>
    </row>
    <row r="71" spans="1:107" x14ac:dyDescent="0.25">
      <c r="A71" s="15" t="s">
        <v>60</v>
      </c>
      <c r="B71" s="36"/>
      <c r="C71" s="37"/>
      <c r="D71" s="37"/>
      <c r="E71" s="37"/>
      <c r="F71" s="37"/>
      <c r="G71" s="37"/>
      <c r="H71" s="37"/>
      <c r="I71" s="37"/>
      <c r="J71" s="38"/>
      <c r="K71" s="38"/>
      <c r="L71" s="38"/>
      <c r="M71" s="38"/>
      <c r="N71" s="38" t="e">
        <f t="shared" si="4"/>
        <v>#DIV/0!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 t="e">
        <f t="shared" si="5"/>
        <v>#DIV/0!</v>
      </c>
      <c r="AC71" s="38"/>
      <c r="AD71" s="38">
        <v>80</v>
      </c>
      <c r="AE71" s="38">
        <v>80</v>
      </c>
      <c r="AF71" s="38">
        <v>80</v>
      </c>
      <c r="AG71" s="38">
        <v>80</v>
      </c>
      <c r="AH71" s="38">
        <v>224.18</v>
      </c>
      <c r="AI71" s="38">
        <v>224.18</v>
      </c>
      <c r="AJ71" s="38">
        <v>224.18</v>
      </c>
      <c r="AK71" s="38">
        <v>196.12</v>
      </c>
      <c r="AL71" s="38">
        <v>226.12</v>
      </c>
      <c r="AM71" s="38">
        <v>226.12</v>
      </c>
      <c r="AN71" s="38">
        <v>226.12</v>
      </c>
      <c r="AO71" s="38">
        <v>226.12</v>
      </c>
      <c r="AP71" s="38">
        <f t="shared" si="6"/>
        <v>174.42833333333331</v>
      </c>
      <c r="AQ71" s="38">
        <v>2093.14</v>
      </c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 t="e">
        <f t="shared" si="7"/>
        <v>#DIV/0!</v>
      </c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 t="e">
        <f t="shared" si="8"/>
        <v>#DIV/0!</v>
      </c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 t="e">
        <f t="shared" si="9"/>
        <v>#DIV/0!</v>
      </c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 t="e">
        <f t="shared" si="10"/>
        <v>#DIV/0!</v>
      </c>
      <c r="CU71" s="38"/>
      <c r="CV71" s="38"/>
      <c r="CW71" s="38"/>
      <c r="CX71" s="38">
        <v>2093.14</v>
      </c>
      <c r="CY71" s="38"/>
      <c r="CZ71" s="38"/>
      <c r="DA71" s="38"/>
      <c r="DB71" s="38"/>
      <c r="DC71" s="38"/>
    </row>
    <row r="72" spans="1:107" x14ac:dyDescent="0.25">
      <c r="A72" s="15" t="s">
        <v>61</v>
      </c>
      <c r="B72" s="36"/>
      <c r="C72" s="37"/>
      <c r="D72" s="37"/>
      <c r="E72" s="37"/>
      <c r="F72" s="37"/>
      <c r="G72" s="37"/>
      <c r="H72" s="37"/>
      <c r="I72" s="37"/>
      <c r="J72" s="38"/>
      <c r="K72" s="38"/>
      <c r="L72" s="38"/>
      <c r="M72" s="38"/>
      <c r="N72" s="38" t="e">
        <f t="shared" si="4"/>
        <v>#DIV/0!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 t="e">
        <f t="shared" si="5"/>
        <v>#DIV/0!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 t="e">
        <f t="shared" si="6"/>
        <v>#DIV/0!</v>
      </c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 t="e">
        <f t="shared" si="7"/>
        <v>#DIV/0!</v>
      </c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 t="e">
        <f t="shared" si="8"/>
        <v>#DIV/0!</v>
      </c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 t="e">
        <f t="shared" si="9"/>
        <v>#DIV/0!</v>
      </c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 t="e">
        <f t="shared" si="10"/>
        <v>#DIV/0!</v>
      </c>
      <c r="CU72" s="38"/>
      <c r="CV72" s="38"/>
      <c r="CW72" s="38"/>
      <c r="CX72" s="38"/>
      <c r="CY72" s="38"/>
      <c r="CZ72" s="38"/>
      <c r="DA72" s="38"/>
      <c r="DB72" s="38"/>
      <c r="DC72" s="38"/>
    </row>
    <row r="73" spans="1:107" x14ac:dyDescent="0.25">
      <c r="A73" s="15" t="s">
        <v>46</v>
      </c>
      <c r="B73" s="36">
        <v>1239.758</v>
      </c>
      <c r="C73" s="37">
        <v>1239.758</v>
      </c>
      <c r="D73" s="37">
        <v>1239.758</v>
      </c>
      <c r="E73" s="37">
        <v>1239.758</v>
      </c>
      <c r="F73" s="37">
        <v>1128.498</v>
      </c>
      <c r="G73" s="37">
        <v>1128.498</v>
      </c>
      <c r="H73" s="37">
        <v>1128.498</v>
      </c>
      <c r="I73" s="37">
        <v>1258.498</v>
      </c>
      <c r="J73" s="38">
        <v>1258.498</v>
      </c>
      <c r="K73" s="38">
        <v>1258.498</v>
      </c>
      <c r="L73" s="38">
        <v>1258.498</v>
      </c>
      <c r="M73" s="38">
        <v>2133.8980000000001</v>
      </c>
      <c r="N73" s="38">
        <f t="shared" si="4"/>
        <v>1292.7013333333332</v>
      </c>
      <c r="O73" s="38">
        <v>15512.415999999997</v>
      </c>
      <c r="P73" s="38">
        <v>432.65000000000003</v>
      </c>
      <c r="Q73" s="38">
        <v>432.65000000000003</v>
      </c>
      <c r="R73" s="38">
        <v>432.65000000000003</v>
      </c>
      <c r="S73" s="38">
        <v>432.65000000000003</v>
      </c>
      <c r="T73" s="38">
        <v>432.65000000000003</v>
      </c>
      <c r="U73" s="38">
        <v>432.65000000000003</v>
      </c>
      <c r="V73" s="38">
        <v>432.65000000000003</v>
      </c>
      <c r="W73" s="38">
        <v>432.65000000000003</v>
      </c>
      <c r="X73" s="38">
        <v>432.65000000000003</v>
      </c>
      <c r="Y73" s="38">
        <v>432.65000000000003</v>
      </c>
      <c r="Z73" s="38">
        <v>482.15000000000003</v>
      </c>
      <c r="AA73" s="38">
        <v>482.15000000000003</v>
      </c>
      <c r="AB73" s="38">
        <f t="shared" si="5"/>
        <v>440.89999999999992</v>
      </c>
      <c r="AC73" s="38">
        <v>5290.7999999999993</v>
      </c>
      <c r="AD73" s="38">
        <v>1033.4749999999999</v>
      </c>
      <c r="AE73" s="38">
        <v>1033.4749999999999</v>
      </c>
      <c r="AF73" s="38">
        <v>1033.4749999999999</v>
      </c>
      <c r="AG73" s="38">
        <v>933.47500000000002</v>
      </c>
      <c r="AH73" s="38">
        <v>1220.655</v>
      </c>
      <c r="AI73" s="38">
        <v>1330.655</v>
      </c>
      <c r="AJ73" s="38">
        <v>1480.9550000000002</v>
      </c>
      <c r="AK73" s="38">
        <v>1530.9549999999999</v>
      </c>
      <c r="AL73" s="38">
        <v>1530.9549999999999</v>
      </c>
      <c r="AM73" s="38">
        <v>1580.9549999999999</v>
      </c>
      <c r="AN73" s="38">
        <v>1580.9549999999999</v>
      </c>
      <c r="AO73" s="38">
        <v>1580.9549999999999</v>
      </c>
      <c r="AP73" s="38">
        <f t="shared" si="6"/>
        <v>1322.5783333333331</v>
      </c>
      <c r="AQ73" s="38">
        <v>15870.939999999999</v>
      </c>
      <c r="AR73" s="38">
        <v>623.28</v>
      </c>
      <c r="AS73" s="38">
        <v>623.28</v>
      </c>
      <c r="AT73" s="38">
        <v>623.28</v>
      </c>
      <c r="AU73" s="38">
        <v>623.28</v>
      </c>
      <c r="AV73" s="38">
        <v>623.28</v>
      </c>
      <c r="AW73" s="38">
        <v>623.28</v>
      </c>
      <c r="AX73" s="38">
        <v>623.28</v>
      </c>
      <c r="AY73" s="38">
        <v>623.28</v>
      </c>
      <c r="AZ73" s="38">
        <v>623.28</v>
      </c>
      <c r="BA73" s="38">
        <v>623.28</v>
      </c>
      <c r="BB73" s="38">
        <v>623.28</v>
      </c>
      <c r="BC73" s="38">
        <v>623.28</v>
      </c>
      <c r="BD73" s="38">
        <f t="shared" si="7"/>
        <v>623.27999999999986</v>
      </c>
      <c r="BE73" s="38">
        <v>7479.3600000000006</v>
      </c>
      <c r="BF73" s="38">
        <v>1305.6999999999998</v>
      </c>
      <c r="BG73" s="38">
        <v>1305.6999999999998</v>
      </c>
      <c r="BH73" s="38">
        <v>1305.6999999999998</v>
      </c>
      <c r="BI73" s="38">
        <v>1305.6999999999998</v>
      </c>
      <c r="BJ73" s="38">
        <v>1416.96</v>
      </c>
      <c r="BK73" s="38">
        <v>1416.96</v>
      </c>
      <c r="BL73" s="38">
        <v>1416.96</v>
      </c>
      <c r="BM73" s="38">
        <v>1416.96</v>
      </c>
      <c r="BN73" s="38">
        <v>1481.96</v>
      </c>
      <c r="BO73" s="38">
        <v>1711.96</v>
      </c>
      <c r="BP73" s="38">
        <v>1646.96</v>
      </c>
      <c r="BQ73" s="38">
        <v>1646.96</v>
      </c>
      <c r="BR73" s="38">
        <f t="shared" si="8"/>
        <v>1448.2066666666663</v>
      </c>
      <c r="BS73" s="38">
        <v>17378.480000000003</v>
      </c>
      <c r="BT73" s="38">
        <v>325.48</v>
      </c>
      <c r="BU73" s="38">
        <v>325.48</v>
      </c>
      <c r="BV73" s="38">
        <v>325.48</v>
      </c>
      <c r="BW73" s="38">
        <v>325.48</v>
      </c>
      <c r="BX73" s="38">
        <v>325.48</v>
      </c>
      <c r="BY73" s="38">
        <v>325.48</v>
      </c>
      <c r="BZ73" s="38">
        <v>325.48</v>
      </c>
      <c r="CA73" s="38">
        <v>325.48</v>
      </c>
      <c r="CB73" s="38">
        <v>576.96</v>
      </c>
      <c r="CC73" s="38">
        <v>594.76</v>
      </c>
      <c r="CD73" s="38">
        <v>403.28</v>
      </c>
      <c r="CE73" s="38">
        <v>688.88</v>
      </c>
      <c r="CF73" s="38">
        <f t="shared" si="9"/>
        <v>405.64333333333337</v>
      </c>
      <c r="CG73" s="38">
        <v>4867.7199999999993</v>
      </c>
      <c r="CH73" s="38">
        <v>1125</v>
      </c>
      <c r="CI73" s="38">
        <v>1125</v>
      </c>
      <c r="CJ73" s="38">
        <v>1125</v>
      </c>
      <c r="CK73" s="38">
        <v>1125</v>
      </c>
      <c r="CL73" s="38">
        <v>1125</v>
      </c>
      <c r="CM73" s="38">
        <v>1125</v>
      </c>
      <c r="CN73" s="38">
        <v>1125</v>
      </c>
      <c r="CO73" s="38">
        <v>1125</v>
      </c>
      <c r="CP73" s="38">
        <v>1125</v>
      </c>
      <c r="CQ73" s="38">
        <v>1125</v>
      </c>
      <c r="CR73" s="38">
        <v>1125</v>
      </c>
      <c r="CS73" s="38">
        <v>1125</v>
      </c>
      <c r="CT73" s="38">
        <f t="shared" si="10"/>
        <v>1125</v>
      </c>
      <c r="CU73" s="38">
        <v>13500</v>
      </c>
      <c r="CV73" s="38"/>
      <c r="CW73" s="38"/>
      <c r="CX73" s="38">
        <v>79899.716</v>
      </c>
      <c r="CY73" s="38"/>
      <c r="CZ73" s="38"/>
      <c r="DA73" s="38"/>
      <c r="DB73" s="38"/>
      <c r="DC73" s="38"/>
    </row>
    <row r="74" spans="1:107" x14ac:dyDescent="0.25">
      <c r="B74" s="36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spans="1:107" x14ac:dyDescent="0.25">
      <c r="B75" s="36"/>
      <c r="C75" s="37"/>
      <c r="D75" s="37"/>
      <c r="E75" s="37"/>
      <c r="F75" s="37"/>
      <c r="G75" s="37"/>
      <c r="H75" s="37"/>
      <c r="I75" s="37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spans="1:107" x14ac:dyDescent="0.25">
      <c r="B76" s="36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spans="1:107" x14ac:dyDescent="0.25">
      <c r="B77" s="36"/>
      <c r="C77" s="37"/>
      <c r="D77" s="37"/>
      <c r="E77" s="37"/>
      <c r="F77" s="37"/>
      <c r="G77" s="37"/>
      <c r="H77" s="37"/>
      <c r="I77" s="37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spans="1:107" x14ac:dyDescent="0.25">
      <c r="B78" s="36"/>
      <c r="C78" s="37"/>
      <c r="D78" s="37"/>
      <c r="E78" s="37"/>
      <c r="F78" s="37"/>
      <c r="G78" s="37"/>
      <c r="H78" s="37"/>
      <c r="I78" s="37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spans="1:107" x14ac:dyDescent="0.25">
      <c r="B79" s="36"/>
      <c r="C79" s="37"/>
      <c r="D79" s="37"/>
      <c r="E79" s="37"/>
      <c r="F79" s="37"/>
      <c r="G79" s="37"/>
      <c r="H79" s="37"/>
      <c r="I79" s="37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spans="1:107" x14ac:dyDescent="0.25">
      <c r="B80" s="36"/>
      <c r="C80" s="37"/>
      <c r="D80" s="37"/>
      <c r="E80" s="37"/>
      <c r="F80" s="37"/>
      <c r="G80" s="37"/>
      <c r="H80" s="37"/>
      <c r="I80" s="37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spans="2:107" x14ac:dyDescent="0.25">
      <c r="B81" s="36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spans="2:107" x14ac:dyDescent="0.25">
      <c r="B82" s="36"/>
      <c r="C82" s="37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spans="2:107" x14ac:dyDescent="0.25">
      <c r="B83" s="36"/>
      <c r="C83" s="37"/>
      <c r="D83" s="37"/>
      <c r="E83" s="37"/>
      <c r="F83" s="37"/>
      <c r="G83" s="37"/>
      <c r="H83" s="37"/>
      <c r="I83" s="37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spans="2:107" x14ac:dyDescent="0.25">
      <c r="B84" s="36"/>
      <c r="C84" s="37"/>
      <c r="D84" s="37"/>
      <c r="E84" s="37"/>
      <c r="F84" s="37"/>
      <c r="G84" s="37"/>
      <c r="H84" s="37"/>
      <c r="I84" s="37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spans="2:107" x14ac:dyDescent="0.25">
      <c r="B85" s="36"/>
      <c r="C85" s="37"/>
      <c r="D85" s="37"/>
      <c r="E85" s="37"/>
      <c r="F85" s="37"/>
      <c r="G85" s="37"/>
      <c r="H85" s="37"/>
      <c r="I85" s="37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spans="2:107" x14ac:dyDescent="0.25">
      <c r="B86" s="36"/>
      <c r="C86" s="37"/>
      <c r="D86" s="37"/>
      <c r="E86" s="37"/>
      <c r="F86" s="37"/>
      <c r="G86" s="37"/>
      <c r="H86" s="37"/>
      <c r="I86" s="37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spans="2:107" x14ac:dyDescent="0.25">
      <c r="B87" s="36"/>
      <c r="C87" s="37"/>
      <c r="D87" s="37"/>
      <c r="E87" s="37"/>
      <c r="F87" s="37"/>
      <c r="G87" s="37"/>
      <c r="H87" s="37"/>
      <c r="I87" s="37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spans="2:107" x14ac:dyDescent="0.25">
      <c r="B88" s="36"/>
      <c r="C88" s="37"/>
      <c r="D88" s="37"/>
      <c r="E88" s="37"/>
      <c r="F88" s="37"/>
      <c r="G88" s="37"/>
      <c r="H88" s="37"/>
      <c r="I88" s="37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spans="2:107" x14ac:dyDescent="0.25">
      <c r="B89" s="36"/>
      <c r="C89" s="37"/>
      <c r="D89" s="37"/>
      <c r="E89" s="37"/>
      <c r="F89" s="37"/>
      <c r="G89" s="37"/>
      <c r="H89" s="37"/>
      <c r="I89" s="37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spans="2:107" x14ac:dyDescent="0.25">
      <c r="B90" s="36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spans="2:107" x14ac:dyDescent="0.25">
      <c r="B91" s="36"/>
      <c r="C91" s="37"/>
      <c r="D91" s="37"/>
      <c r="E91" s="37"/>
      <c r="F91" s="37"/>
      <c r="G91" s="37"/>
      <c r="H91" s="37"/>
      <c r="I91" s="37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spans="2:107" x14ac:dyDescent="0.25">
      <c r="B92" s="36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spans="2:107" x14ac:dyDescent="0.25">
      <c r="B93" s="36"/>
      <c r="C93" s="37"/>
      <c r="D93" s="37"/>
      <c r="E93" s="37"/>
      <c r="F93" s="37"/>
      <c r="G93" s="37"/>
      <c r="H93" s="37"/>
      <c r="I93" s="37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spans="2:107" x14ac:dyDescent="0.25">
      <c r="B94" s="36"/>
      <c r="C94" s="37"/>
      <c r="D94" s="37"/>
      <c r="E94" s="37"/>
      <c r="F94" s="37"/>
      <c r="G94" s="37"/>
      <c r="H94" s="37"/>
      <c r="I94" s="37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spans="2:107" x14ac:dyDescent="0.25">
      <c r="B95" s="36"/>
      <c r="C95" s="37"/>
      <c r="D95" s="37"/>
      <c r="E95" s="37"/>
      <c r="F95" s="37"/>
      <c r="G95" s="37"/>
      <c r="H95" s="37"/>
      <c r="I95" s="37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100" spans="2:107" x14ac:dyDescent="0.25">
      <c r="B100" s="36"/>
      <c r="C100" s="37"/>
      <c r="D100" s="37"/>
      <c r="E100" s="37"/>
      <c r="F100" s="37"/>
      <c r="G100" s="37"/>
      <c r="H100" s="37"/>
      <c r="I100" s="37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spans="2:107" x14ac:dyDescent="0.25">
      <c r="B101" s="36"/>
      <c r="C101" s="37"/>
      <c r="D101" s="37"/>
      <c r="E101" s="37"/>
      <c r="F101" s="37"/>
      <c r="G101" s="37"/>
      <c r="H101" s="37"/>
      <c r="I101" s="37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spans="2:107" x14ac:dyDescent="0.25">
      <c r="B102" s="36"/>
      <c r="C102" s="37"/>
      <c r="D102" s="37"/>
      <c r="E102" s="37"/>
      <c r="F102" s="37"/>
      <c r="G102" s="37"/>
      <c r="H102" s="37"/>
      <c r="I102" s="37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spans="2:107" x14ac:dyDescent="0.25">
      <c r="B103" s="36"/>
      <c r="C103" s="37"/>
      <c r="D103" s="37"/>
      <c r="E103" s="37"/>
      <c r="F103" s="37"/>
      <c r="G103" s="37"/>
      <c r="H103" s="37"/>
      <c r="I103" s="37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spans="2:107" x14ac:dyDescent="0.25">
      <c r="B104" s="36"/>
      <c r="C104" s="37"/>
      <c r="D104" s="37"/>
      <c r="E104" s="37"/>
      <c r="F104" s="37"/>
      <c r="G104" s="37"/>
      <c r="H104" s="37"/>
      <c r="I104" s="37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spans="2:107" x14ac:dyDescent="0.25">
      <c r="B105" s="36"/>
      <c r="C105" s="37"/>
      <c r="D105" s="37"/>
      <c r="E105" s="37"/>
      <c r="F105" s="37"/>
      <c r="G105" s="37"/>
      <c r="H105" s="37"/>
      <c r="I105" s="37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spans="2:107" x14ac:dyDescent="0.25">
      <c r="B106" s="36"/>
      <c r="C106" s="37"/>
      <c r="D106" s="37"/>
      <c r="E106" s="37"/>
      <c r="F106" s="37"/>
      <c r="G106" s="37"/>
      <c r="H106" s="37"/>
      <c r="I106" s="37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spans="2:107" x14ac:dyDescent="0.25">
      <c r="B107" s="36"/>
      <c r="C107" s="37"/>
      <c r="D107" s="37"/>
      <c r="E107" s="37"/>
      <c r="F107" s="37"/>
      <c r="G107" s="37"/>
      <c r="H107" s="37"/>
      <c r="I107" s="37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spans="2:107" x14ac:dyDescent="0.25">
      <c r="B108" s="36"/>
      <c r="C108" s="37"/>
      <c r="D108" s="37"/>
      <c r="E108" s="37"/>
      <c r="F108" s="37"/>
      <c r="G108" s="37"/>
      <c r="H108" s="37"/>
      <c r="I108" s="37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spans="2:107" x14ac:dyDescent="0.25">
      <c r="B109" s="36"/>
      <c r="C109" s="37"/>
      <c r="D109" s="37"/>
      <c r="E109" s="37"/>
      <c r="F109" s="37"/>
      <c r="G109" s="37"/>
      <c r="H109" s="37"/>
      <c r="I109" s="37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spans="2:107" x14ac:dyDescent="0.25">
      <c r="B110" s="36"/>
      <c r="C110" s="37"/>
      <c r="D110" s="37"/>
      <c r="E110" s="37"/>
      <c r="F110" s="37"/>
      <c r="G110" s="37"/>
      <c r="H110" s="37"/>
      <c r="I110" s="37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spans="2:107" x14ac:dyDescent="0.25">
      <c r="B111" s="36"/>
      <c r="C111" s="37"/>
      <c r="D111" s="37"/>
      <c r="E111" s="37"/>
      <c r="F111" s="37"/>
      <c r="G111" s="37"/>
      <c r="H111" s="37"/>
      <c r="I111" s="37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spans="2:107" x14ac:dyDescent="0.25">
      <c r="B112" s="36"/>
      <c r="C112" s="37"/>
      <c r="D112" s="37"/>
      <c r="E112" s="37"/>
      <c r="F112" s="37"/>
      <c r="G112" s="37"/>
      <c r="H112" s="37"/>
      <c r="I112" s="37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spans="2:107" x14ac:dyDescent="0.25">
      <c r="B113" s="36"/>
      <c r="C113" s="37"/>
      <c r="D113" s="37"/>
      <c r="E113" s="37"/>
      <c r="F113" s="37"/>
      <c r="G113" s="37"/>
      <c r="H113" s="37"/>
      <c r="I113" s="37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spans="2:107" x14ac:dyDescent="0.25">
      <c r="B114" s="36"/>
      <c r="C114" s="37"/>
      <c r="D114" s="37"/>
      <c r="E114" s="37"/>
      <c r="F114" s="37"/>
      <c r="G114" s="37"/>
      <c r="H114" s="37"/>
      <c r="I114" s="37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spans="2:107" x14ac:dyDescent="0.25">
      <c r="B115" s="36"/>
      <c r="C115" s="37"/>
      <c r="D115" s="37"/>
      <c r="E115" s="37"/>
      <c r="F115" s="37"/>
      <c r="G115" s="37"/>
      <c r="H115" s="37"/>
      <c r="I115" s="37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spans="2:107" x14ac:dyDescent="0.25">
      <c r="B116" s="36"/>
      <c r="C116" s="37"/>
      <c r="D116" s="37"/>
      <c r="E116" s="37"/>
      <c r="F116" s="37"/>
      <c r="G116" s="37"/>
      <c r="H116" s="37"/>
      <c r="I116" s="37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spans="2:107" x14ac:dyDescent="0.25">
      <c r="B117" s="36"/>
      <c r="C117" s="37"/>
      <c r="D117" s="37"/>
      <c r="E117" s="37"/>
      <c r="F117" s="37"/>
      <c r="G117" s="37"/>
      <c r="H117" s="37"/>
      <c r="I117" s="37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spans="2:107" x14ac:dyDescent="0.25">
      <c r="B118" s="36"/>
      <c r="C118" s="37"/>
      <c r="D118" s="37"/>
      <c r="E118" s="37"/>
      <c r="F118" s="37"/>
      <c r="G118" s="37"/>
      <c r="H118" s="37"/>
      <c r="I118" s="37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spans="2:107" x14ac:dyDescent="0.25">
      <c r="B119" s="36"/>
      <c r="C119" s="37"/>
      <c r="D119" s="37"/>
      <c r="E119" s="37"/>
      <c r="F119" s="37"/>
      <c r="G119" s="37"/>
      <c r="H119" s="37"/>
      <c r="I119" s="37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spans="2:107" x14ac:dyDescent="0.25">
      <c r="B120" s="36"/>
      <c r="C120" s="37"/>
      <c r="D120" s="37"/>
      <c r="E120" s="37"/>
      <c r="F120" s="37"/>
      <c r="G120" s="37"/>
      <c r="H120" s="37"/>
      <c r="I120" s="37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spans="2:107" x14ac:dyDescent="0.25">
      <c r="B121" s="36"/>
      <c r="C121" s="37"/>
      <c r="D121" s="37"/>
      <c r="E121" s="37"/>
      <c r="F121" s="37"/>
      <c r="G121" s="37"/>
      <c r="H121" s="37"/>
      <c r="I121" s="37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spans="2:107" x14ac:dyDescent="0.25">
      <c r="B122" s="36"/>
      <c r="C122" s="37"/>
      <c r="D122" s="37"/>
      <c r="E122" s="37"/>
      <c r="F122" s="37"/>
      <c r="G122" s="37"/>
      <c r="H122" s="37"/>
      <c r="I122" s="37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spans="2:107" x14ac:dyDescent="0.25">
      <c r="B123" s="36"/>
      <c r="C123" s="37"/>
      <c r="D123" s="37"/>
      <c r="E123" s="37"/>
      <c r="F123" s="37"/>
      <c r="G123" s="37"/>
      <c r="H123" s="37"/>
      <c r="I123" s="37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Theodore Alexander Quant Matos</cp:lastModifiedBy>
  <dcterms:created xsi:type="dcterms:W3CDTF">2024-08-26T15:40:59Z</dcterms:created>
  <dcterms:modified xsi:type="dcterms:W3CDTF">2026-03-27T16:55:23Z</dcterms:modified>
</cp:coreProperties>
</file>