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Historico\"/>
    </mc:Choice>
  </mc:AlternateContent>
  <xr:revisionPtr revIDLastSave="0" documentId="13_ncr:1_{3E0E9C85-29E4-4CD4-BDA5-EF508577A2D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'[8]333.05'!#REF!</definedName>
    <definedName name="aa_11">'[8]333.05'!#REF!</definedName>
    <definedName name="aaa">'[5]333.06'!$N$9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'[9]6.03'!$L$20</definedName>
    <definedName name="adolescentes">#REF!</definedName>
    <definedName name="ai">'[5]333.09'!$F$10</definedName>
    <definedName name="alan">'[10]1'!#REF!</definedName>
    <definedName name="ALL">#REF!</definedName>
    <definedName name="ap">'[5]331-04'!#REF!</definedName>
    <definedName name="ap_10">'[8]331-04'!#REF!</definedName>
    <definedName name="ap_11">'[8]331-04'!#REF!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'[5]333.09'!#REF!</definedName>
    <definedName name="b_10">'[8]333.09'!#REF!</definedName>
    <definedName name="b_11">'[8]333.09'!#REF!</definedName>
    <definedName name="_xlnm.Database">#REF!</definedName>
    <definedName name="bb">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VB">#REF!</definedName>
    <definedName name="BVB_10">#REF!</definedName>
    <definedName name="BVB_11">#REF!</definedName>
    <definedName name="cb">'[11]2'!$H$13</definedName>
    <definedName name="cc">'[9]8.03'!$E$9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'[11]6'!$I$13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'[2]6.03'!$D$8</definedName>
    <definedName name="d">'[5]333.09'!#REF!</definedName>
    <definedName name="d_10">'[8]333.09'!#REF!</definedName>
    <definedName name="d_11">'[8]333.09'!#REF!</definedName>
    <definedName name="dd">'[5]333.05'!$B$9</definedName>
    <definedName name="dddd">'[5]333.06'!$J$7</definedName>
    <definedName name="dfhd">'[11]2'!$B$13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'[8]333.02'!#REF!</definedName>
    <definedName name="di_11">'[8]333.02'!#REF!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ewt">'[11]5'!$B$13</definedName>
    <definedName name="ed">'[5]333.02'!$F$11</definedName>
    <definedName name="ee">'[5]333.06'!#REF!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'[5]333.06'!#REF!</definedName>
    <definedName name="fff_10">'[8]333.06'!#REF!</definedName>
    <definedName name="fff_11">'[8]333.06'!#REF!</definedName>
    <definedName name="ffff">'[9]5.03'!$B$10</definedName>
    <definedName name="fg">#REF!</definedName>
    <definedName name="fg_10">#REF!</definedName>
    <definedName name="fg_11">#REF!</definedName>
    <definedName name="fge">'[11]10'!$F$12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_10">#REF!</definedName>
    <definedName name="gf_11">#REF!</definedName>
    <definedName name="gfdgdgdgdg">'[5]333.10'!#REF!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'[5]343-01'!#REF!</definedName>
    <definedName name="gt_10">'[8]343-01'!#REF!</definedName>
    <definedName name="gt_11">'[8]343-01'!#REF!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'[11]1'!#REF!</definedName>
    <definedName name="hp">#REF!</definedName>
    <definedName name="hu">#REF!</definedName>
    <definedName name="huyhj">'[12]8.03'!$I$8</definedName>
    <definedName name="hyr">'[11]1'!#REF!</definedName>
    <definedName name="i">'[5]333.09'!$J$10</definedName>
    <definedName name="ii">'[5]333.08'!$H$7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IO">#REF!</definedName>
    <definedName name="ik">'[11]3'!$B$14</definedName>
    <definedName name="io">'[5]333.08'!$B$7</definedName>
    <definedName name="iou">'[11]1'!$B$14</definedName>
    <definedName name="j">#REF!</definedName>
    <definedName name="jj">'[5]333.04'!#REF!</definedName>
    <definedName name="jj_10">'[8]333.04'!#REF!</definedName>
    <definedName name="jj_11">'[8]333.04'!#REF!</definedName>
    <definedName name="jjj">'[5]333.06'!#REF!</definedName>
    <definedName name="jjj_10">'[8]333.06'!#REF!</definedName>
    <definedName name="jjj_11">'[8]333.06'!#REF!</definedName>
    <definedName name="juan">'[13]3.20-02'!$J$9</definedName>
    <definedName name="juil">'[7]333.02'!#REF!</definedName>
    <definedName name="jul">'[5]333.02'!#REF!</definedName>
    <definedName name="jul_10">'[8]333.02'!#REF!</definedName>
    <definedName name="jul_11">'[8]333.02'!#REF!</definedName>
    <definedName name="JULIO4">'[5]333-11'!$C$8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'[12]8.03'!$H$8</definedName>
    <definedName name="kk">'[5]333.06'!#REF!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'[7]333.09'!#REF!</definedName>
    <definedName name="l">'[5]333.03'!#REF!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'[9]16.03'!$E$9</definedName>
    <definedName name="LL">#REF!</definedName>
    <definedName name="ll_10">'[8]333.03'!#REF!</definedName>
    <definedName name="ll_11">'[8]333.03'!#REF!</definedName>
    <definedName name="llk">'[9]17.03'!$E$9</definedName>
    <definedName name="lll">'[5]333.06'!$B$9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'[11]3'!$D$14</definedName>
    <definedName name="m">'[5]333.06'!#REF!</definedName>
    <definedName name="m_10">'[8]333.06'!#REF!</definedName>
    <definedName name="m_11">'[8]333.06'!#REF!</definedName>
    <definedName name="mali">'[5]333.07'!#REF!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'[5]333.06'!#REF!</definedName>
    <definedName name="mm_10">'[8]333.06'!#REF!</definedName>
    <definedName name="mm_11">'[8]333.06'!#REF!</definedName>
    <definedName name="mmm">'[5]333.06'!#REF!</definedName>
    <definedName name="mmm_10">'[8]333.06'!#REF!</definedName>
    <definedName name="mmm_11">'[8]333.06'!#REF!</definedName>
    <definedName name="mmmm">'[2]2.03'!$J$11</definedName>
    <definedName name="mmmmm">'[5]333.06'!#REF!</definedName>
    <definedName name="mmmmm_10">'[8]333.06'!#REF!</definedName>
    <definedName name="mmmmm_11">'[8]333.06'!#REF!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'[8]333.10'!#REF!</definedName>
    <definedName name="nb_11">'[8]333.10'!#REF!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ñ">'[9]25.03'!$G$9</definedName>
    <definedName name="ññ">'[9]31.03'!$D$9</definedName>
    <definedName name="o">'[5]333.04'!$D$11</definedName>
    <definedName name="ocoa">'[8]333.04'!#REF!</definedName>
    <definedName name="ol">'[11]3'!$H$14</definedName>
    <definedName name="oo">'[5]333.09'!$H$10</definedName>
    <definedName name="ooo">'[5]333.06'!#REF!</definedName>
    <definedName name="ooo_10">'[8]333.06'!#REF!</definedName>
    <definedName name="ooo_11">'[8]333.06'!#REF!</definedName>
    <definedName name="oooo">'[9]29.03'!$D$9</definedName>
    <definedName name="ooooo">#REF!</definedName>
    <definedName name="ooooooo">'[9]18.03'!#REF!</definedName>
    <definedName name="op">'[11]1'!$C$14</definedName>
    <definedName name="oppo">'[11]1'!$G$14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'[8]333-11'!$E$8</definedName>
    <definedName name="PIO_11">'[8]333-11'!$E$8</definedName>
    <definedName name="PJ">'[5]331-04'!#REF!</definedName>
    <definedName name="PJ_10">'[8]331-04'!#REF!</definedName>
    <definedName name="PJ_11">'[8]331-04'!#REF!</definedName>
    <definedName name="PL">'[5]331-04'!#REF!</definedName>
    <definedName name="PL_10">'[8]331-04'!#REF!</definedName>
    <definedName name="PL_11">'[8]331-04'!#REF!</definedName>
    <definedName name="po">'[11]3'!$J$14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'[8]333.04'!#REF!</definedName>
    <definedName name="pop_11">'[8]333.04'!#REF!</definedName>
    <definedName name="popop">'[5]333.04'!#REF!</definedName>
    <definedName name="popop_10">'[8]333.04'!#REF!</definedName>
    <definedName name="popop_11">'[8]333.04'!#REF!</definedName>
    <definedName name="popp">'[5]333.04'!#REF!</definedName>
    <definedName name="popp_10">'[8]333.04'!#REF!</definedName>
    <definedName name="popp_11">'[8]333.04'!#REF!</definedName>
    <definedName name="pp">#REF!</definedName>
    <definedName name="ppp">#REF!</definedName>
    <definedName name="ppp_10">'[8]333.04'!#REF!</definedName>
    <definedName name="ppp_11">'[8]333.04'!#REF!</definedName>
    <definedName name="pppp">'[9]31.03'!$B$9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'[11]8'!$B$13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'[11]5'!$D$13</definedName>
    <definedName name="rtyh">'[11]1'!#REF!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'[11]2'!$D$13</definedName>
    <definedName name="sdfgr">'[2]1.03'!#REF!</definedName>
    <definedName name="sdsd">#REF!</definedName>
    <definedName name="sdsd_10">#REF!</definedName>
    <definedName name="sdsd_11">#REF!</definedName>
    <definedName name="sfdg">'[11]2'!$F$13</definedName>
    <definedName name="ss">'[5]343-01'!#REF!</definedName>
    <definedName name="ss_10">'[8]343-01'!#REF!</definedName>
    <definedName name="ss_11">'[8]343-01'!#REF!</definedName>
    <definedName name="sss">'[5]333.02'!#REF!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'[5]333.02'!#REF!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'[5]333.03'!#REF!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'[11]1'!$F$14</definedName>
    <definedName name="utyu">'[11]6'!$B$13</definedName>
    <definedName name="uu">'[5]333.04'!#REF!</definedName>
    <definedName name="uu_10">'[8]333.04'!#REF!</definedName>
    <definedName name="uu_11">'[8]333.04'!#REF!</definedName>
    <definedName name="uuuu">'[6]344.13'!#REF!</definedName>
    <definedName name="uuuuu">'[5]333.04'!#REF!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'[14]3.22-11'!$B$7</definedName>
    <definedName name="VBV">#REF!</definedName>
    <definedName name="VBV_10">#REF!</definedName>
    <definedName name="VBV_11">#REF!</definedName>
    <definedName name="vd">'[9]8.03'!$C$9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'[8]333.07'!#REF!</definedName>
    <definedName name="vfv_11">'[8]333.07'!#REF!</definedName>
    <definedName name="vfxv">'[5]333.07'!#REF!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'[11]6'!$P$13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>'[9]24.03'!$D$20</definedName>
    <definedName name="xx">'[9]27.03'!$B$9</definedName>
    <definedName name="xxx">'[9]27.03'!$D$9</definedName>
    <definedName name="xxxx">'[9]28.03'!$B$9</definedName>
    <definedName name="xzcxz">'[2]1.03'!$B$12</definedName>
    <definedName name="y">'[5]333.02'!$D$11</definedName>
    <definedName name="yt">'[15]331-16'!#REF!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'[5]333.03'!#REF!</definedName>
    <definedName name="z_10">'[8]333.03'!#REF!</definedName>
    <definedName name="z_11">'[8]333.03'!#REF!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5" l="1"/>
  <c r="D11" i="5"/>
  <c r="E10" i="5"/>
  <c r="D10" i="5"/>
  <c r="E9" i="5"/>
  <c r="D9" i="5"/>
  <c r="E8" i="5"/>
  <c r="D8" i="5"/>
  <c r="E7" i="5"/>
  <c r="D7" i="5"/>
  <c r="C6" i="5"/>
  <c r="B6" i="5"/>
  <c r="E6" i="5" s="1"/>
  <c r="D6" i="5" l="1"/>
  <c r="E6" i="4" l="1"/>
  <c r="D7" i="4"/>
  <c r="E11" i="4" l="1"/>
  <c r="D11" i="4"/>
  <c r="E10" i="4"/>
  <c r="D10" i="4"/>
  <c r="E9" i="4"/>
  <c r="D9" i="4"/>
  <c r="E8" i="4"/>
  <c r="D8" i="4"/>
  <c r="E7" i="4"/>
  <c r="C6" i="4"/>
  <c r="B6" i="4"/>
  <c r="C6" i="3"/>
  <c r="D6" i="4" l="1"/>
  <c r="E7" i="3"/>
  <c r="E8" i="3"/>
  <c r="E9" i="3"/>
  <c r="E10" i="3"/>
  <c r="E11" i="3"/>
  <c r="E7" i="2"/>
  <c r="E8" i="2"/>
  <c r="E9" i="2"/>
  <c r="E10" i="2"/>
  <c r="E11" i="2"/>
  <c r="E7" i="1"/>
  <c r="E8" i="1"/>
  <c r="E9" i="1"/>
  <c r="E10" i="1"/>
  <c r="E11" i="1"/>
  <c r="D11" i="3" l="1"/>
  <c r="D10" i="3"/>
  <c r="D9" i="3"/>
  <c r="D8" i="3"/>
  <c r="D7" i="3"/>
  <c r="B6" i="3"/>
  <c r="D11" i="1"/>
  <c r="D10" i="1"/>
  <c r="D9" i="1"/>
  <c r="D8" i="1"/>
  <c r="D7" i="1"/>
  <c r="C6" i="1"/>
  <c r="B6" i="1"/>
  <c r="D11" i="2"/>
  <c r="D10" i="2"/>
  <c r="D6" i="2" s="1"/>
  <c r="D9" i="2"/>
  <c r="D8" i="2"/>
  <c r="D7" i="2"/>
  <c r="C6" i="2"/>
  <c r="B6" i="2"/>
  <c r="E6" i="2" l="1"/>
  <c r="E6" i="1"/>
  <c r="E6" i="3"/>
  <c r="D6" i="3"/>
  <c r="D6" i="1"/>
</calcChain>
</file>

<file path=xl/sharedStrings.xml><?xml version="1.0" encoding="utf-8"?>
<sst xmlns="http://schemas.openxmlformats.org/spreadsheetml/2006/main" count="75" uniqueCount="22">
  <si>
    <t>(en RD$)</t>
  </si>
  <si>
    <t xml:space="preserve">Concepto </t>
  </si>
  <si>
    <t xml:space="preserve">Facturado </t>
  </si>
  <si>
    <t>Cobrado</t>
  </si>
  <si>
    <t>Saldo</t>
  </si>
  <si>
    <t>% DIF</t>
  </si>
  <si>
    <t xml:space="preserve"> Total </t>
  </si>
  <si>
    <t>Residencial</t>
  </si>
  <si>
    <t>Industrial</t>
  </si>
  <si>
    <t xml:space="preserve">Comercial </t>
  </si>
  <si>
    <t>Oficiales</t>
  </si>
  <si>
    <t>Mixto</t>
  </si>
  <si>
    <t>Fuente: Coorporación de Acueducto y Alcantarillado de Santo Domingo (CAASD)</t>
  </si>
  <si>
    <t>REPÚBLICA DOMINICANA: Balance facturación y cobro de agua servida en el gran Santo Domingo, 2021*</t>
  </si>
  <si>
    <t>*Cifras sujetas a rectificacion</t>
  </si>
  <si>
    <t>REPÚBLICA DOMINICANA: Balance facturación y cobro de agua servida en el gran Santo Domingo, 2020*</t>
  </si>
  <si>
    <t xml:space="preserve">*Cifras sujetas a rectificacion </t>
  </si>
  <si>
    <t>REPÚBLICA DOMINICANA: Balance facturación y cobro de agua servida en el gran Santo Domingo, 2019*</t>
  </si>
  <si>
    <t xml:space="preserve">*Cifras sujetas a rectifiacion </t>
  </si>
  <si>
    <t>REPÚBLICA DOMINICANA: Balance facturación y cobro de agua servida en el gran Santo Domingo, 2022*</t>
  </si>
  <si>
    <t>Fuente: Corporación de Acueducto y Alcantarillado de Santo Domingo (CAASD)</t>
  </si>
  <si>
    <t>REPÚBLICA DOMINICANA: Balance facturación y cobro de agua servida en el gran Santo Domingo,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</si>
</sst>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 indent="1"/>
    </xf>
    <xf numFmtId="4" fontId="2" fillId="2" borderId="0" xfId="0" applyNumberFormat="1" applyFont="1" applyFill="1" applyAlignment="1">
      <alignment horizontal="right" indent="1"/>
    </xf>
    <xf numFmtId="4" fontId="2" fillId="2" borderId="2" xfId="0" applyNumberFormat="1" applyFont="1" applyFill="1" applyBorder="1" applyAlignment="1">
      <alignment horizontal="right" indent="1"/>
    </xf>
    <xf numFmtId="164" fontId="2" fillId="2" borderId="3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130175</xdr:rowOff>
    </xdr:from>
    <xdr:to>
      <xdr:col>5</xdr:col>
      <xdr:colOff>485775</xdr:colOff>
      <xdr:row>2</xdr:row>
      <xdr:rowOff>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30175"/>
          <a:ext cx="438150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0</xdr:row>
      <xdr:rowOff>149225</xdr:rowOff>
    </xdr:from>
    <xdr:to>
      <xdr:col>5</xdr:col>
      <xdr:colOff>70137</xdr:colOff>
      <xdr:row>2</xdr:row>
      <xdr:rowOff>66675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69CACA80-E8D2-42D1-9A55-98259F96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49225"/>
          <a:ext cx="327312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0</xdr:row>
      <xdr:rowOff>149225</xdr:rowOff>
    </xdr:from>
    <xdr:to>
      <xdr:col>4</xdr:col>
      <xdr:colOff>1314450</xdr:colOff>
      <xdr:row>2</xdr:row>
      <xdr:rowOff>19051</xdr:rowOff>
    </xdr:to>
    <xdr:pic>
      <xdr:nvPicPr>
        <xdr:cNvPr id="4" name="Picture 1" descr="image001">
          <a:extLst>
            <a:ext uri="{FF2B5EF4-FFF2-40B4-BE49-F238E27FC236}">
              <a16:creationId xmlns:a16="http://schemas.microsoft.com/office/drawing/2014/main" id="{97D2A69B-5803-493D-97CD-51EB299F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9225"/>
          <a:ext cx="438150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0</xdr:row>
      <xdr:rowOff>149225</xdr:rowOff>
    </xdr:from>
    <xdr:to>
      <xdr:col>4</xdr:col>
      <xdr:colOff>1314450</xdr:colOff>
      <xdr:row>2</xdr:row>
      <xdr:rowOff>19051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E4C70EE2-2CB0-46D4-81EE-DCABA65A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49225"/>
          <a:ext cx="438150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0</xdr:row>
      <xdr:rowOff>149225</xdr:rowOff>
    </xdr:from>
    <xdr:to>
      <xdr:col>4</xdr:col>
      <xdr:colOff>1314450</xdr:colOff>
      <xdr:row>2</xdr:row>
      <xdr:rowOff>19051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07E5B230-F94F-40FC-A624-0412501E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49225"/>
          <a:ext cx="428625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zoomScaleNormal="100" workbookViewId="0">
      <selection activeCell="B7" sqref="B7:B11"/>
    </sheetView>
  </sheetViews>
  <sheetFormatPr baseColWidth="10" defaultColWidth="11.42578125" defaultRowHeight="12" x14ac:dyDescent="0.2"/>
  <cols>
    <col min="1" max="1" width="30.140625" style="10" customWidth="1"/>
    <col min="2" max="2" width="12.7109375" style="10" customWidth="1"/>
    <col min="3" max="3" width="14.42578125" style="10" customWidth="1"/>
    <col min="4" max="4" width="13.42578125" style="10" customWidth="1"/>
    <col min="5" max="5" width="11.85546875" style="10" customWidth="1"/>
    <col min="6" max="16384" width="11.42578125" style="10"/>
  </cols>
  <sheetData>
    <row r="1" spans="1:8" x14ac:dyDescent="0.2">
      <c r="A1" s="1"/>
      <c r="B1" s="1"/>
      <c r="C1" s="1"/>
      <c r="D1" s="1"/>
      <c r="E1" s="1"/>
    </row>
    <row r="2" spans="1:8" x14ac:dyDescent="0.2">
      <c r="A2" s="1" t="s">
        <v>17</v>
      </c>
      <c r="B2" s="1"/>
      <c r="C2" s="1"/>
      <c r="D2" s="1"/>
      <c r="E2" s="1"/>
      <c r="F2" s="1"/>
      <c r="G2" s="1"/>
      <c r="H2" s="1"/>
    </row>
    <row r="3" spans="1:8" x14ac:dyDescent="0.2">
      <c r="A3" s="1" t="s">
        <v>0</v>
      </c>
      <c r="B3" s="1"/>
      <c r="C3" s="1"/>
      <c r="D3" s="1"/>
      <c r="E3" s="1"/>
      <c r="F3" s="1"/>
      <c r="G3" s="1"/>
      <c r="H3" s="1"/>
    </row>
    <row r="4" spans="1:8" ht="13.5" customHeight="1" x14ac:dyDescent="0.2"/>
    <row r="5" spans="1:8" x14ac:dyDescent="0.2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</row>
    <row r="6" spans="1:8" x14ac:dyDescent="0.2">
      <c r="A6" s="9" t="s">
        <v>6</v>
      </c>
      <c r="B6" s="2">
        <f>SUM(B7:B11)</f>
        <v>1738405309</v>
      </c>
      <c r="C6" s="2">
        <f>SUM(C7:C11)</f>
        <v>1006358143</v>
      </c>
      <c r="D6" s="2">
        <f>SUM(D7:D11)</f>
        <v>-732047166</v>
      </c>
      <c r="E6" s="17">
        <f>C6/B6*100</f>
        <v>57.88973019064796</v>
      </c>
    </row>
    <row r="7" spans="1:8" x14ac:dyDescent="0.2">
      <c r="A7" s="3" t="s">
        <v>7</v>
      </c>
      <c r="B7" s="4">
        <v>1029614609</v>
      </c>
      <c r="C7" s="4">
        <v>635308561</v>
      </c>
      <c r="D7" s="4">
        <f>C7-B7</f>
        <v>-394306048</v>
      </c>
      <c r="E7" s="17">
        <f t="shared" ref="E7:E11" si="0">C7/B7*100</f>
        <v>61.703530179805369</v>
      </c>
    </row>
    <row r="8" spans="1:8" x14ac:dyDescent="0.2">
      <c r="A8" s="3" t="s">
        <v>8</v>
      </c>
      <c r="B8" s="4">
        <v>120471227</v>
      </c>
      <c r="C8" s="4">
        <v>124382193</v>
      </c>
      <c r="D8" s="4">
        <f>C8-B8</f>
        <v>3910966</v>
      </c>
      <c r="E8" s="17">
        <f t="shared" si="0"/>
        <v>103.24639011105947</v>
      </c>
    </row>
    <row r="9" spans="1:8" x14ac:dyDescent="0.2">
      <c r="A9" s="3" t="s">
        <v>9</v>
      </c>
      <c r="B9" s="4">
        <v>214731390</v>
      </c>
      <c r="C9" s="4">
        <v>138629745</v>
      </c>
      <c r="D9" s="4">
        <f t="shared" ref="D9:D11" si="1">C9-B9</f>
        <v>-76101645</v>
      </c>
      <c r="E9" s="17">
        <f t="shared" si="0"/>
        <v>64.559608634769234</v>
      </c>
    </row>
    <row r="10" spans="1:8" x14ac:dyDescent="0.2">
      <c r="A10" s="3" t="s">
        <v>10</v>
      </c>
      <c r="B10" s="4">
        <v>130719207</v>
      </c>
      <c r="C10" s="4">
        <v>26854413</v>
      </c>
      <c r="D10" s="4">
        <f t="shared" si="1"/>
        <v>-103864794</v>
      </c>
      <c r="E10" s="17">
        <f t="shared" si="0"/>
        <v>20.543586222948861</v>
      </c>
    </row>
    <row r="11" spans="1:8" x14ac:dyDescent="0.2">
      <c r="A11" s="5" t="s">
        <v>11</v>
      </c>
      <c r="B11" s="6">
        <v>242868876</v>
      </c>
      <c r="C11" s="6">
        <v>81183231</v>
      </c>
      <c r="D11" s="6">
        <f t="shared" si="1"/>
        <v>-161685645</v>
      </c>
      <c r="E11" s="18">
        <f t="shared" si="0"/>
        <v>33.42677428951415</v>
      </c>
    </row>
    <row r="12" spans="1:8" x14ac:dyDescent="0.2">
      <c r="A12" s="16" t="s">
        <v>18</v>
      </c>
      <c r="B12" s="4"/>
      <c r="C12" s="4"/>
      <c r="D12" s="4"/>
      <c r="E12" s="15"/>
    </row>
    <row r="13" spans="1:8" x14ac:dyDescent="0.2">
      <c r="A13" s="11" t="s">
        <v>12</v>
      </c>
      <c r="B13" s="11"/>
      <c r="C13" s="11"/>
      <c r="D13" s="11"/>
      <c r="E13" s="11"/>
      <c r="F13" s="11"/>
      <c r="G13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C7" sqref="C7:C11"/>
    </sheetView>
  </sheetViews>
  <sheetFormatPr baseColWidth="10" defaultColWidth="11.42578125" defaultRowHeight="12" x14ac:dyDescent="0.2"/>
  <cols>
    <col min="1" max="1" width="18.28515625" style="12" customWidth="1"/>
    <col min="2" max="2" width="16.28515625" style="12" customWidth="1"/>
    <col min="3" max="3" width="18" style="12" customWidth="1"/>
    <col min="4" max="4" width="17.42578125" style="12" customWidth="1"/>
    <col min="5" max="5" width="17" style="12" customWidth="1"/>
    <col min="6" max="16384" width="11.42578125" style="12"/>
  </cols>
  <sheetData>
    <row r="1" spans="1:7" x14ac:dyDescent="0.2">
      <c r="A1" s="24"/>
      <c r="B1" s="24"/>
      <c r="C1" s="24"/>
      <c r="D1" s="24"/>
      <c r="E1" s="24"/>
    </row>
    <row r="2" spans="1:7" x14ac:dyDescent="0.2">
      <c r="A2" s="1" t="s">
        <v>15</v>
      </c>
      <c r="B2" s="1"/>
      <c r="C2" s="1"/>
      <c r="D2" s="1"/>
      <c r="E2" s="1"/>
      <c r="F2" s="1"/>
      <c r="G2" s="1"/>
    </row>
    <row r="3" spans="1:7" x14ac:dyDescent="0.2">
      <c r="A3" s="1" t="s">
        <v>0</v>
      </c>
      <c r="B3" s="1"/>
      <c r="C3" s="1"/>
      <c r="D3" s="1"/>
      <c r="E3" s="1"/>
      <c r="F3" s="1"/>
      <c r="G3" s="1"/>
    </row>
    <row r="5" spans="1:7" x14ac:dyDescent="0.2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7" x14ac:dyDescent="0.2">
      <c r="A6" s="9" t="s">
        <v>6</v>
      </c>
      <c r="B6" s="2">
        <f>SUM(B7:B11)</f>
        <v>1855093070</v>
      </c>
      <c r="C6" s="2">
        <f>SUM(C7:C11)</f>
        <v>986595221</v>
      </c>
      <c r="D6" s="2">
        <f>SUM(D7:D11)</f>
        <v>-868497849</v>
      </c>
      <c r="E6" s="19">
        <f>C6/B6*100</f>
        <v>53.183057872131442</v>
      </c>
    </row>
    <row r="7" spans="1:7" x14ac:dyDescent="0.2">
      <c r="A7" s="3" t="s">
        <v>7</v>
      </c>
      <c r="B7" s="4">
        <v>1124866689</v>
      </c>
      <c r="C7" s="4">
        <v>613920056</v>
      </c>
      <c r="D7" s="4">
        <f>C7-B7</f>
        <v>-510946633</v>
      </c>
      <c r="E7" s="20">
        <f t="shared" ref="E7:E11" si="0">C7/B7*100</f>
        <v>54.577138962642003</v>
      </c>
    </row>
    <row r="8" spans="1:7" x14ac:dyDescent="0.2">
      <c r="A8" s="3" t="s">
        <v>8</v>
      </c>
      <c r="B8" s="4">
        <v>124600498</v>
      </c>
      <c r="C8" s="4">
        <v>121260652</v>
      </c>
      <c r="D8" s="4">
        <f>C8-B8</f>
        <v>-3339846</v>
      </c>
      <c r="E8" s="20">
        <f t="shared" si="0"/>
        <v>97.31955645955766</v>
      </c>
    </row>
    <row r="9" spans="1:7" x14ac:dyDescent="0.2">
      <c r="A9" s="3" t="s">
        <v>9</v>
      </c>
      <c r="B9" s="4">
        <v>217857598</v>
      </c>
      <c r="C9" s="4">
        <v>132857313</v>
      </c>
      <c r="D9" s="4">
        <f t="shared" ref="D9:D11" si="1">C9-B9</f>
        <v>-85000285</v>
      </c>
      <c r="E9" s="20">
        <f t="shared" si="0"/>
        <v>60.983557250089568</v>
      </c>
    </row>
    <row r="10" spans="1:7" x14ac:dyDescent="0.2">
      <c r="A10" s="3" t="s">
        <v>10</v>
      </c>
      <c r="B10" s="4">
        <v>128053769</v>
      </c>
      <c r="C10" s="4">
        <v>41523441</v>
      </c>
      <c r="D10" s="4">
        <f t="shared" si="1"/>
        <v>-86530328</v>
      </c>
      <c r="E10" s="20">
        <f t="shared" si="0"/>
        <v>32.426566843182883</v>
      </c>
    </row>
    <row r="11" spans="1:7" x14ac:dyDescent="0.2">
      <c r="A11" s="5" t="s">
        <v>11</v>
      </c>
      <c r="B11" s="6">
        <v>259714516</v>
      </c>
      <c r="C11" s="6">
        <v>77033759</v>
      </c>
      <c r="D11" s="6">
        <f t="shared" si="1"/>
        <v>-182680757</v>
      </c>
      <c r="E11" s="21">
        <f t="shared" si="0"/>
        <v>29.660937011314374</v>
      </c>
    </row>
    <row r="12" spans="1:7" x14ac:dyDescent="0.2">
      <c r="A12" s="16" t="s">
        <v>16</v>
      </c>
      <c r="B12" s="4"/>
      <c r="C12" s="4"/>
      <c r="D12" s="4"/>
      <c r="E12" s="15"/>
    </row>
    <row r="13" spans="1:7" x14ac:dyDescent="0.2">
      <c r="A13" s="25" t="s">
        <v>12</v>
      </c>
      <c r="B13" s="25"/>
      <c r="C13" s="25"/>
      <c r="D13" s="25"/>
      <c r="E13" s="25"/>
      <c r="F13" s="25"/>
      <c r="G13" s="25"/>
    </row>
  </sheetData>
  <mergeCells count="2">
    <mergeCell ref="A1:E1"/>
    <mergeCell ref="A13:G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sqref="A1:XFD1048576"/>
    </sheetView>
  </sheetViews>
  <sheetFormatPr baseColWidth="10" defaultColWidth="11.42578125" defaultRowHeight="12" x14ac:dyDescent="0.2"/>
  <cols>
    <col min="1" max="1" width="11.42578125" style="12"/>
    <col min="2" max="5" width="19.5703125" style="12" customWidth="1"/>
    <col min="6" max="16384" width="11.42578125" style="12"/>
  </cols>
  <sheetData>
    <row r="1" spans="1:7" x14ac:dyDescent="0.2">
      <c r="A1" s="24"/>
      <c r="B1" s="24"/>
      <c r="C1" s="24"/>
      <c r="D1" s="24"/>
      <c r="E1" s="24"/>
    </row>
    <row r="2" spans="1:7" x14ac:dyDescent="0.2">
      <c r="A2" s="1" t="s">
        <v>13</v>
      </c>
      <c r="B2" s="1"/>
      <c r="C2" s="1"/>
      <c r="D2" s="1"/>
      <c r="E2" s="1"/>
      <c r="F2" s="1"/>
      <c r="G2" s="1"/>
    </row>
    <row r="3" spans="1:7" x14ac:dyDescent="0.2">
      <c r="A3" s="1" t="s">
        <v>0</v>
      </c>
      <c r="B3" s="1"/>
      <c r="C3" s="1"/>
      <c r="D3" s="1"/>
      <c r="E3" s="1"/>
      <c r="F3" s="1"/>
      <c r="G3" s="1"/>
    </row>
    <row r="5" spans="1:7" x14ac:dyDescent="0.2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7" x14ac:dyDescent="0.2">
      <c r="A6" s="23" t="s">
        <v>6</v>
      </c>
      <c r="B6" s="2">
        <f>SUM(B7:B11)</f>
        <v>1895201954</v>
      </c>
      <c r="C6" s="2">
        <f>SUM(C7:C11)</f>
        <v>1054336016</v>
      </c>
      <c r="D6" s="2">
        <f>SUM(D7:D11)</f>
        <v>-840865938</v>
      </c>
      <c r="E6" s="22">
        <f>C6/B6*100</f>
        <v>55.631855685602574</v>
      </c>
    </row>
    <row r="7" spans="1:7" x14ac:dyDescent="0.2">
      <c r="A7" s="3" t="s">
        <v>7</v>
      </c>
      <c r="B7" s="4">
        <v>1166294991</v>
      </c>
      <c r="C7" s="4">
        <v>631581231</v>
      </c>
      <c r="D7" s="4">
        <f>C7-B7</f>
        <v>-534713760</v>
      </c>
      <c r="E7" s="17">
        <f t="shared" ref="E7:E11" si="0">C7/B7*100</f>
        <v>54.152786033872282</v>
      </c>
    </row>
    <row r="8" spans="1:7" x14ac:dyDescent="0.2">
      <c r="A8" s="3" t="s">
        <v>8</v>
      </c>
      <c r="B8" s="4">
        <v>123568902</v>
      </c>
      <c r="C8" s="4">
        <v>128460329</v>
      </c>
      <c r="D8" s="4">
        <f>C8-B8</f>
        <v>4891427</v>
      </c>
      <c r="E8" s="17">
        <f t="shared" si="0"/>
        <v>103.95846116687191</v>
      </c>
    </row>
    <row r="9" spans="1:7" x14ac:dyDescent="0.2">
      <c r="A9" s="3" t="s">
        <v>9</v>
      </c>
      <c r="B9" s="4">
        <v>216061842</v>
      </c>
      <c r="C9" s="4">
        <v>129139638</v>
      </c>
      <c r="D9" s="4">
        <f t="shared" ref="D9:D11" si="1">C9-B9</f>
        <v>-86922204</v>
      </c>
      <c r="E9" s="17">
        <f t="shared" si="0"/>
        <v>59.769757030952277</v>
      </c>
    </row>
    <row r="10" spans="1:7" x14ac:dyDescent="0.2">
      <c r="A10" s="3" t="s">
        <v>10</v>
      </c>
      <c r="B10" s="4">
        <v>127822630</v>
      </c>
      <c r="C10" s="4">
        <v>90867362</v>
      </c>
      <c r="D10" s="4">
        <f t="shared" si="1"/>
        <v>-36955268</v>
      </c>
      <c r="E10" s="17">
        <f t="shared" si="0"/>
        <v>71.088634305208714</v>
      </c>
    </row>
    <row r="11" spans="1:7" x14ac:dyDescent="0.2">
      <c r="A11" s="5" t="s">
        <v>11</v>
      </c>
      <c r="B11" s="6">
        <v>261453589</v>
      </c>
      <c r="C11" s="6">
        <v>74287456</v>
      </c>
      <c r="D11" s="6">
        <f t="shared" si="1"/>
        <v>-187166133</v>
      </c>
      <c r="E11" s="18">
        <f t="shared" si="0"/>
        <v>28.4132477523573</v>
      </c>
    </row>
    <row r="12" spans="1:7" x14ac:dyDescent="0.2">
      <c r="A12" s="16" t="s">
        <v>14</v>
      </c>
      <c r="B12" s="4"/>
      <c r="C12" s="4"/>
      <c r="D12" s="4"/>
      <c r="E12" s="15"/>
    </row>
    <row r="13" spans="1:7" x14ac:dyDescent="0.2">
      <c r="A13" s="25" t="s">
        <v>12</v>
      </c>
      <c r="B13" s="25"/>
      <c r="C13" s="25"/>
      <c r="D13" s="25"/>
      <c r="E13" s="25"/>
      <c r="F13" s="25"/>
      <c r="G13" s="25"/>
    </row>
  </sheetData>
  <mergeCells count="2">
    <mergeCell ref="A1:E1"/>
    <mergeCell ref="A13:G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0D14-D3D6-4F80-BFB6-5D170413656A}">
  <dimension ref="A1:G13"/>
  <sheetViews>
    <sheetView workbookViewId="0">
      <selection sqref="A1:XFD1048576"/>
    </sheetView>
  </sheetViews>
  <sheetFormatPr baseColWidth="10" defaultColWidth="11.42578125" defaultRowHeight="12" x14ac:dyDescent="0.2"/>
  <cols>
    <col min="1" max="1" width="11.42578125" style="12"/>
    <col min="2" max="5" width="19.5703125" style="12" customWidth="1"/>
    <col min="6" max="16384" width="11.42578125" style="12"/>
  </cols>
  <sheetData>
    <row r="1" spans="1:7" x14ac:dyDescent="0.2">
      <c r="A1" s="24"/>
      <c r="B1" s="24"/>
      <c r="C1" s="24"/>
      <c r="D1" s="24"/>
      <c r="E1" s="24"/>
    </row>
    <row r="2" spans="1:7" x14ac:dyDescent="0.2">
      <c r="A2" s="1" t="s">
        <v>19</v>
      </c>
      <c r="B2" s="1"/>
      <c r="C2" s="1"/>
      <c r="D2" s="1"/>
      <c r="E2" s="1"/>
      <c r="F2" s="1"/>
      <c r="G2" s="1"/>
    </row>
    <row r="3" spans="1:7" x14ac:dyDescent="0.2">
      <c r="A3" s="1" t="s">
        <v>0</v>
      </c>
      <c r="B3" s="1"/>
      <c r="C3" s="1"/>
      <c r="D3" s="1"/>
      <c r="E3" s="1"/>
      <c r="F3" s="1"/>
      <c r="G3" s="1"/>
    </row>
    <row r="5" spans="1:7" x14ac:dyDescent="0.2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7" x14ac:dyDescent="0.2">
      <c r="A6" s="23" t="s">
        <v>6</v>
      </c>
      <c r="B6" s="2">
        <f>SUM(B7:B11)</f>
        <v>1913595665</v>
      </c>
      <c r="C6" s="2">
        <f>SUM(C7:C11)</f>
        <v>1359278334</v>
      </c>
      <c r="D6" s="2">
        <f>SUM(D7:D11)</f>
        <v>-554317331</v>
      </c>
      <c r="E6" s="22">
        <f>C6/B6*100</f>
        <v>71.032682549476817</v>
      </c>
    </row>
    <row r="7" spans="1:7" x14ac:dyDescent="0.2">
      <c r="A7" s="3" t="s">
        <v>7</v>
      </c>
      <c r="B7" s="4">
        <v>1189200070</v>
      </c>
      <c r="C7" s="4">
        <v>785537838</v>
      </c>
      <c r="D7" s="4">
        <f>C7-B7</f>
        <v>-403662232</v>
      </c>
      <c r="E7" s="17">
        <f t="shared" ref="E7:E11" si="0">C7/B7*100</f>
        <v>66.055986525463283</v>
      </c>
    </row>
    <row r="8" spans="1:7" x14ac:dyDescent="0.2">
      <c r="A8" s="3" t="s">
        <v>8</v>
      </c>
      <c r="B8" s="4">
        <v>153995752</v>
      </c>
      <c r="C8" s="4">
        <v>162248306</v>
      </c>
      <c r="D8" s="4">
        <f>C8-B8</f>
        <v>8252554</v>
      </c>
      <c r="E8" s="17">
        <f t="shared" si="0"/>
        <v>105.35894912218097</v>
      </c>
    </row>
    <row r="9" spans="1:7" x14ac:dyDescent="0.2">
      <c r="A9" s="3" t="s">
        <v>9</v>
      </c>
      <c r="B9" s="4">
        <v>220526090</v>
      </c>
      <c r="C9" s="4">
        <v>175376779</v>
      </c>
      <c r="D9" s="4">
        <f t="shared" ref="D9:D11" si="1">C9-B9</f>
        <v>-45149311</v>
      </c>
      <c r="E9" s="17">
        <f t="shared" si="0"/>
        <v>79.526544455578929</v>
      </c>
    </row>
    <row r="10" spans="1:7" x14ac:dyDescent="0.2">
      <c r="A10" s="3" t="s">
        <v>10</v>
      </c>
      <c r="B10" s="4">
        <v>117357736</v>
      </c>
      <c r="C10" s="4">
        <v>141205168</v>
      </c>
      <c r="D10" s="4">
        <f t="shared" si="1"/>
        <v>23847432</v>
      </c>
      <c r="E10" s="17">
        <f t="shared" si="0"/>
        <v>120.32028975064755</v>
      </c>
    </row>
    <row r="11" spans="1:7" x14ac:dyDescent="0.2">
      <c r="A11" s="5" t="s">
        <v>11</v>
      </c>
      <c r="B11" s="6">
        <v>232516017</v>
      </c>
      <c r="C11" s="6">
        <v>94910243</v>
      </c>
      <c r="D11" s="6">
        <f t="shared" si="1"/>
        <v>-137605774</v>
      </c>
      <c r="E11" s="18">
        <f t="shared" si="0"/>
        <v>40.818797872320339</v>
      </c>
    </row>
    <row r="12" spans="1:7" x14ac:dyDescent="0.2">
      <c r="A12" s="16" t="s">
        <v>14</v>
      </c>
      <c r="B12" s="4"/>
      <c r="C12" s="4"/>
      <c r="D12" s="4"/>
      <c r="E12" s="15"/>
    </row>
    <row r="13" spans="1:7" x14ac:dyDescent="0.2">
      <c r="A13" s="25" t="s">
        <v>20</v>
      </c>
      <c r="B13" s="25"/>
      <c r="C13" s="25"/>
      <c r="D13" s="25"/>
      <c r="E13" s="25"/>
      <c r="F13" s="25"/>
      <c r="G13" s="25"/>
    </row>
  </sheetData>
  <mergeCells count="2">
    <mergeCell ref="A1:E1"/>
    <mergeCell ref="A13:G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D0628-9BC0-465C-9A93-4EEC5974A217}">
  <dimension ref="A1:G13"/>
  <sheetViews>
    <sheetView tabSelected="1" workbookViewId="0">
      <selection activeCell="A3" sqref="A3"/>
    </sheetView>
  </sheetViews>
  <sheetFormatPr baseColWidth="10" defaultColWidth="11.42578125" defaultRowHeight="12" x14ac:dyDescent="0.2"/>
  <cols>
    <col min="1" max="1" width="11.42578125" style="12"/>
    <col min="2" max="5" width="19.5703125" style="12" customWidth="1"/>
    <col min="6" max="16384" width="11.42578125" style="12"/>
  </cols>
  <sheetData>
    <row r="1" spans="1:7" x14ac:dyDescent="0.2">
      <c r="A1" s="24"/>
      <c r="B1" s="24"/>
      <c r="C1" s="24"/>
      <c r="D1" s="24"/>
      <c r="E1" s="24"/>
    </row>
    <row r="2" spans="1:7" x14ac:dyDescent="0.2">
      <c r="A2" s="1" t="s">
        <v>21</v>
      </c>
      <c r="B2" s="1"/>
      <c r="C2" s="1"/>
      <c r="D2" s="1"/>
      <c r="E2" s="1"/>
      <c r="F2" s="1"/>
      <c r="G2" s="1"/>
    </row>
    <row r="3" spans="1:7" x14ac:dyDescent="0.2">
      <c r="A3" s="1" t="s">
        <v>0</v>
      </c>
      <c r="B3" s="1"/>
      <c r="C3" s="1"/>
      <c r="D3" s="1"/>
      <c r="E3" s="1"/>
      <c r="F3" s="1"/>
      <c r="G3" s="1"/>
    </row>
    <row r="5" spans="1:7" x14ac:dyDescent="0.2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7" x14ac:dyDescent="0.2">
      <c r="A6" s="23" t="s">
        <v>6</v>
      </c>
      <c r="B6" s="2">
        <f>SUM(B7:B11)</f>
        <v>2089593973</v>
      </c>
      <c r="C6" s="2">
        <f>SUM(C7:C11)</f>
        <v>1441604866</v>
      </c>
      <c r="D6" s="2">
        <f>SUM(D7:D11)</f>
        <v>-647989107</v>
      </c>
      <c r="E6" s="22">
        <f>C6/B6*100</f>
        <v>68.989712098485271</v>
      </c>
    </row>
    <row r="7" spans="1:7" x14ac:dyDescent="0.2">
      <c r="A7" s="3" t="s">
        <v>7</v>
      </c>
      <c r="B7" s="4">
        <v>1263756949</v>
      </c>
      <c r="C7" s="4">
        <v>823596240</v>
      </c>
      <c r="D7" s="4">
        <f>C7-B7</f>
        <v>-440160709</v>
      </c>
      <c r="E7" s="17">
        <f t="shared" ref="E7:E11" si="0">C7/B7*100</f>
        <v>65.170461824301313</v>
      </c>
    </row>
    <row r="8" spans="1:7" x14ac:dyDescent="0.2">
      <c r="A8" s="3" t="s">
        <v>8</v>
      </c>
      <c r="B8" s="4">
        <v>163948504</v>
      </c>
      <c r="C8" s="4">
        <v>170419627</v>
      </c>
      <c r="D8" s="4">
        <f>C8-B8</f>
        <v>6471123</v>
      </c>
      <c r="E8" s="17">
        <f t="shared" si="0"/>
        <v>103.94704607978613</v>
      </c>
    </row>
    <row r="9" spans="1:7" x14ac:dyDescent="0.2">
      <c r="A9" s="3" t="s">
        <v>9</v>
      </c>
      <c r="B9" s="4">
        <v>250943774</v>
      </c>
      <c r="C9" s="4">
        <v>189466706</v>
      </c>
      <c r="D9" s="4">
        <f t="shared" ref="D9:D11" si="1">C9-B9</f>
        <v>-61477068</v>
      </c>
      <c r="E9" s="17">
        <f t="shared" si="0"/>
        <v>75.501656398934998</v>
      </c>
    </row>
    <row r="10" spans="1:7" x14ac:dyDescent="0.2">
      <c r="A10" s="3" t="s">
        <v>10</v>
      </c>
      <c r="B10" s="4">
        <v>128634899</v>
      </c>
      <c r="C10" s="4">
        <v>158865123</v>
      </c>
      <c r="D10" s="4">
        <f t="shared" si="1"/>
        <v>30230224</v>
      </c>
      <c r="E10" s="17">
        <f t="shared" si="0"/>
        <v>123.50079506806313</v>
      </c>
    </row>
    <row r="11" spans="1:7" x14ac:dyDescent="0.2">
      <c r="A11" s="5" t="s">
        <v>11</v>
      </c>
      <c r="B11" s="6">
        <v>282309847</v>
      </c>
      <c r="C11" s="6">
        <v>99257170</v>
      </c>
      <c r="D11" s="6">
        <f t="shared" si="1"/>
        <v>-183052677</v>
      </c>
      <c r="E11" s="18">
        <f t="shared" si="0"/>
        <v>35.158947183305301</v>
      </c>
    </row>
    <row r="12" spans="1:7" x14ac:dyDescent="0.2">
      <c r="A12" s="16" t="s">
        <v>14</v>
      </c>
      <c r="B12" s="4"/>
      <c r="C12" s="4"/>
      <c r="D12" s="4"/>
      <c r="E12" s="15"/>
    </row>
    <row r="13" spans="1:7" x14ac:dyDescent="0.2">
      <c r="A13" s="25" t="s">
        <v>20</v>
      </c>
      <c r="B13" s="25"/>
      <c r="C13" s="25"/>
      <c r="D13" s="25"/>
      <c r="E13" s="25"/>
      <c r="F13" s="25"/>
      <c r="G13" s="25"/>
    </row>
  </sheetData>
  <mergeCells count="2">
    <mergeCell ref="A1:E1"/>
    <mergeCell ref="A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2019-08-14T15:07:21Z</dcterms:created>
  <dcterms:modified xsi:type="dcterms:W3CDTF">2024-02-28T20:03:56Z</dcterms:modified>
</cp:coreProperties>
</file>