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Agua Potable" sheetId="1" r:id="rId1"/>
  </sheets>
  <definedNames>
    <definedName name="_xlnm.Print_Area" localSheetId="0">'Agua Potable'!$A$1:$T$29</definedName>
  </definedNames>
  <calcPr fullCalcOnLoad="1"/>
</workbook>
</file>

<file path=xl/sharedStrings.xml><?xml version="1.0" encoding="utf-8"?>
<sst xmlns="http://schemas.openxmlformats.org/spreadsheetml/2006/main" count="27" uniqueCount="16">
  <si>
    <t>Años</t>
  </si>
  <si>
    <t xml:space="preserve"> Total </t>
  </si>
  <si>
    <t>Total</t>
  </si>
  <si>
    <t>Industrial</t>
  </si>
  <si>
    <t>Residencial</t>
  </si>
  <si>
    <t xml:space="preserve">Número de clientes </t>
  </si>
  <si>
    <t xml:space="preserve"> </t>
  </si>
  <si>
    <t xml:space="preserve">Volumen facturado  m³ </t>
  </si>
  <si>
    <t xml:space="preserve">m³ facturado por cliente </t>
  </si>
  <si>
    <t xml:space="preserve">Comercial </t>
  </si>
  <si>
    <t>Oficiales</t>
  </si>
  <si>
    <t>Mixto</t>
  </si>
  <si>
    <t>Fuente: Registros administrativos, sector agua, informe estadístico mensual, Corporación de Acueducto y Alcantarillado de Santo Domingo (CAASD)</t>
  </si>
  <si>
    <t>*Cifras sujetas a rectificacion</t>
  </si>
  <si>
    <r>
      <t>Nota: m</t>
    </r>
    <r>
      <rPr>
        <vertAlign val="superscript"/>
        <sz val="7"/>
        <rFont val="Franklin Gothic Book"/>
        <family val="2"/>
      </rPr>
      <t>3</t>
    </r>
    <r>
      <rPr>
        <sz val="7"/>
        <rFont val="Franklin Gothic Book"/>
        <family val="2"/>
      </rPr>
      <t>: metro cúbico</t>
    </r>
  </si>
  <si>
    <t>REPÚBLICA DOMINICANA:  Número de clientes y volumen facturado en Santo Domingo por año, según tipo de usuario, 2004-2023*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</si>
</sst>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&quot;$&quot;\ * #,##0.00_);_(&quot;$&quot;\ * \(#,##0.00\);_(&quot;$&quot;\ * &quot;-&quot;??_);_(@_)"/>
    <numFmt numFmtId="192" formatCode="_-* #,##0.00\ _P_t_s_-;\-* #,##0.00\ _P_t_s_-;_-* &quot;-&quot;??\ _P_t_s_-;_-@_-"/>
    <numFmt numFmtId="193" formatCode="_(* #,##0.0_);_(* \(#,##0.0\);_(* &quot;-&quot;??_);_(@_)"/>
    <numFmt numFmtId="194" formatCode="#,##0.0"/>
    <numFmt numFmtId="195" formatCode="0.0"/>
    <numFmt numFmtId="196" formatCode="m\-d\-yy"/>
    <numFmt numFmtId="197" formatCode="_-[$€-2]* #,##0.00_-;\-[$€-2]* #,##0.00_-;_-[$€-2]* &quot;-&quot;??_-"/>
    <numFmt numFmtId="198" formatCode="_-* #,##0.0_-;\-* #,##0.0_-;_-* &quot;-&quot;_-;_-@_-"/>
    <numFmt numFmtId="199" formatCode="_-* #,##0\ _P_t_s_-;\-* #,##0\ _P_t_s_-;_-* &quot;-&quot;\ _P_t_s_-;_-@_-"/>
    <numFmt numFmtId="200" formatCode="0.00_)"/>
    <numFmt numFmtId="201" formatCode="_(* #,##0_);_(* \(#,##0\);_(* &quot;-&quot;??_);_(@_)"/>
    <numFmt numFmtId="202" formatCode="#,##0.000"/>
    <numFmt numFmtId="203" formatCode="_-* #,##0.0_-;\-* #,##0.0_-;_-* &quot;-&quot;?_-;_-@_-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  <numFmt numFmtId="208" formatCode="[$-1C0A]dddd\,\ d\ &quot;de&quot;\ mmmm\ &quot;de&quot;\ yyyy"/>
    <numFmt numFmtId="209" formatCode="[$-1C0A]h:mm:ss\ AM/PM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Franklin Gothic Book"/>
      <family val="2"/>
    </font>
    <font>
      <sz val="9"/>
      <name val="Times New Roman"/>
      <family val="1"/>
    </font>
    <font>
      <sz val="8"/>
      <name val="Franklin Gothic Demi"/>
      <family val="2"/>
    </font>
    <font>
      <b/>
      <sz val="10"/>
      <name val="Arial"/>
      <family val="2"/>
    </font>
    <font>
      <sz val="11"/>
      <name val="??"/>
      <family val="3"/>
    </font>
    <font>
      <sz val="8"/>
      <name val="Arial"/>
      <family val="2"/>
    </font>
    <font>
      <b/>
      <u val="single"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b/>
      <sz val="16"/>
      <name val="Times New Roman"/>
      <family val="1"/>
    </font>
    <font>
      <sz val="8"/>
      <color indexed="12"/>
      <name val="Arial"/>
      <family val="2"/>
    </font>
    <font>
      <sz val="7"/>
      <color indexed="22"/>
      <name val="Franklin Gothic Demi"/>
      <family val="2"/>
    </font>
    <font>
      <sz val="7"/>
      <name val="Franklin Gothic Book"/>
      <family val="2"/>
    </font>
    <font>
      <vertAlign val="superscript"/>
      <sz val="7"/>
      <name val="Franklin Gothic Book"/>
      <family val="2"/>
    </font>
    <font>
      <sz val="7"/>
      <color indexed="8"/>
      <name val="Franklin Gothic Book"/>
      <family val="2"/>
    </font>
    <font>
      <sz val="9"/>
      <name val="Franklin Gothic Demi"/>
      <family val="2"/>
    </font>
    <font>
      <sz val="9"/>
      <name val="Arial"/>
      <family val="2"/>
    </font>
    <font>
      <sz val="9"/>
      <name val="Franklin Gothic Book"/>
      <family val="2"/>
    </font>
    <font>
      <sz val="9"/>
      <name val="Roboto"/>
      <family val="0"/>
    </font>
    <font>
      <b/>
      <sz val="9"/>
      <name val="Roboto"/>
      <family val="0"/>
    </font>
    <font>
      <sz val="7"/>
      <name val="Roboto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96" fontId="24" fillId="8" borderId="1">
      <alignment horizontal="center" vertical="center"/>
      <protection/>
    </xf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1" borderId="3" applyNumberFormat="0" applyAlignment="0" applyProtection="0"/>
    <xf numFmtId="0" fontId="15" fillId="0" borderId="4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6" fontId="25" fillId="0" borderId="0">
      <alignment/>
      <protection locked="0"/>
    </xf>
    <xf numFmtId="0" fontId="9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4" fillId="7" borderId="2" applyNumberFormat="0" applyAlignment="0" applyProtection="0"/>
    <xf numFmtId="0" fontId="1" fillId="2" borderId="6">
      <alignment horizontal="center" textRotation="44"/>
      <protection/>
    </xf>
    <xf numFmtId="19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98" fontId="0" fillId="0" borderId="0">
      <alignment/>
      <protection locked="0"/>
    </xf>
    <xf numFmtId="38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199" fontId="0" fillId="0" borderId="0">
      <alignment/>
      <protection locked="0"/>
    </xf>
    <xf numFmtId="199" fontId="0" fillId="0" borderId="0">
      <alignment/>
      <protection locked="0"/>
    </xf>
    <xf numFmtId="0" fontId="28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3" borderId="0" applyNumberFormat="0" applyBorder="0" applyAlignment="0" applyProtection="0"/>
    <xf numFmtId="10" fontId="26" fillId="22" borderId="1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23" borderId="0" applyNumberFormat="0" applyBorder="0" applyAlignment="0" applyProtection="0"/>
    <xf numFmtId="37" fontId="29" fillId="0" borderId="0">
      <alignment/>
      <protection/>
    </xf>
    <xf numFmtId="200" fontId="3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2" borderId="11" applyNumberFormat="0" applyFont="0" applyAlignment="0" applyProtection="0"/>
    <xf numFmtId="0" fontId="17" fillId="20" borderId="12" applyNumberForma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4" borderId="13" applyNumberFormat="0" applyFont="0" applyBorder="0" applyAlignment="0">
      <protection/>
    </xf>
    <xf numFmtId="0" fontId="17" fillId="20" borderId="12" applyNumberForma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9" fillId="0" borderId="14" applyNumberFormat="0" applyFill="0" applyAlignment="0" applyProtection="0"/>
    <xf numFmtId="37" fontId="26" fillId="23" borderId="0" applyNumberFormat="0" applyBorder="0" applyAlignment="0" applyProtection="0"/>
    <xf numFmtId="37" fontId="26" fillId="0" borderId="0">
      <alignment/>
      <protection/>
    </xf>
    <xf numFmtId="3" fontId="32" fillId="0" borderId="9" applyProtection="0">
      <alignment/>
    </xf>
  </cellStyleXfs>
  <cellXfs count="41">
    <xf numFmtId="0" fontId="0" fillId="0" borderId="0" xfId="0" applyAlignment="1">
      <alignment/>
    </xf>
    <xf numFmtId="2" fontId="22" fillId="25" borderId="0" xfId="276" applyNumberFormat="1" applyFont="1" applyFill="1" applyBorder="1" applyAlignment="1">
      <alignment horizontal="center"/>
    </xf>
    <xf numFmtId="193" fontId="22" fillId="25" borderId="0" xfId="276" applyNumberFormat="1" applyFont="1" applyFill="1" applyBorder="1" applyAlignment="1">
      <alignment horizontal="center"/>
    </xf>
    <xf numFmtId="194" fontId="22" fillId="25" borderId="0" xfId="0" applyNumberFormat="1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0" fontId="22" fillId="25" borderId="0" xfId="0" applyFont="1" applyFill="1" applyAlignment="1">
      <alignment horizontal="center"/>
    </xf>
    <xf numFmtId="0" fontId="0" fillId="25" borderId="0" xfId="0" applyFill="1" applyAlignment="1">
      <alignment/>
    </xf>
    <xf numFmtId="195" fontId="23" fillId="25" borderId="0" xfId="276" applyNumberFormat="1" applyFont="1" applyFill="1" applyBorder="1" applyAlignment="1">
      <alignment horizontal="right" indent="1"/>
    </xf>
    <xf numFmtId="0" fontId="0" fillId="25" borderId="0" xfId="0" applyFill="1" applyBorder="1" applyAlignment="1">
      <alignment/>
    </xf>
    <xf numFmtId="201" fontId="21" fillId="25" borderId="0" xfId="0" applyNumberFormat="1" applyFont="1" applyFill="1" applyBorder="1" applyAlignment="1">
      <alignment horizontal="right"/>
    </xf>
    <xf numFmtId="0" fontId="36" fillId="25" borderId="0" xfId="340" applyFont="1" applyFill="1" applyAlignment="1">
      <alignment/>
      <protection/>
    </xf>
    <xf numFmtId="0" fontId="38" fillId="25" borderId="0" xfId="0" applyFont="1" applyFill="1" applyBorder="1" applyAlignment="1">
      <alignment/>
    </xf>
    <xf numFmtId="0" fontId="38" fillId="25" borderId="0" xfId="0" applyFont="1" applyFill="1" applyAlignment="1">
      <alignment/>
    </xf>
    <xf numFmtId="0" fontId="37" fillId="25" borderId="0" xfId="340" applyFont="1" applyFill="1" applyAlignment="1">
      <alignment horizontal="center"/>
      <protection/>
    </xf>
    <xf numFmtId="0" fontId="37" fillId="25" borderId="0" xfId="0" applyFont="1" applyFill="1" applyBorder="1" applyAlignment="1">
      <alignment/>
    </xf>
    <xf numFmtId="0" fontId="37" fillId="25" borderId="0" xfId="0" applyFont="1" applyFill="1" applyAlignment="1">
      <alignment/>
    </xf>
    <xf numFmtId="0" fontId="39" fillId="25" borderId="0" xfId="0" applyFont="1" applyFill="1" applyBorder="1" applyAlignment="1">
      <alignment/>
    </xf>
    <xf numFmtId="0" fontId="39" fillId="25" borderId="0" xfId="0" applyFont="1" applyFill="1" applyAlignment="1">
      <alignment/>
    </xf>
    <xf numFmtId="0" fontId="34" fillId="0" borderId="0" xfId="340" applyFont="1" applyFill="1" applyAlignment="1">
      <alignment/>
      <protection/>
    </xf>
    <xf numFmtId="3" fontId="40" fillId="25" borderId="0" xfId="276" applyNumberFormat="1" applyFont="1" applyFill="1" applyBorder="1" applyAlignment="1">
      <alignment horizontal="right" indent="1"/>
    </xf>
    <xf numFmtId="3" fontId="40" fillId="26" borderId="0" xfId="276" applyNumberFormat="1" applyFont="1" applyFill="1" applyBorder="1" applyAlignment="1">
      <alignment horizontal="right" indent="1"/>
    </xf>
    <xf numFmtId="1" fontId="40" fillId="25" borderId="0" xfId="276" applyNumberFormat="1" applyFont="1" applyFill="1" applyBorder="1" applyAlignment="1">
      <alignment horizontal="left" indent="1"/>
    </xf>
    <xf numFmtId="2" fontId="41" fillId="25" borderId="15" xfId="0" applyNumberFormat="1" applyFont="1" applyFill="1" applyBorder="1" applyAlignment="1">
      <alignment horizontal="center" vertical="center" wrapText="1"/>
    </xf>
    <xf numFmtId="3" fontId="41" fillId="25" borderId="0" xfId="276" applyNumberFormat="1" applyFont="1" applyFill="1" applyBorder="1" applyAlignment="1">
      <alignment horizontal="right" indent="1"/>
    </xf>
    <xf numFmtId="3" fontId="41" fillId="26" borderId="0" xfId="276" applyNumberFormat="1" applyFont="1" applyFill="1" applyBorder="1" applyAlignment="1">
      <alignment horizontal="right" indent="1"/>
    </xf>
    <xf numFmtId="1" fontId="42" fillId="25" borderId="0" xfId="276" applyNumberFormat="1" applyFont="1" applyFill="1" applyBorder="1" applyAlignment="1">
      <alignment/>
    </xf>
    <xf numFmtId="1" fontId="22" fillId="25" borderId="0" xfId="276" applyNumberFormat="1" applyFont="1" applyFill="1" applyBorder="1" applyAlignment="1">
      <alignment horizontal="center"/>
    </xf>
    <xf numFmtId="1" fontId="40" fillId="26" borderId="0" xfId="276" applyNumberFormat="1" applyFont="1" applyFill="1" applyBorder="1" applyAlignment="1">
      <alignment horizontal="left" indent="1"/>
    </xf>
    <xf numFmtId="0" fontId="38" fillId="26" borderId="0" xfId="0" applyFont="1" applyFill="1" applyBorder="1" applyAlignment="1">
      <alignment/>
    </xf>
    <xf numFmtId="0" fontId="38" fillId="26" borderId="0" xfId="0" applyFont="1" applyFill="1" applyAlignment="1">
      <alignment/>
    </xf>
    <xf numFmtId="1" fontId="40" fillId="25" borderId="16" xfId="276" applyNumberFormat="1" applyFont="1" applyFill="1" applyBorder="1" applyAlignment="1">
      <alignment horizontal="left" indent="1"/>
    </xf>
    <xf numFmtId="3" fontId="41" fillId="25" borderId="16" xfId="276" applyNumberFormat="1" applyFont="1" applyFill="1" applyBorder="1" applyAlignment="1">
      <alignment horizontal="right" indent="1"/>
    </xf>
    <xf numFmtId="3" fontId="40" fillId="25" borderId="16" xfId="276" applyNumberFormat="1" applyFont="1" applyFill="1" applyBorder="1" applyAlignment="1">
      <alignment horizontal="right" indent="1"/>
    </xf>
    <xf numFmtId="3" fontId="41" fillId="26" borderId="16" xfId="276" applyNumberFormat="1" applyFont="1" applyFill="1" applyBorder="1" applyAlignment="1">
      <alignment horizontal="right" indent="1"/>
    </xf>
    <xf numFmtId="3" fontId="40" fillId="26" borderId="16" xfId="276" applyNumberFormat="1" applyFont="1" applyFill="1" applyBorder="1" applyAlignment="1">
      <alignment horizontal="right" indent="1"/>
    </xf>
    <xf numFmtId="0" fontId="37" fillId="25" borderId="0" xfId="0" applyFont="1" applyFill="1" applyAlignment="1">
      <alignment horizontal="center"/>
    </xf>
    <xf numFmtId="193" fontId="33" fillId="25" borderId="0" xfId="276" applyNumberFormat="1" applyFont="1" applyFill="1" applyBorder="1" applyAlignment="1">
      <alignment horizontal="right"/>
    </xf>
    <xf numFmtId="0" fontId="40" fillId="25" borderId="0" xfId="340" applyFont="1" applyFill="1" applyAlignment="1">
      <alignment horizontal="left"/>
      <protection/>
    </xf>
    <xf numFmtId="2" fontId="41" fillId="25" borderId="17" xfId="0" applyNumberFormat="1" applyFont="1" applyFill="1" applyBorder="1" applyAlignment="1">
      <alignment horizontal="left" vertical="center" wrapText="1" indent="1"/>
    </xf>
    <xf numFmtId="2" fontId="41" fillId="25" borderId="18" xfId="0" applyNumberFormat="1" applyFont="1" applyFill="1" applyBorder="1" applyAlignment="1">
      <alignment horizontal="left" vertical="center" wrapText="1" indent="1"/>
    </xf>
    <xf numFmtId="0" fontId="41" fillId="25" borderId="19" xfId="0" applyFont="1" applyFill="1" applyBorder="1" applyAlignment="1">
      <alignment horizontal="center" vertical="center" wrapText="1"/>
    </xf>
  </cellXfs>
  <cellStyles count="3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ctual Date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omma 10" xfId="64"/>
    <cellStyle name="Comma 11" xfId="65"/>
    <cellStyle name="Comma 12" xfId="66"/>
    <cellStyle name="Comma 13" xfId="67"/>
    <cellStyle name="Comma 14" xfId="68"/>
    <cellStyle name="Comma 15" xfId="69"/>
    <cellStyle name="Comma 16" xfId="70"/>
    <cellStyle name="Comma 17" xfId="71"/>
    <cellStyle name="Comma 18" xfId="72"/>
    <cellStyle name="Comma 19" xfId="73"/>
    <cellStyle name="Comma 2" xfId="74"/>
    <cellStyle name="Comma 2 2" xfId="75"/>
    <cellStyle name="Comma 2 2 2" xfId="76"/>
    <cellStyle name="Comma 2 2 2 2" xfId="77"/>
    <cellStyle name="Comma 2 2 2 2 2" xfId="78"/>
    <cellStyle name="Comma 2 2 2 2 2 2" xfId="79"/>
    <cellStyle name="Comma 2 2 2 2 2 2 2" xfId="80"/>
    <cellStyle name="Comma 2 2 2 2 2 2 2 2" xfId="81"/>
    <cellStyle name="Comma 2 2 2 2 2 2 2 2 2" xfId="82"/>
    <cellStyle name="Comma 2 2 2 2 2 2 2 2 2 2" xfId="83"/>
    <cellStyle name="Comma 2 2 2 2 2 2 2 2 2 2 2" xfId="84"/>
    <cellStyle name="Comma 2 2 2 2 2 2 2 2 2 2 2 2" xfId="85"/>
    <cellStyle name="Comma 2 2 2 2 2 2 2 2 2 3" xfId="86"/>
    <cellStyle name="Comma 2 2 2 2 2 2 2 2 3" xfId="87"/>
    <cellStyle name="Comma 2 2 2 2 2 2 2 2 3 2" xfId="88"/>
    <cellStyle name="Comma 2 2 2 2 2 2 2 3" xfId="89"/>
    <cellStyle name="Comma 2 2 2 2 2 2 2 3 2" xfId="90"/>
    <cellStyle name="Comma 2 2 2 2 2 2 2 3 2 2" xfId="91"/>
    <cellStyle name="Comma 2 2 2 2 2 2 2 4" xfId="92"/>
    <cellStyle name="Comma 2 2 2 2 2 2 3" xfId="93"/>
    <cellStyle name="Comma 2 2 2 2 2 2 3 2" xfId="94"/>
    <cellStyle name="Comma 2 2 2 2 2 2 3 2 2" xfId="95"/>
    <cellStyle name="Comma 2 2 2 2 2 2 3 2 2 2" xfId="96"/>
    <cellStyle name="Comma 2 2 2 2 2 2 3 3" xfId="97"/>
    <cellStyle name="Comma 2 2 2 2 2 2 4" xfId="98"/>
    <cellStyle name="Comma 2 2 2 2 2 2 4 2" xfId="99"/>
    <cellStyle name="Comma 2 2 2 2 2 3" xfId="100"/>
    <cellStyle name="Comma 2 2 2 2 2 3 2" xfId="101"/>
    <cellStyle name="Comma 2 2 2 2 2 3 2 2" xfId="102"/>
    <cellStyle name="Comma 2 2 2 2 2 3 2 2 2" xfId="103"/>
    <cellStyle name="Comma 2 2 2 2 2 3 2 2 2 2" xfId="104"/>
    <cellStyle name="Comma 2 2 2 2 2 3 2 3" xfId="105"/>
    <cellStyle name="Comma 2 2 2 2 2 3 3" xfId="106"/>
    <cellStyle name="Comma 2 2 2 2 2 3 3 2" xfId="107"/>
    <cellStyle name="Comma 2 2 2 2 2 4" xfId="108"/>
    <cellStyle name="Comma 2 2 2 2 2 4 2" xfId="109"/>
    <cellStyle name="Comma 2 2 2 2 2 4 2 2" xfId="110"/>
    <cellStyle name="Comma 2 2 2 2 2 5" xfId="111"/>
    <cellStyle name="Comma 2 2 2 2 3" xfId="112"/>
    <cellStyle name="Comma 2 2 2 2 3 2" xfId="113"/>
    <cellStyle name="Comma 2 2 2 2 3 2 2" xfId="114"/>
    <cellStyle name="Comma 2 2 2 2 3 2 2 2" xfId="115"/>
    <cellStyle name="Comma 2 2 2 2 3 2 2 2 2" xfId="116"/>
    <cellStyle name="Comma 2 2 2 2 3 2 2 2 2 2" xfId="117"/>
    <cellStyle name="Comma 2 2 2 2 3 2 2 3" xfId="118"/>
    <cellStyle name="Comma 2 2 2 2 3 2 3" xfId="119"/>
    <cellStyle name="Comma 2 2 2 2 3 2 3 2" xfId="120"/>
    <cellStyle name="Comma 2 2 2 2 3 3" xfId="121"/>
    <cellStyle name="Comma 2 2 2 2 3 3 2" xfId="122"/>
    <cellStyle name="Comma 2 2 2 2 3 3 2 2" xfId="123"/>
    <cellStyle name="Comma 2 2 2 2 3 4" xfId="124"/>
    <cellStyle name="Comma 2 2 2 2 4" xfId="125"/>
    <cellStyle name="Comma 2 2 2 2 4 2" xfId="126"/>
    <cellStyle name="Comma 2 2 2 2 4 2 2" xfId="127"/>
    <cellStyle name="Comma 2 2 2 2 4 2 2 2" xfId="128"/>
    <cellStyle name="Comma 2 2 2 2 4 3" xfId="129"/>
    <cellStyle name="Comma 2 2 2 2 5" xfId="130"/>
    <cellStyle name="Comma 2 2 2 2 5 2" xfId="131"/>
    <cellStyle name="Comma 2 2 2 3" xfId="132"/>
    <cellStyle name="Comma 2 2 2 3 2" xfId="133"/>
    <cellStyle name="Comma 2 2 2 3 2 2" xfId="134"/>
    <cellStyle name="Comma 2 2 2 3 2 2 2" xfId="135"/>
    <cellStyle name="Comma 2 2 2 3 2 2 2 2" xfId="136"/>
    <cellStyle name="Comma 2 2 2 3 2 2 2 2 2" xfId="137"/>
    <cellStyle name="Comma 2 2 2 3 2 2 2 2 2 2" xfId="138"/>
    <cellStyle name="Comma 2 2 2 3 2 2 2 3" xfId="139"/>
    <cellStyle name="Comma 2 2 2 3 2 2 3" xfId="140"/>
    <cellStyle name="Comma 2 2 2 3 2 2 3 2" xfId="141"/>
    <cellStyle name="Comma 2 2 2 3 2 3" xfId="142"/>
    <cellStyle name="Comma 2 2 2 3 2 3 2" xfId="143"/>
    <cellStyle name="Comma 2 2 2 3 2 3 2 2" xfId="144"/>
    <cellStyle name="Comma 2 2 2 3 2 4" xfId="145"/>
    <cellStyle name="Comma 2 2 2 3 3" xfId="146"/>
    <cellStyle name="Comma 2 2 2 3 3 2" xfId="147"/>
    <cellStyle name="Comma 2 2 2 3 3 2 2" xfId="148"/>
    <cellStyle name="Comma 2 2 2 3 3 2 2 2" xfId="149"/>
    <cellStyle name="Comma 2 2 2 3 3 3" xfId="150"/>
    <cellStyle name="Comma 2 2 2 3 4" xfId="151"/>
    <cellStyle name="Comma 2 2 2 3 4 2" xfId="152"/>
    <cellStyle name="Comma 2 2 2 4" xfId="153"/>
    <cellStyle name="Comma 2 2 2 4 2" xfId="154"/>
    <cellStyle name="Comma 2 2 2 4 2 2" xfId="155"/>
    <cellStyle name="Comma 2 2 2 4 2 2 2" xfId="156"/>
    <cellStyle name="Comma 2 2 2 4 2 2 2 2" xfId="157"/>
    <cellStyle name="Comma 2 2 2 4 2 3" xfId="158"/>
    <cellStyle name="Comma 2 2 2 4 3" xfId="159"/>
    <cellStyle name="Comma 2 2 2 4 3 2" xfId="160"/>
    <cellStyle name="Comma 2 2 2 5" xfId="161"/>
    <cellStyle name="Comma 2 2 2 5 2" xfId="162"/>
    <cellStyle name="Comma 2 2 2 5 2 2" xfId="163"/>
    <cellStyle name="Comma 2 2 2 6" xfId="164"/>
    <cellStyle name="Comma 2 2 3" xfId="165"/>
    <cellStyle name="Comma 2 2 3 2" xfId="166"/>
    <cellStyle name="Comma 2 2 3 2 2" xfId="167"/>
    <cellStyle name="Comma 2 2 3 2 2 2" xfId="168"/>
    <cellStyle name="Comma 2 2 3 2 2 2 2" xfId="169"/>
    <cellStyle name="Comma 2 2 3 2 2 2 2 2" xfId="170"/>
    <cellStyle name="Comma 2 2 3 2 2 2 2 2 2" xfId="171"/>
    <cellStyle name="Comma 2 2 3 2 2 2 2 2 2 2" xfId="172"/>
    <cellStyle name="Comma 2 2 3 2 2 2 2 3" xfId="173"/>
    <cellStyle name="Comma 2 2 3 2 2 2 3" xfId="174"/>
    <cellStyle name="Comma 2 2 3 2 2 2 3 2" xfId="175"/>
    <cellStyle name="Comma 2 2 3 2 2 3" xfId="176"/>
    <cellStyle name="Comma 2 2 3 2 2 3 2" xfId="177"/>
    <cellStyle name="Comma 2 2 3 2 2 3 2 2" xfId="178"/>
    <cellStyle name="Comma 2 2 3 2 2 4" xfId="179"/>
    <cellStyle name="Comma 2 2 3 2 3" xfId="180"/>
    <cellStyle name="Comma 2 2 3 2 3 2" xfId="181"/>
    <cellStyle name="Comma 2 2 3 2 3 2 2" xfId="182"/>
    <cellStyle name="Comma 2 2 3 2 3 2 2 2" xfId="183"/>
    <cellStyle name="Comma 2 2 3 2 3 3" xfId="184"/>
    <cellStyle name="Comma 2 2 3 2 4" xfId="185"/>
    <cellStyle name="Comma 2 2 3 2 4 2" xfId="186"/>
    <cellStyle name="Comma 2 2 3 3" xfId="187"/>
    <cellStyle name="Comma 2 2 3 3 2" xfId="188"/>
    <cellStyle name="Comma 2 2 3 3 2 2" xfId="189"/>
    <cellStyle name="Comma 2 2 3 3 2 2 2" xfId="190"/>
    <cellStyle name="Comma 2 2 3 3 2 2 2 2" xfId="191"/>
    <cellStyle name="Comma 2 2 3 3 2 3" xfId="192"/>
    <cellStyle name="Comma 2 2 3 3 3" xfId="193"/>
    <cellStyle name="Comma 2 2 3 3 3 2" xfId="194"/>
    <cellStyle name="Comma 2 2 3 4" xfId="195"/>
    <cellStyle name="Comma 2 2 3 4 2" xfId="196"/>
    <cellStyle name="Comma 2 2 3 4 2 2" xfId="197"/>
    <cellStyle name="Comma 2 2 3 5" xfId="198"/>
    <cellStyle name="Comma 2 2 4" xfId="199"/>
    <cellStyle name="Comma 2 2 4 2" xfId="200"/>
    <cellStyle name="Comma 2 2 4 2 2" xfId="201"/>
    <cellStyle name="Comma 2 2 4 2 2 2" xfId="202"/>
    <cellStyle name="Comma 2 2 4 2 2 2 2" xfId="203"/>
    <cellStyle name="Comma 2 2 4 2 2 2 2 2" xfId="204"/>
    <cellStyle name="Comma 2 2 4 2 2 3" xfId="205"/>
    <cellStyle name="Comma 2 2 4 2 3" xfId="206"/>
    <cellStyle name="Comma 2 2 4 2 3 2" xfId="207"/>
    <cellStyle name="Comma 2 2 4 3" xfId="208"/>
    <cellStyle name="Comma 2 2 4 3 2" xfId="209"/>
    <cellStyle name="Comma 2 2 4 3 2 2" xfId="210"/>
    <cellStyle name="Comma 2 2 4 4" xfId="211"/>
    <cellStyle name="Comma 2 2 5" xfId="212"/>
    <cellStyle name="Comma 2 2 5 2" xfId="213"/>
    <cellStyle name="Comma 2 2 5 2 2" xfId="214"/>
    <cellStyle name="Comma 2 2 5 2 2 2" xfId="215"/>
    <cellStyle name="Comma 2 2 5 3" xfId="216"/>
    <cellStyle name="Comma 2 2 6" xfId="217"/>
    <cellStyle name="Comma 2 2 6 2" xfId="218"/>
    <cellStyle name="Comma 2 3" xfId="219"/>
    <cellStyle name="Comma 2 4" xfId="220"/>
    <cellStyle name="Comma 2 4 2" xfId="221"/>
    <cellStyle name="Comma 2 4 3" xfId="222"/>
    <cellStyle name="Comma 2 4 4" xfId="223"/>
    <cellStyle name="Comma 2 4 5" xfId="224"/>
    <cellStyle name="Comma 2 5" xfId="225"/>
    <cellStyle name="Comma 2 6" xfId="226"/>
    <cellStyle name="Comma 2 7" xfId="227"/>
    <cellStyle name="Comma 20" xfId="228"/>
    <cellStyle name="Comma 21" xfId="229"/>
    <cellStyle name="Comma 22" xfId="230"/>
    <cellStyle name="Comma 22 2" xfId="231"/>
    <cellStyle name="Comma 23" xfId="232"/>
    <cellStyle name="Comma 24" xfId="233"/>
    <cellStyle name="Comma 24 2" xfId="234"/>
    <cellStyle name="Comma 25" xfId="235"/>
    <cellStyle name="Comma 26" xfId="236"/>
    <cellStyle name="Comma 26 2" xfId="237"/>
    <cellStyle name="Comma 29" xfId="238"/>
    <cellStyle name="Comma 3" xfId="239"/>
    <cellStyle name="Comma 3 2" xfId="240"/>
    <cellStyle name="Comma 3 3" xfId="241"/>
    <cellStyle name="Comma 3 4" xfId="242"/>
    <cellStyle name="Comma 3 5" xfId="243"/>
    <cellStyle name="Comma 3 6" xfId="244"/>
    <cellStyle name="Comma 4" xfId="245"/>
    <cellStyle name="Comma 5" xfId="246"/>
    <cellStyle name="Comma 6" xfId="247"/>
    <cellStyle name="Comma 7" xfId="248"/>
    <cellStyle name="Comma 8" xfId="249"/>
    <cellStyle name="Comma 9" xfId="250"/>
    <cellStyle name="Date" xfId="251"/>
    <cellStyle name="Encabezado 1" xfId="252"/>
    <cellStyle name="Encabezado 4" xfId="253"/>
    <cellStyle name="Énfasis1" xfId="254"/>
    <cellStyle name="Énfasis2" xfId="255"/>
    <cellStyle name="Énfasis3" xfId="256"/>
    <cellStyle name="Énfasis4" xfId="257"/>
    <cellStyle name="Énfasis5" xfId="258"/>
    <cellStyle name="Énfasis6" xfId="259"/>
    <cellStyle name="Entrada" xfId="260"/>
    <cellStyle name="Estilo 1" xfId="261"/>
    <cellStyle name="Euro" xfId="262"/>
    <cellStyle name="Explanatory Text" xfId="263"/>
    <cellStyle name="Fixed" xfId="264"/>
    <cellStyle name="Grey" xfId="265"/>
    <cellStyle name="HEADER" xfId="266"/>
    <cellStyle name="Heading 2" xfId="267"/>
    <cellStyle name="Heading 3" xfId="268"/>
    <cellStyle name="Heading1" xfId="269"/>
    <cellStyle name="Heading2" xfId="270"/>
    <cellStyle name="HIGHLIGHT" xfId="271"/>
    <cellStyle name="Hyperlink" xfId="272"/>
    <cellStyle name="Followed Hyperlink" xfId="273"/>
    <cellStyle name="Incorrecto" xfId="274"/>
    <cellStyle name="Input [yellow]" xfId="275"/>
    <cellStyle name="Comma" xfId="276"/>
    <cellStyle name="Comma [0]" xfId="277"/>
    <cellStyle name="Millares 2" xfId="278"/>
    <cellStyle name="Currency" xfId="279"/>
    <cellStyle name="Currency [0]" xfId="280"/>
    <cellStyle name="Neutral" xfId="281"/>
    <cellStyle name="no dec" xfId="282"/>
    <cellStyle name="Normal - Style1" xfId="283"/>
    <cellStyle name="Normal 10" xfId="284"/>
    <cellStyle name="Normal 10 2" xfId="285"/>
    <cellStyle name="Normal 10 3" xfId="286"/>
    <cellStyle name="Normal 11" xfId="287"/>
    <cellStyle name="Normal 11 2" xfId="288"/>
    <cellStyle name="Normal 12" xfId="289"/>
    <cellStyle name="Normal 12 2" xfId="290"/>
    <cellStyle name="Normal 13" xfId="291"/>
    <cellStyle name="Normal 13 2" xfId="292"/>
    <cellStyle name="Normal 14" xfId="293"/>
    <cellStyle name="Normal 14 2" xfId="294"/>
    <cellStyle name="Normal 15" xfId="295"/>
    <cellStyle name="Normal 15 2" xfId="296"/>
    <cellStyle name="Normal 16" xfId="297"/>
    <cellStyle name="Normal 16 2" xfId="298"/>
    <cellStyle name="Normal 17" xfId="299"/>
    <cellStyle name="Normal 17 2" xfId="300"/>
    <cellStyle name="Normal 18" xfId="301"/>
    <cellStyle name="Normal 18 2" xfId="302"/>
    <cellStyle name="Normal 19" xfId="303"/>
    <cellStyle name="Normal 19 2" xfId="304"/>
    <cellStyle name="Normal 2" xfId="305"/>
    <cellStyle name="Normal 2 2" xfId="306"/>
    <cellStyle name="Normal 2 2 2" xfId="307"/>
    <cellStyle name="Normal 2 2 3" xfId="308"/>
    <cellStyle name="Normal 2 2 4" xfId="309"/>
    <cellStyle name="Normal 2 2 5" xfId="310"/>
    <cellStyle name="Normal 2 2 6" xfId="311"/>
    <cellStyle name="Normal 2 2_BackUpDWH 1(trabajar)" xfId="312"/>
    <cellStyle name="Normal 2_Hoja1" xfId="313"/>
    <cellStyle name="Normal 20 2" xfId="314"/>
    <cellStyle name="Normal 21 2" xfId="315"/>
    <cellStyle name="Normal 3" xfId="316"/>
    <cellStyle name="Normal 3 2" xfId="317"/>
    <cellStyle name="Normal 3 3" xfId="318"/>
    <cellStyle name="Normal 3 4" xfId="319"/>
    <cellStyle name="Normal 3_Hoja1" xfId="320"/>
    <cellStyle name="Normal 4" xfId="321"/>
    <cellStyle name="Normal 4 2" xfId="322"/>
    <cellStyle name="Normal 5" xfId="323"/>
    <cellStyle name="Normal 5 2" xfId="324"/>
    <cellStyle name="Normal 5 3" xfId="325"/>
    <cellStyle name="Normal 5 4" xfId="326"/>
    <cellStyle name="Normal 6" xfId="327"/>
    <cellStyle name="Normal 6 2" xfId="328"/>
    <cellStyle name="Normal 6 3" xfId="329"/>
    <cellStyle name="Normal 7" xfId="330"/>
    <cellStyle name="Normal 7 2" xfId="331"/>
    <cellStyle name="Normal 7 3" xfId="332"/>
    <cellStyle name="Normal 7 4" xfId="333"/>
    <cellStyle name="Normal 8" xfId="334"/>
    <cellStyle name="Normal 8 2" xfId="335"/>
    <cellStyle name="Normal 8 3" xfId="336"/>
    <cellStyle name="Normal 9" xfId="337"/>
    <cellStyle name="Normal 9 2" xfId="338"/>
    <cellStyle name="Normal 9 3" xfId="339"/>
    <cellStyle name="Normal_Agua Caasd RDC" xfId="340"/>
    <cellStyle name="Notas" xfId="341"/>
    <cellStyle name="Output" xfId="342"/>
    <cellStyle name="Percent [2]" xfId="343"/>
    <cellStyle name="Percent" xfId="344"/>
    <cellStyle name="s" xfId="345"/>
    <cellStyle name="Salida" xfId="346"/>
    <cellStyle name="Texto de advertencia" xfId="347"/>
    <cellStyle name="Texto explicativo" xfId="348"/>
    <cellStyle name="Title" xfId="349"/>
    <cellStyle name="Título" xfId="350"/>
    <cellStyle name="Título 2" xfId="351"/>
    <cellStyle name="Título 3" xfId="352"/>
    <cellStyle name="Total" xfId="353"/>
    <cellStyle name="Unprot" xfId="354"/>
    <cellStyle name="Unprot$" xfId="355"/>
    <cellStyle name="Unprotect" xfId="3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2CD89.83FD12A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390525</xdr:colOff>
      <xdr:row>0</xdr:row>
      <xdr:rowOff>66675</xdr:rowOff>
    </xdr:from>
    <xdr:to>
      <xdr:col>18</xdr:col>
      <xdr:colOff>819150</xdr:colOff>
      <xdr:row>2</xdr:row>
      <xdr:rowOff>28575</xdr:rowOff>
    </xdr:to>
    <xdr:pic>
      <xdr:nvPicPr>
        <xdr:cNvPr id="1" name="Picture 1" descr="image00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059150" y="66675"/>
          <a:ext cx="4286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8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9.7109375" style="6" customWidth="1"/>
    <col min="2" max="7" width="16.140625" style="6" customWidth="1"/>
    <col min="8" max="8" width="10.8515625" style="6" customWidth="1"/>
    <col min="9" max="9" width="10.7109375" style="6" customWidth="1"/>
    <col min="10" max="11" width="11.57421875" style="6" bestFit="1" customWidth="1"/>
    <col min="12" max="12" width="11.28125" style="6" customWidth="1"/>
    <col min="13" max="13" width="10.28125" style="6" customWidth="1"/>
    <col min="14" max="14" width="11.28125" style="6" customWidth="1"/>
    <col min="15" max="19" width="12.7109375" style="6" customWidth="1"/>
    <col min="20" max="20" width="12.57421875" style="8" customWidth="1"/>
    <col min="21" max="16384" width="9.140625" style="6" customWidth="1"/>
  </cols>
  <sheetData>
    <row r="1" spans="1:20" s="12" customFormat="1" ht="12.7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11"/>
    </row>
    <row r="2" spans="1:20" s="12" customFormat="1" ht="12">
      <c r="A2" s="37" t="s">
        <v>15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11"/>
    </row>
    <row r="3" spans="1:20" s="12" customFormat="1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1"/>
    </row>
    <row r="4" spans="1:20" s="12" customFormat="1" ht="21" customHeight="1">
      <c r="A4" s="38" t="s">
        <v>0</v>
      </c>
      <c r="B4" s="40" t="s">
        <v>7</v>
      </c>
      <c r="C4" s="40"/>
      <c r="D4" s="40"/>
      <c r="E4" s="40"/>
      <c r="F4" s="40"/>
      <c r="G4" s="40"/>
      <c r="H4" s="40" t="s">
        <v>5</v>
      </c>
      <c r="I4" s="40"/>
      <c r="J4" s="40"/>
      <c r="K4" s="40"/>
      <c r="L4" s="40"/>
      <c r="M4" s="40"/>
      <c r="N4" s="40" t="s">
        <v>8</v>
      </c>
      <c r="O4" s="40"/>
      <c r="P4" s="40"/>
      <c r="Q4" s="40"/>
      <c r="R4" s="40"/>
      <c r="S4" s="40"/>
      <c r="T4" s="11"/>
    </row>
    <row r="5" spans="1:20" s="15" customFormat="1" ht="18" customHeight="1">
      <c r="A5" s="39"/>
      <c r="B5" s="22" t="s">
        <v>1</v>
      </c>
      <c r="C5" s="22" t="s">
        <v>4</v>
      </c>
      <c r="D5" s="22" t="s">
        <v>3</v>
      </c>
      <c r="E5" s="22" t="s">
        <v>9</v>
      </c>
      <c r="F5" s="22" t="s">
        <v>10</v>
      </c>
      <c r="G5" s="22" t="s">
        <v>11</v>
      </c>
      <c r="H5" s="22" t="s">
        <v>2</v>
      </c>
      <c r="I5" s="22" t="s">
        <v>4</v>
      </c>
      <c r="J5" s="22" t="s">
        <v>3</v>
      </c>
      <c r="K5" s="22" t="s">
        <v>9</v>
      </c>
      <c r="L5" s="22" t="s">
        <v>10</v>
      </c>
      <c r="M5" s="22" t="s">
        <v>11</v>
      </c>
      <c r="N5" s="22" t="s">
        <v>2</v>
      </c>
      <c r="O5" s="22" t="s">
        <v>4</v>
      </c>
      <c r="P5" s="22" t="s">
        <v>3</v>
      </c>
      <c r="Q5" s="22" t="s">
        <v>9</v>
      </c>
      <c r="R5" s="22" t="s">
        <v>10</v>
      </c>
      <c r="S5" s="22" t="s">
        <v>11</v>
      </c>
      <c r="T5" s="14"/>
    </row>
    <row r="6" spans="1:20" s="17" customFormat="1" ht="13.5" customHeight="1">
      <c r="A6" s="21">
        <v>2004</v>
      </c>
      <c r="B6" s="23">
        <v>138218630.78</v>
      </c>
      <c r="C6" s="19">
        <v>70688969.99</v>
      </c>
      <c r="D6" s="19">
        <v>14801620.33</v>
      </c>
      <c r="E6" s="19">
        <v>27216720.07</v>
      </c>
      <c r="F6" s="19">
        <v>9356639.9</v>
      </c>
      <c r="G6" s="19">
        <v>16154680.49</v>
      </c>
      <c r="H6" s="23">
        <v>266491</v>
      </c>
      <c r="I6" s="19">
        <v>218414</v>
      </c>
      <c r="J6" s="19">
        <v>1411</v>
      </c>
      <c r="K6" s="19">
        <v>19032</v>
      </c>
      <c r="L6" s="19">
        <v>1434</v>
      </c>
      <c r="M6" s="19">
        <v>26200</v>
      </c>
      <c r="N6" s="23">
        <f aca="true" t="shared" si="0" ref="N6:N15">+B6/H6</f>
        <v>518.6615337103317</v>
      </c>
      <c r="O6" s="19">
        <f aca="true" t="shared" si="1" ref="O6:O15">+C6/I6</f>
        <v>323.6466984259251</v>
      </c>
      <c r="P6" s="19">
        <f aca="true" t="shared" si="2" ref="P6:P15">+D6/J6</f>
        <v>10490.163238837704</v>
      </c>
      <c r="Q6" s="19">
        <f aca="true" t="shared" si="3" ref="Q6:Q15">+E6/K6</f>
        <v>1430.0504450399328</v>
      </c>
      <c r="R6" s="19">
        <f aca="true" t="shared" si="4" ref="R6:R15">+F6/L6</f>
        <v>6524.853486750349</v>
      </c>
      <c r="S6" s="19">
        <f aca="true" t="shared" si="5" ref="S6:S15">+G6/M6</f>
        <v>616.5908583969466</v>
      </c>
      <c r="T6" s="16"/>
    </row>
    <row r="7" spans="1:20" s="17" customFormat="1" ht="13.5" customHeight="1">
      <c r="A7" s="21">
        <v>2005</v>
      </c>
      <c r="B7" s="23">
        <v>153555253.31</v>
      </c>
      <c r="C7" s="19">
        <v>80084856.52</v>
      </c>
      <c r="D7" s="19">
        <v>17641323.35</v>
      </c>
      <c r="E7" s="19">
        <v>28247055.02</v>
      </c>
      <c r="F7" s="19">
        <v>9537253.93</v>
      </c>
      <c r="G7" s="19">
        <v>18044764.490000002</v>
      </c>
      <c r="H7" s="23">
        <v>286115</v>
      </c>
      <c r="I7" s="19">
        <v>236639</v>
      </c>
      <c r="J7" s="19">
        <v>1360</v>
      </c>
      <c r="K7" s="19">
        <v>19816</v>
      </c>
      <c r="L7" s="19">
        <v>1355</v>
      </c>
      <c r="M7" s="19">
        <v>26945</v>
      </c>
      <c r="N7" s="23">
        <f t="shared" si="0"/>
        <v>536.6906779092324</v>
      </c>
      <c r="O7" s="19">
        <f t="shared" si="1"/>
        <v>338.42628019895284</v>
      </c>
      <c r="P7" s="19">
        <f t="shared" si="2"/>
        <v>12971.561286764707</v>
      </c>
      <c r="Q7" s="19">
        <f t="shared" si="3"/>
        <v>1425.4670478401292</v>
      </c>
      <c r="R7" s="19">
        <f t="shared" si="4"/>
        <v>7038.56378597786</v>
      </c>
      <c r="S7" s="19">
        <f t="shared" si="5"/>
        <v>669.6887916125442</v>
      </c>
      <c r="T7" s="16"/>
    </row>
    <row r="8" spans="1:20" s="17" customFormat="1" ht="13.5" customHeight="1">
      <c r="A8" s="21">
        <v>2006</v>
      </c>
      <c r="B8" s="23">
        <v>166099666</v>
      </c>
      <c r="C8" s="19">
        <v>87519285</v>
      </c>
      <c r="D8" s="19">
        <v>19992863</v>
      </c>
      <c r="E8" s="19">
        <v>29487082</v>
      </c>
      <c r="F8" s="19">
        <v>10352673</v>
      </c>
      <c r="G8" s="19">
        <v>18747763</v>
      </c>
      <c r="H8" s="23">
        <v>306477</v>
      </c>
      <c r="I8" s="19">
        <v>254734</v>
      </c>
      <c r="J8" s="19">
        <v>1322</v>
      </c>
      <c r="K8" s="19">
        <v>20787</v>
      </c>
      <c r="L8" s="19">
        <v>2849</v>
      </c>
      <c r="M8" s="19">
        <v>26785</v>
      </c>
      <c r="N8" s="23">
        <f t="shared" si="0"/>
        <v>541.9645389376691</v>
      </c>
      <c r="O8" s="19">
        <f t="shared" si="1"/>
        <v>343.5712743489287</v>
      </c>
      <c r="P8" s="19">
        <f t="shared" si="2"/>
        <v>15123.194402420575</v>
      </c>
      <c r="Q8" s="19">
        <f t="shared" si="3"/>
        <v>1418.5347573002357</v>
      </c>
      <c r="R8" s="19">
        <f t="shared" si="4"/>
        <v>3633.791856791857</v>
      </c>
      <c r="S8" s="19">
        <f t="shared" si="5"/>
        <v>699.9351502706738</v>
      </c>
      <c r="T8" s="16"/>
    </row>
    <row r="9" spans="1:20" s="17" customFormat="1" ht="13.5" customHeight="1">
      <c r="A9" s="21">
        <v>2007</v>
      </c>
      <c r="B9" s="23">
        <v>169976160</v>
      </c>
      <c r="C9" s="19">
        <v>90597101</v>
      </c>
      <c r="D9" s="19">
        <v>16950922</v>
      </c>
      <c r="E9" s="19">
        <v>31168837</v>
      </c>
      <c r="F9" s="19">
        <v>10954459</v>
      </c>
      <c r="G9" s="19">
        <v>20304841</v>
      </c>
      <c r="H9" s="23">
        <v>329481</v>
      </c>
      <c r="I9" s="19">
        <v>273509</v>
      </c>
      <c r="J9" s="19">
        <v>1091</v>
      </c>
      <c r="K9" s="19">
        <v>22016</v>
      </c>
      <c r="L9" s="19">
        <v>1356</v>
      </c>
      <c r="M9" s="19">
        <v>31509</v>
      </c>
      <c r="N9" s="23">
        <f t="shared" si="0"/>
        <v>515.8906279876533</v>
      </c>
      <c r="O9" s="19">
        <f t="shared" si="1"/>
        <v>331.2399262912738</v>
      </c>
      <c r="P9" s="19">
        <f t="shared" si="2"/>
        <v>15537.050412465627</v>
      </c>
      <c r="Q9" s="19">
        <f t="shared" si="3"/>
        <v>1415.7356922238373</v>
      </c>
      <c r="R9" s="19">
        <f t="shared" si="4"/>
        <v>8078.509587020649</v>
      </c>
      <c r="S9" s="19">
        <f t="shared" si="5"/>
        <v>644.4140086959281</v>
      </c>
      <c r="T9" s="16"/>
    </row>
    <row r="10" spans="1:20" s="17" customFormat="1" ht="13.5" customHeight="1">
      <c r="A10" s="21">
        <v>2008</v>
      </c>
      <c r="B10" s="23">
        <v>176332983.26</v>
      </c>
      <c r="C10" s="19">
        <v>94618889.71000001</v>
      </c>
      <c r="D10" s="19">
        <v>16151546.04</v>
      </c>
      <c r="E10" s="19">
        <v>32363987.57</v>
      </c>
      <c r="F10" s="19">
        <v>11007139.129999999</v>
      </c>
      <c r="G10" s="19">
        <v>22191420.81</v>
      </c>
      <c r="H10" s="23">
        <v>340779</v>
      </c>
      <c r="I10" s="19">
        <v>281362</v>
      </c>
      <c r="J10" s="19">
        <v>1034</v>
      </c>
      <c r="K10" s="19">
        <v>22715</v>
      </c>
      <c r="L10" s="19">
        <v>1417</v>
      </c>
      <c r="M10" s="19">
        <v>34251</v>
      </c>
      <c r="N10" s="23">
        <f t="shared" si="0"/>
        <v>517.4408729998033</v>
      </c>
      <c r="O10" s="19">
        <f t="shared" si="1"/>
        <v>336.28880129512874</v>
      </c>
      <c r="P10" s="19">
        <f t="shared" si="2"/>
        <v>15620.45071566731</v>
      </c>
      <c r="Q10" s="19">
        <f t="shared" si="3"/>
        <v>1424.7848368919217</v>
      </c>
      <c r="R10" s="19">
        <f t="shared" si="4"/>
        <v>7767.917522935779</v>
      </c>
      <c r="S10" s="19">
        <f t="shared" si="5"/>
        <v>647.9057782254532</v>
      </c>
      <c r="T10" s="16"/>
    </row>
    <row r="11" spans="1:20" s="17" customFormat="1" ht="13.5" customHeight="1">
      <c r="A11" s="21">
        <v>2009</v>
      </c>
      <c r="B11" s="23">
        <f aca="true" t="shared" si="6" ref="B11:B25">SUM(C11:G11)</f>
        <v>181218445.20000002</v>
      </c>
      <c r="C11" s="19">
        <v>99596039.4</v>
      </c>
      <c r="D11" s="19">
        <v>15391086.4</v>
      </c>
      <c r="E11" s="19">
        <v>32407907</v>
      </c>
      <c r="F11" s="19">
        <v>10828347.3</v>
      </c>
      <c r="G11" s="19">
        <v>22995065.1</v>
      </c>
      <c r="H11" s="23">
        <f aca="true" t="shared" si="7" ref="H11:H17">SUM(I11:M11)</f>
        <v>345218</v>
      </c>
      <c r="I11" s="19">
        <v>283607</v>
      </c>
      <c r="J11" s="19">
        <v>1023</v>
      </c>
      <c r="K11" s="19">
        <v>23134</v>
      </c>
      <c r="L11" s="19">
        <v>1492</v>
      </c>
      <c r="M11" s="19">
        <v>35962</v>
      </c>
      <c r="N11" s="23">
        <f t="shared" si="0"/>
        <v>524.9391549687444</v>
      </c>
      <c r="O11" s="19">
        <f t="shared" si="1"/>
        <v>351.17623824517733</v>
      </c>
      <c r="P11" s="19">
        <f t="shared" si="2"/>
        <v>15045.050244379278</v>
      </c>
      <c r="Q11" s="19">
        <f t="shared" si="3"/>
        <v>1400.8777989106943</v>
      </c>
      <c r="R11" s="19">
        <f t="shared" si="4"/>
        <v>7257.6054289544245</v>
      </c>
      <c r="S11" s="19">
        <f t="shared" si="5"/>
        <v>639.4267588009566</v>
      </c>
      <c r="T11" s="16"/>
    </row>
    <row r="12" spans="1:20" s="17" customFormat="1" ht="13.5" customHeight="1">
      <c r="A12" s="21">
        <v>2010</v>
      </c>
      <c r="B12" s="23">
        <f t="shared" si="6"/>
        <v>183914750.4</v>
      </c>
      <c r="C12" s="19">
        <v>100106024.5</v>
      </c>
      <c r="D12" s="19">
        <v>16229333.5</v>
      </c>
      <c r="E12" s="19">
        <v>32609634</v>
      </c>
      <c r="F12" s="19">
        <v>11037267</v>
      </c>
      <c r="G12" s="19">
        <v>23932491.4</v>
      </c>
      <c r="H12" s="23">
        <f t="shared" si="7"/>
        <v>346591</v>
      </c>
      <c r="I12" s="19">
        <v>283465</v>
      </c>
      <c r="J12" s="19">
        <v>1006</v>
      </c>
      <c r="K12" s="19">
        <v>23201</v>
      </c>
      <c r="L12" s="19">
        <v>1517</v>
      </c>
      <c r="M12" s="19">
        <v>37402</v>
      </c>
      <c r="N12" s="23">
        <f t="shared" si="0"/>
        <v>530.639140658586</v>
      </c>
      <c r="O12" s="19">
        <f t="shared" si="1"/>
        <v>353.1512691161166</v>
      </c>
      <c r="P12" s="19">
        <f t="shared" si="2"/>
        <v>16132.538270377734</v>
      </c>
      <c r="Q12" s="19">
        <f t="shared" si="3"/>
        <v>1405.527089349597</v>
      </c>
      <c r="R12" s="19">
        <f t="shared" si="4"/>
        <v>7275.719841793012</v>
      </c>
      <c r="S12" s="19">
        <f t="shared" si="5"/>
        <v>639.8719694134003</v>
      </c>
      <c r="T12" s="16"/>
    </row>
    <row r="13" spans="1:20" s="17" customFormat="1" ht="13.5" customHeight="1">
      <c r="A13" s="21">
        <v>2011</v>
      </c>
      <c r="B13" s="23">
        <f t="shared" si="6"/>
        <v>186161058.9</v>
      </c>
      <c r="C13" s="19">
        <v>102359461</v>
      </c>
      <c r="D13" s="19">
        <v>15287077</v>
      </c>
      <c r="E13" s="19">
        <v>32926810</v>
      </c>
      <c r="F13" s="19">
        <v>11013411</v>
      </c>
      <c r="G13" s="19">
        <v>24574299.9</v>
      </c>
      <c r="H13" s="23">
        <f t="shared" si="7"/>
        <v>363240</v>
      </c>
      <c r="I13" s="19">
        <v>298673</v>
      </c>
      <c r="J13" s="19">
        <v>960</v>
      </c>
      <c r="K13" s="19">
        <v>23770</v>
      </c>
      <c r="L13" s="19">
        <v>1537</v>
      </c>
      <c r="M13" s="19">
        <v>38300</v>
      </c>
      <c r="N13" s="23">
        <f t="shared" si="0"/>
        <v>512.5015386521309</v>
      </c>
      <c r="O13" s="19">
        <f t="shared" si="1"/>
        <v>342.71414222243055</v>
      </c>
      <c r="P13" s="19">
        <f t="shared" si="2"/>
        <v>15924.038541666667</v>
      </c>
      <c r="Q13" s="19">
        <f t="shared" si="3"/>
        <v>1385.2254943205721</v>
      </c>
      <c r="R13" s="19">
        <f t="shared" si="4"/>
        <v>7165.52439817827</v>
      </c>
      <c r="S13" s="19">
        <f t="shared" si="5"/>
        <v>641.6266292428198</v>
      </c>
      <c r="T13" s="16"/>
    </row>
    <row r="14" spans="1:20" s="12" customFormat="1" ht="13.5" customHeight="1">
      <c r="A14" s="21">
        <v>2012</v>
      </c>
      <c r="B14" s="23">
        <f t="shared" si="6"/>
        <v>197064125</v>
      </c>
      <c r="C14" s="19">
        <v>108518532</v>
      </c>
      <c r="D14" s="19">
        <v>15468759</v>
      </c>
      <c r="E14" s="19">
        <v>34971189</v>
      </c>
      <c r="F14" s="19">
        <v>10685890</v>
      </c>
      <c r="G14" s="19">
        <v>27419755</v>
      </c>
      <c r="H14" s="23">
        <f t="shared" si="7"/>
        <v>366916</v>
      </c>
      <c r="I14" s="19">
        <v>302129</v>
      </c>
      <c r="J14" s="19">
        <v>1370</v>
      </c>
      <c r="K14" s="19">
        <v>23912</v>
      </c>
      <c r="L14" s="19">
        <v>1574</v>
      </c>
      <c r="M14" s="19">
        <v>37931</v>
      </c>
      <c r="N14" s="23">
        <f t="shared" si="0"/>
        <v>537.0823976059916</v>
      </c>
      <c r="O14" s="19">
        <f t="shared" si="1"/>
        <v>359.17946307703</v>
      </c>
      <c r="P14" s="19">
        <f t="shared" si="2"/>
        <v>11291.06496350365</v>
      </c>
      <c r="Q14" s="19">
        <f t="shared" si="3"/>
        <v>1462.4953579792573</v>
      </c>
      <c r="R14" s="19">
        <f t="shared" si="4"/>
        <v>6789.002541296061</v>
      </c>
      <c r="S14" s="19">
        <f t="shared" si="5"/>
        <v>722.8851071682792</v>
      </c>
      <c r="T14" s="11"/>
    </row>
    <row r="15" spans="1:20" s="12" customFormat="1" ht="13.5" customHeight="1">
      <c r="A15" s="21">
        <v>2013</v>
      </c>
      <c r="B15" s="23">
        <f t="shared" si="6"/>
        <v>206016898.80000004</v>
      </c>
      <c r="C15" s="19">
        <v>114354993.4</v>
      </c>
      <c r="D15" s="19">
        <v>15923811.4</v>
      </c>
      <c r="E15" s="19">
        <v>34753202.3</v>
      </c>
      <c r="F15" s="19">
        <v>12078432.8</v>
      </c>
      <c r="G15" s="19">
        <v>28906458.9</v>
      </c>
      <c r="H15" s="23">
        <f t="shared" si="7"/>
        <v>356865</v>
      </c>
      <c r="I15" s="19">
        <v>292790</v>
      </c>
      <c r="J15" s="19">
        <v>914</v>
      </c>
      <c r="K15" s="19">
        <v>23511</v>
      </c>
      <c r="L15" s="19">
        <v>1604</v>
      </c>
      <c r="M15" s="19">
        <v>38046</v>
      </c>
      <c r="N15" s="23">
        <f t="shared" si="0"/>
        <v>577.2964532806525</v>
      </c>
      <c r="O15" s="19">
        <f t="shared" si="1"/>
        <v>390.5700105877933</v>
      </c>
      <c r="P15" s="19">
        <f t="shared" si="2"/>
        <v>17422.113129102843</v>
      </c>
      <c r="Q15" s="19">
        <f t="shared" si="3"/>
        <v>1478.1677640253497</v>
      </c>
      <c r="R15" s="19">
        <f t="shared" si="4"/>
        <v>7530.195012468828</v>
      </c>
      <c r="S15" s="19">
        <f t="shared" si="5"/>
        <v>759.776557325343</v>
      </c>
      <c r="T15" s="11"/>
    </row>
    <row r="16" spans="1:20" s="12" customFormat="1" ht="13.5" customHeight="1">
      <c r="A16" s="21">
        <v>2014</v>
      </c>
      <c r="B16" s="23">
        <f t="shared" si="6"/>
        <v>211395468</v>
      </c>
      <c r="C16" s="19">
        <v>118182278</v>
      </c>
      <c r="D16" s="19">
        <v>16369826</v>
      </c>
      <c r="E16" s="19">
        <v>34638754</v>
      </c>
      <c r="F16" s="19">
        <v>12618331</v>
      </c>
      <c r="G16" s="19">
        <v>29586279</v>
      </c>
      <c r="H16" s="23">
        <f t="shared" si="7"/>
        <v>356723</v>
      </c>
      <c r="I16" s="19">
        <v>291818</v>
      </c>
      <c r="J16" s="19">
        <v>905</v>
      </c>
      <c r="K16" s="19">
        <v>23439</v>
      </c>
      <c r="L16" s="19">
        <v>1619</v>
      </c>
      <c r="M16" s="19">
        <v>38942</v>
      </c>
      <c r="N16" s="23">
        <f aca="true" t="shared" si="8" ref="N16:P17">+B16/H16</f>
        <v>592.603975633755</v>
      </c>
      <c r="O16" s="19">
        <f t="shared" si="8"/>
        <v>404.9862517048297</v>
      </c>
      <c r="P16" s="19">
        <f t="shared" si="8"/>
        <v>18088.205524861878</v>
      </c>
      <c r="Q16" s="19">
        <f aca="true" t="shared" si="9" ref="Q16:Q21">+E16/K16</f>
        <v>1477.8255898289176</v>
      </c>
      <c r="R16" s="19">
        <f aca="true" t="shared" si="10" ref="R16:S19">+F16/L16</f>
        <v>7793.904261890056</v>
      </c>
      <c r="S16" s="19">
        <f t="shared" si="10"/>
        <v>759.7524266858405</v>
      </c>
      <c r="T16" s="11"/>
    </row>
    <row r="17" spans="1:20" s="12" customFormat="1" ht="13.5" customHeight="1">
      <c r="A17" s="21">
        <v>2015</v>
      </c>
      <c r="B17" s="23">
        <f t="shared" si="6"/>
        <v>226322872.76999998</v>
      </c>
      <c r="C17" s="19">
        <v>129609089.68</v>
      </c>
      <c r="D17" s="19">
        <v>16846621</v>
      </c>
      <c r="E17" s="19">
        <v>35290504</v>
      </c>
      <c r="F17" s="19">
        <v>12731871.51</v>
      </c>
      <c r="G17" s="19">
        <v>31844786.58</v>
      </c>
      <c r="H17" s="23">
        <f t="shared" si="7"/>
        <v>358985</v>
      </c>
      <c r="I17" s="19">
        <v>291556</v>
      </c>
      <c r="J17" s="19">
        <v>902</v>
      </c>
      <c r="K17" s="19">
        <v>23873</v>
      </c>
      <c r="L17" s="19">
        <v>1659</v>
      </c>
      <c r="M17" s="19">
        <v>40995</v>
      </c>
      <c r="N17" s="23">
        <f t="shared" si="8"/>
        <v>630.4521714556317</v>
      </c>
      <c r="O17" s="19">
        <f t="shared" si="8"/>
        <v>444.542693959308</v>
      </c>
      <c r="P17" s="19">
        <f t="shared" si="8"/>
        <v>18676.963414634145</v>
      </c>
      <c r="Q17" s="19">
        <f t="shared" si="9"/>
        <v>1478.2601265027438</v>
      </c>
      <c r="R17" s="19">
        <f t="shared" si="10"/>
        <v>7674.425262206149</v>
      </c>
      <c r="S17" s="19">
        <f t="shared" si="10"/>
        <v>776.7968430296377</v>
      </c>
      <c r="T17" s="11"/>
    </row>
    <row r="18" spans="1:20" s="12" customFormat="1" ht="13.5" customHeight="1">
      <c r="A18" s="21">
        <v>2016</v>
      </c>
      <c r="B18" s="23">
        <f t="shared" si="6"/>
        <v>248017456.13</v>
      </c>
      <c r="C18" s="19">
        <v>146993235.78</v>
      </c>
      <c r="D18" s="19">
        <v>17090194.55</v>
      </c>
      <c r="E18" s="19">
        <v>37578446.48</v>
      </c>
      <c r="F18" s="19">
        <v>13212596.31</v>
      </c>
      <c r="G18" s="19">
        <v>33142983.009999998</v>
      </c>
      <c r="H18" s="24">
        <f aca="true" t="shared" si="11" ref="H18:H25">SUM(I18:M18)</f>
        <v>363439</v>
      </c>
      <c r="I18" s="20">
        <v>296894</v>
      </c>
      <c r="J18" s="20">
        <v>952</v>
      </c>
      <c r="K18" s="20">
        <v>24602</v>
      </c>
      <c r="L18" s="20">
        <v>1690</v>
      </c>
      <c r="M18" s="20">
        <v>39301</v>
      </c>
      <c r="N18" s="23">
        <f aca="true" t="shared" si="12" ref="N18:N25">+B18/H18</f>
        <v>682.41838693701</v>
      </c>
      <c r="O18" s="20">
        <f aca="true" t="shared" si="13" ref="O18:P20">C18/I18</f>
        <v>495.10342337669334</v>
      </c>
      <c r="P18" s="19">
        <f t="shared" si="13"/>
        <v>17951.885031512607</v>
      </c>
      <c r="Q18" s="20">
        <f t="shared" si="9"/>
        <v>1527.4549418746442</v>
      </c>
      <c r="R18" s="20">
        <f t="shared" si="10"/>
        <v>7818.104325443787</v>
      </c>
      <c r="S18" s="20">
        <f t="shared" si="10"/>
        <v>843.3114427113813</v>
      </c>
      <c r="T18" s="11"/>
    </row>
    <row r="19" spans="1:20" s="12" customFormat="1" ht="13.5" customHeight="1">
      <c r="A19" s="21">
        <v>2017</v>
      </c>
      <c r="B19" s="23">
        <f t="shared" si="6"/>
        <v>260292069.29000002</v>
      </c>
      <c r="C19" s="19">
        <v>156191146.71999997</v>
      </c>
      <c r="D19" s="19">
        <v>17116276.550000004</v>
      </c>
      <c r="E19" s="19">
        <v>37907966.77</v>
      </c>
      <c r="F19" s="19">
        <v>14769149.739999996</v>
      </c>
      <c r="G19" s="19">
        <v>34307529.510000005</v>
      </c>
      <c r="H19" s="24">
        <f t="shared" si="11"/>
        <v>367248.8333333334</v>
      </c>
      <c r="I19" s="20">
        <v>299713.3333333333</v>
      </c>
      <c r="J19" s="20">
        <v>966.9166666666666</v>
      </c>
      <c r="K19" s="20">
        <v>24811.166666666668</v>
      </c>
      <c r="L19" s="20">
        <v>1720.9166666666667</v>
      </c>
      <c r="M19" s="20">
        <v>40036.5</v>
      </c>
      <c r="N19" s="23">
        <f t="shared" si="12"/>
        <v>708.7621407193034</v>
      </c>
      <c r="O19" s="20">
        <f t="shared" si="13"/>
        <v>521.1351293013323</v>
      </c>
      <c r="P19" s="19">
        <f t="shared" si="13"/>
        <v>17701.91490131863</v>
      </c>
      <c r="Q19" s="20">
        <f t="shared" si="9"/>
        <v>1527.8590998676673</v>
      </c>
      <c r="R19" s="20">
        <f t="shared" si="10"/>
        <v>8582.141149581132</v>
      </c>
      <c r="S19" s="20">
        <f t="shared" si="10"/>
        <v>856.9063107414486</v>
      </c>
      <c r="T19" s="11"/>
    </row>
    <row r="20" spans="1:20" s="29" customFormat="1" ht="13.5" customHeight="1">
      <c r="A20" s="27">
        <v>2018</v>
      </c>
      <c r="B20" s="24">
        <f t="shared" si="6"/>
        <v>271276100</v>
      </c>
      <c r="C20" s="20">
        <v>161257457</v>
      </c>
      <c r="D20" s="20">
        <v>17317312</v>
      </c>
      <c r="E20" s="20">
        <v>40090794</v>
      </c>
      <c r="F20" s="20">
        <v>16919645</v>
      </c>
      <c r="G20" s="20">
        <v>35690892</v>
      </c>
      <c r="H20" s="24">
        <f>SUM(I20:M20)</f>
        <v>374431.0833333333</v>
      </c>
      <c r="I20" s="20">
        <v>305335.1666666667</v>
      </c>
      <c r="J20" s="20">
        <v>956</v>
      </c>
      <c r="K20" s="20">
        <v>25197.333333333332</v>
      </c>
      <c r="L20" s="20">
        <v>1756.75</v>
      </c>
      <c r="M20" s="20">
        <v>41185.833333333336</v>
      </c>
      <c r="N20" s="23">
        <f t="shared" si="12"/>
        <v>724.5020834942256</v>
      </c>
      <c r="O20" s="20">
        <f t="shared" si="13"/>
        <v>528.1326050989868</v>
      </c>
      <c r="P20" s="20">
        <f t="shared" si="13"/>
        <v>18114.343096234308</v>
      </c>
      <c r="Q20" s="20">
        <f>E20/K20</f>
        <v>1591.07289131125</v>
      </c>
      <c r="R20" s="20">
        <f>F20/L20</f>
        <v>9631.219581613776</v>
      </c>
      <c r="S20" s="20">
        <f>G20/M20</f>
        <v>866.5817615280334</v>
      </c>
      <c r="T20" s="28"/>
    </row>
    <row r="21" spans="1:20" s="12" customFormat="1" ht="13.5" customHeight="1">
      <c r="A21" s="21">
        <v>2019</v>
      </c>
      <c r="B21" s="23">
        <f t="shared" si="6"/>
        <v>297729163</v>
      </c>
      <c r="C21" s="19">
        <v>177864433</v>
      </c>
      <c r="D21" s="19">
        <v>16993336</v>
      </c>
      <c r="E21" s="19">
        <v>40676750</v>
      </c>
      <c r="F21" s="19">
        <v>24015579</v>
      </c>
      <c r="G21" s="19">
        <v>38179065</v>
      </c>
      <c r="H21" s="24">
        <f t="shared" si="11"/>
        <v>381105.3333333333</v>
      </c>
      <c r="I21" s="20">
        <v>310337.3333333333</v>
      </c>
      <c r="J21" s="20">
        <v>937.25</v>
      </c>
      <c r="K21" s="20">
        <v>25614.916666666668</v>
      </c>
      <c r="L21" s="20">
        <v>1830.8333333333333</v>
      </c>
      <c r="M21" s="20">
        <v>42385</v>
      </c>
      <c r="N21" s="23">
        <f t="shared" si="12"/>
        <v>781.2253908805615</v>
      </c>
      <c r="O21" s="20">
        <f aca="true" t="shared" si="14" ref="O21:P23">C21/I21</f>
        <v>573.1325686457318</v>
      </c>
      <c r="P21" s="19">
        <f>D21/J21</f>
        <v>18131.060016004267</v>
      </c>
      <c r="Q21" s="20">
        <f t="shared" si="9"/>
        <v>1588.0102414283344</v>
      </c>
      <c r="R21" s="20">
        <f aca="true" t="shared" si="15" ref="R21:S23">+F21/L21</f>
        <v>13117.293946290396</v>
      </c>
      <c r="S21" s="20">
        <f t="shared" si="15"/>
        <v>900.7683142621211</v>
      </c>
      <c r="T21" s="11"/>
    </row>
    <row r="22" spans="1:20" s="12" customFormat="1" ht="13.5" customHeight="1">
      <c r="A22" s="21">
        <v>2020</v>
      </c>
      <c r="B22" s="23">
        <f t="shared" si="6"/>
        <v>307995282</v>
      </c>
      <c r="C22" s="19">
        <v>188340093</v>
      </c>
      <c r="D22" s="19">
        <v>15953706</v>
      </c>
      <c r="E22" s="19">
        <v>39803159</v>
      </c>
      <c r="F22" s="19">
        <v>22934740</v>
      </c>
      <c r="G22" s="19">
        <v>40963584</v>
      </c>
      <c r="H22" s="24">
        <f t="shared" si="11"/>
        <v>387561.9166666667</v>
      </c>
      <c r="I22" s="20">
        <v>315817.4166666667</v>
      </c>
      <c r="J22" s="20">
        <v>940.75</v>
      </c>
      <c r="K22" s="20">
        <v>25901.5</v>
      </c>
      <c r="L22" s="20">
        <v>1883.5833333333333</v>
      </c>
      <c r="M22" s="20">
        <v>43018.666666666664</v>
      </c>
      <c r="N22" s="23">
        <f t="shared" si="12"/>
        <v>794.6995531681712</v>
      </c>
      <c r="O22" s="20">
        <f t="shared" si="14"/>
        <v>596.3575251417683</v>
      </c>
      <c r="P22" s="19">
        <f t="shared" si="14"/>
        <v>16958.496943927716</v>
      </c>
      <c r="Q22" s="20">
        <f>+E22/K22</f>
        <v>1536.7125069976641</v>
      </c>
      <c r="R22" s="20">
        <f t="shared" si="15"/>
        <v>12176.121753749503</v>
      </c>
      <c r="S22" s="20">
        <f t="shared" si="15"/>
        <v>952.2281180262833</v>
      </c>
      <c r="T22" s="11"/>
    </row>
    <row r="23" spans="1:20" s="12" customFormat="1" ht="13.5" customHeight="1">
      <c r="A23" s="21">
        <v>2021</v>
      </c>
      <c r="B23" s="23">
        <f t="shared" si="6"/>
        <v>304005094</v>
      </c>
      <c r="C23" s="19">
        <v>188008211</v>
      </c>
      <c r="D23" s="19">
        <v>14500199</v>
      </c>
      <c r="E23" s="19">
        <v>37590086</v>
      </c>
      <c r="F23" s="19">
        <v>22583789</v>
      </c>
      <c r="G23" s="19">
        <v>41322809</v>
      </c>
      <c r="H23" s="24">
        <f t="shared" si="11"/>
        <v>393774</v>
      </c>
      <c r="I23" s="20">
        <v>321469.0833333333</v>
      </c>
      <c r="J23" s="20">
        <v>940.5</v>
      </c>
      <c r="K23" s="20">
        <v>26088.75</v>
      </c>
      <c r="L23" s="20">
        <v>1918.6666666666667</v>
      </c>
      <c r="M23" s="20">
        <v>43357</v>
      </c>
      <c r="N23" s="23">
        <f t="shared" si="12"/>
        <v>772.0293721779498</v>
      </c>
      <c r="O23" s="20">
        <f t="shared" si="14"/>
        <v>584.8407226304033</v>
      </c>
      <c r="P23" s="19">
        <f t="shared" si="14"/>
        <v>15417.542796384902</v>
      </c>
      <c r="Q23" s="20">
        <f>+E23/K23</f>
        <v>1440.8542379378084</v>
      </c>
      <c r="R23" s="20">
        <f t="shared" si="15"/>
        <v>11770.564107018763</v>
      </c>
      <c r="S23" s="20">
        <f t="shared" si="15"/>
        <v>953.0827548031459</v>
      </c>
      <c r="T23" s="11"/>
    </row>
    <row r="24" spans="1:20" s="12" customFormat="1" ht="13.5" customHeight="1">
      <c r="A24" s="21">
        <v>2022</v>
      </c>
      <c r="B24" s="23">
        <f t="shared" si="6"/>
        <v>277782616</v>
      </c>
      <c r="C24" s="19">
        <v>175674944</v>
      </c>
      <c r="D24" s="19">
        <v>13082088</v>
      </c>
      <c r="E24" s="19">
        <v>33020164</v>
      </c>
      <c r="F24" s="19">
        <v>22906387</v>
      </c>
      <c r="G24" s="19">
        <v>33099033</v>
      </c>
      <c r="H24" s="24">
        <f t="shared" si="11"/>
        <v>403151.8333333333</v>
      </c>
      <c r="I24" s="20">
        <v>330652.8333333333</v>
      </c>
      <c r="J24" s="20">
        <v>990.1666666666666</v>
      </c>
      <c r="K24" s="20">
        <v>26095</v>
      </c>
      <c r="L24" s="20">
        <v>1967.5</v>
      </c>
      <c r="M24" s="20">
        <v>43446.333333333336</v>
      </c>
      <c r="N24" s="23">
        <f t="shared" si="12"/>
        <v>689.0272920334812</v>
      </c>
      <c r="O24" s="20">
        <f>C24/I24</f>
        <v>531.2972589075048</v>
      </c>
      <c r="P24" s="19">
        <f>D24/J24</f>
        <v>13212.006059585929</v>
      </c>
      <c r="Q24" s="20">
        <f>+E24/K24</f>
        <v>1265.382793638628</v>
      </c>
      <c r="R24" s="20">
        <f>+F24/L24</f>
        <v>11642.382210927573</v>
      </c>
      <c r="S24" s="20">
        <f>+G24/M24</f>
        <v>761.8372014515993</v>
      </c>
      <c r="T24" s="11"/>
    </row>
    <row r="25" spans="1:20" s="12" customFormat="1" ht="13.5" customHeight="1">
      <c r="A25" s="30">
        <v>2023</v>
      </c>
      <c r="B25" s="31">
        <f t="shared" si="6"/>
        <v>326368044</v>
      </c>
      <c r="C25" s="32">
        <v>200149438</v>
      </c>
      <c r="D25" s="32">
        <v>17791847</v>
      </c>
      <c r="E25" s="32">
        <v>43331049</v>
      </c>
      <c r="F25" s="32">
        <v>22534552</v>
      </c>
      <c r="G25" s="32">
        <v>42561158</v>
      </c>
      <c r="H25" s="33">
        <f t="shared" si="11"/>
        <v>411034.75000000006</v>
      </c>
      <c r="I25" s="34">
        <v>338006.4166666667</v>
      </c>
      <c r="J25" s="34">
        <v>993.0833333333334</v>
      </c>
      <c r="K25" s="34">
        <v>26431.416666666668</v>
      </c>
      <c r="L25" s="34">
        <v>2009.4166666666667</v>
      </c>
      <c r="M25" s="34">
        <v>43594.416666666664</v>
      </c>
      <c r="N25" s="31">
        <f t="shared" si="12"/>
        <v>794.0156981861022</v>
      </c>
      <c r="O25" s="34">
        <f>C25/I25</f>
        <v>592.1468591449324</v>
      </c>
      <c r="P25" s="32">
        <f>D25/J25</f>
        <v>17915.764370227407</v>
      </c>
      <c r="Q25" s="34">
        <f>+E25/K25</f>
        <v>1639.3767139483632</v>
      </c>
      <c r="R25" s="34">
        <f>+F25/L25</f>
        <v>11214.47451582134</v>
      </c>
      <c r="S25" s="34">
        <f>+G25/M25</f>
        <v>976.2983715422274</v>
      </c>
      <c r="T25" s="11"/>
    </row>
    <row r="26" spans="1:19" ht="13.5" customHeight="1">
      <c r="A26" s="25" t="s">
        <v>13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1.25" customHeight="1">
      <c r="A27" s="18" t="s">
        <v>14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1.25" customHeight="1">
      <c r="A28" s="10" t="s">
        <v>12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20" ht="13.5">
      <c r="A29" s="2"/>
      <c r="B29" s="7"/>
      <c r="C29" s="2"/>
      <c r="D29" s="2"/>
      <c r="E29" s="2"/>
      <c r="F29" s="2"/>
      <c r="G29" s="2"/>
      <c r="H29" s="9"/>
      <c r="I29" s="2"/>
      <c r="J29" s="2"/>
      <c r="K29" s="2"/>
      <c r="L29" s="2"/>
      <c r="N29" s="2"/>
      <c r="O29" s="2"/>
      <c r="P29" s="2"/>
      <c r="Q29" s="2"/>
      <c r="R29" s="2"/>
      <c r="S29" s="8"/>
      <c r="T29" s="6"/>
    </row>
    <row r="30" spans="1:1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20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36"/>
      <c r="S31" s="36"/>
      <c r="T31" s="36"/>
    </row>
    <row r="32" spans="1:19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2.75">
      <c r="A35" s="2"/>
      <c r="B35" s="2"/>
      <c r="C35" s="2"/>
      <c r="D35" s="2"/>
      <c r="E35" s="2" t="s">
        <v>6</v>
      </c>
      <c r="F35" s="2"/>
      <c r="G35" s="26"/>
      <c r="H35" s="26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2.75">
      <c r="A83" s="2"/>
      <c r="B83" s="2"/>
      <c r="C83" s="2"/>
      <c r="D83" s="2"/>
      <c r="E83" s="2"/>
      <c r="F83" s="2"/>
      <c r="G83" s="3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2.75">
      <c r="A84" s="2"/>
      <c r="B84" s="2"/>
      <c r="C84" s="2"/>
      <c r="D84" s="2"/>
      <c r="E84" s="2"/>
      <c r="F84" s="2"/>
      <c r="G84" s="3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2.75">
      <c r="A85" s="2"/>
      <c r="B85" s="2"/>
      <c r="C85" s="2"/>
      <c r="D85" s="2"/>
      <c r="E85" s="2"/>
      <c r="F85" s="2"/>
      <c r="G85" s="3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>
      <c r="A86" s="2"/>
      <c r="B86" s="2"/>
      <c r="C86" s="2"/>
      <c r="D86" s="2"/>
      <c r="E86" s="2"/>
      <c r="F86" s="2"/>
      <c r="G86" s="3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2.75">
      <c r="A87" s="2"/>
      <c r="B87" s="2"/>
      <c r="C87" s="2"/>
      <c r="D87" s="2"/>
      <c r="E87" s="2"/>
      <c r="F87" s="2"/>
      <c r="G87" s="3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.75">
      <c r="A88" s="2"/>
      <c r="B88" s="2"/>
      <c r="C88" s="2"/>
      <c r="D88" s="2"/>
      <c r="E88" s="2"/>
      <c r="F88" s="2"/>
      <c r="G88" s="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>
      <c r="A89" s="2"/>
      <c r="B89" s="2"/>
      <c r="C89" s="2"/>
      <c r="D89" s="2"/>
      <c r="E89" s="2"/>
      <c r="F89" s="2"/>
      <c r="G89" s="3"/>
      <c r="H89" s="3"/>
      <c r="I89" s="3"/>
      <c r="J89" s="3"/>
      <c r="K89" s="3"/>
      <c r="L89" s="3"/>
      <c r="M89" s="2"/>
      <c r="N89" s="2"/>
      <c r="O89" s="2"/>
      <c r="P89" s="2"/>
      <c r="Q89" s="2"/>
      <c r="R89" s="2"/>
      <c r="S89" s="2"/>
    </row>
    <row r="90" spans="1:19" ht="12.75">
      <c r="A90" s="2"/>
      <c r="B90" s="2"/>
      <c r="C90" s="2"/>
      <c r="D90" s="2"/>
      <c r="E90" s="2"/>
      <c r="F90" s="2"/>
      <c r="G90" s="3"/>
      <c r="H90" s="3"/>
      <c r="I90" s="3"/>
      <c r="J90" s="3"/>
      <c r="K90" s="3"/>
      <c r="L90" s="3"/>
      <c r="M90" s="2"/>
      <c r="N90" s="2"/>
      <c r="O90" s="2"/>
      <c r="P90" s="2"/>
      <c r="Q90" s="2"/>
      <c r="R90" s="2"/>
      <c r="S90" s="2"/>
    </row>
    <row r="91" spans="1:19" ht="12.75">
      <c r="A91" s="2"/>
      <c r="B91" s="2"/>
      <c r="C91" s="3"/>
      <c r="D91" s="2"/>
      <c r="E91" s="2"/>
      <c r="F91" s="2"/>
      <c r="G91" s="3"/>
      <c r="H91" s="3"/>
      <c r="I91" s="3"/>
      <c r="J91" s="3"/>
      <c r="K91" s="3"/>
      <c r="L91" s="3"/>
      <c r="M91" s="2"/>
      <c r="N91" s="2"/>
      <c r="O91" s="2"/>
      <c r="P91" s="2"/>
      <c r="Q91" s="2"/>
      <c r="R91" s="2"/>
      <c r="S91" s="2"/>
    </row>
    <row r="92" spans="1:19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2"/>
      <c r="N92" s="2"/>
      <c r="O92" s="2"/>
      <c r="P92" s="2"/>
      <c r="Q92" s="2"/>
      <c r="R92" s="2"/>
      <c r="S92" s="2"/>
    </row>
    <row r="93" spans="1:19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2"/>
      <c r="N93" s="2"/>
      <c r="O93" s="2"/>
      <c r="P93" s="2"/>
      <c r="Q93" s="2"/>
      <c r="R93" s="2"/>
      <c r="S93" s="2"/>
    </row>
    <row r="94" spans="1:19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2"/>
      <c r="N94" s="2"/>
      <c r="O94" s="2"/>
      <c r="P94" s="2"/>
      <c r="Q94" s="2"/>
      <c r="R94" s="2"/>
      <c r="S94" s="2"/>
    </row>
    <row r="95" spans="1:19" ht="12.75">
      <c r="A95" s="3"/>
      <c r="B95" s="3"/>
      <c r="C95" s="3"/>
      <c r="D95" s="3"/>
      <c r="E95" s="3"/>
      <c r="F95" s="3"/>
      <c r="G95" s="4"/>
      <c r="H95" s="3"/>
      <c r="I95" s="3"/>
      <c r="J95" s="3"/>
      <c r="K95" s="3"/>
      <c r="L95" s="3"/>
      <c r="M95" s="2"/>
      <c r="N95" s="2"/>
      <c r="O95" s="2"/>
      <c r="P95" s="2"/>
      <c r="Q95" s="2"/>
      <c r="R95" s="2"/>
      <c r="S95" s="2"/>
    </row>
    <row r="96" spans="1:19" ht="12.75">
      <c r="A96" s="3"/>
      <c r="B96" s="3"/>
      <c r="C96" s="3"/>
      <c r="D96" s="3"/>
      <c r="E96" s="3"/>
      <c r="F96" s="3"/>
      <c r="G96" s="4"/>
      <c r="H96" s="3"/>
      <c r="I96" s="3"/>
      <c r="J96" s="3"/>
      <c r="K96" s="3"/>
      <c r="L96" s="3"/>
      <c r="M96" s="2"/>
      <c r="N96" s="2"/>
      <c r="O96" s="2"/>
      <c r="P96" s="2"/>
      <c r="Q96" s="2"/>
      <c r="R96" s="2"/>
      <c r="S96" s="2"/>
    </row>
    <row r="97" spans="1:19" ht="12.75">
      <c r="A97" s="3"/>
      <c r="B97" s="3"/>
      <c r="C97" s="3"/>
      <c r="D97" s="3"/>
      <c r="E97" s="3"/>
      <c r="F97" s="3"/>
      <c r="G97" s="4"/>
      <c r="H97" s="3"/>
      <c r="I97" s="3"/>
      <c r="J97" s="3"/>
      <c r="K97" s="3"/>
      <c r="L97" s="3"/>
      <c r="M97" s="2"/>
      <c r="N97" s="2"/>
      <c r="O97" s="2"/>
      <c r="P97" s="2"/>
      <c r="Q97" s="2"/>
      <c r="R97" s="2"/>
      <c r="S97" s="2"/>
    </row>
    <row r="98" spans="1:19" ht="12.75">
      <c r="A98" s="3"/>
      <c r="B98" s="3"/>
      <c r="C98" s="3"/>
      <c r="D98" s="3"/>
      <c r="E98" s="3"/>
      <c r="F98" s="3"/>
      <c r="G98" s="4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12.75">
      <c r="A99" s="3"/>
      <c r="B99" s="3"/>
      <c r="C99" s="3"/>
      <c r="D99" s="3"/>
      <c r="E99" s="3"/>
      <c r="F99" s="3"/>
      <c r="G99" s="4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12.75">
      <c r="A100" s="3"/>
      <c r="B100" s="3"/>
      <c r="C100" s="3"/>
      <c r="D100" s="3"/>
      <c r="E100" s="3"/>
      <c r="F100" s="3"/>
      <c r="G100" s="4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12.75">
      <c r="A101" s="3"/>
      <c r="B101" s="3"/>
      <c r="C101" s="3"/>
      <c r="D101" s="3"/>
      <c r="E101" s="3"/>
      <c r="F101" s="3"/>
      <c r="G101" s="4"/>
      <c r="H101" s="4"/>
      <c r="I101" s="4"/>
      <c r="J101" s="4"/>
      <c r="K101" s="4"/>
      <c r="L101" s="4"/>
      <c r="M101" s="3"/>
      <c r="N101" s="3"/>
      <c r="O101" s="3"/>
      <c r="P101" s="3"/>
      <c r="Q101" s="3"/>
      <c r="R101" s="3"/>
      <c r="S101" s="3"/>
    </row>
    <row r="102" spans="1:19" ht="12.75">
      <c r="A102" s="3"/>
      <c r="B102" s="3"/>
      <c r="C102" s="3"/>
      <c r="D102" s="3"/>
      <c r="E102" s="3"/>
      <c r="F102" s="3"/>
      <c r="G102" s="4"/>
      <c r="H102" s="4"/>
      <c r="I102" s="4"/>
      <c r="J102" s="4"/>
      <c r="K102" s="4"/>
      <c r="L102" s="4"/>
      <c r="M102" s="3"/>
      <c r="N102" s="3"/>
      <c r="O102" s="3"/>
      <c r="P102" s="3"/>
      <c r="Q102" s="3"/>
      <c r="R102" s="3"/>
      <c r="S102" s="3"/>
    </row>
    <row r="103" spans="1:19" ht="12.75">
      <c r="A103" s="3"/>
      <c r="B103" s="3"/>
      <c r="C103" s="4"/>
      <c r="D103" s="3"/>
      <c r="E103" s="3"/>
      <c r="F103" s="3"/>
      <c r="G103" s="4"/>
      <c r="H103" s="4"/>
      <c r="I103" s="4"/>
      <c r="J103" s="4"/>
      <c r="K103" s="4"/>
      <c r="L103" s="4"/>
      <c r="M103" s="3"/>
      <c r="N103" s="3"/>
      <c r="O103" s="3"/>
      <c r="P103" s="3"/>
      <c r="Q103" s="3"/>
      <c r="R103" s="3"/>
      <c r="S103" s="3"/>
    </row>
    <row r="104" spans="1:19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3"/>
      <c r="N104" s="3"/>
      <c r="O104" s="3"/>
      <c r="P104" s="3"/>
      <c r="Q104" s="3"/>
      <c r="R104" s="3"/>
      <c r="S104" s="3"/>
    </row>
    <row r="105" spans="1:19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3"/>
      <c r="N105" s="3"/>
      <c r="O105" s="3"/>
      <c r="P105" s="3"/>
      <c r="Q105" s="3"/>
      <c r="R105" s="3"/>
      <c r="S105" s="3"/>
    </row>
    <row r="106" spans="1:19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3"/>
      <c r="N106" s="3"/>
      <c r="O106" s="3"/>
      <c r="P106" s="3"/>
      <c r="Q106" s="3"/>
      <c r="R106" s="3"/>
      <c r="S106" s="3"/>
    </row>
    <row r="107" spans="1:19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3"/>
      <c r="N107" s="3"/>
      <c r="O107" s="3"/>
      <c r="P107" s="3"/>
      <c r="Q107" s="3"/>
      <c r="R107" s="3"/>
      <c r="S107" s="3"/>
    </row>
    <row r="108" spans="1:19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3"/>
      <c r="N108" s="3"/>
      <c r="O108" s="3"/>
      <c r="P108" s="3"/>
      <c r="Q108" s="3"/>
      <c r="R108" s="3"/>
      <c r="S108" s="3"/>
    </row>
    <row r="109" spans="1:19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3"/>
      <c r="N109" s="3"/>
      <c r="O109" s="3"/>
      <c r="P109" s="3"/>
      <c r="Q109" s="3"/>
      <c r="R109" s="3"/>
      <c r="S109" s="3"/>
    </row>
    <row r="110" spans="1:19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1:19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1:19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1:19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1:19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1:19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1:19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1:19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1:19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1:19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1:19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1:19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1:19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1:19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1:19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1:19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1:19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1:19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1:19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1:19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1:19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1:19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1:19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1:19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1:19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1:19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1:19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1:19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1:19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1:19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1:19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1:19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1:19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1:19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1:19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1:19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1:19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1:19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1:19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1:19" ht="12.75">
      <c r="A149" s="4"/>
      <c r="B149" s="4"/>
      <c r="C149" s="4"/>
      <c r="D149" s="4"/>
      <c r="E149" s="4"/>
      <c r="F149" s="4"/>
      <c r="G149" s="5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1:19" ht="12.75">
      <c r="A150" s="4"/>
      <c r="B150" s="4"/>
      <c r="C150" s="4"/>
      <c r="D150" s="4"/>
      <c r="E150" s="4"/>
      <c r="F150" s="4"/>
      <c r="G150" s="5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1:19" ht="12.75">
      <c r="A151" s="4"/>
      <c r="B151" s="4"/>
      <c r="C151" s="4"/>
      <c r="D151" s="4"/>
      <c r="E151" s="4"/>
      <c r="F151" s="4"/>
      <c r="G151" s="5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spans="1:19" ht="12.75">
      <c r="A152" s="4"/>
      <c r="B152" s="4"/>
      <c r="C152" s="4"/>
      <c r="D152" s="4"/>
      <c r="E152" s="4"/>
      <c r="F152" s="4"/>
      <c r="G152" s="5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1:19" ht="12.75">
      <c r="A153" s="4"/>
      <c r="B153" s="4"/>
      <c r="C153" s="4"/>
      <c r="D153" s="4"/>
      <c r="E153" s="4"/>
      <c r="F153" s="4"/>
      <c r="G153" s="5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pans="1:19" ht="12.75">
      <c r="A154" s="4"/>
      <c r="B154" s="4"/>
      <c r="C154" s="4"/>
      <c r="D154" s="4"/>
      <c r="E154" s="4"/>
      <c r="F154" s="4"/>
      <c r="G154" s="5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1:19" ht="12.75">
      <c r="A155" s="4"/>
      <c r="B155" s="4"/>
      <c r="C155" s="4"/>
      <c r="D155" s="4"/>
      <c r="E155" s="4"/>
      <c r="F155" s="4"/>
      <c r="G155" s="5"/>
      <c r="H155" s="5"/>
      <c r="I155" s="5"/>
      <c r="J155" s="5"/>
      <c r="K155" s="5"/>
      <c r="L155" s="5"/>
      <c r="M155" s="4"/>
      <c r="N155" s="4"/>
      <c r="O155" s="4"/>
      <c r="P155" s="4"/>
      <c r="Q155" s="4"/>
      <c r="R155" s="4"/>
      <c r="S155" s="4"/>
    </row>
    <row r="156" spans="1:19" ht="12.75">
      <c r="A156" s="4"/>
      <c r="B156" s="4"/>
      <c r="C156" s="4"/>
      <c r="D156" s="4"/>
      <c r="E156" s="4"/>
      <c r="F156" s="4"/>
      <c r="G156" s="5"/>
      <c r="H156" s="5"/>
      <c r="I156" s="5"/>
      <c r="J156" s="5"/>
      <c r="K156" s="5"/>
      <c r="L156" s="5"/>
      <c r="M156" s="4"/>
      <c r="N156" s="4"/>
      <c r="O156" s="4"/>
      <c r="P156" s="4"/>
      <c r="Q156" s="4"/>
      <c r="R156" s="4"/>
      <c r="S156" s="4"/>
    </row>
    <row r="157" spans="1:19" ht="12.75">
      <c r="A157" s="4"/>
      <c r="B157" s="4"/>
      <c r="C157" s="5"/>
      <c r="D157" s="4"/>
      <c r="E157" s="4"/>
      <c r="F157" s="4"/>
      <c r="G157" s="5"/>
      <c r="H157" s="5"/>
      <c r="I157" s="5"/>
      <c r="J157" s="5"/>
      <c r="K157" s="5"/>
      <c r="L157" s="5"/>
      <c r="M157" s="4"/>
      <c r="N157" s="4"/>
      <c r="O157" s="4"/>
      <c r="P157" s="4"/>
      <c r="Q157" s="4"/>
      <c r="R157" s="4"/>
      <c r="S157" s="4"/>
    </row>
    <row r="158" spans="1:19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4"/>
      <c r="N158" s="4"/>
      <c r="O158" s="4"/>
      <c r="P158" s="4"/>
      <c r="Q158" s="4"/>
      <c r="R158" s="4"/>
      <c r="S158" s="4"/>
    </row>
    <row r="159" spans="1:19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4"/>
      <c r="N159" s="4"/>
      <c r="O159" s="4"/>
      <c r="P159" s="4"/>
      <c r="Q159" s="4"/>
      <c r="R159" s="4"/>
      <c r="S159" s="4"/>
    </row>
    <row r="160" spans="1:19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4"/>
      <c r="N160" s="4"/>
      <c r="O160" s="4"/>
      <c r="P160" s="4"/>
      <c r="Q160" s="4"/>
      <c r="R160" s="4"/>
      <c r="S160" s="4"/>
    </row>
    <row r="161" spans="1:19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4"/>
      <c r="N161" s="4"/>
      <c r="O161" s="4"/>
      <c r="P161" s="4"/>
      <c r="Q161" s="4"/>
      <c r="R161" s="4"/>
      <c r="S161" s="4"/>
    </row>
    <row r="162" spans="1:19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4"/>
      <c r="N162" s="4"/>
      <c r="O162" s="4"/>
      <c r="P162" s="4"/>
      <c r="Q162" s="4"/>
      <c r="R162" s="4"/>
      <c r="S162" s="4"/>
    </row>
    <row r="163" spans="1:19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4"/>
      <c r="N163" s="4"/>
      <c r="O163" s="4"/>
      <c r="P163" s="4"/>
      <c r="Q163" s="4"/>
      <c r="R163" s="4"/>
      <c r="S163" s="4"/>
    </row>
    <row r="164" spans="1:19" ht="12.75">
      <c r="A164" s="5"/>
      <c r="B164" s="5"/>
      <c r="C164" s="5"/>
      <c r="D164" s="5"/>
      <c r="E164" s="5"/>
      <c r="F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</row>
    <row r="165" spans="1:19" ht="12.75">
      <c r="A165" s="5"/>
      <c r="B165" s="5"/>
      <c r="C165" s="5"/>
      <c r="D165" s="5"/>
      <c r="E165" s="5"/>
      <c r="F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</row>
    <row r="166" spans="1:19" ht="12.75">
      <c r="A166" s="5"/>
      <c r="B166" s="5"/>
      <c r="C166" s="5"/>
      <c r="D166" s="5"/>
      <c r="E166" s="5"/>
      <c r="F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</row>
    <row r="167" spans="1:19" ht="12.75">
      <c r="A167" s="5"/>
      <c r="B167" s="5"/>
      <c r="C167" s="5"/>
      <c r="D167" s="5"/>
      <c r="E167" s="5"/>
      <c r="F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</row>
    <row r="168" spans="1:19" ht="12.75">
      <c r="A168" s="5"/>
      <c r="B168" s="5"/>
      <c r="C168" s="5"/>
      <c r="D168" s="5"/>
      <c r="E168" s="5"/>
      <c r="F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</row>
    <row r="169" spans="1:19" ht="12.75">
      <c r="A169" s="5"/>
      <c r="B169" s="5"/>
      <c r="C169" s="5"/>
      <c r="D169" s="5"/>
      <c r="E169" s="5"/>
      <c r="F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</row>
    <row r="170" spans="1:19" ht="12.75">
      <c r="A170" s="5"/>
      <c r="B170" s="5"/>
      <c r="C170" s="5"/>
      <c r="D170" s="5"/>
      <c r="E170" s="5"/>
      <c r="F170" s="5"/>
      <c r="M170" s="5"/>
      <c r="N170" s="5"/>
      <c r="O170" s="5"/>
      <c r="P170" s="5"/>
      <c r="Q170" s="5"/>
      <c r="R170" s="5"/>
      <c r="S170" s="5"/>
    </row>
    <row r="171" spans="1:19" ht="12.75">
      <c r="A171" s="5"/>
      <c r="B171" s="5"/>
      <c r="C171" s="5"/>
      <c r="D171" s="5"/>
      <c r="E171" s="5"/>
      <c r="F171" s="5"/>
      <c r="M171" s="5"/>
      <c r="N171" s="5"/>
      <c r="O171" s="5"/>
      <c r="P171" s="5"/>
      <c r="Q171" s="5"/>
      <c r="R171" s="5"/>
      <c r="S171" s="5"/>
    </row>
    <row r="172" spans="1:19" ht="12.75">
      <c r="A172" s="5"/>
      <c r="B172" s="5"/>
      <c r="D172" s="5"/>
      <c r="E172" s="5"/>
      <c r="F172" s="5"/>
      <c r="M172" s="5"/>
      <c r="N172" s="5"/>
      <c r="O172" s="5"/>
      <c r="P172" s="5"/>
      <c r="Q172" s="5"/>
      <c r="R172" s="5"/>
      <c r="S172" s="5"/>
    </row>
    <row r="173" spans="13:19" ht="12.75">
      <c r="M173" s="5"/>
      <c r="N173" s="5"/>
      <c r="O173" s="5"/>
      <c r="P173" s="5"/>
      <c r="Q173" s="5"/>
      <c r="R173" s="5"/>
      <c r="S173" s="5"/>
    </row>
    <row r="174" spans="13:19" ht="12.75">
      <c r="M174" s="5"/>
      <c r="N174" s="5"/>
      <c r="O174" s="5"/>
      <c r="P174" s="5"/>
      <c r="Q174" s="5"/>
      <c r="R174" s="5"/>
      <c r="S174" s="5"/>
    </row>
    <row r="175" spans="13:19" ht="12.75">
      <c r="M175" s="5"/>
      <c r="N175" s="5"/>
      <c r="O175" s="5"/>
      <c r="P175" s="5"/>
      <c r="Q175" s="5"/>
      <c r="R175" s="5"/>
      <c r="S175" s="5"/>
    </row>
    <row r="176" spans="13:19" ht="12.75">
      <c r="M176" s="5"/>
      <c r="N176" s="5"/>
      <c r="O176" s="5"/>
      <c r="P176" s="5"/>
      <c r="Q176" s="5"/>
      <c r="R176" s="5"/>
      <c r="S176" s="5"/>
    </row>
    <row r="177" spans="13:19" ht="12.75">
      <c r="M177" s="5"/>
      <c r="N177" s="5"/>
      <c r="O177" s="5"/>
      <c r="P177" s="5"/>
      <c r="Q177" s="5"/>
      <c r="R177" s="5"/>
      <c r="S177" s="5"/>
    </row>
    <row r="178" spans="13:19" ht="12.75">
      <c r="M178" s="5"/>
      <c r="N178" s="5"/>
      <c r="O178" s="5"/>
      <c r="P178" s="5"/>
      <c r="Q178" s="5"/>
      <c r="R178" s="5"/>
      <c r="S178" s="5"/>
    </row>
  </sheetData>
  <sheetProtection/>
  <mergeCells count="7">
    <mergeCell ref="A1:S1"/>
    <mergeCell ref="R31:T31"/>
    <mergeCell ref="A2:S2"/>
    <mergeCell ref="A4:A5"/>
    <mergeCell ref="B4:G4"/>
    <mergeCell ref="H4:M4"/>
    <mergeCell ref="N4:S4"/>
  </mergeCells>
  <printOptions/>
  <pageMargins left="0.3937007874015748" right="0.3937007874015748" top="0.3937007874015748" bottom="0.3937007874015748" header="0" footer="0"/>
  <pageSetup horizontalDpi="1200" verticalDpi="1200" orientation="landscape" r:id="rId2"/>
  <headerFooter alignWithMargins="0">
    <oddFooter>&amp;L&amp;"Franklin Gothic Book,Normal"&amp;7&amp;F&amp;C&amp;"Franklin Gothic Book,Normal"&amp;7&amp;P&amp;R&amp;"Franklin Gothic Book,Normal"&amp;7&amp;A</oddFooter>
  </headerFooter>
  <ignoredErrors>
    <ignoredError sqref="P18 Q20:S20" formula="1"/>
    <ignoredError sqref="S21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Viarydamis Tejada</dc:creator>
  <cp:keywords/>
  <dc:description/>
  <cp:lastModifiedBy>Theodore Alexander Quant Matos</cp:lastModifiedBy>
  <cp:lastPrinted>2008-12-01T14:53:13Z</cp:lastPrinted>
  <dcterms:created xsi:type="dcterms:W3CDTF">2008-11-19T16:06:36Z</dcterms:created>
  <dcterms:modified xsi:type="dcterms:W3CDTF">2024-02-29T13:13:41Z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