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5. Energía Eléctrica\1. Base de datos y tabulados\2025\Trimestre\1. Anonimizada\Base de datos Generación Eléctrica\"/>
    </mc:Choice>
  </mc:AlternateContent>
  <xr:revisionPtr revIDLastSave="0" documentId="13_ncr:1_{06712FA7-F1F6-4602-8DB3-7309C5CA7D4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ortada" sheetId="8" r:id="rId1"/>
    <sheet name="Disponibilidad y generación" sheetId="1" r:id="rId2"/>
    <sheet name="Capacidad instalada" sheetId="2" r:id="rId3"/>
    <sheet name="Diccionario" sheetId="6" r:id="rId4"/>
  </sheets>
  <externalReferences>
    <externalReference r:id="rId5"/>
  </externalReferences>
  <definedNames>
    <definedName name="_xlnm._FilterDatabase" localSheetId="2" hidden="1">'Capacidad instalada'!$A$1:$N$1362</definedName>
    <definedName name="_xlnm._FilterDatabase" localSheetId="1" hidden="1">'Disponibilidad y generación'!$A$1:$Q$1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" i="2" l="1"/>
  <c r="J2" i="2"/>
  <c r="I3" i="2"/>
  <c r="J3" i="2"/>
  <c r="I4" i="2"/>
  <c r="J4" i="2"/>
  <c r="I5" i="2"/>
  <c r="J5" i="2"/>
  <c r="I6" i="2"/>
  <c r="J6" i="2"/>
  <c r="I7" i="2"/>
  <c r="J7" i="2"/>
  <c r="I8" i="2"/>
  <c r="J8" i="2"/>
  <c r="I9" i="2"/>
  <c r="J9" i="2"/>
  <c r="I10" i="2"/>
  <c r="J10" i="2"/>
  <c r="I11" i="2"/>
  <c r="J11" i="2"/>
  <c r="I12" i="2"/>
  <c r="J12" i="2"/>
  <c r="I13" i="2"/>
  <c r="J13" i="2"/>
  <c r="I14" i="2"/>
  <c r="J14" i="2"/>
  <c r="I15" i="2"/>
  <c r="J15" i="2"/>
  <c r="I16" i="2"/>
  <c r="J16" i="2"/>
  <c r="I17" i="2"/>
  <c r="J17" i="2"/>
  <c r="I18" i="2"/>
  <c r="J18" i="2"/>
  <c r="I19" i="2"/>
  <c r="J19" i="2"/>
  <c r="I20" i="2"/>
  <c r="J20" i="2"/>
  <c r="I21" i="2"/>
  <c r="J21" i="2"/>
  <c r="I22" i="2"/>
  <c r="J22" i="2"/>
  <c r="I23" i="2"/>
  <c r="J23" i="2"/>
  <c r="I24" i="2"/>
  <c r="J24" i="2"/>
  <c r="I25" i="2"/>
  <c r="J25" i="2"/>
  <c r="I26" i="2"/>
  <c r="J26" i="2"/>
  <c r="I27" i="2"/>
  <c r="J27" i="2"/>
  <c r="I28" i="2"/>
  <c r="J28" i="2"/>
  <c r="I29" i="2"/>
  <c r="J29" i="2"/>
  <c r="I30" i="2"/>
  <c r="J30" i="2"/>
  <c r="I31" i="2"/>
  <c r="J31" i="2"/>
  <c r="I32" i="2"/>
  <c r="J32" i="2"/>
  <c r="I33" i="2"/>
  <c r="J33" i="2"/>
  <c r="I34" i="2"/>
  <c r="J34" i="2"/>
  <c r="I35" i="2"/>
  <c r="J35" i="2"/>
  <c r="I36" i="2"/>
  <c r="J36" i="2"/>
  <c r="I37" i="2"/>
  <c r="J37" i="2"/>
  <c r="I38" i="2"/>
  <c r="J38" i="2"/>
  <c r="I39" i="2"/>
  <c r="J39" i="2"/>
  <c r="I40" i="2"/>
  <c r="J40" i="2"/>
  <c r="I41" i="2"/>
  <c r="J41" i="2"/>
  <c r="I42" i="2"/>
  <c r="J42" i="2"/>
  <c r="I43" i="2"/>
  <c r="J43" i="2"/>
  <c r="I44" i="2"/>
  <c r="J44" i="2"/>
  <c r="I45" i="2"/>
  <c r="J45" i="2"/>
  <c r="I46" i="2"/>
  <c r="J46" i="2"/>
  <c r="I47" i="2"/>
  <c r="J47" i="2"/>
  <c r="I48" i="2"/>
  <c r="J48" i="2"/>
  <c r="I49" i="2"/>
  <c r="J49" i="2"/>
  <c r="I50" i="2"/>
  <c r="J50" i="2"/>
  <c r="I51" i="2"/>
  <c r="J51" i="2"/>
  <c r="I52" i="2"/>
  <c r="J52" i="2"/>
  <c r="I53" i="2"/>
  <c r="J53" i="2"/>
  <c r="I54" i="2"/>
  <c r="J54" i="2"/>
  <c r="I55" i="2"/>
  <c r="J55" i="2"/>
  <c r="I56" i="2"/>
  <c r="J56" i="2"/>
  <c r="I57" i="2"/>
  <c r="J57" i="2"/>
  <c r="I58" i="2"/>
  <c r="J58" i="2"/>
  <c r="I59" i="2"/>
  <c r="J59" i="2"/>
  <c r="I60" i="2"/>
  <c r="J60" i="2"/>
  <c r="I61" i="2"/>
  <c r="J61" i="2"/>
  <c r="I62" i="2"/>
  <c r="J62" i="2"/>
  <c r="I63" i="2"/>
  <c r="J63" i="2"/>
  <c r="I64" i="2"/>
  <c r="J64" i="2"/>
  <c r="I65" i="2"/>
  <c r="J65" i="2"/>
  <c r="I66" i="2"/>
  <c r="J66" i="2"/>
  <c r="I67" i="2"/>
  <c r="J67" i="2"/>
  <c r="I68" i="2"/>
  <c r="J68" i="2"/>
  <c r="I69" i="2"/>
  <c r="J69" i="2"/>
  <c r="I70" i="2"/>
  <c r="J70" i="2"/>
  <c r="I71" i="2"/>
  <c r="J71" i="2"/>
  <c r="I72" i="2"/>
  <c r="J72" i="2"/>
  <c r="I73" i="2"/>
  <c r="J73" i="2"/>
  <c r="I74" i="2"/>
  <c r="J74" i="2"/>
  <c r="I75" i="2"/>
  <c r="J75" i="2"/>
  <c r="I76" i="2"/>
  <c r="J76" i="2"/>
  <c r="I77" i="2"/>
  <c r="J77" i="2"/>
  <c r="I78" i="2"/>
  <c r="J78" i="2"/>
  <c r="I79" i="2"/>
  <c r="J79" i="2"/>
  <c r="I80" i="2"/>
  <c r="J80" i="2"/>
  <c r="I81" i="2"/>
  <c r="J81" i="2"/>
  <c r="I82" i="2"/>
  <c r="J82" i="2"/>
  <c r="I83" i="2"/>
  <c r="J83" i="2"/>
  <c r="I84" i="2"/>
  <c r="J84" i="2"/>
  <c r="I85" i="2"/>
  <c r="J85" i="2"/>
  <c r="I86" i="2"/>
  <c r="J86" i="2"/>
  <c r="I87" i="2"/>
  <c r="J87" i="2"/>
  <c r="I88" i="2"/>
  <c r="J88" i="2"/>
  <c r="I89" i="2"/>
  <c r="J89" i="2"/>
  <c r="I90" i="2"/>
  <c r="J90" i="2"/>
  <c r="I91" i="2"/>
  <c r="J91" i="2"/>
  <c r="I92" i="2"/>
  <c r="J92" i="2"/>
  <c r="I93" i="2"/>
  <c r="J93" i="2"/>
  <c r="I94" i="2"/>
  <c r="J94" i="2"/>
  <c r="I95" i="2"/>
  <c r="J95" i="2"/>
  <c r="I96" i="2"/>
  <c r="J96" i="2"/>
  <c r="I97" i="2"/>
  <c r="J97" i="2"/>
  <c r="I98" i="2"/>
  <c r="J98" i="2"/>
  <c r="I99" i="2"/>
  <c r="J99" i="2"/>
  <c r="I100" i="2"/>
  <c r="J100" i="2"/>
  <c r="I101" i="2"/>
  <c r="J101" i="2"/>
  <c r="I102" i="2"/>
  <c r="J102" i="2"/>
  <c r="I103" i="2"/>
  <c r="J103" i="2"/>
  <c r="I104" i="2"/>
  <c r="J104" i="2"/>
  <c r="I105" i="2"/>
  <c r="J105" i="2"/>
  <c r="I106" i="2"/>
  <c r="J106" i="2"/>
  <c r="I107" i="2"/>
  <c r="J107" i="2"/>
  <c r="I108" i="2"/>
  <c r="J108" i="2"/>
  <c r="I109" i="2"/>
  <c r="J109" i="2"/>
  <c r="I110" i="2"/>
  <c r="J110" i="2"/>
  <c r="I111" i="2"/>
  <c r="J111" i="2"/>
  <c r="I112" i="2"/>
  <c r="J112" i="2"/>
  <c r="I113" i="2"/>
  <c r="J113" i="2"/>
  <c r="I114" i="2"/>
  <c r="J114" i="2"/>
  <c r="I115" i="2"/>
  <c r="J115" i="2"/>
  <c r="I116" i="2"/>
  <c r="J116" i="2"/>
  <c r="I117" i="2"/>
  <c r="J117" i="2"/>
  <c r="I118" i="2"/>
  <c r="J118" i="2"/>
  <c r="I119" i="2"/>
  <c r="J119" i="2"/>
  <c r="I120" i="2"/>
  <c r="J120" i="2"/>
  <c r="I121" i="2"/>
  <c r="J121" i="2"/>
  <c r="I122" i="2"/>
  <c r="J122" i="2"/>
  <c r="I123" i="2"/>
  <c r="J123" i="2"/>
  <c r="I124" i="2"/>
  <c r="J124" i="2"/>
  <c r="I125" i="2"/>
  <c r="J125" i="2"/>
  <c r="I126" i="2"/>
  <c r="J126" i="2"/>
  <c r="I127" i="2"/>
  <c r="J127" i="2"/>
  <c r="I128" i="2"/>
  <c r="J128" i="2"/>
  <c r="I129" i="2"/>
  <c r="J129" i="2"/>
  <c r="I130" i="2"/>
  <c r="J130" i="2"/>
  <c r="I131" i="2"/>
  <c r="J131" i="2"/>
  <c r="I132" i="2"/>
  <c r="J132" i="2"/>
  <c r="I133" i="2"/>
  <c r="J133" i="2"/>
  <c r="I134" i="2"/>
  <c r="J134" i="2"/>
  <c r="I135" i="2"/>
  <c r="J135" i="2"/>
  <c r="I136" i="2"/>
  <c r="J136" i="2"/>
  <c r="I137" i="2"/>
  <c r="J137" i="2"/>
  <c r="I138" i="2"/>
  <c r="J138" i="2"/>
  <c r="I139" i="2"/>
  <c r="J139" i="2"/>
  <c r="I140" i="2"/>
  <c r="J140" i="2"/>
  <c r="I141" i="2"/>
  <c r="J141" i="2"/>
  <c r="I142" i="2"/>
  <c r="J142" i="2"/>
  <c r="I143" i="2"/>
  <c r="J143" i="2"/>
  <c r="I144" i="2"/>
  <c r="J144" i="2"/>
  <c r="I145" i="2"/>
  <c r="J145" i="2"/>
  <c r="I146" i="2"/>
  <c r="J146" i="2"/>
  <c r="I147" i="2"/>
  <c r="J147" i="2"/>
  <c r="I148" i="2"/>
  <c r="J148" i="2"/>
  <c r="I149" i="2"/>
  <c r="J149" i="2"/>
  <c r="I150" i="2"/>
  <c r="J150" i="2"/>
  <c r="I151" i="2"/>
  <c r="J151" i="2"/>
  <c r="I152" i="2"/>
  <c r="J152" i="2"/>
  <c r="I153" i="2"/>
  <c r="J153" i="2"/>
  <c r="I154" i="2"/>
  <c r="J154" i="2"/>
  <c r="I155" i="2"/>
  <c r="J155" i="2"/>
  <c r="I156" i="2"/>
  <c r="J156" i="2"/>
  <c r="I157" i="2"/>
  <c r="J157" i="2"/>
  <c r="I158" i="2"/>
  <c r="J158" i="2"/>
  <c r="I159" i="2"/>
  <c r="J159" i="2"/>
  <c r="I160" i="2"/>
  <c r="J160" i="2"/>
  <c r="I161" i="2"/>
  <c r="J161" i="2"/>
  <c r="I162" i="2"/>
  <c r="J162" i="2"/>
  <c r="I163" i="2"/>
  <c r="J163" i="2"/>
  <c r="I164" i="2"/>
  <c r="J164" i="2"/>
  <c r="I165" i="2"/>
  <c r="J165" i="2"/>
  <c r="I166" i="2"/>
  <c r="J166" i="2"/>
  <c r="I167" i="2"/>
  <c r="J167" i="2"/>
  <c r="I168" i="2"/>
  <c r="J168" i="2"/>
  <c r="I169" i="2"/>
  <c r="J169" i="2"/>
  <c r="I170" i="2"/>
  <c r="J170" i="2"/>
  <c r="I171" i="2"/>
  <c r="J171" i="2"/>
  <c r="I172" i="2"/>
  <c r="J172" i="2"/>
  <c r="I173" i="2"/>
  <c r="J173" i="2"/>
  <c r="I174" i="2"/>
  <c r="J174" i="2"/>
  <c r="I175" i="2"/>
  <c r="J175" i="2"/>
  <c r="I176" i="2"/>
  <c r="J176" i="2"/>
  <c r="I177" i="2"/>
  <c r="J177" i="2"/>
  <c r="I178" i="2"/>
  <c r="J178" i="2"/>
  <c r="I179" i="2"/>
  <c r="J179" i="2"/>
  <c r="I180" i="2"/>
  <c r="J180" i="2"/>
  <c r="I181" i="2"/>
  <c r="J181" i="2"/>
  <c r="I182" i="2"/>
  <c r="J182" i="2"/>
  <c r="I183" i="2"/>
  <c r="J183" i="2"/>
  <c r="I184" i="2"/>
  <c r="J184" i="2"/>
  <c r="I185" i="2"/>
  <c r="J185" i="2"/>
  <c r="I186" i="2"/>
  <c r="J186" i="2"/>
  <c r="I187" i="2"/>
  <c r="J187" i="2"/>
  <c r="I188" i="2"/>
  <c r="J188" i="2"/>
  <c r="I189" i="2"/>
  <c r="J189" i="2"/>
  <c r="I190" i="2"/>
  <c r="J190" i="2"/>
  <c r="I191" i="2"/>
  <c r="J191" i="2"/>
  <c r="I192" i="2"/>
  <c r="J192" i="2"/>
  <c r="I193" i="2"/>
  <c r="J193" i="2"/>
  <c r="I194" i="2"/>
  <c r="J194" i="2"/>
  <c r="I195" i="2"/>
  <c r="J195" i="2"/>
  <c r="I196" i="2"/>
  <c r="J196" i="2"/>
  <c r="I197" i="2"/>
  <c r="J197" i="2"/>
  <c r="I198" i="2"/>
  <c r="J198" i="2"/>
  <c r="I199" i="2"/>
  <c r="J199" i="2"/>
  <c r="I200" i="2"/>
  <c r="J200" i="2"/>
  <c r="I201" i="2"/>
  <c r="J201" i="2"/>
  <c r="I202" i="2"/>
  <c r="J202" i="2"/>
  <c r="I203" i="2"/>
  <c r="J203" i="2"/>
  <c r="I204" i="2"/>
  <c r="J204" i="2"/>
  <c r="I205" i="2"/>
  <c r="J205" i="2"/>
  <c r="I206" i="2"/>
  <c r="J206" i="2"/>
  <c r="I207" i="2"/>
  <c r="J207" i="2"/>
  <c r="I208" i="2"/>
  <c r="J208" i="2"/>
  <c r="I209" i="2"/>
  <c r="J209" i="2"/>
  <c r="I210" i="2"/>
  <c r="J210" i="2"/>
  <c r="I211" i="2"/>
  <c r="J211" i="2"/>
  <c r="I212" i="2"/>
  <c r="J212" i="2"/>
  <c r="I213" i="2"/>
  <c r="J213" i="2"/>
  <c r="I214" i="2"/>
  <c r="J214" i="2"/>
  <c r="I215" i="2"/>
  <c r="J215" i="2"/>
  <c r="I216" i="2"/>
  <c r="J216" i="2"/>
  <c r="I217" i="2"/>
  <c r="J217" i="2"/>
  <c r="I218" i="2"/>
  <c r="J218" i="2"/>
  <c r="I219" i="2"/>
  <c r="J219" i="2"/>
  <c r="I220" i="2"/>
  <c r="J220" i="2"/>
  <c r="I221" i="2"/>
  <c r="J221" i="2"/>
  <c r="I222" i="2"/>
  <c r="J222" i="2"/>
  <c r="I223" i="2"/>
  <c r="J223" i="2"/>
  <c r="I224" i="2"/>
  <c r="J224" i="2"/>
  <c r="I225" i="2"/>
  <c r="J225" i="2"/>
  <c r="I226" i="2"/>
  <c r="J226" i="2"/>
  <c r="I227" i="2"/>
  <c r="J227" i="2"/>
  <c r="I228" i="2"/>
  <c r="J228" i="2"/>
  <c r="I229" i="2"/>
  <c r="J229" i="2"/>
  <c r="I230" i="2"/>
  <c r="J230" i="2"/>
  <c r="I231" i="2"/>
  <c r="J231" i="2"/>
  <c r="I232" i="2"/>
  <c r="J232" i="2"/>
  <c r="I233" i="2"/>
  <c r="J233" i="2"/>
  <c r="I234" i="2"/>
  <c r="J234" i="2"/>
  <c r="I235" i="2"/>
  <c r="J235" i="2"/>
  <c r="I236" i="2"/>
  <c r="J236" i="2"/>
  <c r="I237" i="2"/>
  <c r="J237" i="2"/>
  <c r="I238" i="2"/>
  <c r="J238" i="2"/>
  <c r="I239" i="2"/>
  <c r="J239" i="2"/>
  <c r="I240" i="2"/>
  <c r="J240" i="2"/>
  <c r="I241" i="2"/>
  <c r="J241" i="2"/>
  <c r="I242" i="2"/>
  <c r="J242" i="2"/>
  <c r="I243" i="2"/>
  <c r="J243" i="2"/>
  <c r="I244" i="2"/>
  <c r="J244" i="2"/>
  <c r="I245" i="2"/>
  <c r="J245" i="2"/>
  <c r="I246" i="2"/>
  <c r="J246" i="2"/>
  <c r="I247" i="2"/>
  <c r="J247" i="2"/>
  <c r="I248" i="2"/>
  <c r="J248" i="2"/>
  <c r="I249" i="2"/>
  <c r="J249" i="2"/>
  <c r="I250" i="2"/>
  <c r="J250" i="2"/>
  <c r="I251" i="2"/>
  <c r="J251" i="2"/>
  <c r="I252" i="2"/>
  <c r="J252" i="2"/>
  <c r="I253" i="2"/>
  <c r="J253" i="2"/>
  <c r="I254" i="2"/>
  <c r="J254" i="2"/>
  <c r="I255" i="2"/>
  <c r="J255" i="2"/>
  <c r="I256" i="2"/>
  <c r="J256" i="2"/>
  <c r="I257" i="2"/>
  <c r="J257" i="2"/>
  <c r="I258" i="2"/>
  <c r="J258" i="2"/>
  <c r="I259" i="2"/>
  <c r="J259" i="2"/>
  <c r="I260" i="2"/>
  <c r="J260" i="2"/>
  <c r="I261" i="2"/>
  <c r="J261" i="2"/>
  <c r="I262" i="2"/>
  <c r="J262" i="2"/>
  <c r="I263" i="2"/>
  <c r="J263" i="2"/>
  <c r="I264" i="2"/>
  <c r="J264" i="2"/>
  <c r="I265" i="2"/>
  <c r="J265" i="2"/>
  <c r="I266" i="2"/>
  <c r="J266" i="2"/>
  <c r="I267" i="2"/>
  <c r="J267" i="2"/>
  <c r="I268" i="2"/>
  <c r="J268" i="2"/>
  <c r="I269" i="2"/>
  <c r="J269" i="2"/>
  <c r="I270" i="2"/>
  <c r="J270" i="2"/>
  <c r="I271" i="2"/>
  <c r="J271" i="2"/>
  <c r="I272" i="2"/>
  <c r="J272" i="2"/>
  <c r="I273" i="2"/>
  <c r="J273" i="2"/>
  <c r="I274" i="2"/>
  <c r="J274" i="2"/>
  <c r="I275" i="2"/>
  <c r="J275" i="2"/>
  <c r="I276" i="2"/>
  <c r="J276" i="2"/>
  <c r="I277" i="2"/>
  <c r="J277" i="2"/>
  <c r="I278" i="2"/>
  <c r="J278" i="2"/>
  <c r="I279" i="2"/>
  <c r="J279" i="2"/>
  <c r="I280" i="2"/>
  <c r="J280" i="2"/>
  <c r="I281" i="2"/>
  <c r="J281" i="2"/>
  <c r="I282" i="2"/>
  <c r="J282" i="2"/>
  <c r="I283" i="2"/>
  <c r="J283" i="2"/>
  <c r="I284" i="2"/>
  <c r="J284" i="2"/>
  <c r="I285" i="2"/>
  <c r="J285" i="2"/>
  <c r="I286" i="2"/>
  <c r="J286" i="2"/>
  <c r="I287" i="2"/>
  <c r="J287" i="2"/>
  <c r="I288" i="2"/>
  <c r="J288" i="2"/>
  <c r="I289" i="2"/>
  <c r="J289" i="2"/>
  <c r="I290" i="2"/>
  <c r="J290" i="2"/>
  <c r="I291" i="2"/>
  <c r="J291" i="2"/>
  <c r="I292" i="2"/>
  <c r="J292" i="2"/>
  <c r="I293" i="2"/>
  <c r="J293" i="2"/>
  <c r="I294" i="2"/>
  <c r="J294" i="2"/>
  <c r="I295" i="2"/>
  <c r="J295" i="2"/>
  <c r="I296" i="2"/>
  <c r="J296" i="2"/>
  <c r="I297" i="2"/>
  <c r="J297" i="2"/>
  <c r="I298" i="2"/>
  <c r="J298" i="2"/>
  <c r="I299" i="2"/>
  <c r="J299" i="2"/>
  <c r="I300" i="2"/>
  <c r="J300" i="2"/>
  <c r="I301" i="2"/>
  <c r="J301" i="2"/>
  <c r="I302" i="2"/>
  <c r="J302" i="2"/>
  <c r="I303" i="2"/>
  <c r="J303" i="2"/>
  <c r="I304" i="2"/>
  <c r="J304" i="2"/>
  <c r="I305" i="2"/>
  <c r="J305" i="2"/>
  <c r="I306" i="2"/>
  <c r="J306" i="2"/>
  <c r="I307" i="2"/>
  <c r="J307" i="2"/>
  <c r="I308" i="2"/>
  <c r="J308" i="2"/>
  <c r="I309" i="2"/>
  <c r="J309" i="2"/>
  <c r="I310" i="2"/>
  <c r="J310" i="2"/>
  <c r="I311" i="2"/>
  <c r="J311" i="2"/>
  <c r="I312" i="2"/>
  <c r="J312" i="2"/>
  <c r="I313" i="2"/>
  <c r="J313" i="2"/>
  <c r="I314" i="2"/>
  <c r="J314" i="2"/>
  <c r="I315" i="2"/>
  <c r="J315" i="2"/>
  <c r="I316" i="2"/>
  <c r="J316" i="2"/>
  <c r="I317" i="2"/>
  <c r="J317" i="2"/>
  <c r="I318" i="2"/>
  <c r="J318" i="2"/>
  <c r="I319" i="2"/>
  <c r="J319" i="2"/>
  <c r="I320" i="2"/>
  <c r="J320" i="2"/>
  <c r="I321" i="2"/>
  <c r="J321" i="2"/>
  <c r="I322" i="2"/>
  <c r="J322" i="2"/>
  <c r="I323" i="2"/>
  <c r="J323" i="2"/>
  <c r="I324" i="2"/>
  <c r="J324" i="2"/>
  <c r="I325" i="2"/>
  <c r="J325" i="2"/>
  <c r="I326" i="2"/>
  <c r="J326" i="2"/>
  <c r="I327" i="2"/>
  <c r="J327" i="2"/>
  <c r="I328" i="2"/>
  <c r="J328" i="2"/>
  <c r="I329" i="2"/>
  <c r="J329" i="2"/>
  <c r="I330" i="2"/>
  <c r="J330" i="2"/>
  <c r="I331" i="2"/>
  <c r="J331" i="2"/>
  <c r="I332" i="2"/>
  <c r="J332" i="2"/>
  <c r="I333" i="2"/>
  <c r="J333" i="2"/>
  <c r="I334" i="2"/>
  <c r="J334" i="2"/>
  <c r="I335" i="2"/>
  <c r="J335" i="2"/>
  <c r="I336" i="2"/>
  <c r="J336" i="2"/>
  <c r="I337" i="2"/>
  <c r="J337" i="2"/>
  <c r="I338" i="2"/>
  <c r="J338" i="2"/>
  <c r="I339" i="2"/>
  <c r="J339" i="2"/>
  <c r="I340" i="2"/>
  <c r="J340" i="2"/>
  <c r="I341" i="2"/>
  <c r="J341" i="2"/>
  <c r="I342" i="2"/>
  <c r="J342" i="2"/>
  <c r="I343" i="2"/>
  <c r="J343" i="2"/>
  <c r="I344" i="2"/>
  <c r="J344" i="2"/>
  <c r="I345" i="2"/>
  <c r="J345" i="2"/>
  <c r="I346" i="2"/>
  <c r="J346" i="2"/>
  <c r="I347" i="2"/>
  <c r="J347" i="2"/>
  <c r="I348" i="2"/>
  <c r="J348" i="2"/>
  <c r="I349" i="2"/>
  <c r="J349" i="2"/>
  <c r="I350" i="2"/>
  <c r="J350" i="2"/>
  <c r="I351" i="2"/>
  <c r="J351" i="2"/>
  <c r="I352" i="2"/>
  <c r="J352" i="2"/>
  <c r="I353" i="2"/>
  <c r="J353" i="2"/>
  <c r="I354" i="2"/>
  <c r="J354" i="2"/>
  <c r="I355" i="2"/>
  <c r="J355" i="2"/>
  <c r="I356" i="2"/>
  <c r="J356" i="2"/>
  <c r="I357" i="2"/>
  <c r="J357" i="2"/>
  <c r="I358" i="2"/>
  <c r="J358" i="2"/>
  <c r="I359" i="2"/>
  <c r="J359" i="2"/>
  <c r="I360" i="2"/>
  <c r="J360" i="2"/>
  <c r="I361" i="2"/>
  <c r="J361" i="2"/>
  <c r="I362" i="2"/>
  <c r="J362" i="2"/>
  <c r="I363" i="2"/>
  <c r="J363" i="2"/>
  <c r="I364" i="2"/>
  <c r="J364" i="2"/>
  <c r="I365" i="2"/>
  <c r="J365" i="2"/>
  <c r="I366" i="2"/>
  <c r="J366" i="2"/>
  <c r="I367" i="2"/>
  <c r="J367" i="2"/>
  <c r="I368" i="2"/>
  <c r="J368" i="2"/>
  <c r="I369" i="2"/>
  <c r="J369" i="2"/>
  <c r="I370" i="2"/>
  <c r="J370" i="2"/>
  <c r="I371" i="2"/>
  <c r="J371" i="2"/>
  <c r="I372" i="2"/>
  <c r="J372" i="2"/>
  <c r="I373" i="2"/>
  <c r="J373" i="2"/>
  <c r="I374" i="2"/>
  <c r="J374" i="2"/>
  <c r="I375" i="2"/>
  <c r="J375" i="2"/>
  <c r="I376" i="2"/>
  <c r="J376" i="2"/>
  <c r="I377" i="2"/>
  <c r="J377" i="2"/>
  <c r="I378" i="2"/>
  <c r="J378" i="2"/>
  <c r="I379" i="2"/>
  <c r="J379" i="2"/>
  <c r="I380" i="2"/>
  <c r="J380" i="2"/>
  <c r="I381" i="2"/>
  <c r="J381" i="2"/>
  <c r="I382" i="2"/>
  <c r="J382" i="2"/>
  <c r="I383" i="2"/>
  <c r="J383" i="2"/>
  <c r="I384" i="2"/>
  <c r="J384" i="2"/>
  <c r="I385" i="2"/>
  <c r="J385" i="2"/>
  <c r="I386" i="2"/>
  <c r="J386" i="2"/>
  <c r="I387" i="2"/>
  <c r="J387" i="2"/>
  <c r="I388" i="2"/>
  <c r="J388" i="2"/>
  <c r="I389" i="2"/>
  <c r="J389" i="2"/>
  <c r="I390" i="2"/>
  <c r="J390" i="2"/>
  <c r="I391" i="2"/>
  <c r="J391" i="2"/>
  <c r="I392" i="2"/>
  <c r="J392" i="2"/>
  <c r="I393" i="2"/>
  <c r="J393" i="2"/>
  <c r="I394" i="2"/>
  <c r="J394" i="2"/>
  <c r="I395" i="2"/>
  <c r="J395" i="2"/>
  <c r="I396" i="2"/>
  <c r="J396" i="2"/>
  <c r="I397" i="2"/>
  <c r="J397" i="2"/>
  <c r="I398" i="2"/>
  <c r="J398" i="2"/>
  <c r="I399" i="2"/>
  <c r="J399" i="2"/>
  <c r="I400" i="2"/>
  <c r="J400" i="2"/>
  <c r="I401" i="2"/>
  <c r="J401" i="2"/>
  <c r="I402" i="2"/>
  <c r="J402" i="2"/>
  <c r="I403" i="2"/>
  <c r="J403" i="2"/>
  <c r="I404" i="2"/>
  <c r="J404" i="2"/>
  <c r="I405" i="2"/>
  <c r="J405" i="2"/>
  <c r="I406" i="2"/>
  <c r="J406" i="2"/>
  <c r="I407" i="2"/>
  <c r="J407" i="2"/>
  <c r="I408" i="2"/>
  <c r="J408" i="2"/>
  <c r="I409" i="2"/>
  <c r="J409" i="2"/>
  <c r="I410" i="2"/>
  <c r="J410" i="2"/>
  <c r="I411" i="2"/>
  <c r="J411" i="2"/>
  <c r="I412" i="2"/>
  <c r="J412" i="2"/>
  <c r="I413" i="2"/>
  <c r="J413" i="2"/>
  <c r="I414" i="2"/>
  <c r="J414" i="2"/>
  <c r="I415" i="2"/>
  <c r="J415" i="2"/>
  <c r="I416" i="2"/>
  <c r="J416" i="2"/>
  <c r="I417" i="2"/>
  <c r="J417" i="2"/>
  <c r="I418" i="2"/>
  <c r="J418" i="2"/>
  <c r="I419" i="2"/>
  <c r="J419" i="2"/>
  <c r="I420" i="2"/>
  <c r="J420" i="2"/>
  <c r="I421" i="2"/>
  <c r="J421" i="2"/>
  <c r="I422" i="2"/>
  <c r="J422" i="2"/>
  <c r="I423" i="2"/>
  <c r="J423" i="2"/>
  <c r="I424" i="2"/>
  <c r="J424" i="2"/>
  <c r="I425" i="2"/>
  <c r="J425" i="2"/>
  <c r="I426" i="2"/>
  <c r="J426" i="2"/>
  <c r="I427" i="2"/>
  <c r="J427" i="2"/>
  <c r="I428" i="2"/>
  <c r="J428" i="2"/>
  <c r="I429" i="2"/>
  <c r="J429" i="2"/>
  <c r="I430" i="2"/>
  <c r="J430" i="2"/>
  <c r="I431" i="2"/>
  <c r="J431" i="2"/>
  <c r="I432" i="2"/>
  <c r="J432" i="2"/>
  <c r="I433" i="2"/>
  <c r="J433" i="2"/>
  <c r="I434" i="2"/>
  <c r="J434" i="2"/>
  <c r="I435" i="2"/>
  <c r="J435" i="2"/>
  <c r="I436" i="2"/>
  <c r="J436" i="2"/>
  <c r="I437" i="2"/>
  <c r="J437" i="2"/>
  <c r="I438" i="2"/>
  <c r="J438" i="2"/>
  <c r="I439" i="2"/>
  <c r="J439" i="2"/>
  <c r="I440" i="2"/>
  <c r="J440" i="2"/>
  <c r="I441" i="2"/>
  <c r="J441" i="2"/>
  <c r="I442" i="2"/>
  <c r="J442" i="2"/>
  <c r="I443" i="2"/>
  <c r="J443" i="2"/>
  <c r="I444" i="2"/>
  <c r="J444" i="2"/>
  <c r="I445" i="2"/>
  <c r="J445" i="2"/>
  <c r="I446" i="2"/>
  <c r="J446" i="2"/>
  <c r="I447" i="2"/>
  <c r="J447" i="2"/>
  <c r="I448" i="2"/>
  <c r="J448" i="2"/>
  <c r="I449" i="2"/>
  <c r="J449" i="2"/>
  <c r="I450" i="2"/>
  <c r="J450" i="2"/>
  <c r="I451" i="2"/>
  <c r="J451" i="2"/>
  <c r="I452" i="2"/>
  <c r="J452" i="2"/>
  <c r="I453" i="2"/>
  <c r="J453" i="2"/>
  <c r="I454" i="2"/>
  <c r="J454" i="2"/>
  <c r="I455" i="2"/>
  <c r="J455" i="2"/>
  <c r="I456" i="2"/>
  <c r="J456" i="2"/>
  <c r="I457" i="2"/>
  <c r="J457" i="2"/>
  <c r="I458" i="2"/>
  <c r="J458" i="2"/>
  <c r="I459" i="2"/>
  <c r="J459" i="2"/>
  <c r="I460" i="2"/>
  <c r="J460" i="2"/>
  <c r="I461" i="2"/>
  <c r="J461" i="2"/>
  <c r="I462" i="2"/>
  <c r="J462" i="2"/>
  <c r="I463" i="2"/>
  <c r="J463" i="2"/>
  <c r="I464" i="2"/>
  <c r="J464" i="2"/>
  <c r="I465" i="2"/>
  <c r="J465" i="2"/>
  <c r="I466" i="2"/>
  <c r="J466" i="2"/>
  <c r="I467" i="2"/>
  <c r="J467" i="2"/>
  <c r="I468" i="2"/>
  <c r="J468" i="2"/>
  <c r="I469" i="2"/>
  <c r="J469" i="2"/>
  <c r="I470" i="2"/>
  <c r="J470" i="2"/>
  <c r="I471" i="2"/>
  <c r="J471" i="2"/>
  <c r="I472" i="2"/>
  <c r="J472" i="2"/>
  <c r="I473" i="2"/>
  <c r="J473" i="2"/>
  <c r="I474" i="2"/>
  <c r="J474" i="2"/>
  <c r="I475" i="2"/>
  <c r="J475" i="2"/>
  <c r="I476" i="2"/>
  <c r="J476" i="2"/>
  <c r="I477" i="2"/>
  <c r="J477" i="2"/>
  <c r="I478" i="2"/>
  <c r="J478" i="2"/>
  <c r="I479" i="2"/>
  <c r="J479" i="2"/>
  <c r="I480" i="2"/>
  <c r="J480" i="2"/>
  <c r="I481" i="2"/>
  <c r="J481" i="2"/>
  <c r="I482" i="2"/>
  <c r="J482" i="2"/>
  <c r="I483" i="2"/>
  <c r="J483" i="2"/>
  <c r="I484" i="2"/>
  <c r="J484" i="2"/>
  <c r="I485" i="2"/>
  <c r="J485" i="2"/>
  <c r="I486" i="2"/>
  <c r="J486" i="2"/>
  <c r="I487" i="2"/>
  <c r="J487" i="2"/>
  <c r="I488" i="2"/>
  <c r="J488" i="2"/>
  <c r="I489" i="2"/>
  <c r="J489" i="2"/>
  <c r="I490" i="2"/>
  <c r="J490" i="2"/>
  <c r="I491" i="2"/>
  <c r="J491" i="2"/>
  <c r="I492" i="2"/>
  <c r="J492" i="2"/>
  <c r="I493" i="2"/>
  <c r="J493" i="2"/>
  <c r="I494" i="2"/>
  <c r="J494" i="2"/>
  <c r="I495" i="2"/>
  <c r="J495" i="2"/>
  <c r="I496" i="2"/>
  <c r="J496" i="2"/>
  <c r="I498" i="2"/>
  <c r="J498" i="2"/>
  <c r="I499" i="2"/>
  <c r="J499" i="2"/>
  <c r="I500" i="2"/>
  <c r="J500" i="2"/>
  <c r="I501" i="2"/>
  <c r="J501" i="2"/>
  <c r="I502" i="2"/>
  <c r="J502" i="2"/>
  <c r="I503" i="2"/>
  <c r="J503" i="2"/>
  <c r="I504" i="2"/>
  <c r="J504" i="2"/>
  <c r="I505" i="2"/>
  <c r="J505" i="2"/>
  <c r="I506" i="2"/>
  <c r="J506" i="2"/>
  <c r="I507" i="2"/>
  <c r="J507" i="2"/>
  <c r="I508" i="2"/>
  <c r="J508" i="2"/>
  <c r="I509" i="2"/>
  <c r="J509" i="2"/>
  <c r="I510" i="2"/>
  <c r="J510" i="2"/>
  <c r="I511" i="2"/>
  <c r="J511" i="2"/>
  <c r="I512" i="2"/>
  <c r="J512" i="2"/>
  <c r="I513" i="2"/>
  <c r="J513" i="2"/>
  <c r="I514" i="2"/>
  <c r="J514" i="2"/>
  <c r="I515" i="2"/>
  <c r="J515" i="2"/>
  <c r="I516" i="2"/>
  <c r="J516" i="2"/>
  <c r="I517" i="2"/>
  <c r="J517" i="2"/>
  <c r="I518" i="2"/>
  <c r="J518" i="2"/>
  <c r="I519" i="2"/>
  <c r="J519" i="2"/>
  <c r="I520" i="2"/>
  <c r="J520" i="2"/>
  <c r="I521" i="2"/>
  <c r="J521" i="2"/>
  <c r="I522" i="2"/>
  <c r="J522" i="2"/>
  <c r="I523" i="2"/>
  <c r="J523" i="2"/>
  <c r="I524" i="2"/>
  <c r="J524" i="2"/>
  <c r="I525" i="2"/>
  <c r="J525" i="2"/>
  <c r="I526" i="2"/>
  <c r="J526" i="2"/>
  <c r="I527" i="2"/>
  <c r="J527" i="2"/>
  <c r="I528" i="2"/>
  <c r="J528" i="2"/>
  <c r="I529" i="2"/>
  <c r="J529" i="2"/>
  <c r="I530" i="2"/>
  <c r="J530" i="2"/>
  <c r="I531" i="2"/>
  <c r="J531" i="2"/>
  <c r="I532" i="2"/>
  <c r="J532" i="2"/>
  <c r="I533" i="2"/>
  <c r="J533" i="2"/>
  <c r="I534" i="2"/>
  <c r="J534" i="2"/>
  <c r="I535" i="2"/>
  <c r="J535" i="2"/>
  <c r="I536" i="2"/>
  <c r="J536" i="2"/>
  <c r="I537" i="2"/>
  <c r="J537" i="2"/>
  <c r="I538" i="2"/>
  <c r="J538" i="2"/>
  <c r="I539" i="2"/>
  <c r="J539" i="2"/>
  <c r="I540" i="2"/>
  <c r="J540" i="2"/>
  <c r="I541" i="2"/>
  <c r="J541" i="2"/>
  <c r="I542" i="2"/>
  <c r="J542" i="2"/>
  <c r="I543" i="2"/>
  <c r="J543" i="2"/>
  <c r="I544" i="2"/>
  <c r="J544" i="2"/>
  <c r="I545" i="2"/>
  <c r="J545" i="2"/>
  <c r="I546" i="2"/>
  <c r="J546" i="2"/>
  <c r="I547" i="2"/>
  <c r="J547" i="2"/>
  <c r="I548" i="2"/>
  <c r="J548" i="2"/>
  <c r="I549" i="2"/>
  <c r="J549" i="2"/>
  <c r="I550" i="2"/>
  <c r="J550" i="2"/>
  <c r="I551" i="2"/>
  <c r="J551" i="2"/>
  <c r="I552" i="2"/>
  <c r="J552" i="2"/>
  <c r="I553" i="2"/>
  <c r="J553" i="2"/>
  <c r="I554" i="2"/>
  <c r="J554" i="2"/>
  <c r="I555" i="2"/>
  <c r="J555" i="2"/>
  <c r="I556" i="2"/>
  <c r="J556" i="2"/>
  <c r="I557" i="2"/>
  <c r="J557" i="2"/>
  <c r="I558" i="2"/>
  <c r="J558" i="2"/>
  <c r="I559" i="2"/>
  <c r="J559" i="2"/>
  <c r="I560" i="2"/>
  <c r="J560" i="2"/>
  <c r="I561" i="2"/>
  <c r="J561" i="2"/>
  <c r="I562" i="2"/>
  <c r="J562" i="2"/>
  <c r="I563" i="2"/>
  <c r="J563" i="2"/>
  <c r="I564" i="2"/>
  <c r="J564" i="2"/>
  <c r="I565" i="2"/>
  <c r="J565" i="2"/>
  <c r="I566" i="2"/>
  <c r="J566" i="2"/>
  <c r="I567" i="2"/>
  <c r="J567" i="2"/>
  <c r="I568" i="2"/>
  <c r="J568" i="2"/>
  <c r="I569" i="2"/>
  <c r="J569" i="2"/>
  <c r="I570" i="2"/>
  <c r="J570" i="2"/>
  <c r="I571" i="2"/>
  <c r="J571" i="2"/>
  <c r="I572" i="2"/>
  <c r="J572" i="2"/>
  <c r="I573" i="2"/>
  <c r="J573" i="2"/>
  <c r="I574" i="2"/>
  <c r="J574" i="2"/>
  <c r="I575" i="2"/>
  <c r="J575" i="2"/>
  <c r="I576" i="2"/>
  <c r="J576" i="2"/>
  <c r="I577" i="2"/>
  <c r="J577" i="2"/>
  <c r="I578" i="2"/>
  <c r="J578" i="2"/>
  <c r="I579" i="2"/>
  <c r="J579" i="2"/>
  <c r="I580" i="2"/>
  <c r="J580" i="2"/>
  <c r="I581" i="2"/>
  <c r="J581" i="2"/>
  <c r="I582" i="2"/>
  <c r="J582" i="2"/>
  <c r="I583" i="2"/>
  <c r="J583" i="2"/>
  <c r="I584" i="2"/>
  <c r="J584" i="2"/>
  <c r="I585" i="2"/>
  <c r="J585" i="2"/>
  <c r="I586" i="2"/>
  <c r="J586" i="2"/>
  <c r="I587" i="2"/>
  <c r="J587" i="2"/>
  <c r="I588" i="2"/>
  <c r="J588" i="2"/>
  <c r="I589" i="2"/>
  <c r="J589" i="2"/>
  <c r="I590" i="2"/>
  <c r="J590" i="2"/>
  <c r="I591" i="2"/>
  <c r="J591" i="2"/>
  <c r="I592" i="2"/>
  <c r="J592" i="2"/>
  <c r="I593" i="2"/>
  <c r="J593" i="2"/>
  <c r="I594" i="2"/>
  <c r="J594" i="2"/>
  <c r="I595" i="2"/>
  <c r="J595" i="2"/>
  <c r="I596" i="2"/>
  <c r="J596" i="2"/>
  <c r="I597" i="2"/>
  <c r="J597" i="2"/>
  <c r="I598" i="2"/>
  <c r="J598" i="2"/>
  <c r="I599" i="2"/>
  <c r="J599" i="2"/>
  <c r="I601" i="2"/>
  <c r="J601" i="2"/>
  <c r="I602" i="2"/>
  <c r="J602" i="2"/>
  <c r="I603" i="2"/>
  <c r="J603" i="2"/>
  <c r="I604" i="2"/>
  <c r="J604" i="2"/>
  <c r="I605" i="2"/>
  <c r="J605" i="2"/>
  <c r="I606" i="2"/>
  <c r="J606" i="2"/>
  <c r="I607" i="2"/>
  <c r="J607" i="2"/>
  <c r="I608" i="2"/>
  <c r="J608" i="2"/>
  <c r="I610" i="2"/>
  <c r="J610" i="2"/>
  <c r="I611" i="2"/>
  <c r="J611" i="2"/>
  <c r="I612" i="2"/>
  <c r="J612" i="2"/>
  <c r="I613" i="2"/>
  <c r="J613" i="2"/>
  <c r="I614" i="2"/>
  <c r="J614" i="2"/>
  <c r="I615" i="2"/>
  <c r="J615" i="2"/>
  <c r="I616" i="2"/>
  <c r="J616" i="2"/>
  <c r="I617" i="2"/>
  <c r="J617" i="2"/>
  <c r="I618" i="2"/>
  <c r="J618" i="2"/>
  <c r="I619" i="2"/>
  <c r="J619" i="2"/>
  <c r="I620" i="2"/>
  <c r="J620" i="2"/>
  <c r="I621" i="2"/>
  <c r="J621" i="2"/>
  <c r="I622" i="2"/>
  <c r="J622" i="2"/>
  <c r="I623" i="2"/>
  <c r="J623" i="2"/>
  <c r="I624" i="2"/>
  <c r="J624" i="2"/>
  <c r="I625" i="2"/>
  <c r="J625" i="2"/>
  <c r="I626" i="2"/>
  <c r="J626" i="2"/>
  <c r="I627" i="2"/>
  <c r="J627" i="2"/>
  <c r="I628" i="2"/>
  <c r="J628" i="2"/>
  <c r="I629" i="2"/>
  <c r="J629" i="2"/>
  <c r="I630" i="2"/>
  <c r="J630" i="2"/>
  <c r="I631" i="2"/>
  <c r="J631" i="2"/>
  <c r="I632" i="2"/>
  <c r="J632" i="2"/>
  <c r="I633" i="2"/>
  <c r="J633" i="2"/>
  <c r="I634" i="2"/>
  <c r="J634" i="2"/>
  <c r="I635" i="2"/>
  <c r="J635" i="2"/>
  <c r="I636" i="2"/>
  <c r="J636" i="2"/>
  <c r="I637" i="2"/>
  <c r="J637" i="2"/>
  <c r="I638" i="2"/>
  <c r="J638" i="2"/>
  <c r="I639" i="2"/>
  <c r="J639" i="2"/>
  <c r="I640" i="2"/>
  <c r="J640" i="2"/>
  <c r="I641" i="2"/>
  <c r="J641" i="2"/>
  <c r="I642" i="2"/>
  <c r="J642" i="2"/>
  <c r="I643" i="2"/>
  <c r="J643" i="2"/>
  <c r="I644" i="2"/>
  <c r="J644" i="2"/>
  <c r="I645" i="2"/>
  <c r="J645" i="2"/>
  <c r="I646" i="2"/>
  <c r="J646" i="2"/>
  <c r="I647" i="2"/>
  <c r="J647" i="2"/>
  <c r="I648" i="2"/>
  <c r="J648" i="2"/>
  <c r="I649" i="2"/>
  <c r="J649" i="2"/>
  <c r="I650" i="2"/>
  <c r="J650" i="2"/>
  <c r="I651" i="2"/>
  <c r="J651" i="2"/>
  <c r="I652" i="2"/>
  <c r="J652" i="2"/>
  <c r="I653" i="2"/>
  <c r="J653" i="2"/>
  <c r="I654" i="2"/>
  <c r="J654" i="2"/>
  <c r="I655" i="2"/>
  <c r="J655" i="2"/>
  <c r="I656" i="2"/>
  <c r="J656" i="2"/>
  <c r="I657" i="2"/>
  <c r="J657" i="2"/>
  <c r="I658" i="2"/>
  <c r="J658" i="2"/>
  <c r="I659" i="2"/>
  <c r="J659" i="2"/>
  <c r="I660" i="2"/>
  <c r="J660" i="2"/>
  <c r="I661" i="2"/>
  <c r="J661" i="2"/>
  <c r="I662" i="2"/>
  <c r="J662" i="2"/>
  <c r="I663" i="2"/>
  <c r="J663" i="2"/>
  <c r="I664" i="2"/>
  <c r="J664" i="2"/>
  <c r="I665" i="2"/>
  <c r="J665" i="2"/>
  <c r="I666" i="2"/>
  <c r="J666" i="2"/>
  <c r="I667" i="2"/>
  <c r="J667" i="2"/>
  <c r="I668" i="2"/>
  <c r="J668" i="2"/>
  <c r="I669" i="2"/>
  <c r="J669" i="2"/>
  <c r="I670" i="2"/>
  <c r="J670" i="2"/>
  <c r="I671" i="2"/>
  <c r="J671" i="2"/>
  <c r="I672" i="2"/>
  <c r="J672" i="2"/>
  <c r="I673" i="2"/>
  <c r="J673" i="2"/>
  <c r="I674" i="2"/>
  <c r="J674" i="2"/>
  <c r="I675" i="2"/>
  <c r="J675" i="2"/>
  <c r="I676" i="2"/>
  <c r="J676" i="2"/>
  <c r="I677" i="2"/>
  <c r="J677" i="2"/>
  <c r="I678" i="2"/>
  <c r="J678" i="2"/>
  <c r="I679" i="2"/>
  <c r="J679" i="2"/>
  <c r="I680" i="2"/>
  <c r="J680" i="2"/>
  <c r="I681" i="2"/>
  <c r="J681" i="2"/>
  <c r="I682" i="2"/>
  <c r="J682" i="2"/>
  <c r="I683" i="2"/>
  <c r="J683" i="2"/>
  <c r="I684" i="2"/>
  <c r="J684" i="2"/>
  <c r="I685" i="2"/>
  <c r="J685" i="2"/>
  <c r="I686" i="2"/>
  <c r="J686" i="2"/>
  <c r="I687" i="2"/>
  <c r="J687" i="2"/>
  <c r="I688" i="2"/>
  <c r="J688" i="2"/>
  <c r="I689" i="2"/>
  <c r="J689" i="2"/>
  <c r="I690" i="2"/>
  <c r="J690" i="2"/>
  <c r="I691" i="2"/>
  <c r="J691" i="2"/>
  <c r="I692" i="2"/>
  <c r="J692" i="2"/>
  <c r="I693" i="2"/>
  <c r="J693" i="2"/>
  <c r="I694" i="2"/>
  <c r="J694" i="2"/>
  <c r="I695" i="2"/>
  <c r="J695" i="2"/>
  <c r="I696" i="2"/>
  <c r="J696" i="2"/>
  <c r="I697" i="2"/>
  <c r="J697" i="2"/>
  <c r="I698" i="2"/>
  <c r="J698" i="2"/>
  <c r="I699" i="2"/>
  <c r="J699" i="2"/>
  <c r="I700" i="2"/>
  <c r="J700" i="2"/>
  <c r="I701" i="2"/>
  <c r="J701" i="2"/>
  <c r="I702" i="2"/>
  <c r="J702" i="2"/>
  <c r="I703" i="2"/>
  <c r="J703" i="2"/>
  <c r="I704" i="2"/>
  <c r="J704" i="2"/>
  <c r="I705" i="2"/>
  <c r="J705" i="2"/>
  <c r="I706" i="2"/>
  <c r="J706" i="2"/>
  <c r="I707" i="2"/>
  <c r="J707" i="2"/>
  <c r="I708" i="2"/>
  <c r="J708" i="2"/>
  <c r="I709" i="2"/>
  <c r="J709" i="2"/>
  <c r="I710" i="2"/>
  <c r="J710" i="2"/>
  <c r="I711" i="2"/>
  <c r="J711" i="2"/>
  <c r="I713" i="2"/>
  <c r="J713" i="2"/>
  <c r="I714" i="2"/>
  <c r="J714" i="2"/>
  <c r="I715" i="2"/>
  <c r="J715" i="2"/>
  <c r="I716" i="2"/>
  <c r="J716" i="2"/>
  <c r="I717" i="2"/>
  <c r="J717" i="2"/>
  <c r="I718" i="2"/>
  <c r="J718" i="2"/>
  <c r="I719" i="2"/>
  <c r="J719" i="2"/>
  <c r="I721" i="2"/>
  <c r="J721" i="2"/>
  <c r="I723" i="2"/>
  <c r="J723" i="2"/>
  <c r="I724" i="2"/>
  <c r="J724" i="2"/>
  <c r="I725" i="2"/>
  <c r="J725" i="2"/>
  <c r="I726" i="2"/>
  <c r="J726" i="2"/>
  <c r="I729" i="2"/>
  <c r="J729" i="2"/>
  <c r="I730" i="2"/>
  <c r="J730" i="2"/>
  <c r="I731" i="2"/>
  <c r="J731" i="2"/>
  <c r="I732" i="2"/>
  <c r="J732" i="2"/>
  <c r="I733" i="2"/>
  <c r="J733" i="2"/>
  <c r="I734" i="2"/>
  <c r="J734" i="2"/>
  <c r="I735" i="2"/>
  <c r="J735" i="2"/>
  <c r="I736" i="2"/>
  <c r="J736" i="2"/>
  <c r="I737" i="2"/>
  <c r="J737" i="2"/>
  <c r="I738" i="2"/>
  <c r="J738" i="2"/>
  <c r="I739" i="2"/>
  <c r="J739" i="2"/>
  <c r="I740" i="2"/>
  <c r="J740" i="2"/>
  <c r="I741" i="2"/>
  <c r="J741" i="2"/>
  <c r="I742" i="2"/>
  <c r="J742" i="2"/>
  <c r="I743" i="2"/>
  <c r="J743" i="2"/>
  <c r="I744" i="2"/>
  <c r="J744" i="2"/>
  <c r="I745" i="2"/>
  <c r="J745" i="2"/>
  <c r="I746" i="2"/>
  <c r="J746" i="2"/>
  <c r="I747" i="2"/>
  <c r="J747" i="2"/>
  <c r="I748" i="2"/>
  <c r="J748" i="2"/>
  <c r="I749" i="2"/>
  <c r="J749" i="2"/>
  <c r="I750" i="2"/>
  <c r="J750" i="2"/>
  <c r="I751" i="2"/>
  <c r="J751" i="2"/>
  <c r="I752" i="2"/>
  <c r="J752" i="2"/>
  <c r="I753" i="2"/>
  <c r="J753" i="2"/>
  <c r="I754" i="2"/>
  <c r="J754" i="2"/>
  <c r="I755" i="2"/>
  <c r="J755" i="2"/>
  <c r="I756" i="2"/>
  <c r="J756" i="2"/>
  <c r="I757" i="2"/>
  <c r="J757" i="2"/>
  <c r="I758" i="2"/>
  <c r="J758" i="2"/>
  <c r="I759" i="2"/>
  <c r="J759" i="2"/>
  <c r="I760" i="2"/>
  <c r="J760" i="2"/>
  <c r="I761" i="2"/>
  <c r="J761" i="2"/>
  <c r="I762" i="2"/>
  <c r="J762" i="2"/>
  <c r="I763" i="2"/>
  <c r="J763" i="2"/>
  <c r="I764" i="2"/>
  <c r="J764" i="2"/>
  <c r="I765" i="2"/>
  <c r="J765" i="2"/>
  <c r="I766" i="2"/>
  <c r="J766" i="2"/>
  <c r="I767" i="2"/>
  <c r="J767" i="2"/>
  <c r="I768" i="2"/>
  <c r="J768" i="2"/>
  <c r="I769" i="2"/>
  <c r="J769" i="2"/>
  <c r="I770" i="2"/>
  <c r="J770" i="2"/>
  <c r="I771" i="2"/>
  <c r="J771" i="2"/>
  <c r="I772" i="2"/>
  <c r="J772" i="2"/>
  <c r="I773" i="2"/>
  <c r="J773" i="2"/>
  <c r="I774" i="2"/>
  <c r="J774" i="2"/>
  <c r="I775" i="2"/>
  <c r="J775" i="2"/>
  <c r="I776" i="2"/>
  <c r="J776" i="2"/>
  <c r="I777" i="2"/>
  <c r="J777" i="2"/>
  <c r="I778" i="2"/>
  <c r="J778" i="2"/>
  <c r="I779" i="2"/>
  <c r="J779" i="2"/>
  <c r="I780" i="2"/>
  <c r="J780" i="2"/>
  <c r="I781" i="2"/>
  <c r="J781" i="2"/>
  <c r="I782" i="2"/>
  <c r="J782" i="2"/>
  <c r="I783" i="2"/>
  <c r="J783" i="2"/>
  <c r="I785" i="2"/>
  <c r="J785" i="2"/>
  <c r="I786" i="2"/>
  <c r="J786" i="2"/>
  <c r="I787" i="2"/>
  <c r="J787" i="2"/>
  <c r="I788" i="2"/>
  <c r="J788" i="2"/>
  <c r="I789" i="2"/>
  <c r="J789" i="2"/>
  <c r="I790" i="2"/>
  <c r="J790" i="2"/>
  <c r="I791" i="2"/>
  <c r="J791" i="2"/>
  <c r="I792" i="2"/>
  <c r="J792" i="2"/>
  <c r="I793" i="2"/>
  <c r="J793" i="2"/>
  <c r="I794" i="2"/>
  <c r="J794" i="2"/>
  <c r="I795" i="2"/>
  <c r="J795" i="2"/>
  <c r="I796" i="2"/>
  <c r="J796" i="2"/>
  <c r="I797" i="2"/>
  <c r="J797" i="2"/>
  <c r="I798" i="2"/>
  <c r="J798" i="2"/>
  <c r="I799" i="2"/>
  <c r="J799" i="2"/>
  <c r="I800" i="2"/>
  <c r="J800" i="2"/>
  <c r="I801" i="2"/>
  <c r="J801" i="2"/>
  <c r="I802" i="2"/>
  <c r="J802" i="2"/>
  <c r="I803" i="2"/>
  <c r="J803" i="2"/>
  <c r="I804" i="2"/>
  <c r="J804" i="2"/>
  <c r="I805" i="2"/>
  <c r="J805" i="2"/>
  <c r="I806" i="2"/>
  <c r="J806" i="2"/>
  <c r="I807" i="2"/>
  <c r="J807" i="2"/>
  <c r="I808" i="2"/>
  <c r="J808" i="2"/>
  <c r="I809" i="2"/>
  <c r="J809" i="2"/>
  <c r="I810" i="2"/>
  <c r="J810" i="2"/>
  <c r="I811" i="2"/>
  <c r="J811" i="2"/>
  <c r="I812" i="2"/>
  <c r="J812" i="2"/>
  <c r="I813" i="2"/>
  <c r="J813" i="2"/>
  <c r="I814" i="2"/>
  <c r="J814" i="2"/>
  <c r="I815" i="2"/>
  <c r="J815" i="2"/>
  <c r="I816" i="2"/>
  <c r="J816" i="2"/>
  <c r="I817" i="2"/>
  <c r="J817" i="2"/>
  <c r="I818" i="2"/>
  <c r="J818" i="2"/>
  <c r="I819" i="2"/>
  <c r="J819" i="2"/>
  <c r="I820" i="2"/>
  <c r="J820" i="2"/>
  <c r="I821" i="2"/>
  <c r="J821" i="2"/>
  <c r="I822" i="2"/>
  <c r="J822" i="2"/>
  <c r="I823" i="2"/>
  <c r="J823" i="2"/>
  <c r="I824" i="2"/>
  <c r="J824" i="2"/>
  <c r="I825" i="2"/>
  <c r="J825" i="2"/>
  <c r="I826" i="2"/>
  <c r="J826" i="2"/>
  <c r="I827" i="2"/>
  <c r="J827" i="2"/>
  <c r="I829" i="2"/>
  <c r="J829" i="2"/>
  <c r="I830" i="2"/>
  <c r="J830" i="2"/>
  <c r="I831" i="2"/>
  <c r="J831" i="2"/>
  <c r="I832" i="2"/>
  <c r="J832" i="2"/>
  <c r="I833" i="2"/>
  <c r="J833" i="2"/>
  <c r="I835" i="2"/>
  <c r="J835" i="2"/>
  <c r="I836" i="2"/>
  <c r="J836" i="2"/>
  <c r="I838" i="2"/>
  <c r="J838" i="2"/>
  <c r="I840" i="2"/>
  <c r="J840" i="2"/>
  <c r="I841" i="2"/>
  <c r="J841" i="2"/>
  <c r="I842" i="2"/>
  <c r="J842" i="2"/>
  <c r="I843" i="2"/>
  <c r="J843" i="2"/>
  <c r="I846" i="2"/>
  <c r="J846" i="2"/>
  <c r="I847" i="2"/>
  <c r="J847" i="2"/>
  <c r="I848" i="2"/>
  <c r="J848" i="2"/>
  <c r="I849" i="2"/>
  <c r="J849" i="2"/>
  <c r="I850" i="2"/>
  <c r="J850" i="2"/>
  <c r="I851" i="2"/>
  <c r="J851" i="2"/>
  <c r="I852" i="2"/>
  <c r="J852" i="2"/>
  <c r="I853" i="2"/>
  <c r="J853" i="2"/>
  <c r="I854" i="2"/>
  <c r="J854" i="2"/>
  <c r="I855" i="2"/>
  <c r="J855" i="2"/>
  <c r="I856" i="2"/>
  <c r="J856" i="2"/>
  <c r="I857" i="2"/>
  <c r="J857" i="2"/>
  <c r="I858" i="2"/>
  <c r="J858" i="2"/>
  <c r="I859" i="2"/>
  <c r="J859" i="2"/>
  <c r="I860" i="2"/>
  <c r="J860" i="2"/>
  <c r="I861" i="2"/>
  <c r="J861" i="2"/>
  <c r="I862" i="2"/>
  <c r="J862" i="2"/>
  <c r="I863" i="2"/>
  <c r="J863" i="2"/>
  <c r="I864" i="2"/>
  <c r="J864" i="2"/>
  <c r="I865" i="2"/>
  <c r="J865" i="2"/>
  <c r="I866" i="2"/>
  <c r="J866" i="2"/>
  <c r="I867" i="2"/>
  <c r="J867" i="2"/>
  <c r="I868" i="2"/>
  <c r="J868" i="2"/>
  <c r="I869" i="2"/>
  <c r="J869" i="2"/>
  <c r="I870" i="2"/>
  <c r="J870" i="2"/>
  <c r="I871" i="2"/>
  <c r="J871" i="2"/>
  <c r="I872" i="2"/>
  <c r="J872" i="2"/>
  <c r="I873" i="2"/>
  <c r="J873" i="2"/>
  <c r="I874" i="2"/>
  <c r="J874" i="2"/>
  <c r="I875" i="2"/>
  <c r="J875" i="2"/>
  <c r="I876" i="2"/>
  <c r="J876" i="2"/>
  <c r="I877" i="2"/>
  <c r="J877" i="2"/>
  <c r="I878" i="2"/>
  <c r="J878" i="2"/>
  <c r="I879" i="2"/>
  <c r="J879" i="2"/>
  <c r="I880" i="2"/>
  <c r="J880" i="2"/>
  <c r="I881" i="2"/>
  <c r="J881" i="2"/>
  <c r="I882" i="2"/>
  <c r="J882" i="2"/>
  <c r="I883" i="2"/>
  <c r="J883" i="2"/>
  <c r="I884" i="2"/>
  <c r="J884" i="2"/>
  <c r="I885" i="2"/>
  <c r="J885" i="2"/>
  <c r="I886" i="2"/>
  <c r="J886" i="2"/>
  <c r="I887" i="2"/>
  <c r="J887" i="2"/>
  <c r="I888" i="2"/>
  <c r="J888" i="2"/>
  <c r="I889" i="2"/>
  <c r="J889" i="2"/>
  <c r="I890" i="2"/>
  <c r="J890" i="2"/>
  <c r="I891" i="2"/>
  <c r="J891" i="2"/>
  <c r="I892" i="2"/>
  <c r="J892" i="2"/>
  <c r="I893" i="2"/>
  <c r="J893" i="2"/>
  <c r="I894" i="2"/>
  <c r="J894" i="2"/>
  <c r="I895" i="2"/>
  <c r="J895" i="2"/>
  <c r="I896" i="2"/>
  <c r="J896" i="2"/>
  <c r="I897" i="2"/>
  <c r="J897" i="2"/>
  <c r="I898" i="2"/>
  <c r="J898" i="2"/>
  <c r="I899" i="2"/>
  <c r="J899" i="2"/>
  <c r="I900" i="2"/>
  <c r="J900" i="2"/>
  <c r="I902" i="2"/>
  <c r="J902" i="2"/>
  <c r="I903" i="2"/>
  <c r="J903" i="2"/>
  <c r="I904" i="2"/>
  <c r="J904" i="2"/>
  <c r="I905" i="2"/>
  <c r="J905" i="2"/>
  <c r="I906" i="2"/>
  <c r="J906" i="2"/>
  <c r="I907" i="2"/>
  <c r="J907" i="2"/>
  <c r="I908" i="2"/>
  <c r="J908" i="2"/>
  <c r="I909" i="2"/>
  <c r="J909" i="2"/>
  <c r="I910" i="2"/>
  <c r="J910" i="2"/>
  <c r="I911" i="2"/>
  <c r="J911" i="2"/>
  <c r="I912" i="2"/>
  <c r="J912" i="2"/>
  <c r="I913" i="2"/>
  <c r="J913" i="2"/>
  <c r="I914" i="2"/>
  <c r="J914" i="2"/>
  <c r="I915" i="2"/>
  <c r="J915" i="2"/>
  <c r="I916" i="2"/>
  <c r="J916" i="2"/>
  <c r="I917" i="2"/>
  <c r="J917" i="2"/>
  <c r="I918" i="2"/>
  <c r="J918" i="2"/>
  <c r="I919" i="2"/>
  <c r="J919" i="2"/>
  <c r="I920" i="2"/>
  <c r="J920" i="2"/>
  <c r="I921" i="2"/>
  <c r="J921" i="2"/>
  <c r="I922" i="2"/>
  <c r="J922" i="2"/>
  <c r="I923" i="2"/>
  <c r="J923" i="2"/>
  <c r="I924" i="2"/>
  <c r="J924" i="2"/>
  <c r="I925" i="2"/>
  <c r="J925" i="2"/>
  <c r="I926" i="2"/>
  <c r="J926" i="2"/>
  <c r="I927" i="2"/>
  <c r="J927" i="2"/>
  <c r="I928" i="2"/>
  <c r="J928" i="2"/>
  <c r="I929" i="2"/>
  <c r="J929" i="2"/>
  <c r="I930" i="2"/>
  <c r="J930" i="2"/>
  <c r="I931" i="2"/>
  <c r="J931" i="2"/>
  <c r="I932" i="2"/>
  <c r="J932" i="2"/>
  <c r="I933" i="2"/>
  <c r="J933" i="2"/>
  <c r="I934" i="2"/>
  <c r="J934" i="2"/>
  <c r="I935" i="2"/>
  <c r="J935" i="2"/>
  <c r="I936" i="2"/>
  <c r="J936" i="2"/>
  <c r="I937" i="2"/>
  <c r="J937" i="2"/>
  <c r="I938" i="2"/>
  <c r="J938" i="2"/>
  <c r="I939" i="2"/>
  <c r="J939" i="2"/>
  <c r="I940" i="2"/>
  <c r="J940" i="2"/>
  <c r="I941" i="2"/>
  <c r="J941" i="2"/>
  <c r="I942" i="2"/>
  <c r="J942" i="2"/>
  <c r="I943" i="2"/>
  <c r="J943" i="2"/>
  <c r="I944" i="2"/>
  <c r="J944" i="2"/>
  <c r="I946" i="2"/>
  <c r="J946" i="2"/>
  <c r="I947" i="2"/>
  <c r="J947" i="2"/>
  <c r="I948" i="2"/>
  <c r="J948" i="2"/>
  <c r="I949" i="2"/>
  <c r="J949" i="2"/>
  <c r="I950" i="2"/>
  <c r="J950" i="2"/>
  <c r="I952" i="2"/>
  <c r="J952" i="2"/>
  <c r="I953" i="2"/>
  <c r="J953" i="2"/>
  <c r="I955" i="2"/>
  <c r="J955" i="2"/>
  <c r="I957" i="2"/>
  <c r="J957" i="2"/>
  <c r="I958" i="2"/>
  <c r="J958" i="2"/>
  <c r="I959" i="2"/>
  <c r="J959" i="2"/>
  <c r="I960" i="2"/>
  <c r="J960" i="2"/>
  <c r="I963" i="2"/>
  <c r="J963" i="2"/>
  <c r="I964" i="2"/>
  <c r="J964" i="2"/>
  <c r="I965" i="2"/>
  <c r="J965" i="2"/>
  <c r="I966" i="2"/>
  <c r="J966" i="2"/>
  <c r="I967" i="2"/>
  <c r="J967" i="2"/>
  <c r="I968" i="2"/>
  <c r="J968" i="2"/>
  <c r="I969" i="2"/>
  <c r="J969" i="2"/>
  <c r="I970" i="2"/>
  <c r="J970" i="2"/>
  <c r="I971" i="2"/>
  <c r="J971" i="2"/>
  <c r="I972" i="2"/>
  <c r="J972" i="2"/>
  <c r="I973" i="2"/>
  <c r="J973" i="2"/>
  <c r="I974" i="2"/>
  <c r="J974" i="2"/>
  <c r="I975" i="2"/>
  <c r="J975" i="2"/>
  <c r="I976" i="2"/>
  <c r="J976" i="2"/>
  <c r="I977" i="2"/>
  <c r="J977" i="2"/>
  <c r="I979" i="2"/>
  <c r="J979" i="2"/>
  <c r="I980" i="2"/>
  <c r="J980" i="2"/>
  <c r="I981" i="2"/>
  <c r="J981" i="2"/>
  <c r="I982" i="2"/>
  <c r="J982" i="2"/>
  <c r="I983" i="2"/>
  <c r="J983" i="2"/>
  <c r="I984" i="2"/>
  <c r="J984" i="2"/>
  <c r="I985" i="2"/>
  <c r="J985" i="2"/>
  <c r="I986" i="2"/>
  <c r="J986" i="2"/>
  <c r="I987" i="2"/>
  <c r="J987" i="2"/>
  <c r="I988" i="2"/>
  <c r="J988" i="2"/>
  <c r="I989" i="2"/>
  <c r="J989" i="2"/>
  <c r="I990" i="2"/>
  <c r="J990" i="2"/>
  <c r="I991" i="2"/>
  <c r="J991" i="2"/>
  <c r="I992" i="2"/>
  <c r="J992" i="2"/>
  <c r="I993" i="2"/>
  <c r="J993" i="2"/>
  <c r="I994" i="2"/>
  <c r="J994" i="2"/>
  <c r="I995" i="2"/>
  <c r="J995" i="2"/>
  <c r="I996" i="2"/>
  <c r="J996" i="2"/>
  <c r="I997" i="2"/>
  <c r="J997" i="2"/>
  <c r="I998" i="2"/>
  <c r="J998" i="2"/>
  <c r="I999" i="2"/>
  <c r="J999" i="2"/>
  <c r="I1000" i="2"/>
  <c r="J1000" i="2"/>
  <c r="I1001" i="2"/>
  <c r="J1001" i="2"/>
  <c r="I1002" i="2"/>
  <c r="J1002" i="2"/>
  <c r="I1003" i="2"/>
  <c r="J1003" i="2"/>
  <c r="I1004" i="2"/>
  <c r="J1004" i="2"/>
  <c r="I1005" i="2"/>
  <c r="J1005" i="2"/>
  <c r="I1006" i="2"/>
  <c r="J1006" i="2"/>
  <c r="I1007" i="2"/>
  <c r="J1007" i="2"/>
  <c r="I1008" i="2"/>
  <c r="J1008" i="2"/>
  <c r="I1009" i="2"/>
  <c r="J1009" i="2"/>
  <c r="I1010" i="2"/>
  <c r="J1010" i="2"/>
  <c r="I1011" i="2"/>
  <c r="J1011" i="2"/>
  <c r="I1012" i="2"/>
  <c r="J1012" i="2"/>
  <c r="I1013" i="2"/>
  <c r="J1013" i="2"/>
  <c r="I1014" i="2"/>
  <c r="J1014" i="2"/>
  <c r="I1015" i="2"/>
  <c r="J1015" i="2"/>
  <c r="I1016" i="2"/>
  <c r="J1016" i="2"/>
  <c r="I1017" i="2"/>
  <c r="J1017" i="2"/>
  <c r="I1018" i="2"/>
  <c r="J1018" i="2"/>
  <c r="I1019" i="2"/>
  <c r="J1019" i="2"/>
  <c r="I1021" i="2"/>
  <c r="J1021" i="2"/>
  <c r="I1022" i="2"/>
  <c r="J1022" i="2"/>
  <c r="I1023" i="2"/>
  <c r="J1023" i="2"/>
  <c r="I1024" i="2"/>
  <c r="J1024" i="2"/>
  <c r="I1025" i="2"/>
  <c r="J1025" i="2"/>
  <c r="I1026" i="2"/>
  <c r="J1026" i="2"/>
  <c r="I1027" i="2"/>
  <c r="J1027" i="2"/>
  <c r="I1028" i="2"/>
  <c r="J1028" i="2"/>
  <c r="I1029" i="2"/>
  <c r="J1029" i="2"/>
  <c r="I1030" i="2"/>
  <c r="J1030" i="2"/>
  <c r="I1031" i="2"/>
  <c r="J1031" i="2"/>
  <c r="I1032" i="2"/>
  <c r="J1032" i="2"/>
  <c r="I1033" i="2"/>
  <c r="J1033" i="2"/>
  <c r="I1034" i="2"/>
  <c r="J1034" i="2"/>
  <c r="I1035" i="2"/>
  <c r="J1035" i="2"/>
  <c r="I1036" i="2"/>
  <c r="J1036" i="2"/>
  <c r="I1037" i="2"/>
  <c r="J1037" i="2"/>
  <c r="I1038" i="2"/>
  <c r="J1038" i="2"/>
  <c r="I1039" i="2"/>
  <c r="J1039" i="2"/>
  <c r="I1040" i="2"/>
  <c r="J1040" i="2"/>
  <c r="I1041" i="2"/>
  <c r="J1041" i="2"/>
  <c r="I1042" i="2"/>
  <c r="J1042" i="2"/>
  <c r="I1043" i="2"/>
  <c r="J1043" i="2"/>
  <c r="I1044" i="2"/>
  <c r="J1044" i="2"/>
  <c r="I1045" i="2"/>
  <c r="J1045" i="2"/>
  <c r="I1046" i="2"/>
  <c r="J1046" i="2"/>
  <c r="I1047" i="2"/>
  <c r="J1047" i="2"/>
  <c r="I1048" i="2"/>
  <c r="J1048" i="2"/>
  <c r="I1049" i="2"/>
  <c r="J1049" i="2"/>
  <c r="I1050" i="2"/>
  <c r="J1050" i="2"/>
  <c r="I1051" i="2"/>
  <c r="J1051" i="2"/>
  <c r="I1052" i="2"/>
  <c r="J1052" i="2"/>
  <c r="I1053" i="2"/>
  <c r="J1053" i="2"/>
  <c r="I1054" i="2"/>
  <c r="J1054" i="2"/>
  <c r="I1055" i="2"/>
  <c r="J1055" i="2"/>
  <c r="I1056" i="2"/>
  <c r="J1056" i="2"/>
  <c r="I1057" i="2"/>
  <c r="J1057" i="2"/>
  <c r="I1058" i="2"/>
  <c r="J1058" i="2"/>
  <c r="I1059" i="2"/>
  <c r="J1059" i="2"/>
  <c r="I1060" i="2"/>
  <c r="J1060" i="2"/>
  <c r="I1061" i="2"/>
  <c r="J1061" i="2"/>
  <c r="I1062" i="2"/>
  <c r="J1062" i="2"/>
  <c r="I1063" i="2"/>
  <c r="J1063" i="2"/>
  <c r="I1065" i="2"/>
  <c r="J1065" i="2"/>
  <c r="I1066" i="2"/>
  <c r="J1066" i="2"/>
  <c r="I1067" i="2"/>
  <c r="J1067" i="2"/>
  <c r="I1068" i="2"/>
  <c r="J1068" i="2"/>
  <c r="I1069" i="2"/>
  <c r="J1069" i="2"/>
  <c r="I1071" i="2"/>
  <c r="J1071" i="2"/>
  <c r="I1072" i="2"/>
  <c r="J1072" i="2"/>
  <c r="I1074" i="2"/>
  <c r="J1074" i="2"/>
  <c r="I1076" i="2"/>
  <c r="J1076" i="2"/>
  <c r="I1077" i="2"/>
  <c r="J1077" i="2"/>
  <c r="I1078" i="2"/>
  <c r="J1078" i="2"/>
  <c r="I1079" i="2"/>
  <c r="J1079" i="2"/>
  <c r="I1083" i="2"/>
  <c r="J1083" i="2"/>
  <c r="I1084" i="2"/>
  <c r="J1084" i="2"/>
  <c r="I1085" i="2"/>
  <c r="J1085" i="2"/>
  <c r="I1086" i="2"/>
  <c r="J1086" i="2"/>
  <c r="I1087" i="2"/>
  <c r="J1087" i="2"/>
  <c r="I1088" i="2"/>
  <c r="J1088" i="2"/>
  <c r="I1089" i="2"/>
  <c r="J1089" i="2"/>
  <c r="I1090" i="2"/>
  <c r="J1090" i="2"/>
  <c r="I1091" i="2"/>
  <c r="J1091" i="2"/>
  <c r="I1092" i="2"/>
  <c r="J1092" i="2"/>
  <c r="I1093" i="2"/>
  <c r="J1093" i="2"/>
  <c r="I1094" i="2"/>
  <c r="J1094" i="2"/>
  <c r="I1095" i="2"/>
  <c r="J1095" i="2"/>
  <c r="I1096" i="2"/>
  <c r="J1096" i="2"/>
  <c r="I1098" i="2"/>
  <c r="J1098" i="2"/>
  <c r="I1100" i="2"/>
  <c r="J1100" i="2"/>
  <c r="I1101" i="2"/>
  <c r="J1101" i="2"/>
  <c r="I1102" i="2"/>
  <c r="J1102" i="2"/>
  <c r="I1103" i="2"/>
  <c r="J1103" i="2"/>
  <c r="I1104" i="2"/>
  <c r="J1104" i="2"/>
  <c r="I1105" i="2"/>
  <c r="J1105" i="2"/>
  <c r="I1106" i="2"/>
  <c r="J1106" i="2"/>
  <c r="I1107" i="2"/>
  <c r="J1107" i="2"/>
  <c r="I1108" i="2"/>
  <c r="J1108" i="2"/>
  <c r="I1109" i="2"/>
  <c r="J1109" i="2"/>
  <c r="I1110" i="2"/>
  <c r="J1110" i="2"/>
  <c r="I1111" i="2"/>
  <c r="J1111" i="2"/>
  <c r="I1112" i="2"/>
  <c r="J1112" i="2"/>
  <c r="I1113" i="2"/>
  <c r="J1113" i="2"/>
  <c r="I1114" i="2"/>
  <c r="J1114" i="2"/>
  <c r="I1115" i="2"/>
  <c r="J1115" i="2"/>
  <c r="I1116" i="2"/>
  <c r="J1116" i="2"/>
  <c r="I1117" i="2"/>
  <c r="J1117" i="2"/>
  <c r="I1118" i="2"/>
  <c r="J1118" i="2"/>
  <c r="I1119" i="2"/>
  <c r="J1119" i="2"/>
  <c r="I1120" i="2"/>
  <c r="J1120" i="2"/>
  <c r="I1121" i="2"/>
  <c r="J1121" i="2"/>
  <c r="I1122" i="2"/>
  <c r="J1122" i="2"/>
  <c r="I1123" i="2"/>
  <c r="J1123" i="2"/>
  <c r="I1124" i="2"/>
  <c r="J1124" i="2"/>
  <c r="I1125" i="2"/>
  <c r="J1125" i="2"/>
  <c r="I1126" i="2"/>
  <c r="J1126" i="2"/>
  <c r="I1127" i="2"/>
  <c r="J1127" i="2"/>
  <c r="I1128" i="2"/>
  <c r="J1128" i="2"/>
  <c r="I1129" i="2"/>
  <c r="J1129" i="2"/>
  <c r="I1130" i="2"/>
  <c r="J1130" i="2"/>
  <c r="I1131" i="2"/>
  <c r="J1131" i="2"/>
  <c r="I1132" i="2"/>
  <c r="J1132" i="2"/>
  <c r="I1133" i="2"/>
  <c r="J1133" i="2"/>
  <c r="I1134" i="2"/>
  <c r="J1134" i="2"/>
  <c r="I1135" i="2"/>
  <c r="J1135" i="2"/>
  <c r="I1136" i="2"/>
  <c r="J1136" i="2"/>
  <c r="I1137" i="2"/>
  <c r="J1137" i="2"/>
  <c r="I1138" i="2"/>
  <c r="J1138" i="2"/>
  <c r="I1139" i="2"/>
  <c r="J1139" i="2"/>
  <c r="I1141" i="2"/>
  <c r="J1141" i="2"/>
  <c r="I1142" i="2"/>
  <c r="J1142" i="2"/>
  <c r="I1143" i="2"/>
  <c r="J1143" i="2"/>
  <c r="I1144" i="2"/>
  <c r="J1144" i="2"/>
  <c r="I1145" i="2"/>
  <c r="J1145" i="2"/>
  <c r="I1146" i="2"/>
  <c r="J1146" i="2"/>
  <c r="I1147" i="2"/>
  <c r="J1147" i="2"/>
  <c r="I1148" i="2"/>
  <c r="J1148" i="2"/>
  <c r="I1149" i="2"/>
  <c r="J1149" i="2"/>
  <c r="I1150" i="2"/>
  <c r="J1150" i="2"/>
  <c r="I1151" i="2"/>
  <c r="J1151" i="2"/>
  <c r="I1152" i="2"/>
  <c r="J1152" i="2"/>
  <c r="I1153" i="2"/>
  <c r="J1153" i="2"/>
  <c r="I1154" i="2"/>
  <c r="J1154" i="2"/>
  <c r="I1155" i="2"/>
  <c r="J1155" i="2"/>
  <c r="I1156" i="2"/>
  <c r="J1156" i="2"/>
  <c r="I1157" i="2"/>
  <c r="J1157" i="2"/>
  <c r="I1158" i="2"/>
  <c r="J1158" i="2"/>
  <c r="I1159" i="2"/>
  <c r="J1159" i="2"/>
  <c r="I1160" i="2"/>
  <c r="J1160" i="2"/>
  <c r="I1161" i="2"/>
  <c r="J1161" i="2"/>
  <c r="I1162" i="2"/>
  <c r="J1162" i="2"/>
  <c r="I1163" i="2"/>
  <c r="J1163" i="2"/>
  <c r="I1164" i="2"/>
  <c r="J1164" i="2"/>
  <c r="I1165" i="2"/>
  <c r="J1165" i="2"/>
  <c r="I1166" i="2"/>
  <c r="J1166" i="2"/>
  <c r="I1167" i="2"/>
  <c r="J1167" i="2"/>
  <c r="I1168" i="2"/>
  <c r="J1168" i="2"/>
  <c r="I1169" i="2"/>
  <c r="J1169" i="2"/>
  <c r="I1170" i="2"/>
  <c r="J1170" i="2"/>
  <c r="I1171" i="2"/>
  <c r="J1171" i="2"/>
  <c r="I1172" i="2"/>
  <c r="J1172" i="2"/>
  <c r="I1173" i="2"/>
  <c r="J1173" i="2"/>
  <c r="I1174" i="2"/>
  <c r="J1174" i="2"/>
  <c r="I1175" i="2"/>
  <c r="J1175" i="2"/>
  <c r="I1176" i="2"/>
  <c r="J1176" i="2"/>
  <c r="I1178" i="2"/>
  <c r="J1178" i="2"/>
  <c r="I1179" i="2"/>
  <c r="J1179" i="2"/>
  <c r="I1180" i="2"/>
  <c r="J1180" i="2"/>
  <c r="I1181" i="2"/>
  <c r="J1181" i="2"/>
  <c r="I1182" i="2"/>
  <c r="J1182" i="2"/>
  <c r="I1183" i="2"/>
  <c r="J1183" i="2"/>
  <c r="I1184" i="2"/>
  <c r="J1184" i="2"/>
  <c r="I1186" i="2"/>
  <c r="J1186" i="2"/>
  <c r="I1187" i="2"/>
  <c r="J1187" i="2"/>
  <c r="I1188" i="2"/>
  <c r="J1188" i="2"/>
  <c r="I1189" i="2"/>
  <c r="J1189" i="2"/>
  <c r="I1190" i="2"/>
  <c r="J1190" i="2"/>
  <c r="I1192" i="2"/>
  <c r="J1192" i="2"/>
  <c r="I1193" i="2"/>
  <c r="J1193" i="2"/>
  <c r="I1195" i="2"/>
  <c r="J1195" i="2"/>
  <c r="I1197" i="2"/>
  <c r="J1197" i="2"/>
  <c r="I1198" i="2"/>
  <c r="J1198" i="2"/>
  <c r="I1199" i="2"/>
  <c r="J1199" i="2"/>
  <c r="I1200" i="2"/>
  <c r="J1200" i="2"/>
  <c r="I1204" i="2"/>
  <c r="J1204" i="2"/>
  <c r="I1205" i="2"/>
  <c r="J1205" i="2"/>
  <c r="I1206" i="2"/>
  <c r="J1206" i="2"/>
  <c r="I1207" i="2"/>
  <c r="J1207" i="2"/>
  <c r="I1208" i="2"/>
  <c r="J1208" i="2"/>
  <c r="I1209" i="2"/>
  <c r="J1209" i="2"/>
  <c r="I1210" i="2"/>
  <c r="J1210" i="2"/>
  <c r="I1211" i="2"/>
  <c r="J1211" i="2"/>
  <c r="I1212" i="2"/>
  <c r="J1212" i="2"/>
  <c r="I1213" i="2"/>
  <c r="J1213" i="2"/>
  <c r="I1214" i="2"/>
  <c r="J1214" i="2"/>
  <c r="I1215" i="2"/>
  <c r="J1215" i="2"/>
  <c r="I1216" i="2"/>
  <c r="J1216" i="2"/>
  <c r="I1217" i="2"/>
  <c r="J1217" i="2"/>
  <c r="I1219" i="2"/>
  <c r="J1219" i="2"/>
  <c r="I1220" i="2"/>
  <c r="J1220" i="2"/>
  <c r="I1221" i="2"/>
  <c r="J1221" i="2"/>
  <c r="I1222" i="2"/>
  <c r="J1222" i="2"/>
  <c r="I1223" i="2"/>
  <c r="J1223" i="2"/>
  <c r="I1224" i="2"/>
  <c r="J1224" i="2"/>
  <c r="I1225" i="2"/>
  <c r="J1225" i="2"/>
  <c r="I1226" i="2"/>
  <c r="J1226" i="2"/>
  <c r="I1227" i="2"/>
  <c r="J1227" i="2"/>
  <c r="I1228" i="2"/>
  <c r="J1228" i="2"/>
  <c r="I1229" i="2"/>
  <c r="J1229" i="2"/>
  <c r="I1230" i="2"/>
  <c r="J1230" i="2"/>
  <c r="I1231" i="2"/>
  <c r="J1231" i="2"/>
  <c r="I1232" i="2"/>
  <c r="J1232" i="2"/>
  <c r="I1233" i="2"/>
  <c r="J1233" i="2"/>
  <c r="I1234" i="2"/>
  <c r="J1234" i="2"/>
  <c r="I1235" i="2"/>
  <c r="J1235" i="2"/>
  <c r="I1236" i="2"/>
  <c r="J1236" i="2"/>
  <c r="I1237" i="2"/>
  <c r="J1237" i="2"/>
  <c r="I1238" i="2"/>
  <c r="J1238" i="2"/>
  <c r="I1239" i="2"/>
  <c r="J1239" i="2"/>
  <c r="I1240" i="2"/>
  <c r="J1240" i="2"/>
  <c r="I1241" i="2"/>
  <c r="J1241" i="2"/>
  <c r="I1242" i="2"/>
  <c r="J1242" i="2"/>
  <c r="I1243" i="2"/>
  <c r="J1243" i="2"/>
  <c r="I1244" i="2"/>
  <c r="J1244" i="2"/>
  <c r="I1245" i="2"/>
  <c r="J1245" i="2"/>
  <c r="I1246" i="2"/>
  <c r="J1246" i="2"/>
  <c r="I1247" i="2"/>
  <c r="J1247" i="2"/>
  <c r="I1248" i="2"/>
  <c r="J1248" i="2"/>
  <c r="I1249" i="2"/>
  <c r="J1249" i="2"/>
  <c r="I1250" i="2"/>
  <c r="J1250" i="2"/>
  <c r="I1251" i="2"/>
  <c r="J1251" i="2"/>
  <c r="I1252" i="2"/>
  <c r="J1252" i="2"/>
  <c r="I1253" i="2"/>
  <c r="J1253" i="2"/>
  <c r="I1254" i="2"/>
  <c r="J1254" i="2"/>
  <c r="I1255" i="2"/>
  <c r="J1255" i="2"/>
  <c r="I1256" i="2"/>
  <c r="J1256" i="2"/>
  <c r="I1257" i="2"/>
  <c r="J1257" i="2"/>
  <c r="I1258" i="2"/>
  <c r="J1258" i="2"/>
  <c r="I1260" i="2"/>
  <c r="J1260" i="2"/>
  <c r="I1261" i="2"/>
  <c r="J1261" i="2"/>
  <c r="I1262" i="2"/>
  <c r="J1262" i="2"/>
  <c r="I1263" i="2"/>
  <c r="J1263" i="2"/>
  <c r="I1264" i="2"/>
  <c r="J1264" i="2"/>
  <c r="I1265" i="2"/>
  <c r="J1265" i="2"/>
  <c r="I1266" i="2"/>
  <c r="J1266" i="2"/>
  <c r="I1267" i="2"/>
  <c r="J1267" i="2"/>
  <c r="I1268" i="2"/>
  <c r="J1268" i="2"/>
  <c r="I1269" i="2"/>
  <c r="J1269" i="2"/>
  <c r="I1270" i="2"/>
  <c r="J1270" i="2"/>
  <c r="I1271" i="2"/>
  <c r="J1271" i="2"/>
  <c r="I1272" i="2"/>
  <c r="J1272" i="2"/>
  <c r="I1273" i="2"/>
  <c r="J1273" i="2"/>
  <c r="I1274" i="2"/>
  <c r="J1274" i="2"/>
  <c r="I1275" i="2"/>
  <c r="J1275" i="2"/>
  <c r="I1276" i="2"/>
  <c r="J1276" i="2"/>
  <c r="I1277" i="2"/>
  <c r="J1277" i="2"/>
  <c r="I1278" i="2"/>
  <c r="J1278" i="2"/>
  <c r="I1279" i="2"/>
  <c r="J1279" i="2"/>
  <c r="I1280" i="2"/>
  <c r="J1280" i="2"/>
  <c r="I1281" i="2"/>
  <c r="J1281" i="2"/>
  <c r="I1282" i="2"/>
  <c r="J1282" i="2"/>
  <c r="I1286" i="2"/>
  <c r="J1286" i="2"/>
  <c r="I1287" i="2"/>
  <c r="J1287" i="2"/>
  <c r="I1288" i="2"/>
  <c r="J1288" i="2"/>
  <c r="I1289" i="2"/>
  <c r="J1289" i="2"/>
  <c r="I1290" i="2"/>
  <c r="J1290" i="2"/>
  <c r="I1291" i="2"/>
  <c r="J1291" i="2"/>
  <c r="I1292" i="2"/>
  <c r="J1292" i="2"/>
  <c r="I1293" i="2"/>
  <c r="J1293" i="2"/>
  <c r="I1294" i="2"/>
  <c r="J1294" i="2"/>
  <c r="I1295" i="2"/>
  <c r="J1295" i="2"/>
  <c r="I1296" i="2"/>
  <c r="J1296" i="2"/>
  <c r="I1297" i="2"/>
  <c r="J1297" i="2"/>
  <c r="I1298" i="2"/>
  <c r="J1298" i="2"/>
  <c r="I1300" i="2"/>
  <c r="J1300" i="2"/>
  <c r="I1301" i="2"/>
  <c r="J1301" i="2"/>
  <c r="I1302" i="2"/>
  <c r="J1302" i="2"/>
  <c r="I1303" i="2"/>
  <c r="J1303" i="2"/>
  <c r="I1304" i="2"/>
  <c r="J1304" i="2"/>
  <c r="I1305" i="2"/>
  <c r="J1305" i="2"/>
  <c r="I1306" i="2"/>
  <c r="J1306" i="2"/>
  <c r="I1308" i="2"/>
  <c r="J1308" i="2"/>
  <c r="I1309" i="2"/>
  <c r="J1309" i="2"/>
  <c r="I1310" i="2"/>
  <c r="J1310" i="2"/>
  <c r="I1311" i="2"/>
  <c r="J1311" i="2"/>
  <c r="I1312" i="2"/>
  <c r="J1312" i="2"/>
  <c r="I1314" i="2"/>
  <c r="J1314" i="2"/>
  <c r="I1315" i="2"/>
  <c r="J1315" i="2"/>
  <c r="I1317" i="2"/>
  <c r="J1317" i="2"/>
  <c r="I1319" i="2"/>
  <c r="J1319" i="2"/>
  <c r="I1320" i="2"/>
  <c r="J1320" i="2"/>
  <c r="I1321" i="2"/>
  <c r="J1321" i="2"/>
  <c r="I1322" i="2"/>
  <c r="J1322" i="2"/>
  <c r="I1326" i="2"/>
  <c r="J1326" i="2"/>
  <c r="I1327" i="2"/>
  <c r="J1327" i="2"/>
  <c r="I1328" i="2"/>
  <c r="J1328" i="2"/>
  <c r="I1329" i="2"/>
  <c r="J1329" i="2"/>
  <c r="I1330" i="2"/>
  <c r="J1330" i="2"/>
  <c r="I1331" i="2"/>
  <c r="J1331" i="2"/>
  <c r="I1332" i="2"/>
  <c r="J1332" i="2"/>
  <c r="I1333" i="2"/>
  <c r="J1333" i="2"/>
  <c r="I1334" i="2"/>
  <c r="J1334" i="2"/>
  <c r="I1335" i="2"/>
  <c r="J1335" i="2"/>
  <c r="I1336" i="2"/>
  <c r="J1336" i="2"/>
  <c r="I1337" i="2"/>
  <c r="J1337" i="2"/>
  <c r="I1338" i="2"/>
  <c r="J1338" i="2"/>
  <c r="I1339" i="2"/>
  <c r="J1339" i="2"/>
  <c r="I1341" i="2"/>
  <c r="J1341" i="2"/>
  <c r="I1342" i="2"/>
  <c r="J1342" i="2"/>
  <c r="I1343" i="2"/>
  <c r="J1343" i="2"/>
  <c r="I1344" i="2"/>
  <c r="J1344" i="2"/>
  <c r="I1345" i="2"/>
  <c r="J1345" i="2"/>
  <c r="I1346" i="2"/>
  <c r="J1346" i="2"/>
  <c r="I1347" i="2"/>
  <c r="J1347" i="2"/>
  <c r="I1348" i="2"/>
  <c r="J1348" i="2"/>
  <c r="I1349" i="2"/>
  <c r="J1349" i="2"/>
  <c r="I1350" i="2"/>
  <c r="J1350" i="2"/>
  <c r="I1351" i="2"/>
  <c r="J1351" i="2"/>
  <c r="I1352" i="2"/>
  <c r="J1352" i="2"/>
  <c r="I1353" i="2"/>
  <c r="J1353" i="2"/>
  <c r="I1354" i="2"/>
  <c r="J1354" i="2"/>
  <c r="I1355" i="2"/>
  <c r="J1355" i="2"/>
  <c r="I1356" i="2"/>
  <c r="J1356" i="2"/>
  <c r="I1357" i="2"/>
  <c r="J1357" i="2"/>
  <c r="I1358" i="2"/>
  <c r="J1358" i="2"/>
  <c r="I1359" i="2"/>
  <c r="J1359" i="2"/>
  <c r="I1360" i="2"/>
  <c r="J1360" i="2"/>
  <c r="I1361" i="2"/>
  <c r="J1361" i="2"/>
  <c r="I1362" i="2"/>
  <c r="J1362" i="2"/>
  <c r="E1021" i="2"/>
  <c r="F1021" i="2"/>
  <c r="G1021" i="2"/>
  <c r="H1021" i="2"/>
  <c r="E1022" i="2"/>
  <c r="F1022" i="2"/>
  <c r="G1022" i="2"/>
  <c r="H1022" i="2"/>
  <c r="E1023" i="2"/>
  <c r="F1023" i="2"/>
  <c r="G1023" i="2"/>
  <c r="H1023" i="2"/>
  <c r="E1024" i="2"/>
  <c r="F1024" i="2"/>
  <c r="G1024" i="2"/>
  <c r="H1024" i="2"/>
  <c r="E1025" i="2"/>
  <c r="F1025" i="2"/>
  <c r="G1025" i="2"/>
  <c r="H1025" i="2"/>
  <c r="E1026" i="2"/>
  <c r="F1026" i="2"/>
  <c r="G1026" i="2"/>
  <c r="H1026" i="2"/>
  <c r="E1027" i="2"/>
  <c r="F1027" i="2"/>
  <c r="G1027" i="2"/>
  <c r="H1027" i="2"/>
  <c r="E1028" i="2"/>
  <c r="F1028" i="2"/>
  <c r="G1028" i="2"/>
  <c r="H1028" i="2"/>
  <c r="E1029" i="2"/>
  <c r="F1029" i="2"/>
  <c r="G1029" i="2"/>
  <c r="H1029" i="2"/>
  <c r="E1030" i="2"/>
  <c r="F1030" i="2"/>
  <c r="G1030" i="2"/>
  <c r="H1030" i="2"/>
  <c r="E1031" i="2"/>
  <c r="F1031" i="2"/>
  <c r="G1031" i="2"/>
  <c r="H1031" i="2"/>
  <c r="E1032" i="2"/>
  <c r="F1032" i="2"/>
  <c r="G1032" i="2"/>
  <c r="H1032" i="2"/>
  <c r="E1033" i="2"/>
  <c r="F1033" i="2"/>
  <c r="G1033" i="2"/>
  <c r="H1033" i="2"/>
  <c r="E1034" i="2"/>
  <c r="F1034" i="2"/>
  <c r="G1034" i="2"/>
  <c r="H1034" i="2"/>
  <c r="E1035" i="2"/>
  <c r="F1035" i="2"/>
  <c r="G1035" i="2"/>
  <c r="H1035" i="2"/>
  <c r="E1036" i="2"/>
  <c r="F1036" i="2"/>
  <c r="G1036" i="2"/>
  <c r="H1036" i="2"/>
  <c r="E1037" i="2"/>
  <c r="F1037" i="2"/>
  <c r="G1037" i="2"/>
  <c r="H1037" i="2"/>
  <c r="E1038" i="2"/>
  <c r="F1038" i="2"/>
  <c r="G1038" i="2"/>
  <c r="H1038" i="2"/>
  <c r="E1039" i="2"/>
  <c r="F1039" i="2"/>
  <c r="G1039" i="2"/>
  <c r="H1039" i="2"/>
  <c r="E1040" i="2"/>
  <c r="F1040" i="2"/>
  <c r="G1040" i="2"/>
  <c r="H1040" i="2"/>
  <c r="E1041" i="2"/>
  <c r="F1041" i="2"/>
  <c r="G1041" i="2"/>
  <c r="H1041" i="2"/>
  <c r="E1042" i="2"/>
  <c r="F1042" i="2"/>
  <c r="G1042" i="2"/>
  <c r="H1042" i="2"/>
  <c r="E1043" i="2"/>
  <c r="F1043" i="2"/>
  <c r="G1043" i="2"/>
  <c r="H1043" i="2"/>
  <c r="E1044" i="2"/>
  <c r="F1044" i="2"/>
  <c r="G1044" i="2"/>
  <c r="H1044" i="2"/>
  <c r="E1045" i="2"/>
  <c r="F1045" i="2"/>
  <c r="G1045" i="2"/>
  <c r="H1045" i="2"/>
  <c r="E1046" i="2"/>
  <c r="F1046" i="2"/>
  <c r="G1046" i="2"/>
  <c r="H1046" i="2"/>
  <c r="E1047" i="2"/>
  <c r="F1047" i="2"/>
  <c r="G1047" i="2"/>
  <c r="H1047" i="2"/>
  <c r="E1048" i="2"/>
  <c r="F1048" i="2"/>
  <c r="G1048" i="2"/>
  <c r="H1048" i="2"/>
  <c r="E1049" i="2"/>
  <c r="F1049" i="2"/>
  <c r="G1049" i="2"/>
  <c r="H1049" i="2"/>
  <c r="E1050" i="2"/>
  <c r="F1050" i="2"/>
  <c r="G1050" i="2"/>
  <c r="H1050" i="2"/>
  <c r="E1051" i="2"/>
  <c r="F1051" i="2"/>
  <c r="G1051" i="2"/>
  <c r="H1051" i="2"/>
  <c r="E1052" i="2"/>
  <c r="F1052" i="2"/>
  <c r="G1052" i="2"/>
  <c r="H1052" i="2"/>
  <c r="E1053" i="2"/>
  <c r="F1053" i="2"/>
  <c r="G1053" i="2"/>
  <c r="H1053" i="2"/>
  <c r="E1054" i="2"/>
  <c r="F1054" i="2"/>
  <c r="G1054" i="2"/>
  <c r="H1054" i="2"/>
  <c r="E1055" i="2"/>
  <c r="F1055" i="2"/>
  <c r="G1055" i="2"/>
  <c r="H1055" i="2"/>
  <c r="E1056" i="2"/>
  <c r="F1056" i="2"/>
  <c r="G1056" i="2"/>
  <c r="H1056" i="2"/>
  <c r="E1057" i="2"/>
  <c r="F1057" i="2"/>
  <c r="G1057" i="2"/>
  <c r="H1057" i="2"/>
  <c r="E1058" i="2"/>
  <c r="F1058" i="2"/>
  <c r="G1058" i="2"/>
  <c r="H1058" i="2"/>
  <c r="E1059" i="2"/>
  <c r="F1059" i="2"/>
  <c r="G1059" i="2"/>
  <c r="H1059" i="2"/>
  <c r="E1060" i="2"/>
  <c r="F1060" i="2"/>
  <c r="G1060" i="2"/>
  <c r="H1060" i="2"/>
  <c r="E1061" i="2"/>
  <c r="F1061" i="2"/>
  <c r="G1061" i="2"/>
  <c r="H1061" i="2"/>
  <c r="E1062" i="2"/>
  <c r="F1062" i="2"/>
  <c r="G1062" i="2"/>
  <c r="H1062" i="2"/>
  <c r="E1063" i="2"/>
  <c r="F1063" i="2"/>
  <c r="G1063" i="2"/>
  <c r="H1063" i="2"/>
  <c r="E1065" i="2"/>
  <c r="F1065" i="2"/>
  <c r="G1065" i="2"/>
  <c r="H1065" i="2"/>
  <c r="E1066" i="2"/>
  <c r="F1066" i="2"/>
  <c r="G1066" i="2"/>
  <c r="H1066" i="2"/>
  <c r="E1067" i="2"/>
  <c r="F1067" i="2"/>
  <c r="G1067" i="2"/>
  <c r="H1067" i="2"/>
  <c r="E1068" i="2"/>
  <c r="F1068" i="2"/>
  <c r="G1068" i="2"/>
  <c r="H1068" i="2"/>
  <c r="E1069" i="2"/>
  <c r="F1069" i="2"/>
  <c r="G1069" i="2"/>
  <c r="H1069" i="2"/>
  <c r="E1071" i="2"/>
  <c r="F1071" i="2"/>
  <c r="G1071" i="2"/>
  <c r="H1071" i="2"/>
  <c r="E1072" i="2"/>
  <c r="F1072" i="2"/>
  <c r="G1072" i="2"/>
  <c r="H1072" i="2"/>
  <c r="E1074" i="2"/>
  <c r="F1074" i="2"/>
  <c r="G1074" i="2"/>
  <c r="H1074" i="2"/>
  <c r="E1076" i="2"/>
  <c r="F1076" i="2"/>
  <c r="G1076" i="2"/>
  <c r="H1076" i="2"/>
  <c r="E1077" i="2"/>
  <c r="F1077" i="2"/>
  <c r="G1077" i="2"/>
  <c r="H1077" i="2"/>
  <c r="E1078" i="2"/>
  <c r="F1078" i="2"/>
  <c r="G1078" i="2"/>
  <c r="H1078" i="2"/>
  <c r="E1079" i="2"/>
  <c r="F1079" i="2"/>
  <c r="G1079" i="2"/>
  <c r="H1079" i="2"/>
  <c r="E1083" i="2"/>
  <c r="F1083" i="2"/>
  <c r="G1083" i="2"/>
  <c r="H1083" i="2"/>
  <c r="E1084" i="2"/>
  <c r="F1084" i="2"/>
  <c r="G1084" i="2"/>
  <c r="H1084" i="2"/>
  <c r="E1085" i="2"/>
  <c r="F1085" i="2"/>
  <c r="G1085" i="2"/>
  <c r="H1085" i="2"/>
  <c r="E1086" i="2"/>
  <c r="F1086" i="2"/>
  <c r="G1086" i="2"/>
  <c r="H1086" i="2"/>
  <c r="E1087" i="2"/>
  <c r="F1087" i="2"/>
  <c r="G1087" i="2"/>
  <c r="H1087" i="2"/>
  <c r="E1088" i="2"/>
  <c r="F1088" i="2"/>
  <c r="G1088" i="2"/>
  <c r="H1088" i="2"/>
  <c r="E1089" i="2"/>
  <c r="F1089" i="2"/>
  <c r="G1089" i="2"/>
  <c r="H1089" i="2"/>
  <c r="E1090" i="2"/>
  <c r="F1090" i="2"/>
  <c r="G1090" i="2"/>
  <c r="H1090" i="2"/>
  <c r="E1091" i="2"/>
  <c r="F1091" i="2"/>
  <c r="G1091" i="2"/>
  <c r="H1091" i="2"/>
  <c r="E1092" i="2"/>
  <c r="F1092" i="2"/>
  <c r="G1092" i="2"/>
  <c r="H1092" i="2"/>
  <c r="E1093" i="2"/>
  <c r="F1093" i="2"/>
  <c r="G1093" i="2"/>
  <c r="H1093" i="2"/>
  <c r="E1094" i="2"/>
  <c r="F1094" i="2"/>
  <c r="G1094" i="2"/>
  <c r="H1094" i="2"/>
  <c r="E1095" i="2"/>
  <c r="F1095" i="2"/>
  <c r="G1095" i="2"/>
  <c r="H1095" i="2"/>
  <c r="E1096" i="2"/>
  <c r="F1096" i="2"/>
  <c r="G1096" i="2"/>
  <c r="H1096" i="2"/>
  <c r="E1098" i="2"/>
  <c r="F1098" i="2"/>
  <c r="G1098" i="2"/>
  <c r="H1098" i="2"/>
  <c r="E1100" i="2"/>
  <c r="F1100" i="2"/>
  <c r="G1100" i="2"/>
  <c r="H1100" i="2"/>
  <c r="E1101" i="2"/>
  <c r="F1101" i="2"/>
  <c r="G1101" i="2"/>
  <c r="H1101" i="2"/>
  <c r="E1102" i="2"/>
  <c r="F1102" i="2"/>
  <c r="G1102" i="2"/>
  <c r="H1102" i="2"/>
  <c r="E1103" i="2"/>
  <c r="F1103" i="2"/>
  <c r="G1103" i="2"/>
  <c r="H1103" i="2"/>
  <c r="E1104" i="2"/>
  <c r="F1104" i="2"/>
  <c r="G1104" i="2"/>
  <c r="H1104" i="2"/>
  <c r="E1105" i="2"/>
  <c r="F1105" i="2"/>
  <c r="G1105" i="2"/>
  <c r="H1105" i="2"/>
  <c r="E1106" i="2"/>
  <c r="F1106" i="2"/>
  <c r="G1106" i="2"/>
  <c r="H1106" i="2"/>
  <c r="E1107" i="2"/>
  <c r="F1107" i="2"/>
  <c r="G1107" i="2"/>
  <c r="H1107" i="2"/>
  <c r="E1108" i="2"/>
  <c r="F1108" i="2"/>
  <c r="G1108" i="2"/>
  <c r="H1108" i="2"/>
  <c r="E1109" i="2"/>
  <c r="F1109" i="2"/>
  <c r="G1109" i="2"/>
  <c r="H1109" i="2"/>
  <c r="E1110" i="2"/>
  <c r="F1110" i="2"/>
  <c r="G1110" i="2"/>
  <c r="H1110" i="2"/>
  <c r="E1111" i="2"/>
  <c r="F1111" i="2"/>
  <c r="G1111" i="2"/>
  <c r="H1111" i="2"/>
  <c r="E1112" i="2"/>
  <c r="F1112" i="2"/>
  <c r="G1112" i="2"/>
  <c r="H1112" i="2"/>
  <c r="E1113" i="2"/>
  <c r="F1113" i="2"/>
  <c r="G1113" i="2"/>
  <c r="H1113" i="2"/>
  <c r="E1114" i="2"/>
  <c r="F1114" i="2"/>
  <c r="G1114" i="2"/>
  <c r="H1114" i="2"/>
  <c r="E1115" i="2"/>
  <c r="F1115" i="2"/>
  <c r="G1115" i="2"/>
  <c r="H1115" i="2"/>
  <c r="E1116" i="2"/>
  <c r="F1116" i="2"/>
  <c r="G1116" i="2"/>
  <c r="H1116" i="2"/>
  <c r="E1117" i="2"/>
  <c r="F1117" i="2"/>
  <c r="G1117" i="2"/>
  <c r="H1117" i="2"/>
  <c r="E1118" i="2"/>
  <c r="F1118" i="2"/>
  <c r="G1118" i="2"/>
  <c r="H1118" i="2"/>
  <c r="E1119" i="2"/>
  <c r="F1119" i="2"/>
  <c r="G1119" i="2"/>
  <c r="H1119" i="2"/>
  <c r="E1120" i="2"/>
  <c r="F1120" i="2"/>
  <c r="G1120" i="2"/>
  <c r="H1120" i="2"/>
  <c r="E1121" i="2"/>
  <c r="F1121" i="2"/>
  <c r="G1121" i="2"/>
  <c r="H1121" i="2"/>
  <c r="E1122" i="2"/>
  <c r="F1122" i="2"/>
  <c r="G1122" i="2"/>
  <c r="H1122" i="2"/>
  <c r="E1123" i="2"/>
  <c r="F1123" i="2"/>
  <c r="G1123" i="2"/>
  <c r="H1123" i="2"/>
  <c r="E1124" i="2"/>
  <c r="F1124" i="2"/>
  <c r="G1124" i="2"/>
  <c r="H1124" i="2"/>
  <c r="E1125" i="2"/>
  <c r="F1125" i="2"/>
  <c r="G1125" i="2"/>
  <c r="H1125" i="2"/>
  <c r="E1126" i="2"/>
  <c r="F1126" i="2"/>
  <c r="G1126" i="2"/>
  <c r="H1126" i="2"/>
  <c r="E1127" i="2"/>
  <c r="F1127" i="2"/>
  <c r="G1127" i="2"/>
  <c r="H1127" i="2"/>
  <c r="E1128" i="2"/>
  <c r="F1128" i="2"/>
  <c r="G1128" i="2"/>
  <c r="H1128" i="2"/>
  <c r="E1129" i="2"/>
  <c r="F1129" i="2"/>
  <c r="G1129" i="2"/>
  <c r="H1129" i="2"/>
  <c r="E1130" i="2"/>
  <c r="F1130" i="2"/>
  <c r="G1130" i="2"/>
  <c r="H1130" i="2"/>
  <c r="E1131" i="2"/>
  <c r="F1131" i="2"/>
  <c r="G1131" i="2"/>
  <c r="H1131" i="2"/>
  <c r="E1132" i="2"/>
  <c r="F1132" i="2"/>
  <c r="G1132" i="2"/>
  <c r="H1132" i="2"/>
  <c r="E1133" i="2"/>
  <c r="F1133" i="2"/>
  <c r="G1133" i="2"/>
  <c r="H1133" i="2"/>
  <c r="E1134" i="2"/>
  <c r="F1134" i="2"/>
  <c r="G1134" i="2"/>
  <c r="H1134" i="2"/>
  <c r="E1135" i="2"/>
  <c r="F1135" i="2"/>
  <c r="G1135" i="2"/>
  <c r="H1135" i="2"/>
  <c r="E1136" i="2"/>
  <c r="F1136" i="2"/>
  <c r="G1136" i="2"/>
  <c r="H1136" i="2"/>
  <c r="E1137" i="2"/>
  <c r="F1137" i="2"/>
  <c r="G1137" i="2"/>
  <c r="H1137" i="2"/>
  <c r="E1138" i="2"/>
  <c r="F1138" i="2"/>
  <c r="G1138" i="2"/>
  <c r="H1138" i="2"/>
  <c r="E1139" i="2"/>
  <c r="F1139" i="2"/>
  <c r="G1139" i="2"/>
  <c r="H1139" i="2"/>
  <c r="E1141" i="2"/>
  <c r="F1141" i="2"/>
  <c r="G1141" i="2"/>
  <c r="H1141" i="2"/>
  <c r="E1142" i="2"/>
  <c r="F1142" i="2"/>
  <c r="G1142" i="2"/>
  <c r="H1142" i="2"/>
  <c r="E1143" i="2"/>
  <c r="F1143" i="2"/>
  <c r="G1143" i="2"/>
  <c r="H1143" i="2"/>
  <c r="E1144" i="2"/>
  <c r="F1144" i="2"/>
  <c r="G1144" i="2"/>
  <c r="H1144" i="2"/>
  <c r="E1145" i="2"/>
  <c r="F1145" i="2"/>
  <c r="G1145" i="2"/>
  <c r="H1145" i="2"/>
  <c r="E1146" i="2"/>
  <c r="F1146" i="2"/>
  <c r="G1146" i="2"/>
  <c r="H1146" i="2"/>
  <c r="E1147" i="2"/>
  <c r="F1147" i="2"/>
  <c r="G1147" i="2"/>
  <c r="H1147" i="2"/>
  <c r="E1148" i="2"/>
  <c r="F1148" i="2"/>
  <c r="G1148" i="2"/>
  <c r="H1148" i="2"/>
  <c r="E1149" i="2"/>
  <c r="F1149" i="2"/>
  <c r="G1149" i="2"/>
  <c r="H1149" i="2"/>
  <c r="E1150" i="2"/>
  <c r="F1150" i="2"/>
  <c r="G1150" i="2"/>
  <c r="H1150" i="2"/>
  <c r="E1151" i="2"/>
  <c r="F1151" i="2"/>
  <c r="G1151" i="2"/>
  <c r="H1151" i="2"/>
  <c r="E1152" i="2"/>
  <c r="F1152" i="2"/>
  <c r="G1152" i="2"/>
  <c r="H1152" i="2"/>
  <c r="E1153" i="2"/>
  <c r="F1153" i="2"/>
  <c r="G1153" i="2"/>
  <c r="H1153" i="2"/>
  <c r="E1154" i="2"/>
  <c r="F1154" i="2"/>
  <c r="G1154" i="2"/>
  <c r="H1154" i="2"/>
  <c r="E1155" i="2"/>
  <c r="F1155" i="2"/>
  <c r="G1155" i="2"/>
  <c r="H1155" i="2"/>
  <c r="E1156" i="2"/>
  <c r="F1156" i="2"/>
  <c r="G1156" i="2"/>
  <c r="H1156" i="2"/>
  <c r="E1157" i="2"/>
  <c r="F1157" i="2"/>
  <c r="G1157" i="2"/>
  <c r="H1157" i="2"/>
  <c r="E1158" i="2"/>
  <c r="F1158" i="2"/>
  <c r="G1158" i="2"/>
  <c r="H1158" i="2"/>
  <c r="E1159" i="2"/>
  <c r="F1159" i="2"/>
  <c r="G1159" i="2"/>
  <c r="H1159" i="2"/>
  <c r="E1160" i="2"/>
  <c r="F1160" i="2"/>
  <c r="G1160" i="2"/>
  <c r="H1160" i="2"/>
  <c r="E1161" i="2"/>
  <c r="F1161" i="2"/>
  <c r="G1161" i="2"/>
  <c r="H1161" i="2"/>
  <c r="E1162" i="2"/>
  <c r="F1162" i="2"/>
  <c r="G1162" i="2"/>
  <c r="H1162" i="2"/>
  <c r="E1163" i="2"/>
  <c r="F1163" i="2"/>
  <c r="G1163" i="2"/>
  <c r="H1163" i="2"/>
  <c r="E1164" i="2"/>
  <c r="F1164" i="2"/>
  <c r="G1164" i="2"/>
  <c r="H1164" i="2"/>
  <c r="E1165" i="2"/>
  <c r="F1165" i="2"/>
  <c r="G1165" i="2"/>
  <c r="H1165" i="2"/>
  <c r="E1166" i="2"/>
  <c r="F1166" i="2"/>
  <c r="G1166" i="2"/>
  <c r="H1166" i="2"/>
  <c r="E1167" i="2"/>
  <c r="F1167" i="2"/>
  <c r="G1167" i="2"/>
  <c r="H1167" i="2"/>
  <c r="E1168" i="2"/>
  <c r="F1168" i="2"/>
  <c r="G1168" i="2"/>
  <c r="H1168" i="2"/>
  <c r="E1169" i="2"/>
  <c r="F1169" i="2"/>
  <c r="G1169" i="2"/>
  <c r="H1169" i="2"/>
  <c r="E1170" i="2"/>
  <c r="F1170" i="2"/>
  <c r="G1170" i="2"/>
  <c r="H1170" i="2"/>
  <c r="E1171" i="2"/>
  <c r="F1171" i="2"/>
  <c r="G1171" i="2"/>
  <c r="H1171" i="2"/>
  <c r="E1172" i="2"/>
  <c r="F1172" i="2"/>
  <c r="G1172" i="2"/>
  <c r="H1172" i="2"/>
  <c r="E1173" i="2"/>
  <c r="F1173" i="2"/>
  <c r="G1173" i="2"/>
  <c r="H1173" i="2"/>
  <c r="E1174" i="2"/>
  <c r="F1174" i="2"/>
  <c r="G1174" i="2"/>
  <c r="H1174" i="2"/>
  <c r="E1175" i="2"/>
  <c r="F1175" i="2"/>
  <c r="G1175" i="2"/>
  <c r="H1175" i="2"/>
  <c r="E1176" i="2"/>
  <c r="F1176" i="2"/>
  <c r="G1176" i="2"/>
  <c r="H1176" i="2"/>
  <c r="E1178" i="2"/>
  <c r="F1178" i="2"/>
  <c r="G1178" i="2"/>
  <c r="H1178" i="2"/>
  <c r="E1179" i="2"/>
  <c r="F1179" i="2"/>
  <c r="G1179" i="2"/>
  <c r="H1179" i="2"/>
  <c r="E1180" i="2"/>
  <c r="F1180" i="2"/>
  <c r="G1180" i="2"/>
  <c r="H1180" i="2"/>
  <c r="E1181" i="2"/>
  <c r="F1181" i="2"/>
  <c r="G1181" i="2"/>
  <c r="H1181" i="2"/>
  <c r="E1182" i="2"/>
  <c r="F1182" i="2"/>
  <c r="G1182" i="2"/>
  <c r="H1182" i="2"/>
  <c r="E1183" i="2"/>
  <c r="F1183" i="2"/>
  <c r="G1183" i="2"/>
  <c r="H1183" i="2"/>
  <c r="E1184" i="2"/>
  <c r="F1184" i="2"/>
  <c r="G1184" i="2"/>
  <c r="H1184" i="2"/>
  <c r="E1186" i="2"/>
  <c r="F1186" i="2"/>
  <c r="G1186" i="2"/>
  <c r="H1186" i="2"/>
  <c r="E1187" i="2"/>
  <c r="F1187" i="2"/>
  <c r="G1187" i="2"/>
  <c r="H1187" i="2"/>
  <c r="E1188" i="2"/>
  <c r="F1188" i="2"/>
  <c r="G1188" i="2"/>
  <c r="H1188" i="2"/>
  <c r="E1189" i="2"/>
  <c r="F1189" i="2"/>
  <c r="G1189" i="2"/>
  <c r="H1189" i="2"/>
  <c r="E1190" i="2"/>
  <c r="F1190" i="2"/>
  <c r="G1190" i="2"/>
  <c r="H1190" i="2"/>
  <c r="E1192" i="2"/>
  <c r="F1192" i="2"/>
  <c r="G1192" i="2"/>
  <c r="H1192" i="2"/>
  <c r="E1193" i="2"/>
  <c r="F1193" i="2"/>
  <c r="G1193" i="2"/>
  <c r="H1193" i="2"/>
  <c r="E1195" i="2"/>
  <c r="F1195" i="2"/>
  <c r="G1195" i="2"/>
  <c r="H1195" i="2"/>
  <c r="E1197" i="2"/>
  <c r="F1197" i="2"/>
  <c r="G1197" i="2"/>
  <c r="H1197" i="2"/>
  <c r="E1198" i="2"/>
  <c r="F1198" i="2"/>
  <c r="G1198" i="2"/>
  <c r="H1198" i="2"/>
  <c r="E1199" i="2"/>
  <c r="F1199" i="2"/>
  <c r="G1199" i="2"/>
  <c r="H1199" i="2"/>
  <c r="E1200" i="2"/>
  <c r="F1200" i="2"/>
  <c r="G1200" i="2"/>
  <c r="H1200" i="2"/>
  <c r="E1204" i="2"/>
  <c r="F1204" i="2"/>
  <c r="G1204" i="2"/>
  <c r="H1204" i="2"/>
  <c r="E1205" i="2"/>
  <c r="F1205" i="2"/>
  <c r="G1205" i="2"/>
  <c r="H1205" i="2"/>
  <c r="E1206" i="2"/>
  <c r="F1206" i="2"/>
  <c r="G1206" i="2"/>
  <c r="H1206" i="2"/>
  <c r="E1207" i="2"/>
  <c r="F1207" i="2"/>
  <c r="G1207" i="2"/>
  <c r="H1207" i="2"/>
  <c r="E1208" i="2"/>
  <c r="F1208" i="2"/>
  <c r="G1208" i="2"/>
  <c r="H1208" i="2"/>
  <c r="E1209" i="2"/>
  <c r="F1209" i="2"/>
  <c r="G1209" i="2"/>
  <c r="H1209" i="2"/>
  <c r="E1210" i="2"/>
  <c r="F1210" i="2"/>
  <c r="G1210" i="2"/>
  <c r="H1210" i="2"/>
  <c r="E1211" i="2"/>
  <c r="F1211" i="2"/>
  <c r="G1211" i="2"/>
  <c r="H1211" i="2"/>
  <c r="E1212" i="2"/>
  <c r="F1212" i="2"/>
  <c r="G1212" i="2"/>
  <c r="H1212" i="2"/>
  <c r="E1213" i="2"/>
  <c r="F1213" i="2"/>
  <c r="G1213" i="2"/>
  <c r="H1213" i="2"/>
  <c r="E1214" i="2"/>
  <c r="F1214" i="2"/>
  <c r="G1214" i="2"/>
  <c r="H1214" i="2"/>
  <c r="E1215" i="2"/>
  <c r="F1215" i="2"/>
  <c r="G1215" i="2"/>
  <c r="H1215" i="2"/>
  <c r="E1216" i="2"/>
  <c r="F1216" i="2"/>
  <c r="G1216" i="2"/>
  <c r="H1216" i="2"/>
  <c r="E1217" i="2"/>
  <c r="F1217" i="2"/>
  <c r="G1217" i="2"/>
  <c r="H1217" i="2"/>
  <c r="E1219" i="2"/>
  <c r="F1219" i="2"/>
  <c r="G1219" i="2"/>
  <c r="H1219" i="2"/>
  <c r="E1220" i="2"/>
  <c r="F1220" i="2"/>
  <c r="G1220" i="2"/>
  <c r="H1220" i="2"/>
  <c r="E1221" i="2"/>
  <c r="F1221" i="2"/>
  <c r="G1221" i="2"/>
  <c r="H1221" i="2"/>
  <c r="E1222" i="2"/>
  <c r="F1222" i="2"/>
  <c r="G1222" i="2"/>
  <c r="H1222" i="2"/>
  <c r="E1223" i="2"/>
  <c r="F1223" i="2"/>
  <c r="G1223" i="2"/>
  <c r="H1223" i="2"/>
  <c r="E1224" i="2"/>
  <c r="F1224" i="2"/>
  <c r="G1224" i="2"/>
  <c r="H1224" i="2"/>
  <c r="E1225" i="2"/>
  <c r="F1225" i="2"/>
  <c r="G1225" i="2"/>
  <c r="H1225" i="2"/>
  <c r="E1226" i="2"/>
  <c r="F1226" i="2"/>
  <c r="G1226" i="2"/>
  <c r="H1226" i="2"/>
  <c r="E1227" i="2"/>
  <c r="F1227" i="2"/>
  <c r="G1227" i="2"/>
  <c r="H1227" i="2"/>
  <c r="E1228" i="2"/>
  <c r="F1228" i="2"/>
  <c r="G1228" i="2"/>
  <c r="H1228" i="2"/>
  <c r="E1229" i="2"/>
  <c r="F1229" i="2"/>
  <c r="G1229" i="2"/>
  <c r="H1229" i="2"/>
  <c r="E1230" i="2"/>
  <c r="F1230" i="2"/>
  <c r="G1230" i="2"/>
  <c r="H1230" i="2"/>
  <c r="E1231" i="2"/>
  <c r="F1231" i="2"/>
  <c r="G1231" i="2"/>
  <c r="H1231" i="2"/>
  <c r="E1232" i="2"/>
  <c r="F1232" i="2"/>
  <c r="G1232" i="2"/>
  <c r="H1232" i="2"/>
  <c r="E1233" i="2"/>
  <c r="F1233" i="2"/>
  <c r="G1233" i="2"/>
  <c r="H1233" i="2"/>
  <c r="E1234" i="2"/>
  <c r="F1234" i="2"/>
  <c r="G1234" i="2"/>
  <c r="H1234" i="2"/>
  <c r="E1235" i="2"/>
  <c r="F1235" i="2"/>
  <c r="G1235" i="2"/>
  <c r="H1235" i="2"/>
  <c r="E1236" i="2"/>
  <c r="F1236" i="2"/>
  <c r="G1236" i="2"/>
  <c r="H1236" i="2"/>
  <c r="E1237" i="2"/>
  <c r="F1237" i="2"/>
  <c r="G1237" i="2"/>
  <c r="H1237" i="2"/>
  <c r="E1238" i="2"/>
  <c r="F1238" i="2"/>
  <c r="G1238" i="2"/>
  <c r="H1238" i="2"/>
  <c r="E1239" i="2"/>
  <c r="F1239" i="2"/>
  <c r="G1239" i="2"/>
  <c r="H1239" i="2"/>
  <c r="E1240" i="2"/>
  <c r="F1240" i="2"/>
  <c r="G1240" i="2"/>
  <c r="H1240" i="2"/>
  <c r="E1241" i="2"/>
  <c r="F1241" i="2"/>
  <c r="G1241" i="2"/>
  <c r="H1241" i="2"/>
  <c r="E1242" i="2"/>
  <c r="F1242" i="2"/>
  <c r="G1242" i="2"/>
  <c r="H1242" i="2"/>
  <c r="E1243" i="2"/>
  <c r="F1243" i="2"/>
  <c r="G1243" i="2"/>
  <c r="H1243" i="2"/>
  <c r="E1244" i="2"/>
  <c r="F1244" i="2"/>
  <c r="G1244" i="2"/>
  <c r="H1244" i="2"/>
  <c r="E1245" i="2"/>
  <c r="F1245" i="2"/>
  <c r="G1245" i="2"/>
  <c r="H1245" i="2"/>
  <c r="E1246" i="2"/>
  <c r="F1246" i="2"/>
  <c r="G1246" i="2"/>
  <c r="H1246" i="2"/>
  <c r="E1247" i="2"/>
  <c r="F1247" i="2"/>
  <c r="G1247" i="2"/>
  <c r="H1247" i="2"/>
  <c r="E1248" i="2"/>
  <c r="F1248" i="2"/>
  <c r="G1248" i="2"/>
  <c r="H1248" i="2"/>
  <c r="E1249" i="2"/>
  <c r="F1249" i="2"/>
  <c r="G1249" i="2"/>
  <c r="H1249" i="2"/>
  <c r="E1250" i="2"/>
  <c r="F1250" i="2"/>
  <c r="G1250" i="2"/>
  <c r="H1250" i="2"/>
  <c r="E1251" i="2"/>
  <c r="F1251" i="2"/>
  <c r="G1251" i="2"/>
  <c r="H1251" i="2"/>
  <c r="E1252" i="2"/>
  <c r="F1252" i="2"/>
  <c r="G1252" i="2"/>
  <c r="H1252" i="2"/>
  <c r="E1253" i="2"/>
  <c r="F1253" i="2"/>
  <c r="G1253" i="2"/>
  <c r="H1253" i="2"/>
  <c r="E1254" i="2"/>
  <c r="F1254" i="2"/>
  <c r="G1254" i="2"/>
  <c r="H1254" i="2"/>
  <c r="E1255" i="2"/>
  <c r="F1255" i="2"/>
  <c r="G1255" i="2"/>
  <c r="H1255" i="2"/>
  <c r="E1256" i="2"/>
  <c r="F1256" i="2"/>
  <c r="G1256" i="2"/>
  <c r="H1256" i="2"/>
  <c r="E1257" i="2"/>
  <c r="F1257" i="2"/>
  <c r="G1257" i="2"/>
  <c r="H1257" i="2"/>
  <c r="E1258" i="2"/>
  <c r="F1258" i="2"/>
  <c r="G1258" i="2"/>
  <c r="H1258" i="2"/>
  <c r="E1260" i="2"/>
  <c r="F1260" i="2"/>
  <c r="G1260" i="2"/>
  <c r="H1260" i="2"/>
  <c r="E1261" i="2"/>
  <c r="F1261" i="2"/>
  <c r="G1261" i="2"/>
  <c r="H1261" i="2"/>
  <c r="E1262" i="2"/>
  <c r="F1262" i="2"/>
  <c r="G1262" i="2"/>
  <c r="H1262" i="2"/>
  <c r="E1263" i="2"/>
  <c r="F1263" i="2"/>
  <c r="G1263" i="2"/>
  <c r="H1263" i="2"/>
  <c r="E1264" i="2"/>
  <c r="F1264" i="2"/>
  <c r="G1264" i="2"/>
  <c r="H1264" i="2"/>
  <c r="E1265" i="2"/>
  <c r="F1265" i="2"/>
  <c r="G1265" i="2"/>
  <c r="H1265" i="2"/>
  <c r="E1266" i="2"/>
  <c r="F1266" i="2"/>
  <c r="G1266" i="2"/>
  <c r="H1266" i="2"/>
  <c r="E1267" i="2"/>
  <c r="F1267" i="2"/>
  <c r="G1267" i="2"/>
  <c r="H1267" i="2"/>
  <c r="E1268" i="2"/>
  <c r="F1268" i="2"/>
  <c r="G1268" i="2"/>
  <c r="H1268" i="2"/>
  <c r="E1269" i="2"/>
  <c r="F1269" i="2"/>
  <c r="G1269" i="2"/>
  <c r="H1269" i="2"/>
  <c r="E1270" i="2"/>
  <c r="F1270" i="2"/>
  <c r="G1270" i="2"/>
  <c r="H1270" i="2"/>
  <c r="E1271" i="2"/>
  <c r="F1271" i="2"/>
  <c r="G1271" i="2"/>
  <c r="H1271" i="2"/>
  <c r="E1272" i="2"/>
  <c r="F1272" i="2"/>
  <c r="G1272" i="2"/>
  <c r="H1272" i="2"/>
  <c r="E1273" i="2"/>
  <c r="F1273" i="2"/>
  <c r="G1273" i="2"/>
  <c r="H1273" i="2"/>
  <c r="E1274" i="2"/>
  <c r="F1274" i="2"/>
  <c r="G1274" i="2"/>
  <c r="H1274" i="2"/>
  <c r="E1275" i="2"/>
  <c r="F1275" i="2"/>
  <c r="G1275" i="2"/>
  <c r="H1275" i="2"/>
  <c r="E1276" i="2"/>
  <c r="F1276" i="2"/>
  <c r="G1276" i="2"/>
  <c r="H1276" i="2"/>
  <c r="E1277" i="2"/>
  <c r="F1277" i="2"/>
  <c r="G1277" i="2"/>
  <c r="H1277" i="2"/>
  <c r="E1278" i="2"/>
  <c r="F1278" i="2"/>
  <c r="G1278" i="2"/>
  <c r="H1278" i="2"/>
  <c r="E1279" i="2"/>
  <c r="F1279" i="2"/>
  <c r="G1279" i="2"/>
  <c r="H1279" i="2"/>
  <c r="E1280" i="2"/>
  <c r="F1280" i="2"/>
  <c r="G1280" i="2"/>
  <c r="H1280" i="2"/>
  <c r="E1281" i="2"/>
  <c r="F1281" i="2"/>
  <c r="G1281" i="2"/>
  <c r="H1281" i="2"/>
  <c r="E1282" i="2"/>
  <c r="F1282" i="2"/>
  <c r="G1282" i="2"/>
  <c r="H1282" i="2"/>
  <c r="E1286" i="2"/>
  <c r="F1286" i="2"/>
  <c r="G1286" i="2"/>
  <c r="H1286" i="2"/>
  <c r="E1287" i="2"/>
  <c r="F1287" i="2"/>
  <c r="G1287" i="2"/>
  <c r="H1287" i="2"/>
  <c r="E1288" i="2"/>
  <c r="F1288" i="2"/>
  <c r="G1288" i="2"/>
  <c r="H1288" i="2"/>
  <c r="E1289" i="2"/>
  <c r="F1289" i="2"/>
  <c r="G1289" i="2"/>
  <c r="H1289" i="2"/>
  <c r="E1290" i="2"/>
  <c r="F1290" i="2"/>
  <c r="G1290" i="2"/>
  <c r="H1290" i="2"/>
  <c r="E1291" i="2"/>
  <c r="F1291" i="2"/>
  <c r="G1291" i="2"/>
  <c r="H1291" i="2"/>
  <c r="E1292" i="2"/>
  <c r="F1292" i="2"/>
  <c r="G1292" i="2"/>
  <c r="H1292" i="2"/>
  <c r="E1293" i="2"/>
  <c r="F1293" i="2"/>
  <c r="G1293" i="2"/>
  <c r="H1293" i="2"/>
  <c r="E1294" i="2"/>
  <c r="F1294" i="2"/>
  <c r="G1294" i="2"/>
  <c r="H1294" i="2"/>
  <c r="E1295" i="2"/>
  <c r="F1295" i="2"/>
  <c r="G1295" i="2"/>
  <c r="H1295" i="2"/>
  <c r="E1296" i="2"/>
  <c r="F1296" i="2"/>
  <c r="G1296" i="2"/>
  <c r="H1296" i="2"/>
  <c r="E1297" i="2"/>
  <c r="F1297" i="2"/>
  <c r="G1297" i="2"/>
  <c r="H1297" i="2"/>
  <c r="E1298" i="2"/>
  <c r="F1298" i="2"/>
  <c r="G1298" i="2"/>
  <c r="H1298" i="2"/>
  <c r="E1300" i="2"/>
  <c r="F1300" i="2"/>
  <c r="G1300" i="2"/>
  <c r="H1300" i="2"/>
  <c r="E1301" i="2"/>
  <c r="F1301" i="2"/>
  <c r="G1301" i="2"/>
  <c r="H1301" i="2"/>
  <c r="E1302" i="2"/>
  <c r="F1302" i="2"/>
  <c r="G1302" i="2"/>
  <c r="H1302" i="2"/>
  <c r="E1303" i="2"/>
  <c r="F1303" i="2"/>
  <c r="G1303" i="2"/>
  <c r="H1303" i="2"/>
  <c r="E1304" i="2"/>
  <c r="F1304" i="2"/>
  <c r="G1304" i="2"/>
  <c r="H1304" i="2"/>
  <c r="E1305" i="2"/>
  <c r="F1305" i="2"/>
  <c r="G1305" i="2"/>
  <c r="H1305" i="2"/>
  <c r="E1306" i="2"/>
  <c r="F1306" i="2"/>
  <c r="G1306" i="2"/>
  <c r="H1306" i="2"/>
  <c r="E1308" i="2"/>
  <c r="F1308" i="2"/>
  <c r="G1308" i="2"/>
  <c r="H1308" i="2"/>
  <c r="E1309" i="2"/>
  <c r="F1309" i="2"/>
  <c r="G1309" i="2"/>
  <c r="H1309" i="2"/>
  <c r="E1310" i="2"/>
  <c r="F1310" i="2"/>
  <c r="G1310" i="2"/>
  <c r="H1310" i="2"/>
  <c r="E1311" i="2"/>
  <c r="F1311" i="2"/>
  <c r="G1311" i="2"/>
  <c r="H1311" i="2"/>
  <c r="E1312" i="2"/>
  <c r="F1312" i="2"/>
  <c r="G1312" i="2"/>
  <c r="H1312" i="2"/>
  <c r="E1314" i="2"/>
  <c r="F1314" i="2"/>
  <c r="G1314" i="2"/>
  <c r="H1314" i="2"/>
  <c r="E1315" i="2"/>
  <c r="F1315" i="2"/>
  <c r="G1315" i="2"/>
  <c r="H1315" i="2"/>
  <c r="E1317" i="2"/>
  <c r="F1317" i="2"/>
  <c r="G1317" i="2"/>
  <c r="H1317" i="2"/>
  <c r="E1319" i="2"/>
  <c r="F1319" i="2"/>
  <c r="G1319" i="2"/>
  <c r="H1319" i="2"/>
  <c r="E1320" i="2"/>
  <c r="F1320" i="2"/>
  <c r="G1320" i="2"/>
  <c r="H1320" i="2"/>
  <c r="E1321" i="2"/>
  <c r="F1321" i="2"/>
  <c r="G1321" i="2"/>
  <c r="H1321" i="2"/>
  <c r="E1322" i="2"/>
  <c r="F1322" i="2"/>
  <c r="G1322" i="2"/>
  <c r="H1322" i="2"/>
  <c r="E1326" i="2"/>
  <c r="F1326" i="2"/>
  <c r="G1326" i="2"/>
  <c r="H1326" i="2"/>
  <c r="E1327" i="2"/>
  <c r="F1327" i="2"/>
  <c r="G1327" i="2"/>
  <c r="H1327" i="2"/>
  <c r="E1328" i="2"/>
  <c r="F1328" i="2"/>
  <c r="G1328" i="2"/>
  <c r="H1328" i="2"/>
  <c r="E1329" i="2"/>
  <c r="F1329" i="2"/>
  <c r="G1329" i="2"/>
  <c r="H1329" i="2"/>
  <c r="E1330" i="2"/>
  <c r="F1330" i="2"/>
  <c r="G1330" i="2"/>
  <c r="H1330" i="2"/>
  <c r="E1331" i="2"/>
  <c r="F1331" i="2"/>
  <c r="G1331" i="2"/>
  <c r="H1331" i="2"/>
  <c r="E1332" i="2"/>
  <c r="F1332" i="2"/>
  <c r="G1332" i="2"/>
  <c r="H1332" i="2"/>
  <c r="E1333" i="2"/>
  <c r="F1333" i="2"/>
  <c r="G1333" i="2"/>
  <c r="H1333" i="2"/>
  <c r="E1334" i="2"/>
  <c r="F1334" i="2"/>
  <c r="G1334" i="2"/>
  <c r="H1334" i="2"/>
  <c r="E1335" i="2"/>
  <c r="F1335" i="2"/>
  <c r="G1335" i="2"/>
  <c r="H1335" i="2"/>
  <c r="E1336" i="2"/>
  <c r="F1336" i="2"/>
  <c r="G1336" i="2"/>
  <c r="H1336" i="2"/>
  <c r="E1337" i="2"/>
  <c r="F1337" i="2"/>
  <c r="G1337" i="2"/>
  <c r="H1337" i="2"/>
  <c r="E1338" i="2"/>
  <c r="F1338" i="2"/>
  <c r="G1338" i="2"/>
  <c r="H1338" i="2"/>
  <c r="E1339" i="2"/>
  <c r="F1339" i="2"/>
  <c r="G1339" i="2"/>
  <c r="H1339" i="2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6" i="1"/>
  <c r="J1377" i="1"/>
  <c r="J1378" i="1"/>
  <c r="J1379" i="1"/>
  <c r="J1380" i="1"/>
  <c r="J1381" i="1"/>
  <c r="J1382" i="1"/>
  <c r="J1384" i="1"/>
  <c r="J1385" i="1"/>
  <c r="J1386" i="1"/>
  <c r="J1387" i="1"/>
  <c r="J1388" i="1"/>
  <c r="J1390" i="1"/>
  <c r="J1391" i="1"/>
  <c r="J1393" i="1"/>
  <c r="J1394" i="1"/>
  <c r="J1395" i="1"/>
  <c r="J1396" i="1"/>
  <c r="J1397" i="1"/>
  <c r="J1398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5" i="1"/>
  <c r="J1516" i="1"/>
  <c r="J1517" i="1"/>
  <c r="J1518" i="1"/>
  <c r="J1519" i="1"/>
  <c r="J1520" i="1"/>
  <c r="J1521" i="1"/>
  <c r="J1523" i="1"/>
  <c r="J1524" i="1"/>
  <c r="J1525" i="1"/>
  <c r="J1526" i="1"/>
  <c r="J1527" i="1"/>
  <c r="J1529" i="1"/>
  <c r="J1530" i="1"/>
  <c r="J1532" i="1"/>
  <c r="J1533" i="1"/>
  <c r="J1534" i="1"/>
  <c r="J1535" i="1"/>
  <c r="J1536" i="1"/>
  <c r="J1537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7" i="1"/>
  <c r="J1578" i="1"/>
  <c r="J1579" i="1"/>
  <c r="J1580" i="1"/>
  <c r="J1581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40" i="1"/>
  <c r="I841" i="1"/>
  <c r="I842" i="1"/>
  <c r="I843" i="1"/>
  <c r="I844" i="1"/>
  <c r="I845" i="1"/>
  <c r="I846" i="1"/>
  <c r="I848" i="1"/>
  <c r="I849" i="1"/>
  <c r="I850" i="1"/>
  <c r="I851" i="1"/>
  <c r="I852" i="1"/>
  <c r="I853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4" i="1"/>
  <c r="I975" i="1"/>
  <c r="I976" i="1"/>
  <c r="I977" i="1"/>
  <c r="I978" i="1"/>
  <c r="I980" i="1"/>
  <c r="I981" i="1"/>
  <c r="I983" i="1"/>
  <c r="I984" i="1"/>
  <c r="I985" i="1"/>
  <c r="I986" i="1"/>
  <c r="I987" i="1"/>
  <c r="I988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9" i="1"/>
  <c r="I1110" i="1"/>
  <c r="I1111" i="1"/>
  <c r="I1112" i="1"/>
  <c r="I1113" i="1"/>
  <c r="I1115" i="1"/>
  <c r="I1116" i="1"/>
  <c r="I1118" i="1"/>
  <c r="I1119" i="1"/>
  <c r="I1120" i="1"/>
  <c r="I1121" i="1"/>
  <c r="I1122" i="1"/>
  <c r="I1123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6" i="1"/>
  <c r="I1247" i="1"/>
  <c r="I1248" i="1"/>
  <c r="I1249" i="1"/>
  <c r="I1250" i="1"/>
  <c r="I1252" i="1"/>
  <c r="I1253" i="1"/>
  <c r="I1255" i="1"/>
  <c r="I1256" i="1"/>
  <c r="I1257" i="1"/>
  <c r="I1258" i="1"/>
  <c r="I1259" i="1"/>
  <c r="I1260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9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6" i="1"/>
  <c r="I1377" i="1"/>
  <c r="I1378" i="1"/>
  <c r="I1379" i="1"/>
  <c r="I1380" i="1"/>
  <c r="I1381" i="1"/>
  <c r="I1382" i="1"/>
  <c r="I1384" i="1"/>
  <c r="I1385" i="1"/>
  <c r="I1386" i="1"/>
  <c r="I1387" i="1"/>
  <c r="I1388" i="1"/>
  <c r="I1390" i="1"/>
  <c r="I1391" i="1"/>
  <c r="I1393" i="1"/>
  <c r="I1394" i="1"/>
  <c r="I1395" i="1"/>
  <c r="I1396" i="1"/>
  <c r="I1397" i="1"/>
  <c r="I1398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5" i="1"/>
  <c r="I1516" i="1"/>
  <c r="I1517" i="1"/>
  <c r="I1518" i="1"/>
  <c r="I1519" i="1"/>
  <c r="I1520" i="1"/>
  <c r="I1521" i="1"/>
  <c r="I1523" i="1"/>
  <c r="I1524" i="1"/>
  <c r="I1525" i="1"/>
  <c r="I1526" i="1"/>
  <c r="I1527" i="1"/>
  <c r="I1529" i="1"/>
  <c r="I1530" i="1"/>
  <c r="I1532" i="1"/>
  <c r="I1533" i="1"/>
  <c r="I1534" i="1"/>
  <c r="I1535" i="1"/>
  <c r="I1536" i="1"/>
  <c r="I1537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7" i="1"/>
  <c r="I1578" i="1"/>
  <c r="I1579" i="1"/>
  <c r="I1580" i="1"/>
  <c r="I1581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6" i="1"/>
  <c r="H1377" i="1"/>
  <c r="H1378" i="1"/>
  <c r="H1379" i="1"/>
  <c r="H1380" i="1"/>
  <c r="H1381" i="1"/>
  <c r="H1382" i="1"/>
  <c r="H1384" i="1"/>
  <c r="H1385" i="1"/>
  <c r="H1386" i="1"/>
  <c r="H1387" i="1"/>
  <c r="H1388" i="1"/>
  <c r="H1390" i="1"/>
  <c r="H1391" i="1"/>
  <c r="H1393" i="1"/>
  <c r="H1394" i="1"/>
  <c r="H1395" i="1"/>
  <c r="H1396" i="1"/>
  <c r="H1397" i="1"/>
  <c r="H1398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5" i="1"/>
  <c r="H1516" i="1"/>
  <c r="H1517" i="1"/>
  <c r="H1518" i="1"/>
  <c r="H1519" i="1"/>
  <c r="H1520" i="1"/>
  <c r="H1521" i="1"/>
  <c r="H1523" i="1"/>
  <c r="H1524" i="1"/>
  <c r="H1525" i="1"/>
  <c r="H1526" i="1"/>
  <c r="H1527" i="1"/>
  <c r="H1529" i="1"/>
  <c r="H1530" i="1"/>
  <c r="H1532" i="1"/>
  <c r="H1533" i="1"/>
  <c r="H1534" i="1"/>
  <c r="H1535" i="1"/>
  <c r="H1536" i="1"/>
  <c r="H1537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7" i="1"/>
  <c r="H1578" i="1"/>
  <c r="H1579" i="1"/>
  <c r="H1580" i="1"/>
  <c r="H1581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6" i="1"/>
  <c r="G1377" i="1"/>
  <c r="G1378" i="1"/>
  <c r="G1379" i="1"/>
  <c r="G1380" i="1"/>
  <c r="G1381" i="1"/>
  <c r="G1382" i="1"/>
  <c r="G1384" i="1"/>
  <c r="G1385" i="1"/>
  <c r="G1386" i="1"/>
  <c r="G1387" i="1"/>
  <c r="G1388" i="1"/>
  <c r="G1390" i="1"/>
  <c r="G1391" i="1"/>
  <c r="G1393" i="1"/>
  <c r="G1394" i="1"/>
  <c r="G1395" i="1"/>
  <c r="G1396" i="1"/>
  <c r="G1397" i="1"/>
  <c r="G1398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5" i="1"/>
  <c r="G1516" i="1"/>
  <c r="G1517" i="1"/>
  <c r="G1518" i="1"/>
  <c r="G1519" i="1"/>
  <c r="G1520" i="1"/>
  <c r="G1521" i="1"/>
  <c r="G1523" i="1"/>
  <c r="G1524" i="1"/>
  <c r="G1525" i="1"/>
  <c r="G1526" i="1"/>
  <c r="G1527" i="1"/>
  <c r="G1529" i="1"/>
  <c r="G1530" i="1"/>
  <c r="G1532" i="1"/>
  <c r="G1533" i="1"/>
  <c r="G1534" i="1"/>
  <c r="G1535" i="1"/>
  <c r="G1536" i="1"/>
  <c r="G1537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7" i="1"/>
  <c r="G1578" i="1"/>
  <c r="G1579" i="1"/>
  <c r="G1580" i="1"/>
  <c r="G1581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6" i="1"/>
  <c r="E1377" i="1"/>
  <c r="E1378" i="1"/>
  <c r="E1379" i="1"/>
  <c r="E1380" i="1"/>
  <c r="E1381" i="1"/>
  <c r="E1382" i="1"/>
  <c r="E1384" i="1"/>
  <c r="E1385" i="1"/>
  <c r="E1386" i="1"/>
  <c r="E1387" i="1"/>
  <c r="E1388" i="1"/>
  <c r="E1390" i="1"/>
  <c r="E1391" i="1"/>
  <c r="E1393" i="1"/>
  <c r="E1394" i="1"/>
  <c r="E1395" i="1"/>
  <c r="E1396" i="1"/>
  <c r="E1397" i="1"/>
  <c r="E1398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5" i="1"/>
  <c r="E1516" i="1"/>
  <c r="E1517" i="1"/>
  <c r="E1518" i="1"/>
  <c r="E1519" i="1"/>
  <c r="E1520" i="1"/>
  <c r="E1521" i="1"/>
  <c r="E1523" i="1"/>
  <c r="E1524" i="1"/>
  <c r="E1525" i="1"/>
  <c r="E1526" i="1"/>
  <c r="E1527" i="1"/>
  <c r="E1529" i="1"/>
  <c r="E1530" i="1"/>
  <c r="E1532" i="1"/>
  <c r="E1533" i="1"/>
  <c r="E1534" i="1"/>
  <c r="E1535" i="1"/>
  <c r="E1536" i="1"/>
  <c r="E1537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7" i="1"/>
  <c r="E1578" i="1"/>
  <c r="E1579" i="1"/>
  <c r="E1580" i="1"/>
  <c r="E1581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40" i="1"/>
  <c r="F841" i="1"/>
  <c r="F842" i="1"/>
  <c r="F843" i="1"/>
  <c r="F844" i="1"/>
  <c r="F845" i="1"/>
  <c r="F846" i="1"/>
  <c r="F848" i="1"/>
  <c r="F849" i="1"/>
  <c r="F850" i="1"/>
  <c r="F851" i="1"/>
  <c r="F852" i="1"/>
  <c r="F853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4" i="1"/>
  <c r="F975" i="1"/>
  <c r="F976" i="1"/>
  <c r="F977" i="1"/>
  <c r="F978" i="1"/>
  <c r="F980" i="1"/>
  <c r="F981" i="1"/>
  <c r="F983" i="1"/>
  <c r="F984" i="1"/>
  <c r="F985" i="1"/>
  <c r="F986" i="1"/>
  <c r="F987" i="1"/>
  <c r="F988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9" i="1"/>
  <c r="F1110" i="1"/>
  <c r="F1111" i="1"/>
  <c r="F1112" i="1"/>
  <c r="F1113" i="1"/>
  <c r="F1115" i="1"/>
  <c r="F1116" i="1"/>
  <c r="F1118" i="1"/>
  <c r="F1119" i="1"/>
  <c r="F1120" i="1"/>
  <c r="F1121" i="1"/>
  <c r="F1122" i="1"/>
  <c r="F1123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6" i="1"/>
  <c r="F1247" i="1"/>
  <c r="F1248" i="1"/>
  <c r="F1249" i="1"/>
  <c r="F1250" i="1"/>
  <c r="F1252" i="1"/>
  <c r="F1253" i="1"/>
  <c r="F1255" i="1"/>
  <c r="F1256" i="1"/>
  <c r="F1257" i="1"/>
  <c r="F1258" i="1"/>
  <c r="F1259" i="1"/>
  <c r="F1260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9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6" i="1"/>
  <c r="F1377" i="1"/>
  <c r="F1378" i="1"/>
  <c r="F1379" i="1"/>
  <c r="F1380" i="1"/>
  <c r="F1381" i="1"/>
  <c r="F1382" i="1"/>
  <c r="F1384" i="1"/>
  <c r="F1385" i="1"/>
  <c r="F1386" i="1"/>
  <c r="F1387" i="1"/>
  <c r="F1388" i="1"/>
  <c r="F1390" i="1"/>
  <c r="F1391" i="1"/>
  <c r="F1393" i="1"/>
  <c r="F1394" i="1"/>
  <c r="F1395" i="1"/>
  <c r="F1396" i="1"/>
  <c r="F1397" i="1"/>
  <c r="F1398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5" i="1"/>
  <c r="F1516" i="1"/>
  <c r="F1517" i="1"/>
  <c r="F1518" i="1"/>
  <c r="F1519" i="1"/>
  <c r="F1520" i="1"/>
  <c r="F1521" i="1"/>
  <c r="F1523" i="1"/>
  <c r="F1524" i="1"/>
  <c r="F1525" i="1"/>
  <c r="F1526" i="1"/>
  <c r="F1527" i="1"/>
  <c r="F1529" i="1"/>
  <c r="F1530" i="1"/>
  <c r="F1532" i="1"/>
  <c r="F1533" i="1"/>
  <c r="F1534" i="1"/>
  <c r="F1535" i="1"/>
  <c r="F1536" i="1"/>
  <c r="F1537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7" i="1"/>
  <c r="F1578" i="1"/>
  <c r="F1579" i="1"/>
  <c r="F1580" i="1"/>
  <c r="F1581" i="1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G1341" i="2"/>
  <c r="G1342" i="2"/>
  <c r="G1343" i="2"/>
  <c r="G1344" i="2"/>
  <c r="G1345" i="2"/>
  <c r="G1346" i="2"/>
  <c r="G1347" i="2"/>
  <c r="G1348" i="2"/>
  <c r="G1349" i="2"/>
  <c r="G1350" i="2"/>
  <c r="G1351" i="2"/>
  <c r="G1352" i="2"/>
  <c r="G1353" i="2"/>
  <c r="G1354" i="2"/>
  <c r="G1355" i="2"/>
  <c r="G1356" i="2"/>
  <c r="G1357" i="2"/>
  <c r="G1358" i="2"/>
  <c r="G1359" i="2"/>
  <c r="G1360" i="2"/>
  <c r="G1361" i="2"/>
  <c r="G1362" i="2"/>
  <c r="F1341" i="2"/>
  <c r="F1342" i="2"/>
  <c r="F1343" i="2"/>
  <c r="F1344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866" i="2"/>
  <c r="F866" i="2"/>
  <c r="G866" i="2"/>
  <c r="H866" i="2"/>
  <c r="E867" i="2"/>
  <c r="F867" i="2"/>
  <c r="G867" i="2"/>
  <c r="H867" i="2"/>
  <c r="E868" i="2"/>
  <c r="F868" i="2"/>
  <c r="G868" i="2"/>
  <c r="H868" i="2"/>
  <c r="E869" i="2"/>
  <c r="F869" i="2"/>
  <c r="G869" i="2"/>
  <c r="H869" i="2"/>
  <c r="E870" i="2"/>
  <c r="F870" i="2"/>
  <c r="G870" i="2"/>
  <c r="H870" i="2"/>
  <c r="E871" i="2"/>
  <c r="F871" i="2"/>
  <c r="G871" i="2"/>
  <c r="H871" i="2"/>
  <c r="E872" i="2"/>
  <c r="F872" i="2"/>
  <c r="G872" i="2"/>
  <c r="H872" i="2"/>
  <c r="E873" i="2"/>
  <c r="F873" i="2"/>
  <c r="G873" i="2"/>
  <c r="H873" i="2"/>
  <c r="E874" i="2"/>
  <c r="F874" i="2"/>
  <c r="G874" i="2"/>
  <c r="H874" i="2"/>
  <c r="E875" i="2"/>
  <c r="F875" i="2"/>
  <c r="G875" i="2"/>
  <c r="H875" i="2"/>
  <c r="E876" i="2"/>
  <c r="F876" i="2"/>
  <c r="G876" i="2"/>
  <c r="H876" i="2"/>
  <c r="E877" i="2"/>
  <c r="F877" i="2"/>
  <c r="G877" i="2"/>
  <c r="H877" i="2"/>
  <c r="E878" i="2"/>
  <c r="F878" i="2"/>
  <c r="G878" i="2"/>
  <c r="H878" i="2"/>
  <c r="E879" i="2"/>
  <c r="F879" i="2"/>
  <c r="G879" i="2"/>
  <c r="H879" i="2"/>
  <c r="E880" i="2"/>
  <c r="F880" i="2"/>
  <c r="G880" i="2"/>
  <c r="H880" i="2"/>
  <c r="E881" i="2"/>
  <c r="F881" i="2"/>
  <c r="G881" i="2"/>
  <c r="H881" i="2"/>
  <c r="E882" i="2"/>
  <c r="F882" i="2"/>
  <c r="G882" i="2"/>
  <c r="H882" i="2"/>
  <c r="E883" i="2"/>
  <c r="F883" i="2"/>
  <c r="G883" i="2"/>
  <c r="H883" i="2"/>
  <c r="E884" i="2"/>
  <c r="F884" i="2"/>
  <c r="G884" i="2"/>
  <c r="H884" i="2"/>
  <c r="E885" i="2"/>
  <c r="F885" i="2"/>
  <c r="G885" i="2"/>
  <c r="H885" i="2"/>
  <c r="E886" i="2"/>
  <c r="F886" i="2"/>
  <c r="G886" i="2"/>
  <c r="H886" i="2"/>
  <c r="E887" i="2"/>
  <c r="F887" i="2"/>
  <c r="G887" i="2"/>
  <c r="H887" i="2"/>
  <c r="E888" i="2"/>
  <c r="F888" i="2"/>
  <c r="G888" i="2"/>
  <c r="H888" i="2"/>
  <c r="E889" i="2"/>
  <c r="F889" i="2"/>
  <c r="G889" i="2"/>
  <c r="H889" i="2"/>
  <c r="E890" i="2"/>
  <c r="F890" i="2"/>
  <c r="G890" i="2"/>
  <c r="H890" i="2"/>
  <c r="E891" i="2"/>
  <c r="F891" i="2"/>
  <c r="G891" i="2"/>
  <c r="H891" i="2"/>
  <c r="E892" i="2"/>
  <c r="F892" i="2"/>
  <c r="G892" i="2"/>
  <c r="H892" i="2"/>
  <c r="E893" i="2"/>
  <c r="F893" i="2"/>
  <c r="G893" i="2"/>
  <c r="H893" i="2"/>
  <c r="E894" i="2"/>
  <c r="F894" i="2"/>
  <c r="G894" i="2"/>
  <c r="H894" i="2"/>
  <c r="E895" i="2"/>
  <c r="F895" i="2"/>
  <c r="G895" i="2"/>
  <c r="H895" i="2"/>
  <c r="E896" i="2"/>
  <c r="F896" i="2"/>
  <c r="G896" i="2"/>
  <c r="H896" i="2"/>
  <c r="E897" i="2"/>
  <c r="F897" i="2"/>
  <c r="G897" i="2"/>
  <c r="H897" i="2"/>
  <c r="E898" i="2"/>
  <c r="F898" i="2"/>
  <c r="G898" i="2"/>
  <c r="H898" i="2"/>
  <c r="E899" i="2"/>
  <c r="F899" i="2"/>
  <c r="G899" i="2"/>
  <c r="H899" i="2"/>
  <c r="E900" i="2"/>
  <c r="F900" i="2"/>
  <c r="G900" i="2"/>
  <c r="H900" i="2"/>
  <c r="E902" i="2"/>
  <c r="F902" i="2"/>
  <c r="G902" i="2"/>
  <c r="H902" i="2"/>
  <c r="E903" i="2"/>
  <c r="F903" i="2"/>
  <c r="G903" i="2"/>
  <c r="H903" i="2"/>
  <c r="E904" i="2"/>
  <c r="F904" i="2"/>
  <c r="G904" i="2"/>
  <c r="H904" i="2"/>
  <c r="E905" i="2"/>
  <c r="F905" i="2"/>
  <c r="G905" i="2"/>
  <c r="H905" i="2"/>
  <c r="E906" i="2"/>
  <c r="F906" i="2"/>
  <c r="G906" i="2"/>
  <c r="H906" i="2"/>
  <c r="E907" i="2"/>
  <c r="F907" i="2"/>
  <c r="G907" i="2"/>
  <c r="H907" i="2"/>
  <c r="E908" i="2"/>
  <c r="F908" i="2"/>
  <c r="G908" i="2"/>
  <c r="H908" i="2"/>
  <c r="E909" i="2"/>
  <c r="F909" i="2"/>
  <c r="G909" i="2"/>
  <c r="H909" i="2"/>
  <c r="E910" i="2"/>
  <c r="F910" i="2"/>
  <c r="G910" i="2"/>
  <c r="H910" i="2"/>
  <c r="E911" i="2"/>
  <c r="F911" i="2"/>
  <c r="G911" i="2"/>
  <c r="H911" i="2"/>
  <c r="E912" i="2"/>
  <c r="F912" i="2"/>
  <c r="G912" i="2"/>
  <c r="H912" i="2"/>
  <c r="E913" i="2"/>
  <c r="F913" i="2"/>
  <c r="G913" i="2"/>
  <c r="H913" i="2"/>
  <c r="E914" i="2"/>
  <c r="F914" i="2"/>
  <c r="G914" i="2"/>
  <c r="H914" i="2"/>
  <c r="E915" i="2"/>
  <c r="F915" i="2"/>
  <c r="G915" i="2"/>
  <c r="H915" i="2"/>
  <c r="E916" i="2"/>
  <c r="F916" i="2"/>
  <c r="G916" i="2"/>
  <c r="H916" i="2"/>
  <c r="E917" i="2"/>
  <c r="F917" i="2"/>
  <c r="G917" i="2"/>
  <c r="H917" i="2"/>
  <c r="E918" i="2"/>
  <c r="F918" i="2"/>
  <c r="G918" i="2"/>
  <c r="H918" i="2"/>
  <c r="E919" i="2"/>
  <c r="F919" i="2"/>
  <c r="G919" i="2"/>
  <c r="H919" i="2"/>
  <c r="E920" i="2"/>
  <c r="F920" i="2"/>
  <c r="G920" i="2"/>
  <c r="H920" i="2"/>
  <c r="E921" i="2"/>
  <c r="F921" i="2"/>
  <c r="G921" i="2"/>
  <c r="H921" i="2"/>
  <c r="E922" i="2"/>
  <c r="F922" i="2"/>
  <c r="G922" i="2"/>
  <c r="H922" i="2"/>
  <c r="E923" i="2"/>
  <c r="F923" i="2"/>
  <c r="G923" i="2"/>
  <c r="H923" i="2"/>
  <c r="E924" i="2"/>
  <c r="F924" i="2"/>
  <c r="G924" i="2"/>
  <c r="H924" i="2"/>
  <c r="E925" i="2"/>
  <c r="F925" i="2"/>
  <c r="G925" i="2"/>
  <c r="H925" i="2"/>
  <c r="E926" i="2"/>
  <c r="F926" i="2"/>
  <c r="G926" i="2"/>
  <c r="H926" i="2"/>
  <c r="E927" i="2"/>
  <c r="F927" i="2"/>
  <c r="G927" i="2"/>
  <c r="H927" i="2"/>
  <c r="E928" i="2"/>
  <c r="F928" i="2"/>
  <c r="G928" i="2"/>
  <c r="H928" i="2"/>
  <c r="E929" i="2"/>
  <c r="F929" i="2"/>
  <c r="G929" i="2"/>
  <c r="H929" i="2"/>
  <c r="E930" i="2"/>
  <c r="F930" i="2"/>
  <c r="G930" i="2"/>
  <c r="H930" i="2"/>
  <c r="E931" i="2"/>
  <c r="F931" i="2"/>
  <c r="G931" i="2"/>
  <c r="H931" i="2"/>
  <c r="E932" i="2"/>
  <c r="F932" i="2"/>
  <c r="G932" i="2"/>
  <c r="H932" i="2"/>
  <c r="E933" i="2"/>
  <c r="F933" i="2"/>
  <c r="G933" i="2"/>
  <c r="H933" i="2"/>
  <c r="E934" i="2"/>
  <c r="F934" i="2"/>
  <c r="G934" i="2"/>
  <c r="H934" i="2"/>
  <c r="E935" i="2"/>
  <c r="F935" i="2"/>
  <c r="G935" i="2"/>
  <c r="H935" i="2"/>
  <c r="E936" i="2"/>
  <c r="F936" i="2"/>
  <c r="G936" i="2"/>
  <c r="H936" i="2"/>
  <c r="E937" i="2"/>
  <c r="F937" i="2"/>
  <c r="G937" i="2"/>
  <c r="H937" i="2"/>
  <c r="E938" i="2"/>
  <c r="F938" i="2"/>
  <c r="G938" i="2"/>
  <c r="H938" i="2"/>
  <c r="E939" i="2"/>
  <c r="F939" i="2"/>
  <c r="G939" i="2"/>
  <c r="H939" i="2"/>
  <c r="E940" i="2"/>
  <c r="F940" i="2"/>
  <c r="G940" i="2"/>
  <c r="H940" i="2"/>
  <c r="E941" i="2"/>
  <c r="F941" i="2"/>
  <c r="G941" i="2"/>
  <c r="H941" i="2"/>
  <c r="E942" i="2"/>
  <c r="F942" i="2"/>
  <c r="G942" i="2"/>
  <c r="H942" i="2"/>
  <c r="E943" i="2"/>
  <c r="F943" i="2"/>
  <c r="G943" i="2"/>
  <c r="H943" i="2"/>
  <c r="E944" i="2"/>
  <c r="F944" i="2"/>
  <c r="G944" i="2"/>
  <c r="H944" i="2"/>
  <c r="E946" i="2"/>
  <c r="F946" i="2"/>
  <c r="G946" i="2"/>
  <c r="H946" i="2"/>
  <c r="E947" i="2"/>
  <c r="F947" i="2"/>
  <c r="G947" i="2"/>
  <c r="H947" i="2"/>
  <c r="E948" i="2"/>
  <c r="F948" i="2"/>
  <c r="G948" i="2"/>
  <c r="H948" i="2"/>
  <c r="E949" i="2"/>
  <c r="F949" i="2"/>
  <c r="G949" i="2"/>
  <c r="H949" i="2"/>
  <c r="E950" i="2"/>
  <c r="F950" i="2"/>
  <c r="G950" i="2"/>
  <c r="H950" i="2"/>
  <c r="E952" i="2"/>
  <c r="F952" i="2"/>
  <c r="G952" i="2"/>
  <c r="H952" i="2"/>
  <c r="E953" i="2"/>
  <c r="F953" i="2"/>
  <c r="G953" i="2"/>
  <c r="H953" i="2"/>
  <c r="E955" i="2"/>
  <c r="F955" i="2"/>
  <c r="G955" i="2"/>
  <c r="H955" i="2"/>
  <c r="E957" i="2"/>
  <c r="F957" i="2"/>
  <c r="G957" i="2"/>
  <c r="H957" i="2"/>
  <c r="E958" i="2"/>
  <c r="F958" i="2"/>
  <c r="G958" i="2"/>
  <c r="H958" i="2"/>
  <c r="E959" i="2"/>
  <c r="F959" i="2"/>
  <c r="G959" i="2"/>
  <c r="H959" i="2"/>
  <c r="E960" i="2"/>
  <c r="F960" i="2"/>
  <c r="G960" i="2"/>
  <c r="H960" i="2"/>
  <c r="E963" i="2"/>
  <c r="F963" i="2"/>
  <c r="G963" i="2"/>
  <c r="H963" i="2"/>
  <c r="E964" i="2"/>
  <c r="F964" i="2"/>
  <c r="G964" i="2"/>
  <c r="H964" i="2"/>
  <c r="E965" i="2"/>
  <c r="F965" i="2"/>
  <c r="G965" i="2"/>
  <c r="H965" i="2"/>
  <c r="E966" i="2"/>
  <c r="F966" i="2"/>
  <c r="G966" i="2"/>
  <c r="H966" i="2"/>
  <c r="E967" i="2"/>
  <c r="F967" i="2"/>
  <c r="G967" i="2"/>
  <c r="H967" i="2"/>
  <c r="E968" i="2"/>
  <c r="F968" i="2"/>
  <c r="G968" i="2"/>
  <c r="H968" i="2"/>
  <c r="E969" i="2"/>
  <c r="F969" i="2"/>
  <c r="G969" i="2"/>
  <c r="H969" i="2"/>
  <c r="E970" i="2"/>
  <c r="F970" i="2"/>
  <c r="G970" i="2"/>
  <c r="H970" i="2"/>
  <c r="E971" i="2"/>
  <c r="F971" i="2"/>
  <c r="G971" i="2"/>
  <c r="H971" i="2"/>
  <c r="E972" i="2"/>
  <c r="F972" i="2"/>
  <c r="G972" i="2"/>
  <c r="H972" i="2"/>
  <c r="E973" i="2"/>
  <c r="F973" i="2"/>
  <c r="G973" i="2"/>
  <c r="H973" i="2"/>
  <c r="E974" i="2"/>
  <c r="F974" i="2"/>
  <c r="G974" i="2"/>
  <c r="H974" i="2"/>
  <c r="E975" i="2"/>
  <c r="F975" i="2"/>
  <c r="G975" i="2"/>
  <c r="H975" i="2"/>
  <c r="E976" i="2"/>
  <c r="F976" i="2"/>
  <c r="G976" i="2"/>
  <c r="H976" i="2"/>
  <c r="E977" i="2"/>
  <c r="F977" i="2"/>
  <c r="G977" i="2"/>
  <c r="H977" i="2"/>
  <c r="E979" i="2"/>
  <c r="F979" i="2"/>
  <c r="G979" i="2"/>
  <c r="H979" i="2"/>
  <c r="E980" i="2"/>
  <c r="F980" i="2"/>
  <c r="G980" i="2"/>
  <c r="H980" i="2"/>
  <c r="E981" i="2"/>
  <c r="F981" i="2"/>
  <c r="G981" i="2"/>
  <c r="H981" i="2"/>
  <c r="E982" i="2"/>
  <c r="F982" i="2"/>
  <c r="G982" i="2"/>
  <c r="H982" i="2"/>
  <c r="E983" i="2"/>
  <c r="F983" i="2"/>
  <c r="G983" i="2"/>
  <c r="H983" i="2"/>
  <c r="E984" i="2"/>
  <c r="F984" i="2"/>
  <c r="G984" i="2"/>
  <c r="H984" i="2"/>
  <c r="E985" i="2"/>
  <c r="F985" i="2"/>
  <c r="G985" i="2"/>
  <c r="H985" i="2"/>
  <c r="E986" i="2"/>
  <c r="F986" i="2"/>
  <c r="G986" i="2"/>
  <c r="H986" i="2"/>
  <c r="E987" i="2"/>
  <c r="F987" i="2"/>
  <c r="G987" i="2"/>
  <c r="H987" i="2"/>
  <c r="E988" i="2"/>
  <c r="F988" i="2"/>
  <c r="G988" i="2"/>
  <c r="H988" i="2"/>
  <c r="E989" i="2"/>
  <c r="F989" i="2"/>
  <c r="G989" i="2"/>
  <c r="H989" i="2"/>
  <c r="E990" i="2"/>
  <c r="F990" i="2"/>
  <c r="G990" i="2"/>
  <c r="H990" i="2"/>
  <c r="E991" i="2"/>
  <c r="F991" i="2"/>
  <c r="G991" i="2"/>
  <c r="H991" i="2"/>
  <c r="E992" i="2"/>
  <c r="F992" i="2"/>
  <c r="G992" i="2"/>
  <c r="H992" i="2"/>
  <c r="E993" i="2"/>
  <c r="F993" i="2"/>
  <c r="G993" i="2"/>
  <c r="H993" i="2"/>
  <c r="E994" i="2"/>
  <c r="F994" i="2"/>
  <c r="G994" i="2"/>
  <c r="H994" i="2"/>
  <c r="E995" i="2"/>
  <c r="F995" i="2"/>
  <c r="G995" i="2"/>
  <c r="H995" i="2"/>
  <c r="E996" i="2"/>
  <c r="F996" i="2"/>
  <c r="G996" i="2"/>
  <c r="H996" i="2"/>
  <c r="E997" i="2"/>
  <c r="F997" i="2"/>
  <c r="G997" i="2"/>
  <c r="H997" i="2"/>
  <c r="E998" i="2"/>
  <c r="F998" i="2"/>
  <c r="G998" i="2"/>
  <c r="H998" i="2"/>
  <c r="E999" i="2"/>
  <c r="F999" i="2"/>
  <c r="G999" i="2"/>
  <c r="H999" i="2"/>
  <c r="E1000" i="2"/>
  <c r="F1000" i="2"/>
  <c r="G1000" i="2"/>
  <c r="H1000" i="2"/>
  <c r="E1001" i="2"/>
  <c r="F1001" i="2"/>
  <c r="G1001" i="2"/>
  <c r="H1001" i="2"/>
  <c r="E1002" i="2"/>
  <c r="F1002" i="2"/>
  <c r="G1002" i="2"/>
  <c r="H1002" i="2"/>
  <c r="E1003" i="2"/>
  <c r="F1003" i="2"/>
  <c r="G1003" i="2"/>
  <c r="H1003" i="2"/>
  <c r="E1004" i="2"/>
  <c r="F1004" i="2"/>
  <c r="G1004" i="2"/>
  <c r="H1004" i="2"/>
  <c r="E1005" i="2"/>
  <c r="F1005" i="2"/>
  <c r="G1005" i="2"/>
  <c r="H1005" i="2"/>
  <c r="E1006" i="2"/>
  <c r="F1006" i="2"/>
  <c r="G1006" i="2"/>
  <c r="H1006" i="2"/>
  <c r="E1007" i="2"/>
  <c r="F1007" i="2"/>
  <c r="G1007" i="2"/>
  <c r="H1007" i="2"/>
  <c r="E1008" i="2"/>
  <c r="F1008" i="2"/>
  <c r="G1008" i="2"/>
  <c r="H1008" i="2"/>
  <c r="E1009" i="2"/>
  <c r="F1009" i="2"/>
  <c r="G1009" i="2"/>
  <c r="H1009" i="2"/>
  <c r="E1010" i="2"/>
  <c r="F1010" i="2"/>
  <c r="G1010" i="2"/>
  <c r="H1010" i="2"/>
  <c r="E1011" i="2"/>
  <c r="F1011" i="2"/>
  <c r="G1011" i="2"/>
  <c r="H1011" i="2"/>
  <c r="E1012" i="2"/>
  <c r="F1012" i="2"/>
  <c r="G1012" i="2"/>
  <c r="H1012" i="2"/>
  <c r="E1013" i="2"/>
  <c r="F1013" i="2"/>
  <c r="G1013" i="2"/>
  <c r="H1013" i="2"/>
  <c r="E1014" i="2"/>
  <c r="F1014" i="2"/>
  <c r="G1014" i="2"/>
  <c r="H1014" i="2"/>
  <c r="E1015" i="2"/>
  <c r="F1015" i="2"/>
  <c r="G1015" i="2"/>
  <c r="H1015" i="2"/>
  <c r="E1016" i="2"/>
  <c r="F1016" i="2"/>
  <c r="G1016" i="2"/>
  <c r="H1016" i="2"/>
  <c r="E1017" i="2"/>
  <c r="F1017" i="2"/>
  <c r="G1017" i="2"/>
  <c r="H1017" i="2"/>
  <c r="E1018" i="2"/>
  <c r="F1018" i="2"/>
  <c r="G1018" i="2"/>
  <c r="H1018" i="2"/>
  <c r="E1019" i="2"/>
  <c r="F1019" i="2"/>
  <c r="G1019" i="2"/>
  <c r="H1019" i="2"/>
  <c r="E865" i="2"/>
  <c r="F865" i="2"/>
  <c r="G865" i="2"/>
  <c r="H865" i="2"/>
  <c r="E3" i="2"/>
  <c r="F3" i="2"/>
  <c r="G3" i="2"/>
  <c r="H3" i="2"/>
  <c r="E4" i="2"/>
  <c r="F4" i="2"/>
  <c r="G4" i="2"/>
  <c r="H4" i="2"/>
  <c r="E5" i="2"/>
  <c r="F5" i="2"/>
  <c r="G5" i="2"/>
  <c r="H5" i="2"/>
  <c r="E6" i="2"/>
  <c r="F6" i="2"/>
  <c r="G6" i="2"/>
  <c r="H6" i="2"/>
  <c r="E7" i="2"/>
  <c r="F7" i="2"/>
  <c r="G7" i="2"/>
  <c r="H7" i="2"/>
  <c r="E8" i="2"/>
  <c r="F8" i="2"/>
  <c r="G8" i="2"/>
  <c r="H8" i="2"/>
  <c r="E9" i="2"/>
  <c r="F9" i="2"/>
  <c r="G9" i="2"/>
  <c r="H9" i="2"/>
  <c r="E10" i="2"/>
  <c r="F10" i="2"/>
  <c r="G10" i="2"/>
  <c r="H10" i="2"/>
  <c r="E11" i="2"/>
  <c r="F11" i="2"/>
  <c r="G11" i="2"/>
  <c r="H11" i="2"/>
  <c r="E12" i="2"/>
  <c r="F12" i="2"/>
  <c r="G12" i="2"/>
  <c r="H12" i="2"/>
  <c r="E13" i="2"/>
  <c r="F13" i="2"/>
  <c r="G13" i="2"/>
  <c r="H13" i="2"/>
  <c r="E14" i="2"/>
  <c r="F14" i="2"/>
  <c r="G14" i="2"/>
  <c r="H14" i="2"/>
  <c r="E15" i="2"/>
  <c r="F15" i="2"/>
  <c r="G15" i="2"/>
  <c r="H15" i="2"/>
  <c r="E16" i="2"/>
  <c r="F16" i="2"/>
  <c r="G16" i="2"/>
  <c r="H16" i="2"/>
  <c r="E17" i="2"/>
  <c r="F17" i="2"/>
  <c r="G17" i="2"/>
  <c r="H17" i="2"/>
  <c r="E18" i="2"/>
  <c r="F18" i="2"/>
  <c r="G18" i="2"/>
  <c r="H18" i="2"/>
  <c r="E19" i="2"/>
  <c r="F19" i="2"/>
  <c r="G19" i="2"/>
  <c r="H19" i="2"/>
  <c r="E20" i="2"/>
  <c r="F20" i="2"/>
  <c r="G20" i="2"/>
  <c r="H20" i="2"/>
  <c r="E21" i="2"/>
  <c r="F21" i="2"/>
  <c r="G21" i="2"/>
  <c r="H21" i="2"/>
  <c r="E22" i="2"/>
  <c r="F22" i="2"/>
  <c r="G22" i="2"/>
  <c r="H22" i="2"/>
  <c r="E23" i="2"/>
  <c r="F23" i="2"/>
  <c r="G23" i="2"/>
  <c r="H23" i="2"/>
  <c r="E24" i="2"/>
  <c r="F24" i="2"/>
  <c r="G24" i="2"/>
  <c r="H24" i="2"/>
  <c r="E25" i="2"/>
  <c r="F25" i="2"/>
  <c r="G25" i="2"/>
  <c r="H25" i="2"/>
  <c r="E26" i="2"/>
  <c r="F26" i="2"/>
  <c r="G26" i="2"/>
  <c r="H26" i="2"/>
  <c r="E27" i="2"/>
  <c r="F27" i="2"/>
  <c r="G27" i="2"/>
  <c r="H27" i="2"/>
  <c r="E28" i="2"/>
  <c r="F28" i="2"/>
  <c r="G28" i="2"/>
  <c r="H28" i="2"/>
  <c r="E29" i="2"/>
  <c r="F29" i="2"/>
  <c r="G29" i="2"/>
  <c r="H29" i="2"/>
  <c r="E30" i="2"/>
  <c r="F30" i="2"/>
  <c r="G30" i="2"/>
  <c r="H30" i="2"/>
  <c r="E31" i="2"/>
  <c r="F31" i="2"/>
  <c r="G31" i="2"/>
  <c r="H31" i="2"/>
  <c r="E32" i="2"/>
  <c r="F32" i="2"/>
  <c r="G32" i="2"/>
  <c r="H32" i="2"/>
  <c r="E33" i="2"/>
  <c r="F33" i="2"/>
  <c r="G33" i="2"/>
  <c r="H33" i="2"/>
  <c r="E34" i="2"/>
  <c r="F34" i="2"/>
  <c r="G34" i="2"/>
  <c r="H34" i="2"/>
  <c r="E35" i="2"/>
  <c r="F35" i="2"/>
  <c r="G35" i="2"/>
  <c r="H35" i="2"/>
  <c r="E36" i="2"/>
  <c r="F36" i="2"/>
  <c r="G36" i="2"/>
  <c r="H36" i="2"/>
  <c r="E37" i="2"/>
  <c r="F37" i="2"/>
  <c r="G37" i="2"/>
  <c r="H37" i="2"/>
  <c r="E38" i="2"/>
  <c r="F38" i="2"/>
  <c r="G38" i="2"/>
  <c r="H38" i="2"/>
  <c r="E39" i="2"/>
  <c r="F39" i="2"/>
  <c r="G39" i="2"/>
  <c r="H39" i="2"/>
  <c r="E40" i="2"/>
  <c r="F40" i="2"/>
  <c r="G40" i="2"/>
  <c r="H40" i="2"/>
  <c r="E41" i="2"/>
  <c r="F41" i="2"/>
  <c r="G41" i="2"/>
  <c r="H41" i="2"/>
  <c r="E42" i="2"/>
  <c r="F42" i="2"/>
  <c r="G42" i="2"/>
  <c r="H42" i="2"/>
  <c r="E43" i="2"/>
  <c r="F43" i="2"/>
  <c r="G43" i="2"/>
  <c r="H43" i="2"/>
  <c r="E44" i="2"/>
  <c r="F44" i="2"/>
  <c r="G44" i="2"/>
  <c r="H44" i="2"/>
  <c r="E45" i="2"/>
  <c r="F45" i="2"/>
  <c r="G45" i="2"/>
  <c r="H45" i="2"/>
  <c r="E46" i="2"/>
  <c r="F46" i="2"/>
  <c r="G46" i="2"/>
  <c r="H46" i="2"/>
  <c r="E47" i="2"/>
  <c r="F47" i="2"/>
  <c r="G47" i="2"/>
  <c r="H47" i="2"/>
  <c r="E48" i="2"/>
  <c r="F48" i="2"/>
  <c r="G48" i="2"/>
  <c r="H48" i="2"/>
  <c r="E49" i="2"/>
  <c r="F49" i="2"/>
  <c r="G49" i="2"/>
  <c r="H49" i="2"/>
  <c r="E50" i="2"/>
  <c r="F50" i="2"/>
  <c r="G50" i="2"/>
  <c r="H50" i="2"/>
  <c r="E51" i="2"/>
  <c r="F51" i="2"/>
  <c r="G51" i="2"/>
  <c r="H51" i="2"/>
  <c r="E52" i="2"/>
  <c r="F52" i="2"/>
  <c r="G52" i="2"/>
  <c r="H52" i="2"/>
  <c r="E53" i="2"/>
  <c r="F53" i="2"/>
  <c r="G53" i="2"/>
  <c r="H53" i="2"/>
  <c r="E54" i="2"/>
  <c r="F54" i="2"/>
  <c r="G54" i="2"/>
  <c r="H54" i="2"/>
  <c r="E55" i="2"/>
  <c r="F55" i="2"/>
  <c r="G55" i="2"/>
  <c r="H55" i="2"/>
  <c r="E56" i="2"/>
  <c r="F56" i="2"/>
  <c r="G56" i="2"/>
  <c r="H56" i="2"/>
  <c r="E57" i="2"/>
  <c r="F57" i="2"/>
  <c r="G57" i="2"/>
  <c r="H57" i="2"/>
  <c r="E58" i="2"/>
  <c r="F58" i="2"/>
  <c r="G58" i="2"/>
  <c r="H58" i="2"/>
  <c r="E59" i="2"/>
  <c r="F59" i="2"/>
  <c r="G59" i="2"/>
  <c r="H59" i="2"/>
  <c r="E60" i="2"/>
  <c r="F60" i="2"/>
  <c r="G60" i="2"/>
  <c r="H60" i="2"/>
  <c r="E61" i="2"/>
  <c r="F61" i="2"/>
  <c r="G61" i="2"/>
  <c r="H61" i="2"/>
  <c r="E62" i="2"/>
  <c r="F62" i="2"/>
  <c r="G62" i="2"/>
  <c r="H62" i="2"/>
  <c r="E63" i="2"/>
  <c r="F63" i="2"/>
  <c r="G63" i="2"/>
  <c r="H63" i="2"/>
  <c r="E64" i="2"/>
  <c r="F64" i="2"/>
  <c r="G64" i="2"/>
  <c r="H64" i="2"/>
  <c r="E65" i="2"/>
  <c r="F65" i="2"/>
  <c r="G65" i="2"/>
  <c r="H65" i="2"/>
  <c r="E66" i="2"/>
  <c r="F66" i="2"/>
  <c r="G66" i="2"/>
  <c r="H66" i="2"/>
  <c r="E67" i="2"/>
  <c r="F67" i="2"/>
  <c r="G67" i="2"/>
  <c r="H67" i="2"/>
  <c r="E68" i="2"/>
  <c r="F68" i="2"/>
  <c r="G68" i="2"/>
  <c r="H68" i="2"/>
  <c r="E69" i="2"/>
  <c r="F69" i="2"/>
  <c r="G69" i="2"/>
  <c r="H69" i="2"/>
  <c r="E70" i="2"/>
  <c r="F70" i="2"/>
  <c r="G70" i="2"/>
  <c r="H70" i="2"/>
  <c r="E71" i="2"/>
  <c r="F71" i="2"/>
  <c r="G71" i="2"/>
  <c r="H71" i="2"/>
  <c r="E72" i="2"/>
  <c r="F72" i="2"/>
  <c r="G72" i="2"/>
  <c r="H72" i="2"/>
  <c r="E73" i="2"/>
  <c r="F73" i="2"/>
  <c r="G73" i="2"/>
  <c r="H73" i="2"/>
  <c r="E74" i="2"/>
  <c r="F74" i="2"/>
  <c r="G74" i="2"/>
  <c r="H74" i="2"/>
  <c r="E75" i="2"/>
  <c r="F75" i="2"/>
  <c r="G75" i="2"/>
  <c r="H75" i="2"/>
  <c r="E76" i="2"/>
  <c r="F76" i="2"/>
  <c r="G76" i="2"/>
  <c r="H76" i="2"/>
  <c r="E77" i="2"/>
  <c r="F77" i="2"/>
  <c r="G77" i="2"/>
  <c r="H77" i="2"/>
  <c r="E78" i="2"/>
  <c r="F78" i="2"/>
  <c r="G78" i="2"/>
  <c r="H78" i="2"/>
  <c r="E79" i="2"/>
  <c r="F79" i="2"/>
  <c r="G79" i="2"/>
  <c r="H79" i="2"/>
  <c r="E80" i="2"/>
  <c r="F80" i="2"/>
  <c r="G80" i="2"/>
  <c r="H80" i="2"/>
  <c r="E81" i="2"/>
  <c r="F81" i="2"/>
  <c r="G81" i="2"/>
  <c r="H81" i="2"/>
  <c r="E82" i="2"/>
  <c r="F82" i="2"/>
  <c r="G82" i="2"/>
  <c r="H82" i="2"/>
  <c r="E83" i="2"/>
  <c r="F83" i="2"/>
  <c r="G83" i="2"/>
  <c r="H83" i="2"/>
  <c r="E84" i="2"/>
  <c r="F84" i="2"/>
  <c r="G84" i="2"/>
  <c r="H84" i="2"/>
  <c r="E85" i="2"/>
  <c r="F85" i="2"/>
  <c r="G85" i="2"/>
  <c r="H85" i="2"/>
  <c r="E86" i="2"/>
  <c r="F86" i="2"/>
  <c r="G86" i="2"/>
  <c r="H86" i="2"/>
  <c r="E87" i="2"/>
  <c r="F87" i="2"/>
  <c r="G87" i="2"/>
  <c r="H87" i="2"/>
  <c r="E88" i="2"/>
  <c r="F88" i="2"/>
  <c r="G88" i="2"/>
  <c r="H88" i="2"/>
  <c r="E89" i="2"/>
  <c r="F89" i="2"/>
  <c r="G89" i="2"/>
  <c r="H89" i="2"/>
  <c r="E90" i="2"/>
  <c r="F90" i="2"/>
  <c r="G90" i="2"/>
  <c r="H90" i="2"/>
  <c r="E91" i="2"/>
  <c r="F91" i="2"/>
  <c r="G91" i="2"/>
  <c r="H91" i="2"/>
  <c r="E92" i="2"/>
  <c r="F92" i="2"/>
  <c r="G92" i="2"/>
  <c r="H92" i="2"/>
  <c r="E93" i="2"/>
  <c r="F93" i="2"/>
  <c r="G93" i="2"/>
  <c r="H93" i="2"/>
  <c r="E94" i="2"/>
  <c r="F94" i="2"/>
  <c r="G94" i="2"/>
  <c r="H94" i="2"/>
  <c r="E95" i="2"/>
  <c r="F95" i="2"/>
  <c r="G95" i="2"/>
  <c r="H95" i="2"/>
  <c r="E96" i="2"/>
  <c r="F96" i="2"/>
  <c r="G96" i="2"/>
  <c r="H96" i="2"/>
  <c r="E97" i="2"/>
  <c r="F97" i="2"/>
  <c r="G97" i="2"/>
  <c r="H97" i="2"/>
  <c r="E98" i="2"/>
  <c r="F98" i="2"/>
  <c r="G98" i="2"/>
  <c r="H98" i="2"/>
  <c r="E99" i="2"/>
  <c r="F99" i="2"/>
  <c r="G99" i="2"/>
  <c r="H99" i="2"/>
  <c r="E100" i="2"/>
  <c r="F100" i="2"/>
  <c r="G100" i="2"/>
  <c r="H100" i="2"/>
  <c r="E101" i="2"/>
  <c r="F101" i="2"/>
  <c r="G101" i="2"/>
  <c r="H101" i="2"/>
  <c r="E102" i="2"/>
  <c r="F102" i="2"/>
  <c r="G102" i="2"/>
  <c r="H102" i="2"/>
  <c r="E103" i="2"/>
  <c r="F103" i="2"/>
  <c r="G103" i="2"/>
  <c r="H103" i="2"/>
  <c r="E104" i="2"/>
  <c r="F104" i="2"/>
  <c r="G104" i="2"/>
  <c r="H104" i="2"/>
  <c r="E105" i="2"/>
  <c r="F105" i="2"/>
  <c r="G105" i="2"/>
  <c r="H105" i="2"/>
  <c r="E106" i="2"/>
  <c r="F106" i="2"/>
  <c r="G106" i="2"/>
  <c r="H106" i="2"/>
  <c r="E107" i="2"/>
  <c r="F107" i="2"/>
  <c r="G107" i="2"/>
  <c r="H107" i="2"/>
  <c r="E108" i="2"/>
  <c r="F108" i="2"/>
  <c r="G108" i="2"/>
  <c r="H108" i="2"/>
  <c r="E109" i="2"/>
  <c r="F109" i="2"/>
  <c r="G109" i="2"/>
  <c r="H109" i="2"/>
  <c r="E110" i="2"/>
  <c r="F110" i="2"/>
  <c r="G110" i="2"/>
  <c r="H110" i="2"/>
  <c r="E111" i="2"/>
  <c r="F111" i="2"/>
  <c r="G111" i="2"/>
  <c r="H111" i="2"/>
  <c r="E112" i="2"/>
  <c r="F112" i="2"/>
  <c r="G112" i="2"/>
  <c r="H112" i="2"/>
  <c r="E113" i="2"/>
  <c r="F113" i="2"/>
  <c r="G113" i="2"/>
  <c r="H113" i="2"/>
  <c r="E114" i="2"/>
  <c r="F114" i="2"/>
  <c r="G114" i="2"/>
  <c r="H114" i="2"/>
  <c r="E115" i="2"/>
  <c r="F115" i="2"/>
  <c r="G115" i="2"/>
  <c r="H115" i="2"/>
  <c r="E116" i="2"/>
  <c r="F116" i="2"/>
  <c r="G116" i="2"/>
  <c r="H116" i="2"/>
  <c r="E117" i="2"/>
  <c r="F117" i="2"/>
  <c r="G117" i="2"/>
  <c r="H117" i="2"/>
  <c r="E118" i="2"/>
  <c r="F118" i="2"/>
  <c r="G118" i="2"/>
  <c r="H118" i="2"/>
  <c r="E119" i="2"/>
  <c r="F119" i="2"/>
  <c r="G119" i="2"/>
  <c r="H119" i="2"/>
  <c r="E120" i="2"/>
  <c r="F120" i="2"/>
  <c r="G120" i="2"/>
  <c r="H120" i="2"/>
  <c r="E121" i="2"/>
  <c r="F121" i="2"/>
  <c r="G121" i="2"/>
  <c r="H121" i="2"/>
  <c r="E122" i="2"/>
  <c r="F122" i="2"/>
  <c r="G122" i="2"/>
  <c r="H122" i="2"/>
  <c r="E123" i="2"/>
  <c r="F123" i="2"/>
  <c r="G123" i="2"/>
  <c r="H123" i="2"/>
  <c r="E124" i="2"/>
  <c r="F124" i="2"/>
  <c r="G124" i="2"/>
  <c r="H124" i="2"/>
  <c r="E125" i="2"/>
  <c r="F125" i="2"/>
  <c r="G125" i="2"/>
  <c r="H125" i="2"/>
  <c r="E126" i="2"/>
  <c r="F126" i="2"/>
  <c r="G126" i="2"/>
  <c r="H126" i="2"/>
  <c r="E127" i="2"/>
  <c r="F127" i="2"/>
  <c r="G127" i="2"/>
  <c r="H127" i="2"/>
  <c r="E128" i="2"/>
  <c r="F128" i="2"/>
  <c r="G128" i="2"/>
  <c r="H128" i="2"/>
  <c r="E129" i="2"/>
  <c r="F129" i="2"/>
  <c r="G129" i="2"/>
  <c r="H129" i="2"/>
  <c r="E130" i="2"/>
  <c r="F130" i="2"/>
  <c r="G130" i="2"/>
  <c r="H130" i="2"/>
  <c r="E131" i="2"/>
  <c r="F131" i="2"/>
  <c r="G131" i="2"/>
  <c r="H131" i="2"/>
  <c r="E132" i="2"/>
  <c r="F132" i="2"/>
  <c r="G132" i="2"/>
  <c r="H132" i="2"/>
  <c r="E133" i="2"/>
  <c r="F133" i="2"/>
  <c r="G133" i="2"/>
  <c r="H133" i="2"/>
  <c r="E134" i="2"/>
  <c r="F134" i="2"/>
  <c r="G134" i="2"/>
  <c r="H134" i="2"/>
  <c r="E135" i="2"/>
  <c r="F135" i="2"/>
  <c r="G135" i="2"/>
  <c r="H135" i="2"/>
  <c r="E136" i="2"/>
  <c r="F136" i="2"/>
  <c r="G136" i="2"/>
  <c r="H136" i="2"/>
  <c r="E137" i="2"/>
  <c r="F137" i="2"/>
  <c r="G137" i="2"/>
  <c r="H137" i="2"/>
  <c r="E138" i="2"/>
  <c r="F138" i="2"/>
  <c r="G138" i="2"/>
  <c r="H138" i="2"/>
  <c r="E139" i="2"/>
  <c r="F139" i="2"/>
  <c r="G139" i="2"/>
  <c r="H139" i="2"/>
  <c r="E140" i="2"/>
  <c r="F140" i="2"/>
  <c r="G140" i="2"/>
  <c r="H140" i="2"/>
  <c r="E141" i="2"/>
  <c r="F141" i="2"/>
  <c r="G141" i="2"/>
  <c r="H141" i="2"/>
  <c r="E142" i="2"/>
  <c r="F142" i="2"/>
  <c r="G142" i="2"/>
  <c r="H142" i="2"/>
  <c r="E143" i="2"/>
  <c r="F143" i="2"/>
  <c r="G143" i="2"/>
  <c r="H143" i="2"/>
  <c r="E144" i="2"/>
  <c r="F144" i="2"/>
  <c r="G144" i="2"/>
  <c r="H144" i="2"/>
  <c r="E145" i="2"/>
  <c r="F145" i="2"/>
  <c r="G145" i="2"/>
  <c r="H145" i="2"/>
  <c r="E146" i="2"/>
  <c r="F146" i="2"/>
  <c r="G146" i="2"/>
  <c r="H146" i="2"/>
  <c r="E147" i="2"/>
  <c r="F147" i="2"/>
  <c r="G147" i="2"/>
  <c r="H147" i="2"/>
  <c r="E148" i="2"/>
  <c r="F148" i="2"/>
  <c r="G148" i="2"/>
  <c r="H148" i="2"/>
  <c r="E149" i="2"/>
  <c r="F149" i="2"/>
  <c r="G149" i="2"/>
  <c r="H149" i="2"/>
  <c r="E150" i="2"/>
  <c r="F150" i="2"/>
  <c r="G150" i="2"/>
  <c r="H150" i="2"/>
  <c r="E151" i="2"/>
  <c r="F151" i="2"/>
  <c r="G151" i="2"/>
  <c r="H151" i="2"/>
  <c r="E152" i="2"/>
  <c r="F152" i="2"/>
  <c r="G152" i="2"/>
  <c r="H152" i="2"/>
  <c r="E153" i="2"/>
  <c r="F153" i="2"/>
  <c r="G153" i="2"/>
  <c r="H153" i="2"/>
  <c r="E154" i="2"/>
  <c r="F154" i="2"/>
  <c r="G154" i="2"/>
  <c r="H154" i="2"/>
  <c r="E155" i="2"/>
  <c r="F155" i="2"/>
  <c r="G155" i="2"/>
  <c r="H155" i="2"/>
  <c r="E156" i="2"/>
  <c r="F156" i="2"/>
  <c r="G156" i="2"/>
  <c r="H156" i="2"/>
  <c r="E157" i="2"/>
  <c r="F157" i="2"/>
  <c r="G157" i="2"/>
  <c r="H157" i="2"/>
  <c r="E158" i="2"/>
  <c r="F158" i="2"/>
  <c r="G158" i="2"/>
  <c r="H158" i="2"/>
  <c r="E159" i="2"/>
  <c r="F159" i="2"/>
  <c r="G159" i="2"/>
  <c r="H159" i="2"/>
  <c r="E160" i="2"/>
  <c r="F160" i="2"/>
  <c r="G160" i="2"/>
  <c r="H160" i="2"/>
  <c r="E161" i="2"/>
  <c r="F161" i="2"/>
  <c r="G161" i="2"/>
  <c r="H161" i="2"/>
  <c r="E162" i="2"/>
  <c r="F162" i="2"/>
  <c r="G162" i="2"/>
  <c r="H162" i="2"/>
  <c r="E163" i="2"/>
  <c r="F163" i="2"/>
  <c r="G163" i="2"/>
  <c r="H163" i="2"/>
  <c r="E164" i="2"/>
  <c r="F164" i="2"/>
  <c r="G164" i="2"/>
  <c r="H164" i="2"/>
  <c r="E165" i="2"/>
  <c r="F165" i="2"/>
  <c r="G165" i="2"/>
  <c r="H165" i="2"/>
  <c r="E166" i="2"/>
  <c r="F166" i="2"/>
  <c r="G166" i="2"/>
  <c r="H166" i="2"/>
  <c r="E167" i="2"/>
  <c r="F167" i="2"/>
  <c r="G167" i="2"/>
  <c r="H167" i="2"/>
  <c r="E168" i="2"/>
  <c r="F168" i="2"/>
  <c r="G168" i="2"/>
  <c r="H168" i="2"/>
  <c r="E169" i="2"/>
  <c r="F169" i="2"/>
  <c r="G169" i="2"/>
  <c r="H169" i="2"/>
  <c r="E170" i="2"/>
  <c r="F170" i="2"/>
  <c r="G170" i="2"/>
  <c r="H170" i="2"/>
  <c r="E171" i="2"/>
  <c r="F171" i="2"/>
  <c r="G171" i="2"/>
  <c r="H171" i="2"/>
  <c r="E172" i="2"/>
  <c r="F172" i="2"/>
  <c r="G172" i="2"/>
  <c r="H172" i="2"/>
  <c r="E173" i="2"/>
  <c r="F173" i="2"/>
  <c r="G173" i="2"/>
  <c r="H173" i="2"/>
  <c r="E174" i="2"/>
  <c r="F174" i="2"/>
  <c r="G174" i="2"/>
  <c r="H174" i="2"/>
  <c r="E175" i="2"/>
  <c r="F175" i="2"/>
  <c r="G175" i="2"/>
  <c r="H175" i="2"/>
  <c r="E176" i="2"/>
  <c r="F176" i="2"/>
  <c r="G176" i="2"/>
  <c r="H176" i="2"/>
  <c r="E177" i="2"/>
  <c r="F177" i="2"/>
  <c r="G177" i="2"/>
  <c r="H177" i="2"/>
  <c r="E178" i="2"/>
  <c r="F178" i="2"/>
  <c r="G178" i="2"/>
  <c r="H178" i="2"/>
  <c r="E179" i="2"/>
  <c r="F179" i="2"/>
  <c r="G179" i="2"/>
  <c r="H179" i="2"/>
  <c r="E180" i="2"/>
  <c r="F180" i="2"/>
  <c r="G180" i="2"/>
  <c r="H180" i="2"/>
  <c r="E181" i="2"/>
  <c r="F181" i="2"/>
  <c r="G181" i="2"/>
  <c r="H181" i="2"/>
  <c r="E182" i="2"/>
  <c r="F182" i="2"/>
  <c r="G182" i="2"/>
  <c r="H182" i="2"/>
  <c r="E183" i="2"/>
  <c r="F183" i="2"/>
  <c r="G183" i="2"/>
  <c r="H183" i="2"/>
  <c r="E184" i="2"/>
  <c r="F184" i="2"/>
  <c r="G184" i="2"/>
  <c r="H184" i="2"/>
  <c r="E185" i="2"/>
  <c r="F185" i="2"/>
  <c r="G185" i="2"/>
  <c r="H185" i="2"/>
  <c r="E186" i="2"/>
  <c r="F186" i="2"/>
  <c r="G186" i="2"/>
  <c r="H186" i="2"/>
  <c r="E187" i="2"/>
  <c r="F187" i="2"/>
  <c r="G187" i="2"/>
  <c r="H187" i="2"/>
  <c r="E188" i="2"/>
  <c r="F188" i="2"/>
  <c r="G188" i="2"/>
  <c r="H188" i="2"/>
  <c r="E189" i="2"/>
  <c r="F189" i="2"/>
  <c r="G189" i="2"/>
  <c r="H189" i="2"/>
  <c r="E190" i="2"/>
  <c r="F190" i="2"/>
  <c r="G190" i="2"/>
  <c r="H190" i="2"/>
  <c r="E191" i="2"/>
  <c r="F191" i="2"/>
  <c r="G191" i="2"/>
  <c r="H191" i="2"/>
  <c r="E192" i="2"/>
  <c r="F192" i="2"/>
  <c r="G192" i="2"/>
  <c r="H192" i="2"/>
  <c r="E193" i="2"/>
  <c r="F193" i="2"/>
  <c r="G193" i="2"/>
  <c r="H193" i="2"/>
  <c r="E194" i="2"/>
  <c r="F194" i="2"/>
  <c r="G194" i="2"/>
  <c r="H194" i="2"/>
  <c r="E195" i="2"/>
  <c r="F195" i="2"/>
  <c r="G195" i="2"/>
  <c r="H195" i="2"/>
  <c r="E196" i="2"/>
  <c r="F196" i="2"/>
  <c r="G196" i="2"/>
  <c r="H196" i="2"/>
  <c r="E197" i="2"/>
  <c r="F197" i="2"/>
  <c r="G197" i="2"/>
  <c r="H197" i="2"/>
  <c r="E198" i="2"/>
  <c r="F198" i="2"/>
  <c r="G198" i="2"/>
  <c r="H198" i="2"/>
  <c r="E199" i="2"/>
  <c r="F199" i="2"/>
  <c r="G199" i="2"/>
  <c r="H199" i="2"/>
  <c r="E200" i="2"/>
  <c r="F200" i="2"/>
  <c r="G200" i="2"/>
  <c r="H200" i="2"/>
  <c r="E201" i="2"/>
  <c r="F201" i="2"/>
  <c r="G201" i="2"/>
  <c r="H201" i="2"/>
  <c r="E202" i="2"/>
  <c r="F202" i="2"/>
  <c r="G202" i="2"/>
  <c r="H202" i="2"/>
  <c r="E203" i="2"/>
  <c r="F203" i="2"/>
  <c r="G203" i="2"/>
  <c r="H203" i="2"/>
  <c r="E204" i="2"/>
  <c r="F204" i="2"/>
  <c r="G204" i="2"/>
  <c r="H204" i="2"/>
  <c r="E205" i="2"/>
  <c r="F205" i="2"/>
  <c r="G205" i="2"/>
  <c r="H205" i="2"/>
  <c r="E206" i="2"/>
  <c r="F206" i="2"/>
  <c r="G206" i="2"/>
  <c r="H206" i="2"/>
  <c r="E207" i="2"/>
  <c r="F207" i="2"/>
  <c r="G207" i="2"/>
  <c r="H207" i="2"/>
  <c r="E208" i="2"/>
  <c r="F208" i="2"/>
  <c r="G208" i="2"/>
  <c r="H208" i="2"/>
  <c r="E209" i="2"/>
  <c r="F209" i="2"/>
  <c r="G209" i="2"/>
  <c r="H209" i="2"/>
  <c r="E210" i="2"/>
  <c r="F210" i="2"/>
  <c r="G210" i="2"/>
  <c r="H210" i="2"/>
  <c r="E211" i="2"/>
  <c r="F211" i="2"/>
  <c r="G211" i="2"/>
  <c r="H211" i="2"/>
  <c r="E212" i="2"/>
  <c r="F212" i="2"/>
  <c r="G212" i="2"/>
  <c r="H212" i="2"/>
  <c r="E213" i="2"/>
  <c r="F213" i="2"/>
  <c r="G213" i="2"/>
  <c r="H213" i="2"/>
  <c r="E214" i="2"/>
  <c r="F214" i="2"/>
  <c r="G214" i="2"/>
  <c r="H214" i="2"/>
  <c r="E215" i="2"/>
  <c r="F215" i="2"/>
  <c r="G215" i="2"/>
  <c r="H215" i="2"/>
  <c r="E216" i="2"/>
  <c r="F216" i="2"/>
  <c r="G216" i="2"/>
  <c r="H216" i="2"/>
  <c r="E217" i="2"/>
  <c r="F217" i="2"/>
  <c r="G217" i="2"/>
  <c r="H217" i="2"/>
  <c r="E218" i="2"/>
  <c r="F218" i="2"/>
  <c r="G218" i="2"/>
  <c r="H218" i="2"/>
  <c r="E219" i="2"/>
  <c r="F219" i="2"/>
  <c r="G219" i="2"/>
  <c r="H219" i="2"/>
  <c r="E220" i="2"/>
  <c r="F220" i="2"/>
  <c r="G220" i="2"/>
  <c r="H220" i="2"/>
  <c r="E221" i="2"/>
  <c r="F221" i="2"/>
  <c r="G221" i="2"/>
  <c r="H221" i="2"/>
  <c r="E222" i="2"/>
  <c r="F222" i="2"/>
  <c r="G222" i="2"/>
  <c r="H222" i="2"/>
  <c r="E223" i="2"/>
  <c r="F223" i="2"/>
  <c r="G223" i="2"/>
  <c r="H223" i="2"/>
  <c r="E224" i="2"/>
  <c r="F224" i="2"/>
  <c r="G224" i="2"/>
  <c r="H224" i="2"/>
  <c r="E225" i="2"/>
  <c r="F225" i="2"/>
  <c r="G225" i="2"/>
  <c r="H225" i="2"/>
  <c r="E226" i="2"/>
  <c r="F226" i="2"/>
  <c r="G226" i="2"/>
  <c r="H226" i="2"/>
  <c r="E227" i="2"/>
  <c r="F227" i="2"/>
  <c r="G227" i="2"/>
  <c r="H227" i="2"/>
  <c r="E228" i="2"/>
  <c r="F228" i="2"/>
  <c r="G228" i="2"/>
  <c r="H228" i="2"/>
  <c r="E229" i="2"/>
  <c r="F229" i="2"/>
  <c r="G229" i="2"/>
  <c r="H229" i="2"/>
  <c r="E230" i="2"/>
  <c r="F230" i="2"/>
  <c r="G230" i="2"/>
  <c r="H230" i="2"/>
  <c r="E231" i="2"/>
  <c r="F231" i="2"/>
  <c r="G231" i="2"/>
  <c r="H231" i="2"/>
  <c r="E232" i="2"/>
  <c r="F232" i="2"/>
  <c r="G232" i="2"/>
  <c r="H232" i="2"/>
  <c r="E233" i="2"/>
  <c r="F233" i="2"/>
  <c r="G233" i="2"/>
  <c r="H233" i="2"/>
  <c r="E234" i="2"/>
  <c r="F234" i="2"/>
  <c r="G234" i="2"/>
  <c r="H234" i="2"/>
  <c r="E235" i="2"/>
  <c r="F235" i="2"/>
  <c r="G235" i="2"/>
  <c r="H235" i="2"/>
  <c r="E236" i="2"/>
  <c r="F236" i="2"/>
  <c r="G236" i="2"/>
  <c r="H236" i="2"/>
  <c r="E237" i="2"/>
  <c r="F237" i="2"/>
  <c r="G237" i="2"/>
  <c r="H237" i="2"/>
  <c r="E238" i="2"/>
  <c r="F238" i="2"/>
  <c r="G238" i="2"/>
  <c r="H238" i="2"/>
  <c r="E239" i="2"/>
  <c r="F239" i="2"/>
  <c r="G239" i="2"/>
  <c r="H239" i="2"/>
  <c r="E240" i="2"/>
  <c r="F240" i="2"/>
  <c r="G240" i="2"/>
  <c r="H240" i="2"/>
  <c r="E241" i="2"/>
  <c r="F241" i="2"/>
  <c r="G241" i="2"/>
  <c r="H241" i="2"/>
  <c r="E242" i="2"/>
  <c r="F242" i="2"/>
  <c r="G242" i="2"/>
  <c r="H242" i="2"/>
  <c r="E243" i="2"/>
  <c r="F243" i="2"/>
  <c r="G243" i="2"/>
  <c r="H243" i="2"/>
  <c r="E244" i="2"/>
  <c r="F244" i="2"/>
  <c r="G244" i="2"/>
  <c r="H244" i="2"/>
  <c r="E245" i="2"/>
  <c r="F245" i="2"/>
  <c r="G245" i="2"/>
  <c r="H245" i="2"/>
  <c r="E246" i="2"/>
  <c r="F246" i="2"/>
  <c r="G246" i="2"/>
  <c r="H246" i="2"/>
  <c r="E247" i="2"/>
  <c r="F247" i="2"/>
  <c r="G247" i="2"/>
  <c r="H247" i="2"/>
  <c r="E248" i="2"/>
  <c r="F248" i="2"/>
  <c r="G248" i="2"/>
  <c r="H248" i="2"/>
  <c r="E249" i="2"/>
  <c r="F249" i="2"/>
  <c r="G249" i="2"/>
  <c r="H249" i="2"/>
  <c r="E250" i="2"/>
  <c r="F250" i="2"/>
  <c r="G250" i="2"/>
  <c r="H250" i="2"/>
  <c r="E251" i="2"/>
  <c r="F251" i="2"/>
  <c r="G251" i="2"/>
  <c r="H251" i="2"/>
  <c r="E252" i="2"/>
  <c r="F252" i="2"/>
  <c r="G252" i="2"/>
  <c r="H252" i="2"/>
  <c r="E253" i="2"/>
  <c r="F253" i="2"/>
  <c r="G253" i="2"/>
  <c r="H253" i="2"/>
  <c r="E254" i="2"/>
  <c r="F254" i="2"/>
  <c r="G254" i="2"/>
  <c r="H254" i="2"/>
  <c r="E255" i="2"/>
  <c r="F255" i="2"/>
  <c r="G255" i="2"/>
  <c r="H255" i="2"/>
  <c r="E256" i="2"/>
  <c r="F256" i="2"/>
  <c r="G256" i="2"/>
  <c r="H256" i="2"/>
  <c r="E257" i="2"/>
  <c r="F257" i="2"/>
  <c r="G257" i="2"/>
  <c r="H257" i="2"/>
  <c r="E258" i="2"/>
  <c r="F258" i="2"/>
  <c r="G258" i="2"/>
  <c r="H258" i="2"/>
  <c r="E259" i="2"/>
  <c r="F259" i="2"/>
  <c r="G259" i="2"/>
  <c r="H259" i="2"/>
  <c r="E260" i="2"/>
  <c r="F260" i="2"/>
  <c r="G260" i="2"/>
  <c r="H260" i="2"/>
  <c r="E261" i="2"/>
  <c r="F261" i="2"/>
  <c r="G261" i="2"/>
  <c r="H261" i="2"/>
  <c r="E262" i="2"/>
  <c r="F262" i="2"/>
  <c r="G262" i="2"/>
  <c r="H262" i="2"/>
  <c r="E263" i="2"/>
  <c r="F263" i="2"/>
  <c r="G263" i="2"/>
  <c r="H263" i="2"/>
  <c r="E264" i="2"/>
  <c r="F264" i="2"/>
  <c r="G264" i="2"/>
  <c r="H264" i="2"/>
  <c r="E265" i="2"/>
  <c r="F265" i="2"/>
  <c r="G265" i="2"/>
  <c r="H265" i="2"/>
  <c r="E266" i="2"/>
  <c r="F266" i="2"/>
  <c r="G266" i="2"/>
  <c r="H266" i="2"/>
  <c r="E267" i="2"/>
  <c r="F267" i="2"/>
  <c r="G267" i="2"/>
  <c r="H267" i="2"/>
  <c r="E268" i="2"/>
  <c r="F268" i="2"/>
  <c r="G268" i="2"/>
  <c r="H268" i="2"/>
  <c r="E269" i="2"/>
  <c r="F269" i="2"/>
  <c r="G269" i="2"/>
  <c r="H269" i="2"/>
  <c r="E270" i="2"/>
  <c r="F270" i="2"/>
  <c r="G270" i="2"/>
  <c r="H270" i="2"/>
  <c r="E271" i="2"/>
  <c r="F271" i="2"/>
  <c r="G271" i="2"/>
  <c r="H271" i="2"/>
  <c r="E272" i="2"/>
  <c r="F272" i="2"/>
  <c r="G272" i="2"/>
  <c r="H272" i="2"/>
  <c r="E273" i="2"/>
  <c r="F273" i="2"/>
  <c r="G273" i="2"/>
  <c r="H273" i="2"/>
  <c r="E274" i="2"/>
  <c r="F274" i="2"/>
  <c r="G274" i="2"/>
  <c r="H274" i="2"/>
  <c r="E275" i="2"/>
  <c r="F275" i="2"/>
  <c r="G275" i="2"/>
  <c r="H275" i="2"/>
  <c r="E276" i="2"/>
  <c r="F276" i="2"/>
  <c r="G276" i="2"/>
  <c r="H276" i="2"/>
  <c r="E277" i="2"/>
  <c r="F277" i="2"/>
  <c r="G277" i="2"/>
  <c r="H277" i="2"/>
  <c r="E278" i="2"/>
  <c r="F278" i="2"/>
  <c r="G278" i="2"/>
  <c r="H278" i="2"/>
  <c r="E279" i="2"/>
  <c r="F279" i="2"/>
  <c r="G279" i="2"/>
  <c r="H279" i="2"/>
  <c r="E280" i="2"/>
  <c r="F280" i="2"/>
  <c r="G280" i="2"/>
  <c r="H280" i="2"/>
  <c r="E281" i="2"/>
  <c r="F281" i="2"/>
  <c r="G281" i="2"/>
  <c r="H281" i="2"/>
  <c r="E282" i="2"/>
  <c r="F282" i="2"/>
  <c r="G282" i="2"/>
  <c r="H282" i="2"/>
  <c r="E283" i="2"/>
  <c r="F283" i="2"/>
  <c r="G283" i="2"/>
  <c r="H283" i="2"/>
  <c r="E284" i="2"/>
  <c r="F284" i="2"/>
  <c r="G284" i="2"/>
  <c r="H284" i="2"/>
  <c r="E285" i="2"/>
  <c r="F285" i="2"/>
  <c r="G285" i="2"/>
  <c r="H285" i="2"/>
  <c r="E286" i="2"/>
  <c r="F286" i="2"/>
  <c r="G286" i="2"/>
  <c r="H286" i="2"/>
  <c r="E287" i="2"/>
  <c r="F287" i="2"/>
  <c r="G287" i="2"/>
  <c r="H287" i="2"/>
  <c r="E288" i="2"/>
  <c r="F288" i="2"/>
  <c r="G288" i="2"/>
  <c r="H288" i="2"/>
  <c r="E289" i="2"/>
  <c r="F289" i="2"/>
  <c r="G289" i="2"/>
  <c r="H289" i="2"/>
  <c r="E290" i="2"/>
  <c r="F290" i="2"/>
  <c r="G290" i="2"/>
  <c r="H290" i="2"/>
  <c r="E291" i="2"/>
  <c r="F291" i="2"/>
  <c r="G291" i="2"/>
  <c r="H291" i="2"/>
  <c r="E292" i="2"/>
  <c r="F292" i="2"/>
  <c r="G292" i="2"/>
  <c r="H292" i="2"/>
  <c r="E293" i="2"/>
  <c r="F293" i="2"/>
  <c r="G293" i="2"/>
  <c r="H293" i="2"/>
  <c r="E294" i="2"/>
  <c r="F294" i="2"/>
  <c r="G294" i="2"/>
  <c r="H294" i="2"/>
  <c r="E295" i="2"/>
  <c r="F295" i="2"/>
  <c r="G295" i="2"/>
  <c r="H295" i="2"/>
  <c r="E296" i="2"/>
  <c r="F296" i="2"/>
  <c r="G296" i="2"/>
  <c r="H296" i="2"/>
  <c r="E297" i="2"/>
  <c r="F297" i="2"/>
  <c r="G297" i="2"/>
  <c r="H297" i="2"/>
  <c r="E298" i="2"/>
  <c r="F298" i="2"/>
  <c r="G298" i="2"/>
  <c r="H298" i="2"/>
  <c r="E299" i="2"/>
  <c r="F299" i="2"/>
  <c r="G299" i="2"/>
  <c r="H299" i="2"/>
  <c r="E300" i="2"/>
  <c r="F300" i="2"/>
  <c r="G300" i="2"/>
  <c r="H300" i="2"/>
  <c r="E301" i="2"/>
  <c r="F301" i="2"/>
  <c r="G301" i="2"/>
  <c r="H301" i="2"/>
  <c r="E302" i="2"/>
  <c r="F302" i="2"/>
  <c r="G302" i="2"/>
  <c r="H302" i="2"/>
  <c r="E303" i="2"/>
  <c r="F303" i="2"/>
  <c r="G303" i="2"/>
  <c r="H303" i="2"/>
  <c r="E304" i="2"/>
  <c r="F304" i="2"/>
  <c r="G304" i="2"/>
  <c r="H304" i="2"/>
  <c r="E305" i="2"/>
  <c r="F305" i="2"/>
  <c r="G305" i="2"/>
  <c r="H305" i="2"/>
  <c r="E306" i="2"/>
  <c r="F306" i="2"/>
  <c r="G306" i="2"/>
  <c r="H306" i="2"/>
  <c r="E307" i="2"/>
  <c r="F307" i="2"/>
  <c r="G307" i="2"/>
  <c r="H307" i="2"/>
  <c r="E308" i="2"/>
  <c r="F308" i="2"/>
  <c r="G308" i="2"/>
  <c r="H308" i="2"/>
  <c r="E309" i="2"/>
  <c r="F309" i="2"/>
  <c r="G309" i="2"/>
  <c r="H309" i="2"/>
  <c r="E310" i="2"/>
  <c r="F310" i="2"/>
  <c r="G310" i="2"/>
  <c r="H310" i="2"/>
  <c r="E311" i="2"/>
  <c r="F311" i="2"/>
  <c r="G311" i="2"/>
  <c r="H311" i="2"/>
  <c r="E312" i="2"/>
  <c r="F312" i="2"/>
  <c r="G312" i="2"/>
  <c r="H312" i="2"/>
  <c r="E313" i="2"/>
  <c r="F313" i="2"/>
  <c r="G313" i="2"/>
  <c r="H313" i="2"/>
  <c r="E314" i="2"/>
  <c r="F314" i="2"/>
  <c r="G314" i="2"/>
  <c r="H314" i="2"/>
  <c r="E315" i="2"/>
  <c r="F315" i="2"/>
  <c r="G315" i="2"/>
  <c r="H315" i="2"/>
  <c r="E316" i="2"/>
  <c r="F316" i="2"/>
  <c r="G316" i="2"/>
  <c r="H316" i="2"/>
  <c r="E317" i="2"/>
  <c r="F317" i="2"/>
  <c r="G317" i="2"/>
  <c r="H317" i="2"/>
  <c r="E318" i="2"/>
  <c r="F318" i="2"/>
  <c r="G318" i="2"/>
  <c r="H318" i="2"/>
  <c r="E319" i="2"/>
  <c r="F319" i="2"/>
  <c r="G319" i="2"/>
  <c r="H319" i="2"/>
  <c r="E320" i="2"/>
  <c r="F320" i="2"/>
  <c r="G320" i="2"/>
  <c r="H320" i="2"/>
  <c r="E321" i="2"/>
  <c r="F321" i="2"/>
  <c r="G321" i="2"/>
  <c r="H321" i="2"/>
  <c r="E322" i="2"/>
  <c r="F322" i="2"/>
  <c r="G322" i="2"/>
  <c r="H322" i="2"/>
  <c r="E323" i="2"/>
  <c r="F323" i="2"/>
  <c r="G323" i="2"/>
  <c r="H323" i="2"/>
  <c r="E324" i="2"/>
  <c r="F324" i="2"/>
  <c r="G324" i="2"/>
  <c r="H324" i="2"/>
  <c r="E325" i="2"/>
  <c r="F325" i="2"/>
  <c r="G325" i="2"/>
  <c r="H325" i="2"/>
  <c r="E326" i="2"/>
  <c r="F326" i="2"/>
  <c r="G326" i="2"/>
  <c r="H326" i="2"/>
  <c r="E327" i="2"/>
  <c r="F327" i="2"/>
  <c r="G327" i="2"/>
  <c r="H327" i="2"/>
  <c r="E328" i="2"/>
  <c r="F328" i="2"/>
  <c r="G328" i="2"/>
  <c r="H328" i="2"/>
  <c r="E329" i="2"/>
  <c r="F329" i="2"/>
  <c r="G329" i="2"/>
  <c r="H329" i="2"/>
  <c r="E330" i="2"/>
  <c r="F330" i="2"/>
  <c r="G330" i="2"/>
  <c r="H330" i="2"/>
  <c r="E331" i="2"/>
  <c r="F331" i="2"/>
  <c r="G331" i="2"/>
  <c r="H331" i="2"/>
  <c r="E332" i="2"/>
  <c r="F332" i="2"/>
  <c r="G332" i="2"/>
  <c r="H332" i="2"/>
  <c r="E333" i="2"/>
  <c r="F333" i="2"/>
  <c r="G333" i="2"/>
  <c r="H333" i="2"/>
  <c r="E334" i="2"/>
  <c r="F334" i="2"/>
  <c r="G334" i="2"/>
  <c r="H334" i="2"/>
  <c r="E335" i="2"/>
  <c r="F335" i="2"/>
  <c r="G335" i="2"/>
  <c r="H335" i="2"/>
  <c r="E336" i="2"/>
  <c r="F336" i="2"/>
  <c r="G336" i="2"/>
  <c r="H336" i="2"/>
  <c r="E337" i="2"/>
  <c r="F337" i="2"/>
  <c r="G337" i="2"/>
  <c r="H337" i="2"/>
  <c r="E338" i="2"/>
  <c r="F338" i="2"/>
  <c r="G338" i="2"/>
  <c r="H338" i="2"/>
  <c r="E339" i="2"/>
  <c r="F339" i="2"/>
  <c r="G339" i="2"/>
  <c r="H339" i="2"/>
  <c r="E340" i="2"/>
  <c r="F340" i="2"/>
  <c r="G340" i="2"/>
  <c r="H340" i="2"/>
  <c r="E341" i="2"/>
  <c r="F341" i="2"/>
  <c r="G341" i="2"/>
  <c r="H341" i="2"/>
  <c r="E342" i="2"/>
  <c r="F342" i="2"/>
  <c r="G342" i="2"/>
  <c r="H342" i="2"/>
  <c r="E343" i="2"/>
  <c r="F343" i="2"/>
  <c r="G343" i="2"/>
  <c r="H343" i="2"/>
  <c r="E344" i="2"/>
  <c r="F344" i="2"/>
  <c r="G344" i="2"/>
  <c r="H344" i="2"/>
  <c r="E345" i="2"/>
  <c r="F345" i="2"/>
  <c r="G345" i="2"/>
  <c r="H345" i="2"/>
  <c r="E346" i="2"/>
  <c r="F346" i="2"/>
  <c r="G346" i="2"/>
  <c r="H346" i="2"/>
  <c r="E347" i="2"/>
  <c r="F347" i="2"/>
  <c r="G347" i="2"/>
  <c r="H347" i="2"/>
  <c r="E348" i="2"/>
  <c r="F348" i="2"/>
  <c r="G348" i="2"/>
  <c r="H348" i="2"/>
  <c r="E349" i="2"/>
  <c r="F349" i="2"/>
  <c r="G349" i="2"/>
  <c r="H349" i="2"/>
  <c r="E350" i="2"/>
  <c r="F350" i="2"/>
  <c r="G350" i="2"/>
  <c r="H350" i="2"/>
  <c r="E351" i="2"/>
  <c r="F351" i="2"/>
  <c r="G351" i="2"/>
  <c r="H351" i="2"/>
  <c r="E352" i="2"/>
  <c r="F352" i="2"/>
  <c r="G352" i="2"/>
  <c r="H352" i="2"/>
  <c r="E353" i="2"/>
  <c r="F353" i="2"/>
  <c r="G353" i="2"/>
  <c r="H353" i="2"/>
  <c r="E354" i="2"/>
  <c r="F354" i="2"/>
  <c r="G354" i="2"/>
  <c r="H354" i="2"/>
  <c r="E355" i="2"/>
  <c r="F355" i="2"/>
  <c r="G355" i="2"/>
  <c r="H355" i="2"/>
  <c r="E356" i="2"/>
  <c r="F356" i="2"/>
  <c r="G356" i="2"/>
  <c r="H356" i="2"/>
  <c r="E357" i="2"/>
  <c r="F357" i="2"/>
  <c r="G357" i="2"/>
  <c r="H357" i="2"/>
  <c r="E358" i="2"/>
  <c r="F358" i="2"/>
  <c r="G358" i="2"/>
  <c r="H358" i="2"/>
  <c r="E359" i="2"/>
  <c r="F359" i="2"/>
  <c r="G359" i="2"/>
  <c r="H359" i="2"/>
  <c r="E360" i="2"/>
  <c r="F360" i="2"/>
  <c r="G360" i="2"/>
  <c r="H360" i="2"/>
  <c r="E361" i="2"/>
  <c r="F361" i="2"/>
  <c r="G361" i="2"/>
  <c r="H361" i="2"/>
  <c r="E362" i="2"/>
  <c r="F362" i="2"/>
  <c r="G362" i="2"/>
  <c r="H362" i="2"/>
  <c r="E363" i="2"/>
  <c r="F363" i="2"/>
  <c r="G363" i="2"/>
  <c r="H363" i="2"/>
  <c r="E364" i="2"/>
  <c r="F364" i="2"/>
  <c r="G364" i="2"/>
  <c r="H364" i="2"/>
  <c r="E365" i="2"/>
  <c r="F365" i="2"/>
  <c r="G365" i="2"/>
  <c r="H365" i="2"/>
  <c r="E366" i="2"/>
  <c r="F366" i="2"/>
  <c r="G366" i="2"/>
  <c r="H366" i="2"/>
  <c r="E367" i="2"/>
  <c r="F367" i="2"/>
  <c r="G367" i="2"/>
  <c r="H367" i="2"/>
  <c r="E368" i="2"/>
  <c r="F368" i="2"/>
  <c r="G368" i="2"/>
  <c r="H368" i="2"/>
  <c r="E369" i="2"/>
  <c r="F369" i="2"/>
  <c r="G369" i="2"/>
  <c r="H369" i="2"/>
  <c r="E370" i="2"/>
  <c r="F370" i="2"/>
  <c r="G370" i="2"/>
  <c r="H370" i="2"/>
  <c r="E371" i="2"/>
  <c r="F371" i="2"/>
  <c r="G371" i="2"/>
  <c r="H371" i="2"/>
  <c r="E372" i="2"/>
  <c r="F372" i="2"/>
  <c r="G372" i="2"/>
  <c r="H372" i="2"/>
  <c r="E373" i="2"/>
  <c r="F373" i="2"/>
  <c r="G373" i="2"/>
  <c r="H373" i="2"/>
  <c r="E374" i="2"/>
  <c r="F374" i="2"/>
  <c r="G374" i="2"/>
  <c r="H374" i="2"/>
  <c r="E375" i="2"/>
  <c r="F375" i="2"/>
  <c r="G375" i="2"/>
  <c r="H375" i="2"/>
  <c r="E376" i="2"/>
  <c r="F376" i="2"/>
  <c r="G376" i="2"/>
  <c r="H376" i="2"/>
  <c r="E377" i="2"/>
  <c r="F377" i="2"/>
  <c r="G377" i="2"/>
  <c r="H377" i="2"/>
  <c r="E378" i="2"/>
  <c r="F378" i="2"/>
  <c r="G378" i="2"/>
  <c r="H378" i="2"/>
  <c r="E379" i="2"/>
  <c r="F379" i="2"/>
  <c r="G379" i="2"/>
  <c r="H379" i="2"/>
  <c r="E380" i="2"/>
  <c r="F380" i="2"/>
  <c r="G380" i="2"/>
  <c r="H380" i="2"/>
  <c r="E381" i="2"/>
  <c r="F381" i="2"/>
  <c r="G381" i="2"/>
  <c r="H381" i="2"/>
  <c r="E382" i="2"/>
  <c r="F382" i="2"/>
  <c r="G382" i="2"/>
  <c r="H382" i="2"/>
  <c r="E383" i="2"/>
  <c r="F383" i="2"/>
  <c r="G383" i="2"/>
  <c r="H383" i="2"/>
  <c r="E384" i="2"/>
  <c r="F384" i="2"/>
  <c r="G384" i="2"/>
  <c r="H384" i="2"/>
  <c r="E385" i="2"/>
  <c r="F385" i="2"/>
  <c r="G385" i="2"/>
  <c r="H385" i="2"/>
  <c r="E386" i="2"/>
  <c r="F386" i="2"/>
  <c r="G386" i="2"/>
  <c r="H386" i="2"/>
  <c r="E387" i="2"/>
  <c r="F387" i="2"/>
  <c r="G387" i="2"/>
  <c r="H387" i="2"/>
  <c r="E388" i="2"/>
  <c r="F388" i="2"/>
  <c r="G388" i="2"/>
  <c r="H388" i="2"/>
  <c r="E389" i="2"/>
  <c r="F389" i="2"/>
  <c r="G389" i="2"/>
  <c r="H389" i="2"/>
  <c r="E390" i="2"/>
  <c r="F390" i="2"/>
  <c r="G390" i="2"/>
  <c r="H390" i="2"/>
  <c r="E391" i="2"/>
  <c r="F391" i="2"/>
  <c r="G391" i="2"/>
  <c r="H391" i="2"/>
  <c r="E392" i="2"/>
  <c r="F392" i="2"/>
  <c r="G392" i="2"/>
  <c r="H392" i="2"/>
  <c r="E393" i="2"/>
  <c r="F393" i="2"/>
  <c r="G393" i="2"/>
  <c r="H393" i="2"/>
  <c r="E394" i="2"/>
  <c r="F394" i="2"/>
  <c r="G394" i="2"/>
  <c r="H394" i="2"/>
  <c r="E395" i="2"/>
  <c r="F395" i="2"/>
  <c r="G395" i="2"/>
  <c r="H395" i="2"/>
  <c r="E396" i="2"/>
  <c r="F396" i="2"/>
  <c r="G396" i="2"/>
  <c r="H396" i="2"/>
  <c r="E397" i="2"/>
  <c r="F397" i="2"/>
  <c r="G397" i="2"/>
  <c r="H397" i="2"/>
  <c r="E398" i="2"/>
  <c r="F398" i="2"/>
  <c r="G398" i="2"/>
  <c r="H398" i="2"/>
  <c r="E399" i="2"/>
  <c r="F399" i="2"/>
  <c r="G399" i="2"/>
  <c r="H399" i="2"/>
  <c r="E400" i="2"/>
  <c r="F400" i="2"/>
  <c r="G400" i="2"/>
  <c r="H400" i="2"/>
  <c r="E401" i="2"/>
  <c r="F401" i="2"/>
  <c r="G401" i="2"/>
  <c r="H401" i="2"/>
  <c r="E402" i="2"/>
  <c r="F402" i="2"/>
  <c r="G402" i="2"/>
  <c r="H402" i="2"/>
  <c r="E403" i="2"/>
  <c r="F403" i="2"/>
  <c r="G403" i="2"/>
  <c r="H403" i="2"/>
  <c r="E404" i="2"/>
  <c r="F404" i="2"/>
  <c r="G404" i="2"/>
  <c r="H404" i="2"/>
  <c r="E405" i="2"/>
  <c r="F405" i="2"/>
  <c r="G405" i="2"/>
  <c r="H405" i="2"/>
  <c r="E406" i="2"/>
  <c r="F406" i="2"/>
  <c r="G406" i="2"/>
  <c r="H406" i="2"/>
  <c r="E407" i="2"/>
  <c r="F407" i="2"/>
  <c r="G407" i="2"/>
  <c r="H407" i="2"/>
  <c r="E408" i="2"/>
  <c r="F408" i="2"/>
  <c r="G408" i="2"/>
  <c r="H408" i="2"/>
  <c r="E409" i="2"/>
  <c r="F409" i="2"/>
  <c r="G409" i="2"/>
  <c r="H409" i="2"/>
  <c r="E410" i="2"/>
  <c r="F410" i="2"/>
  <c r="G410" i="2"/>
  <c r="H410" i="2"/>
  <c r="E411" i="2"/>
  <c r="F411" i="2"/>
  <c r="G411" i="2"/>
  <c r="H411" i="2"/>
  <c r="E412" i="2"/>
  <c r="F412" i="2"/>
  <c r="G412" i="2"/>
  <c r="H412" i="2"/>
  <c r="E413" i="2"/>
  <c r="F413" i="2"/>
  <c r="G413" i="2"/>
  <c r="H413" i="2"/>
  <c r="E414" i="2"/>
  <c r="F414" i="2"/>
  <c r="G414" i="2"/>
  <c r="H414" i="2"/>
  <c r="E415" i="2"/>
  <c r="F415" i="2"/>
  <c r="G415" i="2"/>
  <c r="H415" i="2"/>
  <c r="E416" i="2"/>
  <c r="F416" i="2"/>
  <c r="G416" i="2"/>
  <c r="H416" i="2"/>
  <c r="E417" i="2"/>
  <c r="F417" i="2"/>
  <c r="G417" i="2"/>
  <c r="H417" i="2"/>
  <c r="E418" i="2"/>
  <c r="F418" i="2"/>
  <c r="G418" i="2"/>
  <c r="H418" i="2"/>
  <c r="E419" i="2"/>
  <c r="F419" i="2"/>
  <c r="G419" i="2"/>
  <c r="H419" i="2"/>
  <c r="E420" i="2"/>
  <c r="F420" i="2"/>
  <c r="G420" i="2"/>
  <c r="H420" i="2"/>
  <c r="E421" i="2"/>
  <c r="F421" i="2"/>
  <c r="G421" i="2"/>
  <c r="H421" i="2"/>
  <c r="E422" i="2"/>
  <c r="F422" i="2"/>
  <c r="G422" i="2"/>
  <c r="H422" i="2"/>
  <c r="E423" i="2"/>
  <c r="F423" i="2"/>
  <c r="G423" i="2"/>
  <c r="H423" i="2"/>
  <c r="E424" i="2"/>
  <c r="F424" i="2"/>
  <c r="G424" i="2"/>
  <c r="H424" i="2"/>
  <c r="E425" i="2"/>
  <c r="F425" i="2"/>
  <c r="G425" i="2"/>
  <c r="H425" i="2"/>
  <c r="E426" i="2"/>
  <c r="F426" i="2"/>
  <c r="G426" i="2"/>
  <c r="H426" i="2"/>
  <c r="E427" i="2"/>
  <c r="F427" i="2"/>
  <c r="G427" i="2"/>
  <c r="H427" i="2"/>
  <c r="E428" i="2"/>
  <c r="F428" i="2"/>
  <c r="G428" i="2"/>
  <c r="H428" i="2"/>
  <c r="E429" i="2"/>
  <c r="F429" i="2"/>
  <c r="G429" i="2"/>
  <c r="H429" i="2"/>
  <c r="E430" i="2"/>
  <c r="F430" i="2"/>
  <c r="G430" i="2"/>
  <c r="H430" i="2"/>
  <c r="E431" i="2"/>
  <c r="F431" i="2"/>
  <c r="G431" i="2"/>
  <c r="H431" i="2"/>
  <c r="E432" i="2"/>
  <c r="F432" i="2"/>
  <c r="G432" i="2"/>
  <c r="H432" i="2"/>
  <c r="E433" i="2"/>
  <c r="F433" i="2"/>
  <c r="G433" i="2"/>
  <c r="H433" i="2"/>
  <c r="E434" i="2"/>
  <c r="F434" i="2"/>
  <c r="G434" i="2"/>
  <c r="H434" i="2"/>
  <c r="E435" i="2"/>
  <c r="F435" i="2"/>
  <c r="G435" i="2"/>
  <c r="H435" i="2"/>
  <c r="E436" i="2"/>
  <c r="F436" i="2"/>
  <c r="G436" i="2"/>
  <c r="H436" i="2"/>
  <c r="E437" i="2"/>
  <c r="F437" i="2"/>
  <c r="G437" i="2"/>
  <c r="H437" i="2"/>
  <c r="E438" i="2"/>
  <c r="F438" i="2"/>
  <c r="G438" i="2"/>
  <c r="H438" i="2"/>
  <c r="E439" i="2"/>
  <c r="F439" i="2"/>
  <c r="G439" i="2"/>
  <c r="H439" i="2"/>
  <c r="E440" i="2"/>
  <c r="F440" i="2"/>
  <c r="G440" i="2"/>
  <c r="H440" i="2"/>
  <c r="E441" i="2"/>
  <c r="F441" i="2"/>
  <c r="G441" i="2"/>
  <c r="H441" i="2"/>
  <c r="E442" i="2"/>
  <c r="F442" i="2"/>
  <c r="G442" i="2"/>
  <c r="H442" i="2"/>
  <c r="E443" i="2"/>
  <c r="F443" i="2"/>
  <c r="G443" i="2"/>
  <c r="H443" i="2"/>
  <c r="E444" i="2"/>
  <c r="F444" i="2"/>
  <c r="G444" i="2"/>
  <c r="H444" i="2"/>
  <c r="E445" i="2"/>
  <c r="F445" i="2"/>
  <c r="G445" i="2"/>
  <c r="H445" i="2"/>
  <c r="E446" i="2"/>
  <c r="F446" i="2"/>
  <c r="G446" i="2"/>
  <c r="H446" i="2"/>
  <c r="E447" i="2"/>
  <c r="F447" i="2"/>
  <c r="G447" i="2"/>
  <c r="H447" i="2"/>
  <c r="E448" i="2"/>
  <c r="F448" i="2"/>
  <c r="G448" i="2"/>
  <c r="H448" i="2"/>
  <c r="E449" i="2"/>
  <c r="F449" i="2"/>
  <c r="G449" i="2"/>
  <c r="H449" i="2"/>
  <c r="E450" i="2"/>
  <c r="F450" i="2"/>
  <c r="G450" i="2"/>
  <c r="H450" i="2"/>
  <c r="E451" i="2"/>
  <c r="F451" i="2"/>
  <c r="G451" i="2"/>
  <c r="H451" i="2"/>
  <c r="E452" i="2"/>
  <c r="F452" i="2"/>
  <c r="G452" i="2"/>
  <c r="H452" i="2"/>
  <c r="E453" i="2"/>
  <c r="F453" i="2"/>
  <c r="G453" i="2"/>
  <c r="H453" i="2"/>
  <c r="E454" i="2"/>
  <c r="F454" i="2"/>
  <c r="G454" i="2"/>
  <c r="H454" i="2"/>
  <c r="E455" i="2"/>
  <c r="F455" i="2"/>
  <c r="G455" i="2"/>
  <c r="H455" i="2"/>
  <c r="E456" i="2"/>
  <c r="F456" i="2"/>
  <c r="G456" i="2"/>
  <c r="H456" i="2"/>
  <c r="E457" i="2"/>
  <c r="F457" i="2"/>
  <c r="G457" i="2"/>
  <c r="H457" i="2"/>
  <c r="E458" i="2"/>
  <c r="F458" i="2"/>
  <c r="G458" i="2"/>
  <c r="H458" i="2"/>
  <c r="E459" i="2"/>
  <c r="F459" i="2"/>
  <c r="G459" i="2"/>
  <c r="H459" i="2"/>
  <c r="E460" i="2"/>
  <c r="F460" i="2"/>
  <c r="G460" i="2"/>
  <c r="H460" i="2"/>
  <c r="E461" i="2"/>
  <c r="F461" i="2"/>
  <c r="G461" i="2"/>
  <c r="H461" i="2"/>
  <c r="E462" i="2"/>
  <c r="F462" i="2"/>
  <c r="G462" i="2"/>
  <c r="H462" i="2"/>
  <c r="E463" i="2"/>
  <c r="F463" i="2"/>
  <c r="G463" i="2"/>
  <c r="H463" i="2"/>
  <c r="E464" i="2"/>
  <c r="F464" i="2"/>
  <c r="G464" i="2"/>
  <c r="H464" i="2"/>
  <c r="E465" i="2"/>
  <c r="F465" i="2"/>
  <c r="G465" i="2"/>
  <c r="H465" i="2"/>
  <c r="E466" i="2"/>
  <c r="F466" i="2"/>
  <c r="G466" i="2"/>
  <c r="H466" i="2"/>
  <c r="E467" i="2"/>
  <c r="F467" i="2"/>
  <c r="G467" i="2"/>
  <c r="H467" i="2"/>
  <c r="E468" i="2"/>
  <c r="F468" i="2"/>
  <c r="G468" i="2"/>
  <c r="H468" i="2"/>
  <c r="E469" i="2"/>
  <c r="F469" i="2"/>
  <c r="G469" i="2"/>
  <c r="H469" i="2"/>
  <c r="E470" i="2"/>
  <c r="F470" i="2"/>
  <c r="G470" i="2"/>
  <c r="H470" i="2"/>
  <c r="E471" i="2"/>
  <c r="F471" i="2"/>
  <c r="G471" i="2"/>
  <c r="H471" i="2"/>
  <c r="E472" i="2"/>
  <c r="F472" i="2"/>
  <c r="G472" i="2"/>
  <c r="H472" i="2"/>
  <c r="E473" i="2"/>
  <c r="F473" i="2"/>
  <c r="G473" i="2"/>
  <c r="H473" i="2"/>
  <c r="E474" i="2"/>
  <c r="F474" i="2"/>
  <c r="G474" i="2"/>
  <c r="H474" i="2"/>
  <c r="E475" i="2"/>
  <c r="F475" i="2"/>
  <c r="G475" i="2"/>
  <c r="H475" i="2"/>
  <c r="E476" i="2"/>
  <c r="F476" i="2"/>
  <c r="G476" i="2"/>
  <c r="H476" i="2"/>
  <c r="E477" i="2"/>
  <c r="F477" i="2"/>
  <c r="G477" i="2"/>
  <c r="H477" i="2"/>
  <c r="E478" i="2"/>
  <c r="F478" i="2"/>
  <c r="G478" i="2"/>
  <c r="H478" i="2"/>
  <c r="E479" i="2"/>
  <c r="F479" i="2"/>
  <c r="G479" i="2"/>
  <c r="H479" i="2"/>
  <c r="E480" i="2"/>
  <c r="F480" i="2"/>
  <c r="G480" i="2"/>
  <c r="H480" i="2"/>
  <c r="E481" i="2"/>
  <c r="F481" i="2"/>
  <c r="G481" i="2"/>
  <c r="H481" i="2"/>
  <c r="E482" i="2"/>
  <c r="F482" i="2"/>
  <c r="G482" i="2"/>
  <c r="H482" i="2"/>
  <c r="E483" i="2"/>
  <c r="F483" i="2"/>
  <c r="G483" i="2"/>
  <c r="H483" i="2"/>
  <c r="E484" i="2"/>
  <c r="F484" i="2"/>
  <c r="G484" i="2"/>
  <c r="H484" i="2"/>
  <c r="E485" i="2"/>
  <c r="F485" i="2"/>
  <c r="G485" i="2"/>
  <c r="H485" i="2"/>
  <c r="E486" i="2"/>
  <c r="F486" i="2"/>
  <c r="G486" i="2"/>
  <c r="H486" i="2"/>
  <c r="E487" i="2"/>
  <c r="F487" i="2"/>
  <c r="G487" i="2"/>
  <c r="H487" i="2"/>
  <c r="E488" i="2"/>
  <c r="F488" i="2"/>
  <c r="G488" i="2"/>
  <c r="H488" i="2"/>
  <c r="E489" i="2"/>
  <c r="F489" i="2"/>
  <c r="G489" i="2"/>
  <c r="H489" i="2"/>
  <c r="E490" i="2"/>
  <c r="F490" i="2"/>
  <c r="G490" i="2"/>
  <c r="H490" i="2"/>
  <c r="E491" i="2"/>
  <c r="F491" i="2"/>
  <c r="G491" i="2"/>
  <c r="H491" i="2"/>
  <c r="E492" i="2"/>
  <c r="F492" i="2"/>
  <c r="G492" i="2"/>
  <c r="H492" i="2"/>
  <c r="E493" i="2"/>
  <c r="F493" i="2"/>
  <c r="G493" i="2"/>
  <c r="H493" i="2"/>
  <c r="E494" i="2"/>
  <c r="F494" i="2"/>
  <c r="G494" i="2"/>
  <c r="H494" i="2"/>
  <c r="E495" i="2"/>
  <c r="F495" i="2"/>
  <c r="G495" i="2"/>
  <c r="H495" i="2"/>
  <c r="E496" i="2"/>
  <c r="F496" i="2"/>
  <c r="G496" i="2"/>
  <c r="H496" i="2"/>
  <c r="E498" i="2"/>
  <c r="F498" i="2"/>
  <c r="G498" i="2"/>
  <c r="H498" i="2"/>
  <c r="E499" i="2"/>
  <c r="F499" i="2"/>
  <c r="G499" i="2"/>
  <c r="H499" i="2"/>
  <c r="E500" i="2"/>
  <c r="F500" i="2"/>
  <c r="G500" i="2"/>
  <c r="H500" i="2"/>
  <c r="E501" i="2"/>
  <c r="F501" i="2"/>
  <c r="G501" i="2"/>
  <c r="H501" i="2"/>
  <c r="E502" i="2"/>
  <c r="F502" i="2"/>
  <c r="G502" i="2"/>
  <c r="H502" i="2"/>
  <c r="E503" i="2"/>
  <c r="F503" i="2"/>
  <c r="G503" i="2"/>
  <c r="H503" i="2"/>
  <c r="E504" i="2"/>
  <c r="F504" i="2"/>
  <c r="G504" i="2"/>
  <c r="H504" i="2"/>
  <c r="E505" i="2"/>
  <c r="F505" i="2"/>
  <c r="G505" i="2"/>
  <c r="H505" i="2"/>
  <c r="E506" i="2"/>
  <c r="F506" i="2"/>
  <c r="G506" i="2"/>
  <c r="H506" i="2"/>
  <c r="E507" i="2"/>
  <c r="F507" i="2"/>
  <c r="G507" i="2"/>
  <c r="H507" i="2"/>
  <c r="E508" i="2"/>
  <c r="F508" i="2"/>
  <c r="G508" i="2"/>
  <c r="H508" i="2"/>
  <c r="E509" i="2"/>
  <c r="F509" i="2"/>
  <c r="G509" i="2"/>
  <c r="H509" i="2"/>
  <c r="E510" i="2"/>
  <c r="F510" i="2"/>
  <c r="G510" i="2"/>
  <c r="H510" i="2"/>
  <c r="E511" i="2"/>
  <c r="F511" i="2"/>
  <c r="G511" i="2"/>
  <c r="H511" i="2"/>
  <c r="E512" i="2"/>
  <c r="F512" i="2"/>
  <c r="G512" i="2"/>
  <c r="H512" i="2"/>
  <c r="E513" i="2"/>
  <c r="F513" i="2"/>
  <c r="G513" i="2"/>
  <c r="H513" i="2"/>
  <c r="E514" i="2"/>
  <c r="F514" i="2"/>
  <c r="G514" i="2"/>
  <c r="H514" i="2"/>
  <c r="E515" i="2"/>
  <c r="F515" i="2"/>
  <c r="G515" i="2"/>
  <c r="H515" i="2"/>
  <c r="E516" i="2"/>
  <c r="F516" i="2"/>
  <c r="G516" i="2"/>
  <c r="H516" i="2"/>
  <c r="E517" i="2"/>
  <c r="F517" i="2"/>
  <c r="G517" i="2"/>
  <c r="H517" i="2"/>
  <c r="E518" i="2"/>
  <c r="F518" i="2"/>
  <c r="G518" i="2"/>
  <c r="H518" i="2"/>
  <c r="E519" i="2"/>
  <c r="F519" i="2"/>
  <c r="G519" i="2"/>
  <c r="H519" i="2"/>
  <c r="E520" i="2"/>
  <c r="F520" i="2"/>
  <c r="G520" i="2"/>
  <c r="H520" i="2"/>
  <c r="E521" i="2"/>
  <c r="F521" i="2"/>
  <c r="G521" i="2"/>
  <c r="H521" i="2"/>
  <c r="E522" i="2"/>
  <c r="F522" i="2"/>
  <c r="G522" i="2"/>
  <c r="H522" i="2"/>
  <c r="E523" i="2"/>
  <c r="F523" i="2"/>
  <c r="G523" i="2"/>
  <c r="H523" i="2"/>
  <c r="E524" i="2"/>
  <c r="F524" i="2"/>
  <c r="G524" i="2"/>
  <c r="H524" i="2"/>
  <c r="E525" i="2"/>
  <c r="F525" i="2"/>
  <c r="G525" i="2"/>
  <c r="H525" i="2"/>
  <c r="E526" i="2"/>
  <c r="F526" i="2"/>
  <c r="G526" i="2"/>
  <c r="H526" i="2"/>
  <c r="E527" i="2"/>
  <c r="F527" i="2"/>
  <c r="G527" i="2"/>
  <c r="H527" i="2"/>
  <c r="E528" i="2"/>
  <c r="F528" i="2"/>
  <c r="G528" i="2"/>
  <c r="H528" i="2"/>
  <c r="E529" i="2"/>
  <c r="F529" i="2"/>
  <c r="G529" i="2"/>
  <c r="H529" i="2"/>
  <c r="E530" i="2"/>
  <c r="F530" i="2"/>
  <c r="G530" i="2"/>
  <c r="H530" i="2"/>
  <c r="E531" i="2"/>
  <c r="F531" i="2"/>
  <c r="G531" i="2"/>
  <c r="H531" i="2"/>
  <c r="E532" i="2"/>
  <c r="F532" i="2"/>
  <c r="G532" i="2"/>
  <c r="H532" i="2"/>
  <c r="E533" i="2"/>
  <c r="F533" i="2"/>
  <c r="G533" i="2"/>
  <c r="H533" i="2"/>
  <c r="E534" i="2"/>
  <c r="F534" i="2"/>
  <c r="G534" i="2"/>
  <c r="H534" i="2"/>
  <c r="E535" i="2"/>
  <c r="F535" i="2"/>
  <c r="G535" i="2"/>
  <c r="H535" i="2"/>
  <c r="E536" i="2"/>
  <c r="F536" i="2"/>
  <c r="G536" i="2"/>
  <c r="H536" i="2"/>
  <c r="E537" i="2"/>
  <c r="F537" i="2"/>
  <c r="G537" i="2"/>
  <c r="H537" i="2"/>
  <c r="E538" i="2"/>
  <c r="F538" i="2"/>
  <c r="G538" i="2"/>
  <c r="H538" i="2"/>
  <c r="E539" i="2"/>
  <c r="F539" i="2"/>
  <c r="G539" i="2"/>
  <c r="H539" i="2"/>
  <c r="E540" i="2"/>
  <c r="F540" i="2"/>
  <c r="G540" i="2"/>
  <c r="H540" i="2"/>
  <c r="E541" i="2"/>
  <c r="F541" i="2"/>
  <c r="G541" i="2"/>
  <c r="H541" i="2"/>
  <c r="E542" i="2"/>
  <c r="F542" i="2"/>
  <c r="G542" i="2"/>
  <c r="H542" i="2"/>
  <c r="E543" i="2"/>
  <c r="F543" i="2"/>
  <c r="G543" i="2"/>
  <c r="H543" i="2"/>
  <c r="E544" i="2"/>
  <c r="F544" i="2"/>
  <c r="G544" i="2"/>
  <c r="H544" i="2"/>
  <c r="E545" i="2"/>
  <c r="F545" i="2"/>
  <c r="G545" i="2"/>
  <c r="H545" i="2"/>
  <c r="E546" i="2"/>
  <c r="F546" i="2"/>
  <c r="G546" i="2"/>
  <c r="H546" i="2"/>
  <c r="E547" i="2"/>
  <c r="F547" i="2"/>
  <c r="G547" i="2"/>
  <c r="H547" i="2"/>
  <c r="E548" i="2"/>
  <c r="F548" i="2"/>
  <c r="G548" i="2"/>
  <c r="H548" i="2"/>
  <c r="E549" i="2"/>
  <c r="F549" i="2"/>
  <c r="G549" i="2"/>
  <c r="H549" i="2"/>
  <c r="E550" i="2"/>
  <c r="F550" i="2"/>
  <c r="G550" i="2"/>
  <c r="H550" i="2"/>
  <c r="E551" i="2"/>
  <c r="F551" i="2"/>
  <c r="G551" i="2"/>
  <c r="H551" i="2"/>
  <c r="E552" i="2"/>
  <c r="F552" i="2"/>
  <c r="G552" i="2"/>
  <c r="H552" i="2"/>
  <c r="E553" i="2"/>
  <c r="F553" i="2"/>
  <c r="G553" i="2"/>
  <c r="H553" i="2"/>
  <c r="E554" i="2"/>
  <c r="F554" i="2"/>
  <c r="G554" i="2"/>
  <c r="H554" i="2"/>
  <c r="E555" i="2"/>
  <c r="F555" i="2"/>
  <c r="G555" i="2"/>
  <c r="H555" i="2"/>
  <c r="E556" i="2"/>
  <c r="F556" i="2"/>
  <c r="G556" i="2"/>
  <c r="H556" i="2"/>
  <c r="E557" i="2"/>
  <c r="F557" i="2"/>
  <c r="G557" i="2"/>
  <c r="H557" i="2"/>
  <c r="E558" i="2"/>
  <c r="F558" i="2"/>
  <c r="G558" i="2"/>
  <c r="H558" i="2"/>
  <c r="E559" i="2"/>
  <c r="F559" i="2"/>
  <c r="G559" i="2"/>
  <c r="H559" i="2"/>
  <c r="E560" i="2"/>
  <c r="F560" i="2"/>
  <c r="G560" i="2"/>
  <c r="H560" i="2"/>
  <c r="E561" i="2"/>
  <c r="F561" i="2"/>
  <c r="G561" i="2"/>
  <c r="H561" i="2"/>
  <c r="E562" i="2"/>
  <c r="F562" i="2"/>
  <c r="G562" i="2"/>
  <c r="H562" i="2"/>
  <c r="E563" i="2"/>
  <c r="F563" i="2"/>
  <c r="G563" i="2"/>
  <c r="H563" i="2"/>
  <c r="E564" i="2"/>
  <c r="F564" i="2"/>
  <c r="G564" i="2"/>
  <c r="H564" i="2"/>
  <c r="E565" i="2"/>
  <c r="F565" i="2"/>
  <c r="G565" i="2"/>
  <c r="H565" i="2"/>
  <c r="E566" i="2"/>
  <c r="F566" i="2"/>
  <c r="G566" i="2"/>
  <c r="H566" i="2"/>
  <c r="E567" i="2"/>
  <c r="F567" i="2"/>
  <c r="G567" i="2"/>
  <c r="H567" i="2"/>
  <c r="E568" i="2"/>
  <c r="F568" i="2"/>
  <c r="G568" i="2"/>
  <c r="H568" i="2"/>
  <c r="E569" i="2"/>
  <c r="F569" i="2"/>
  <c r="G569" i="2"/>
  <c r="H569" i="2"/>
  <c r="E570" i="2"/>
  <c r="F570" i="2"/>
  <c r="G570" i="2"/>
  <c r="H570" i="2"/>
  <c r="E571" i="2"/>
  <c r="F571" i="2"/>
  <c r="G571" i="2"/>
  <c r="H571" i="2"/>
  <c r="E572" i="2"/>
  <c r="F572" i="2"/>
  <c r="G572" i="2"/>
  <c r="H572" i="2"/>
  <c r="E573" i="2"/>
  <c r="F573" i="2"/>
  <c r="G573" i="2"/>
  <c r="H573" i="2"/>
  <c r="E574" i="2"/>
  <c r="F574" i="2"/>
  <c r="G574" i="2"/>
  <c r="H574" i="2"/>
  <c r="E575" i="2"/>
  <c r="F575" i="2"/>
  <c r="G575" i="2"/>
  <c r="H575" i="2"/>
  <c r="E576" i="2"/>
  <c r="F576" i="2"/>
  <c r="G576" i="2"/>
  <c r="H576" i="2"/>
  <c r="E577" i="2"/>
  <c r="F577" i="2"/>
  <c r="G577" i="2"/>
  <c r="H577" i="2"/>
  <c r="E578" i="2"/>
  <c r="F578" i="2"/>
  <c r="G578" i="2"/>
  <c r="H578" i="2"/>
  <c r="E579" i="2"/>
  <c r="F579" i="2"/>
  <c r="G579" i="2"/>
  <c r="H579" i="2"/>
  <c r="E580" i="2"/>
  <c r="F580" i="2"/>
  <c r="G580" i="2"/>
  <c r="H580" i="2"/>
  <c r="E581" i="2"/>
  <c r="F581" i="2"/>
  <c r="G581" i="2"/>
  <c r="H581" i="2"/>
  <c r="E582" i="2"/>
  <c r="F582" i="2"/>
  <c r="G582" i="2"/>
  <c r="H582" i="2"/>
  <c r="E583" i="2"/>
  <c r="F583" i="2"/>
  <c r="G583" i="2"/>
  <c r="H583" i="2"/>
  <c r="E584" i="2"/>
  <c r="F584" i="2"/>
  <c r="G584" i="2"/>
  <c r="H584" i="2"/>
  <c r="E585" i="2"/>
  <c r="F585" i="2"/>
  <c r="G585" i="2"/>
  <c r="H585" i="2"/>
  <c r="E586" i="2"/>
  <c r="F586" i="2"/>
  <c r="G586" i="2"/>
  <c r="H586" i="2"/>
  <c r="E587" i="2"/>
  <c r="F587" i="2"/>
  <c r="G587" i="2"/>
  <c r="H587" i="2"/>
  <c r="E588" i="2"/>
  <c r="F588" i="2"/>
  <c r="G588" i="2"/>
  <c r="H588" i="2"/>
  <c r="E589" i="2"/>
  <c r="F589" i="2"/>
  <c r="G589" i="2"/>
  <c r="H589" i="2"/>
  <c r="E590" i="2"/>
  <c r="F590" i="2"/>
  <c r="G590" i="2"/>
  <c r="H590" i="2"/>
  <c r="E591" i="2"/>
  <c r="F591" i="2"/>
  <c r="G591" i="2"/>
  <c r="H591" i="2"/>
  <c r="E592" i="2"/>
  <c r="F592" i="2"/>
  <c r="G592" i="2"/>
  <c r="H592" i="2"/>
  <c r="E593" i="2"/>
  <c r="F593" i="2"/>
  <c r="G593" i="2"/>
  <c r="H593" i="2"/>
  <c r="E594" i="2"/>
  <c r="F594" i="2"/>
  <c r="G594" i="2"/>
  <c r="H594" i="2"/>
  <c r="E595" i="2"/>
  <c r="F595" i="2"/>
  <c r="G595" i="2"/>
  <c r="H595" i="2"/>
  <c r="E596" i="2"/>
  <c r="F596" i="2"/>
  <c r="G596" i="2"/>
  <c r="H596" i="2"/>
  <c r="E597" i="2"/>
  <c r="F597" i="2"/>
  <c r="G597" i="2"/>
  <c r="H597" i="2"/>
  <c r="E598" i="2"/>
  <c r="F598" i="2"/>
  <c r="G598" i="2"/>
  <c r="H598" i="2"/>
  <c r="E599" i="2"/>
  <c r="F599" i="2"/>
  <c r="G599" i="2"/>
  <c r="H599" i="2"/>
  <c r="E601" i="2"/>
  <c r="F601" i="2"/>
  <c r="G601" i="2"/>
  <c r="H601" i="2"/>
  <c r="E602" i="2"/>
  <c r="F602" i="2"/>
  <c r="G602" i="2"/>
  <c r="H602" i="2"/>
  <c r="E603" i="2"/>
  <c r="F603" i="2"/>
  <c r="G603" i="2"/>
  <c r="H603" i="2"/>
  <c r="E604" i="2"/>
  <c r="F604" i="2"/>
  <c r="G604" i="2"/>
  <c r="H604" i="2"/>
  <c r="E605" i="2"/>
  <c r="F605" i="2"/>
  <c r="G605" i="2"/>
  <c r="H605" i="2"/>
  <c r="E606" i="2"/>
  <c r="F606" i="2"/>
  <c r="G606" i="2"/>
  <c r="H606" i="2"/>
  <c r="E607" i="2"/>
  <c r="F607" i="2"/>
  <c r="G607" i="2"/>
  <c r="H607" i="2"/>
  <c r="E608" i="2"/>
  <c r="F608" i="2"/>
  <c r="G608" i="2"/>
  <c r="H608" i="2"/>
  <c r="E610" i="2"/>
  <c r="F610" i="2"/>
  <c r="G610" i="2"/>
  <c r="H610" i="2"/>
  <c r="E611" i="2"/>
  <c r="F611" i="2"/>
  <c r="G611" i="2"/>
  <c r="H611" i="2"/>
  <c r="E612" i="2"/>
  <c r="F612" i="2"/>
  <c r="G612" i="2"/>
  <c r="H612" i="2"/>
  <c r="E613" i="2"/>
  <c r="F613" i="2"/>
  <c r="G613" i="2"/>
  <c r="H613" i="2"/>
  <c r="E614" i="2"/>
  <c r="F614" i="2"/>
  <c r="G614" i="2"/>
  <c r="H614" i="2"/>
  <c r="E615" i="2"/>
  <c r="F615" i="2"/>
  <c r="G615" i="2"/>
  <c r="H615" i="2"/>
  <c r="E616" i="2"/>
  <c r="F616" i="2"/>
  <c r="G616" i="2"/>
  <c r="H616" i="2"/>
  <c r="E617" i="2"/>
  <c r="F617" i="2"/>
  <c r="G617" i="2"/>
  <c r="H617" i="2"/>
  <c r="E618" i="2"/>
  <c r="F618" i="2"/>
  <c r="G618" i="2"/>
  <c r="H618" i="2"/>
  <c r="E619" i="2"/>
  <c r="F619" i="2"/>
  <c r="G619" i="2"/>
  <c r="H619" i="2"/>
  <c r="E620" i="2"/>
  <c r="F620" i="2"/>
  <c r="G620" i="2"/>
  <c r="H620" i="2"/>
  <c r="E621" i="2"/>
  <c r="F621" i="2"/>
  <c r="G621" i="2"/>
  <c r="H621" i="2"/>
  <c r="E622" i="2"/>
  <c r="F622" i="2"/>
  <c r="G622" i="2"/>
  <c r="H622" i="2"/>
  <c r="E623" i="2"/>
  <c r="F623" i="2"/>
  <c r="G623" i="2"/>
  <c r="H623" i="2"/>
  <c r="E624" i="2"/>
  <c r="F624" i="2"/>
  <c r="G624" i="2"/>
  <c r="H624" i="2"/>
  <c r="E625" i="2"/>
  <c r="F625" i="2"/>
  <c r="G625" i="2"/>
  <c r="H625" i="2"/>
  <c r="E626" i="2"/>
  <c r="F626" i="2"/>
  <c r="G626" i="2"/>
  <c r="H626" i="2"/>
  <c r="E627" i="2"/>
  <c r="F627" i="2"/>
  <c r="G627" i="2"/>
  <c r="H627" i="2"/>
  <c r="E628" i="2"/>
  <c r="F628" i="2"/>
  <c r="G628" i="2"/>
  <c r="H628" i="2"/>
  <c r="E629" i="2"/>
  <c r="F629" i="2"/>
  <c r="G629" i="2"/>
  <c r="H629" i="2"/>
  <c r="E630" i="2"/>
  <c r="F630" i="2"/>
  <c r="G630" i="2"/>
  <c r="H630" i="2"/>
  <c r="E631" i="2"/>
  <c r="F631" i="2"/>
  <c r="G631" i="2"/>
  <c r="H631" i="2"/>
  <c r="E632" i="2"/>
  <c r="F632" i="2"/>
  <c r="G632" i="2"/>
  <c r="H632" i="2"/>
  <c r="E633" i="2"/>
  <c r="F633" i="2"/>
  <c r="G633" i="2"/>
  <c r="H633" i="2"/>
  <c r="E634" i="2"/>
  <c r="F634" i="2"/>
  <c r="G634" i="2"/>
  <c r="H634" i="2"/>
  <c r="E635" i="2"/>
  <c r="F635" i="2"/>
  <c r="G635" i="2"/>
  <c r="H635" i="2"/>
  <c r="E636" i="2"/>
  <c r="F636" i="2"/>
  <c r="G636" i="2"/>
  <c r="H636" i="2"/>
  <c r="E637" i="2"/>
  <c r="F637" i="2"/>
  <c r="G637" i="2"/>
  <c r="H637" i="2"/>
  <c r="E638" i="2"/>
  <c r="F638" i="2"/>
  <c r="G638" i="2"/>
  <c r="H638" i="2"/>
  <c r="E639" i="2"/>
  <c r="F639" i="2"/>
  <c r="G639" i="2"/>
  <c r="H639" i="2"/>
  <c r="E640" i="2"/>
  <c r="F640" i="2"/>
  <c r="G640" i="2"/>
  <c r="H640" i="2"/>
  <c r="E641" i="2"/>
  <c r="F641" i="2"/>
  <c r="G641" i="2"/>
  <c r="H641" i="2"/>
  <c r="E642" i="2"/>
  <c r="F642" i="2"/>
  <c r="G642" i="2"/>
  <c r="H642" i="2"/>
  <c r="E643" i="2"/>
  <c r="F643" i="2"/>
  <c r="G643" i="2"/>
  <c r="H643" i="2"/>
  <c r="E644" i="2"/>
  <c r="F644" i="2"/>
  <c r="G644" i="2"/>
  <c r="H644" i="2"/>
  <c r="E645" i="2"/>
  <c r="F645" i="2"/>
  <c r="G645" i="2"/>
  <c r="H645" i="2"/>
  <c r="E646" i="2"/>
  <c r="F646" i="2"/>
  <c r="G646" i="2"/>
  <c r="H646" i="2"/>
  <c r="E647" i="2"/>
  <c r="F647" i="2"/>
  <c r="G647" i="2"/>
  <c r="H647" i="2"/>
  <c r="E648" i="2"/>
  <c r="F648" i="2"/>
  <c r="G648" i="2"/>
  <c r="H648" i="2"/>
  <c r="E649" i="2"/>
  <c r="F649" i="2"/>
  <c r="G649" i="2"/>
  <c r="H649" i="2"/>
  <c r="E650" i="2"/>
  <c r="F650" i="2"/>
  <c r="G650" i="2"/>
  <c r="H650" i="2"/>
  <c r="E651" i="2"/>
  <c r="F651" i="2"/>
  <c r="G651" i="2"/>
  <c r="H651" i="2"/>
  <c r="E652" i="2"/>
  <c r="F652" i="2"/>
  <c r="G652" i="2"/>
  <c r="H652" i="2"/>
  <c r="E653" i="2"/>
  <c r="F653" i="2"/>
  <c r="G653" i="2"/>
  <c r="H653" i="2"/>
  <c r="E654" i="2"/>
  <c r="F654" i="2"/>
  <c r="G654" i="2"/>
  <c r="H654" i="2"/>
  <c r="E655" i="2"/>
  <c r="F655" i="2"/>
  <c r="G655" i="2"/>
  <c r="H655" i="2"/>
  <c r="E656" i="2"/>
  <c r="F656" i="2"/>
  <c r="G656" i="2"/>
  <c r="H656" i="2"/>
  <c r="E657" i="2"/>
  <c r="F657" i="2"/>
  <c r="G657" i="2"/>
  <c r="H657" i="2"/>
  <c r="E658" i="2"/>
  <c r="F658" i="2"/>
  <c r="G658" i="2"/>
  <c r="H658" i="2"/>
  <c r="E659" i="2"/>
  <c r="F659" i="2"/>
  <c r="G659" i="2"/>
  <c r="H659" i="2"/>
  <c r="E660" i="2"/>
  <c r="F660" i="2"/>
  <c r="G660" i="2"/>
  <c r="H660" i="2"/>
  <c r="E661" i="2"/>
  <c r="F661" i="2"/>
  <c r="G661" i="2"/>
  <c r="H661" i="2"/>
  <c r="E662" i="2"/>
  <c r="F662" i="2"/>
  <c r="G662" i="2"/>
  <c r="H662" i="2"/>
  <c r="E663" i="2"/>
  <c r="F663" i="2"/>
  <c r="G663" i="2"/>
  <c r="H663" i="2"/>
  <c r="E664" i="2"/>
  <c r="F664" i="2"/>
  <c r="G664" i="2"/>
  <c r="H664" i="2"/>
  <c r="E665" i="2"/>
  <c r="F665" i="2"/>
  <c r="G665" i="2"/>
  <c r="H665" i="2"/>
  <c r="E666" i="2"/>
  <c r="F666" i="2"/>
  <c r="G666" i="2"/>
  <c r="H666" i="2"/>
  <c r="E667" i="2"/>
  <c r="F667" i="2"/>
  <c r="G667" i="2"/>
  <c r="H667" i="2"/>
  <c r="E668" i="2"/>
  <c r="F668" i="2"/>
  <c r="G668" i="2"/>
  <c r="H668" i="2"/>
  <c r="E669" i="2"/>
  <c r="F669" i="2"/>
  <c r="G669" i="2"/>
  <c r="H669" i="2"/>
  <c r="E670" i="2"/>
  <c r="F670" i="2"/>
  <c r="G670" i="2"/>
  <c r="H670" i="2"/>
  <c r="E671" i="2"/>
  <c r="F671" i="2"/>
  <c r="G671" i="2"/>
  <c r="H671" i="2"/>
  <c r="E672" i="2"/>
  <c r="F672" i="2"/>
  <c r="G672" i="2"/>
  <c r="H672" i="2"/>
  <c r="E673" i="2"/>
  <c r="F673" i="2"/>
  <c r="G673" i="2"/>
  <c r="H673" i="2"/>
  <c r="E674" i="2"/>
  <c r="F674" i="2"/>
  <c r="G674" i="2"/>
  <c r="H674" i="2"/>
  <c r="E675" i="2"/>
  <c r="F675" i="2"/>
  <c r="G675" i="2"/>
  <c r="H675" i="2"/>
  <c r="E676" i="2"/>
  <c r="F676" i="2"/>
  <c r="G676" i="2"/>
  <c r="H676" i="2"/>
  <c r="E677" i="2"/>
  <c r="F677" i="2"/>
  <c r="G677" i="2"/>
  <c r="H677" i="2"/>
  <c r="E678" i="2"/>
  <c r="F678" i="2"/>
  <c r="G678" i="2"/>
  <c r="H678" i="2"/>
  <c r="E679" i="2"/>
  <c r="F679" i="2"/>
  <c r="G679" i="2"/>
  <c r="H679" i="2"/>
  <c r="E680" i="2"/>
  <c r="F680" i="2"/>
  <c r="G680" i="2"/>
  <c r="H680" i="2"/>
  <c r="E681" i="2"/>
  <c r="F681" i="2"/>
  <c r="G681" i="2"/>
  <c r="H681" i="2"/>
  <c r="E682" i="2"/>
  <c r="F682" i="2"/>
  <c r="G682" i="2"/>
  <c r="H682" i="2"/>
  <c r="E683" i="2"/>
  <c r="F683" i="2"/>
  <c r="G683" i="2"/>
  <c r="H683" i="2"/>
  <c r="E684" i="2"/>
  <c r="F684" i="2"/>
  <c r="G684" i="2"/>
  <c r="H684" i="2"/>
  <c r="E685" i="2"/>
  <c r="F685" i="2"/>
  <c r="G685" i="2"/>
  <c r="H685" i="2"/>
  <c r="E686" i="2"/>
  <c r="F686" i="2"/>
  <c r="G686" i="2"/>
  <c r="H686" i="2"/>
  <c r="E687" i="2"/>
  <c r="F687" i="2"/>
  <c r="G687" i="2"/>
  <c r="H687" i="2"/>
  <c r="E688" i="2"/>
  <c r="F688" i="2"/>
  <c r="G688" i="2"/>
  <c r="H688" i="2"/>
  <c r="E689" i="2"/>
  <c r="F689" i="2"/>
  <c r="G689" i="2"/>
  <c r="H689" i="2"/>
  <c r="E690" i="2"/>
  <c r="F690" i="2"/>
  <c r="G690" i="2"/>
  <c r="H690" i="2"/>
  <c r="E691" i="2"/>
  <c r="F691" i="2"/>
  <c r="G691" i="2"/>
  <c r="H691" i="2"/>
  <c r="E692" i="2"/>
  <c r="F692" i="2"/>
  <c r="G692" i="2"/>
  <c r="H692" i="2"/>
  <c r="E693" i="2"/>
  <c r="F693" i="2"/>
  <c r="G693" i="2"/>
  <c r="H693" i="2"/>
  <c r="E694" i="2"/>
  <c r="F694" i="2"/>
  <c r="G694" i="2"/>
  <c r="H694" i="2"/>
  <c r="E695" i="2"/>
  <c r="F695" i="2"/>
  <c r="G695" i="2"/>
  <c r="H695" i="2"/>
  <c r="E696" i="2"/>
  <c r="F696" i="2"/>
  <c r="G696" i="2"/>
  <c r="H696" i="2"/>
  <c r="E697" i="2"/>
  <c r="F697" i="2"/>
  <c r="G697" i="2"/>
  <c r="H697" i="2"/>
  <c r="E698" i="2"/>
  <c r="F698" i="2"/>
  <c r="G698" i="2"/>
  <c r="H698" i="2"/>
  <c r="E699" i="2"/>
  <c r="F699" i="2"/>
  <c r="G699" i="2"/>
  <c r="H699" i="2"/>
  <c r="E700" i="2"/>
  <c r="F700" i="2"/>
  <c r="G700" i="2"/>
  <c r="H700" i="2"/>
  <c r="E701" i="2"/>
  <c r="F701" i="2"/>
  <c r="G701" i="2"/>
  <c r="H701" i="2"/>
  <c r="E702" i="2"/>
  <c r="F702" i="2"/>
  <c r="G702" i="2"/>
  <c r="H702" i="2"/>
  <c r="E703" i="2"/>
  <c r="F703" i="2"/>
  <c r="G703" i="2"/>
  <c r="H703" i="2"/>
  <c r="E704" i="2"/>
  <c r="F704" i="2"/>
  <c r="G704" i="2"/>
  <c r="H704" i="2"/>
  <c r="E705" i="2"/>
  <c r="F705" i="2"/>
  <c r="G705" i="2"/>
  <c r="H705" i="2"/>
  <c r="E706" i="2"/>
  <c r="F706" i="2"/>
  <c r="G706" i="2"/>
  <c r="H706" i="2"/>
  <c r="E707" i="2"/>
  <c r="F707" i="2"/>
  <c r="G707" i="2"/>
  <c r="H707" i="2"/>
  <c r="E708" i="2"/>
  <c r="F708" i="2"/>
  <c r="G708" i="2"/>
  <c r="H708" i="2"/>
  <c r="E709" i="2"/>
  <c r="F709" i="2"/>
  <c r="G709" i="2"/>
  <c r="H709" i="2"/>
  <c r="E710" i="2"/>
  <c r="F710" i="2"/>
  <c r="G710" i="2"/>
  <c r="H710" i="2"/>
  <c r="E711" i="2"/>
  <c r="F711" i="2"/>
  <c r="G711" i="2"/>
  <c r="H711" i="2"/>
  <c r="E713" i="2"/>
  <c r="F713" i="2"/>
  <c r="G713" i="2"/>
  <c r="H713" i="2"/>
  <c r="E714" i="2"/>
  <c r="F714" i="2"/>
  <c r="G714" i="2"/>
  <c r="H714" i="2"/>
  <c r="E715" i="2"/>
  <c r="F715" i="2"/>
  <c r="G715" i="2"/>
  <c r="H715" i="2"/>
  <c r="E716" i="2"/>
  <c r="F716" i="2"/>
  <c r="G716" i="2"/>
  <c r="H716" i="2"/>
  <c r="E717" i="2"/>
  <c r="F717" i="2"/>
  <c r="G717" i="2"/>
  <c r="H717" i="2"/>
  <c r="E718" i="2"/>
  <c r="F718" i="2"/>
  <c r="G718" i="2"/>
  <c r="H718" i="2"/>
  <c r="E719" i="2"/>
  <c r="F719" i="2"/>
  <c r="G719" i="2"/>
  <c r="H719" i="2"/>
  <c r="E721" i="2"/>
  <c r="F721" i="2"/>
  <c r="G721" i="2"/>
  <c r="H721" i="2"/>
  <c r="E723" i="2"/>
  <c r="F723" i="2"/>
  <c r="G723" i="2"/>
  <c r="H723" i="2"/>
  <c r="E724" i="2"/>
  <c r="F724" i="2"/>
  <c r="G724" i="2"/>
  <c r="H724" i="2"/>
  <c r="E725" i="2"/>
  <c r="F725" i="2"/>
  <c r="G725" i="2"/>
  <c r="H725" i="2"/>
  <c r="E726" i="2"/>
  <c r="F726" i="2"/>
  <c r="G726" i="2"/>
  <c r="H726" i="2"/>
  <c r="E729" i="2"/>
  <c r="F729" i="2"/>
  <c r="G729" i="2"/>
  <c r="H729" i="2"/>
  <c r="E730" i="2"/>
  <c r="F730" i="2"/>
  <c r="G730" i="2"/>
  <c r="H730" i="2"/>
  <c r="E731" i="2"/>
  <c r="F731" i="2"/>
  <c r="G731" i="2"/>
  <c r="H731" i="2"/>
  <c r="E732" i="2"/>
  <c r="F732" i="2"/>
  <c r="G732" i="2"/>
  <c r="H732" i="2"/>
  <c r="E733" i="2"/>
  <c r="F733" i="2"/>
  <c r="G733" i="2"/>
  <c r="H733" i="2"/>
  <c r="E734" i="2"/>
  <c r="F734" i="2"/>
  <c r="G734" i="2"/>
  <c r="H734" i="2"/>
  <c r="E735" i="2"/>
  <c r="F735" i="2"/>
  <c r="G735" i="2"/>
  <c r="H735" i="2"/>
  <c r="E736" i="2"/>
  <c r="F736" i="2"/>
  <c r="G736" i="2"/>
  <c r="H736" i="2"/>
  <c r="E737" i="2"/>
  <c r="F737" i="2"/>
  <c r="G737" i="2"/>
  <c r="H737" i="2"/>
  <c r="E738" i="2"/>
  <c r="F738" i="2"/>
  <c r="G738" i="2"/>
  <c r="H738" i="2"/>
  <c r="E739" i="2"/>
  <c r="F739" i="2"/>
  <c r="G739" i="2"/>
  <c r="H739" i="2"/>
  <c r="E740" i="2"/>
  <c r="F740" i="2"/>
  <c r="G740" i="2"/>
  <c r="H740" i="2"/>
  <c r="E741" i="2"/>
  <c r="F741" i="2"/>
  <c r="G741" i="2"/>
  <c r="H741" i="2"/>
  <c r="E742" i="2"/>
  <c r="F742" i="2"/>
  <c r="G742" i="2"/>
  <c r="H742" i="2"/>
  <c r="E743" i="2"/>
  <c r="F743" i="2"/>
  <c r="G743" i="2"/>
  <c r="H743" i="2"/>
  <c r="E744" i="2"/>
  <c r="F744" i="2"/>
  <c r="G744" i="2"/>
  <c r="H744" i="2"/>
  <c r="E745" i="2"/>
  <c r="F745" i="2"/>
  <c r="G745" i="2"/>
  <c r="H745" i="2"/>
  <c r="E746" i="2"/>
  <c r="F746" i="2"/>
  <c r="G746" i="2"/>
  <c r="H746" i="2"/>
  <c r="E747" i="2"/>
  <c r="F747" i="2"/>
  <c r="G747" i="2"/>
  <c r="H747" i="2"/>
  <c r="E748" i="2"/>
  <c r="F748" i="2"/>
  <c r="G748" i="2"/>
  <c r="H748" i="2"/>
  <c r="E749" i="2"/>
  <c r="F749" i="2"/>
  <c r="G749" i="2"/>
  <c r="H749" i="2"/>
  <c r="E750" i="2"/>
  <c r="F750" i="2"/>
  <c r="G750" i="2"/>
  <c r="H750" i="2"/>
  <c r="E751" i="2"/>
  <c r="F751" i="2"/>
  <c r="G751" i="2"/>
  <c r="H751" i="2"/>
  <c r="E752" i="2"/>
  <c r="F752" i="2"/>
  <c r="G752" i="2"/>
  <c r="H752" i="2"/>
  <c r="E753" i="2"/>
  <c r="F753" i="2"/>
  <c r="G753" i="2"/>
  <c r="H753" i="2"/>
  <c r="E754" i="2"/>
  <c r="F754" i="2"/>
  <c r="G754" i="2"/>
  <c r="H754" i="2"/>
  <c r="E755" i="2"/>
  <c r="F755" i="2"/>
  <c r="G755" i="2"/>
  <c r="H755" i="2"/>
  <c r="E756" i="2"/>
  <c r="F756" i="2"/>
  <c r="G756" i="2"/>
  <c r="H756" i="2"/>
  <c r="E757" i="2"/>
  <c r="F757" i="2"/>
  <c r="G757" i="2"/>
  <c r="H757" i="2"/>
  <c r="E758" i="2"/>
  <c r="F758" i="2"/>
  <c r="G758" i="2"/>
  <c r="H758" i="2"/>
  <c r="E759" i="2"/>
  <c r="F759" i="2"/>
  <c r="G759" i="2"/>
  <c r="H759" i="2"/>
  <c r="E760" i="2"/>
  <c r="F760" i="2"/>
  <c r="G760" i="2"/>
  <c r="H760" i="2"/>
  <c r="E761" i="2"/>
  <c r="F761" i="2"/>
  <c r="G761" i="2"/>
  <c r="H761" i="2"/>
  <c r="E762" i="2"/>
  <c r="F762" i="2"/>
  <c r="G762" i="2"/>
  <c r="H762" i="2"/>
  <c r="E763" i="2"/>
  <c r="F763" i="2"/>
  <c r="G763" i="2"/>
  <c r="H763" i="2"/>
  <c r="E764" i="2"/>
  <c r="F764" i="2"/>
  <c r="G764" i="2"/>
  <c r="H764" i="2"/>
  <c r="E765" i="2"/>
  <c r="F765" i="2"/>
  <c r="G765" i="2"/>
  <c r="H765" i="2"/>
  <c r="E766" i="2"/>
  <c r="F766" i="2"/>
  <c r="G766" i="2"/>
  <c r="H766" i="2"/>
  <c r="E767" i="2"/>
  <c r="F767" i="2"/>
  <c r="G767" i="2"/>
  <c r="H767" i="2"/>
  <c r="E768" i="2"/>
  <c r="F768" i="2"/>
  <c r="G768" i="2"/>
  <c r="H768" i="2"/>
  <c r="E769" i="2"/>
  <c r="F769" i="2"/>
  <c r="G769" i="2"/>
  <c r="H769" i="2"/>
  <c r="E770" i="2"/>
  <c r="F770" i="2"/>
  <c r="G770" i="2"/>
  <c r="H770" i="2"/>
  <c r="E771" i="2"/>
  <c r="F771" i="2"/>
  <c r="G771" i="2"/>
  <c r="H771" i="2"/>
  <c r="E772" i="2"/>
  <c r="F772" i="2"/>
  <c r="G772" i="2"/>
  <c r="H772" i="2"/>
  <c r="E773" i="2"/>
  <c r="F773" i="2"/>
  <c r="G773" i="2"/>
  <c r="H773" i="2"/>
  <c r="E774" i="2"/>
  <c r="F774" i="2"/>
  <c r="G774" i="2"/>
  <c r="H774" i="2"/>
  <c r="E775" i="2"/>
  <c r="F775" i="2"/>
  <c r="G775" i="2"/>
  <c r="H775" i="2"/>
  <c r="E776" i="2"/>
  <c r="F776" i="2"/>
  <c r="G776" i="2"/>
  <c r="H776" i="2"/>
  <c r="E777" i="2"/>
  <c r="F777" i="2"/>
  <c r="G777" i="2"/>
  <c r="H777" i="2"/>
  <c r="E778" i="2"/>
  <c r="F778" i="2"/>
  <c r="G778" i="2"/>
  <c r="H778" i="2"/>
  <c r="E779" i="2"/>
  <c r="F779" i="2"/>
  <c r="G779" i="2"/>
  <c r="H779" i="2"/>
  <c r="E780" i="2"/>
  <c r="F780" i="2"/>
  <c r="G780" i="2"/>
  <c r="H780" i="2"/>
  <c r="E781" i="2"/>
  <c r="F781" i="2"/>
  <c r="G781" i="2"/>
  <c r="H781" i="2"/>
  <c r="E782" i="2"/>
  <c r="F782" i="2"/>
  <c r="G782" i="2"/>
  <c r="H782" i="2"/>
  <c r="E783" i="2"/>
  <c r="F783" i="2"/>
  <c r="G783" i="2"/>
  <c r="H783" i="2"/>
  <c r="E785" i="2"/>
  <c r="F785" i="2"/>
  <c r="G785" i="2"/>
  <c r="H785" i="2"/>
  <c r="E786" i="2"/>
  <c r="F786" i="2"/>
  <c r="G786" i="2"/>
  <c r="H786" i="2"/>
  <c r="E787" i="2"/>
  <c r="F787" i="2"/>
  <c r="G787" i="2"/>
  <c r="H787" i="2"/>
  <c r="E788" i="2"/>
  <c r="F788" i="2"/>
  <c r="G788" i="2"/>
  <c r="H788" i="2"/>
  <c r="E789" i="2"/>
  <c r="F789" i="2"/>
  <c r="G789" i="2"/>
  <c r="H789" i="2"/>
  <c r="E790" i="2"/>
  <c r="F790" i="2"/>
  <c r="G790" i="2"/>
  <c r="H790" i="2"/>
  <c r="E791" i="2"/>
  <c r="F791" i="2"/>
  <c r="G791" i="2"/>
  <c r="H791" i="2"/>
  <c r="E792" i="2"/>
  <c r="F792" i="2"/>
  <c r="G792" i="2"/>
  <c r="H792" i="2"/>
  <c r="E793" i="2"/>
  <c r="F793" i="2"/>
  <c r="G793" i="2"/>
  <c r="H793" i="2"/>
  <c r="E794" i="2"/>
  <c r="F794" i="2"/>
  <c r="G794" i="2"/>
  <c r="H794" i="2"/>
  <c r="E795" i="2"/>
  <c r="F795" i="2"/>
  <c r="G795" i="2"/>
  <c r="H795" i="2"/>
  <c r="E796" i="2"/>
  <c r="F796" i="2"/>
  <c r="G796" i="2"/>
  <c r="H796" i="2"/>
  <c r="E797" i="2"/>
  <c r="F797" i="2"/>
  <c r="G797" i="2"/>
  <c r="H797" i="2"/>
  <c r="E798" i="2"/>
  <c r="F798" i="2"/>
  <c r="G798" i="2"/>
  <c r="H798" i="2"/>
  <c r="E799" i="2"/>
  <c r="F799" i="2"/>
  <c r="G799" i="2"/>
  <c r="H799" i="2"/>
  <c r="E800" i="2"/>
  <c r="F800" i="2"/>
  <c r="G800" i="2"/>
  <c r="H800" i="2"/>
  <c r="E801" i="2"/>
  <c r="F801" i="2"/>
  <c r="G801" i="2"/>
  <c r="H801" i="2"/>
  <c r="E802" i="2"/>
  <c r="F802" i="2"/>
  <c r="G802" i="2"/>
  <c r="H802" i="2"/>
  <c r="E803" i="2"/>
  <c r="F803" i="2"/>
  <c r="G803" i="2"/>
  <c r="H803" i="2"/>
  <c r="E804" i="2"/>
  <c r="F804" i="2"/>
  <c r="G804" i="2"/>
  <c r="H804" i="2"/>
  <c r="E805" i="2"/>
  <c r="F805" i="2"/>
  <c r="G805" i="2"/>
  <c r="H805" i="2"/>
  <c r="E806" i="2"/>
  <c r="F806" i="2"/>
  <c r="G806" i="2"/>
  <c r="H806" i="2"/>
  <c r="E807" i="2"/>
  <c r="F807" i="2"/>
  <c r="G807" i="2"/>
  <c r="H807" i="2"/>
  <c r="E808" i="2"/>
  <c r="F808" i="2"/>
  <c r="G808" i="2"/>
  <c r="H808" i="2"/>
  <c r="E809" i="2"/>
  <c r="F809" i="2"/>
  <c r="G809" i="2"/>
  <c r="H809" i="2"/>
  <c r="E810" i="2"/>
  <c r="F810" i="2"/>
  <c r="G810" i="2"/>
  <c r="H810" i="2"/>
  <c r="E811" i="2"/>
  <c r="F811" i="2"/>
  <c r="G811" i="2"/>
  <c r="H811" i="2"/>
  <c r="E812" i="2"/>
  <c r="F812" i="2"/>
  <c r="G812" i="2"/>
  <c r="H812" i="2"/>
  <c r="E813" i="2"/>
  <c r="F813" i="2"/>
  <c r="G813" i="2"/>
  <c r="H813" i="2"/>
  <c r="E814" i="2"/>
  <c r="F814" i="2"/>
  <c r="G814" i="2"/>
  <c r="H814" i="2"/>
  <c r="E815" i="2"/>
  <c r="F815" i="2"/>
  <c r="G815" i="2"/>
  <c r="H815" i="2"/>
  <c r="E816" i="2"/>
  <c r="F816" i="2"/>
  <c r="G816" i="2"/>
  <c r="H816" i="2"/>
  <c r="E817" i="2"/>
  <c r="F817" i="2"/>
  <c r="G817" i="2"/>
  <c r="H817" i="2"/>
  <c r="E818" i="2"/>
  <c r="F818" i="2"/>
  <c r="G818" i="2"/>
  <c r="H818" i="2"/>
  <c r="E819" i="2"/>
  <c r="F819" i="2"/>
  <c r="G819" i="2"/>
  <c r="H819" i="2"/>
  <c r="E820" i="2"/>
  <c r="F820" i="2"/>
  <c r="G820" i="2"/>
  <c r="H820" i="2"/>
  <c r="E821" i="2"/>
  <c r="F821" i="2"/>
  <c r="G821" i="2"/>
  <c r="H821" i="2"/>
  <c r="E822" i="2"/>
  <c r="F822" i="2"/>
  <c r="G822" i="2"/>
  <c r="H822" i="2"/>
  <c r="E823" i="2"/>
  <c r="F823" i="2"/>
  <c r="G823" i="2"/>
  <c r="H823" i="2"/>
  <c r="E824" i="2"/>
  <c r="F824" i="2"/>
  <c r="G824" i="2"/>
  <c r="H824" i="2"/>
  <c r="E825" i="2"/>
  <c r="F825" i="2"/>
  <c r="G825" i="2"/>
  <c r="H825" i="2"/>
  <c r="E826" i="2"/>
  <c r="F826" i="2"/>
  <c r="G826" i="2"/>
  <c r="H826" i="2"/>
  <c r="E827" i="2"/>
  <c r="F827" i="2"/>
  <c r="G827" i="2"/>
  <c r="H827" i="2"/>
  <c r="E829" i="2"/>
  <c r="F829" i="2"/>
  <c r="G829" i="2"/>
  <c r="H829" i="2"/>
  <c r="E830" i="2"/>
  <c r="F830" i="2"/>
  <c r="G830" i="2"/>
  <c r="H830" i="2"/>
  <c r="E831" i="2"/>
  <c r="F831" i="2"/>
  <c r="G831" i="2"/>
  <c r="H831" i="2"/>
  <c r="E832" i="2"/>
  <c r="F832" i="2"/>
  <c r="G832" i="2"/>
  <c r="H832" i="2"/>
  <c r="E833" i="2"/>
  <c r="F833" i="2"/>
  <c r="G833" i="2"/>
  <c r="H833" i="2"/>
  <c r="E835" i="2"/>
  <c r="F835" i="2"/>
  <c r="G835" i="2"/>
  <c r="H835" i="2"/>
  <c r="E836" i="2"/>
  <c r="F836" i="2"/>
  <c r="G836" i="2"/>
  <c r="H836" i="2"/>
  <c r="E838" i="2"/>
  <c r="F838" i="2"/>
  <c r="G838" i="2"/>
  <c r="H838" i="2"/>
  <c r="E840" i="2"/>
  <c r="F840" i="2"/>
  <c r="G840" i="2"/>
  <c r="H840" i="2"/>
  <c r="E841" i="2"/>
  <c r="F841" i="2"/>
  <c r="G841" i="2"/>
  <c r="H841" i="2"/>
  <c r="E842" i="2"/>
  <c r="F842" i="2"/>
  <c r="G842" i="2"/>
  <c r="H842" i="2"/>
  <c r="E843" i="2"/>
  <c r="F843" i="2"/>
  <c r="G843" i="2"/>
  <c r="H843" i="2"/>
  <c r="E846" i="2"/>
  <c r="F846" i="2"/>
  <c r="G846" i="2"/>
  <c r="H846" i="2"/>
  <c r="E847" i="2"/>
  <c r="F847" i="2"/>
  <c r="G847" i="2"/>
  <c r="H847" i="2"/>
  <c r="E848" i="2"/>
  <c r="F848" i="2"/>
  <c r="G848" i="2"/>
  <c r="H848" i="2"/>
  <c r="E849" i="2"/>
  <c r="F849" i="2"/>
  <c r="G849" i="2"/>
  <c r="H849" i="2"/>
  <c r="E850" i="2"/>
  <c r="F850" i="2"/>
  <c r="G850" i="2"/>
  <c r="H850" i="2"/>
  <c r="E851" i="2"/>
  <c r="F851" i="2"/>
  <c r="G851" i="2"/>
  <c r="H851" i="2"/>
  <c r="E852" i="2"/>
  <c r="F852" i="2"/>
  <c r="G852" i="2"/>
  <c r="H852" i="2"/>
  <c r="E853" i="2"/>
  <c r="F853" i="2"/>
  <c r="G853" i="2"/>
  <c r="H853" i="2"/>
  <c r="E854" i="2"/>
  <c r="F854" i="2"/>
  <c r="G854" i="2"/>
  <c r="H854" i="2"/>
  <c r="E855" i="2"/>
  <c r="F855" i="2"/>
  <c r="G855" i="2"/>
  <c r="H855" i="2"/>
  <c r="E856" i="2"/>
  <c r="F856" i="2"/>
  <c r="G856" i="2"/>
  <c r="H856" i="2"/>
  <c r="E857" i="2"/>
  <c r="F857" i="2"/>
  <c r="G857" i="2"/>
  <c r="H857" i="2"/>
  <c r="E858" i="2"/>
  <c r="F858" i="2"/>
  <c r="G858" i="2"/>
  <c r="H858" i="2"/>
  <c r="E859" i="2"/>
  <c r="F859" i="2"/>
  <c r="G859" i="2"/>
  <c r="H859" i="2"/>
  <c r="E860" i="2"/>
  <c r="F860" i="2"/>
  <c r="G860" i="2"/>
  <c r="H860" i="2"/>
  <c r="E861" i="2"/>
  <c r="F861" i="2"/>
  <c r="G861" i="2"/>
  <c r="H861" i="2"/>
  <c r="E862" i="2"/>
  <c r="F862" i="2"/>
  <c r="G862" i="2"/>
  <c r="H862" i="2"/>
  <c r="E863" i="2"/>
  <c r="F863" i="2"/>
  <c r="G863" i="2"/>
  <c r="H863" i="2"/>
  <c r="E864" i="2"/>
  <c r="F864" i="2"/>
  <c r="G864" i="2"/>
  <c r="H864" i="2"/>
  <c r="H2" i="2"/>
  <c r="G2" i="2"/>
  <c r="F2" i="2"/>
  <c r="E2" i="2"/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40" i="1"/>
  <c r="J841" i="1"/>
  <c r="J842" i="1"/>
  <c r="J843" i="1"/>
  <c r="J844" i="1"/>
  <c r="J845" i="1"/>
  <c r="J846" i="1"/>
  <c r="J848" i="1"/>
  <c r="J849" i="1"/>
  <c r="J850" i="1"/>
  <c r="J851" i="1"/>
  <c r="J852" i="1"/>
  <c r="J853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4" i="1"/>
  <c r="J975" i="1"/>
  <c r="J976" i="1"/>
  <c r="J977" i="1"/>
  <c r="J978" i="1"/>
  <c r="J980" i="1"/>
  <c r="J981" i="1"/>
  <c r="J983" i="1"/>
  <c r="J984" i="1"/>
  <c r="J985" i="1"/>
  <c r="J986" i="1"/>
  <c r="J987" i="1"/>
  <c r="J988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9" i="1"/>
  <c r="J1110" i="1"/>
  <c r="J1111" i="1"/>
  <c r="J1112" i="1"/>
  <c r="J1113" i="1"/>
  <c r="J1115" i="1"/>
  <c r="J1116" i="1"/>
  <c r="J1118" i="1"/>
  <c r="J1119" i="1"/>
  <c r="J1120" i="1"/>
  <c r="J1121" i="1"/>
  <c r="J1122" i="1"/>
  <c r="J1123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6" i="1"/>
  <c r="J1247" i="1"/>
  <c r="J1248" i="1"/>
  <c r="J1249" i="1"/>
  <c r="J1250" i="1"/>
  <c r="J1252" i="1"/>
  <c r="J1253" i="1"/>
  <c r="J1255" i="1"/>
  <c r="J1256" i="1"/>
  <c r="J1257" i="1"/>
  <c r="J1258" i="1"/>
  <c r="J1259" i="1"/>
  <c r="J1260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9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2" i="1"/>
  <c r="J1303" i="1"/>
  <c r="J1304" i="1"/>
  <c r="J1305" i="1"/>
  <c r="J1306" i="1"/>
  <c r="J2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40" i="1"/>
  <c r="H841" i="1"/>
  <c r="H842" i="1"/>
  <c r="H843" i="1"/>
  <c r="H844" i="1"/>
  <c r="H845" i="1"/>
  <c r="H846" i="1"/>
  <c r="H848" i="1"/>
  <c r="H849" i="1"/>
  <c r="H850" i="1"/>
  <c r="H851" i="1"/>
  <c r="H852" i="1"/>
  <c r="H853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4" i="1"/>
  <c r="H975" i="1"/>
  <c r="H976" i="1"/>
  <c r="H977" i="1"/>
  <c r="H978" i="1"/>
  <c r="H980" i="1"/>
  <c r="H981" i="1"/>
  <c r="H983" i="1"/>
  <c r="H984" i="1"/>
  <c r="H985" i="1"/>
  <c r="H986" i="1"/>
  <c r="H987" i="1"/>
  <c r="H988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9" i="1"/>
  <c r="H1110" i="1"/>
  <c r="H1111" i="1"/>
  <c r="H1112" i="1"/>
  <c r="H1113" i="1"/>
  <c r="H1115" i="1"/>
  <c r="H1116" i="1"/>
  <c r="H1118" i="1"/>
  <c r="H1119" i="1"/>
  <c r="H1120" i="1"/>
  <c r="H1121" i="1"/>
  <c r="H1122" i="1"/>
  <c r="H1123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6" i="1"/>
  <c r="H1247" i="1"/>
  <c r="H1248" i="1"/>
  <c r="H1249" i="1"/>
  <c r="H1250" i="1"/>
  <c r="H1252" i="1"/>
  <c r="H1253" i="1"/>
  <c r="H1255" i="1"/>
  <c r="H1256" i="1"/>
  <c r="H1257" i="1"/>
  <c r="H1258" i="1"/>
  <c r="H1259" i="1"/>
  <c r="H1260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9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2" i="1"/>
  <c r="H1303" i="1"/>
  <c r="H1304" i="1"/>
  <c r="H1305" i="1"/>
  <c r="H1306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40" i="1"/>
  <c r="G841" i="1"/>
  <c r="G842" i="1"/>
  <c r="G843" i="1"/>
  <c r="G844" i="1"/>
  <c r="G845" i="1"/>
  <c r="G846" i="1"/>
  <c r="G848" i="1"/>
  <c r="G849" i="1"/>
  <c r="G850" i="1"/>
  <c r="G851" i="1"/>
  <c r="G852" i="1"/>
  <c r="G853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4" i="1"/>
  <c r="G975" i="1"/>
  <c r="G976" i="1"/>
  <c r="G977" i="1"/>
  <c r="G978" i="1"/>
  <c r="G980" i="1"/>
  <c r="G981" i="1"/>
  <c r="G983" i="1"/>
  <c r="G984" i="1"/>
  <c r="G985" i="1"/>
  <c r="G986" i="1"/>
  <c r="G987" i="1"/>
  <c r="G988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9" i="1"/>
  <c r="G1110" i="1"/>
  <c r="G1111" i="1"/>
  <c r="G1112" i="1"/>
  <c r="G1113" i="1"/>
  <c r="G1115" i="1"/>
  <c r="G1116" i="1"/>
  <c r="G1118" i="1"/>
  <c r="G1119" i="1"/>
  <c r="G1120" i="1"/>
  <c r="G1121" i="1"/>
  <c r="G1122" i="1"/>
  <c r="G1123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6" i="1"/>
  <c r="G1247" i="1"/>
  <c r="G1248" i="1"/>
  <c r="G1249" i="1"/>
  <c r="G1250" i="1"/>
  <c r="G1252" i="1"/>
  <c r="G1253" i="1"/>
  <c r="G1255" i="1"/>
  <c r="G1256" i="1"/>
  <c r="G1257" i="1"/>
  <c r="G1258" i="1"/>
  <c r="G1259" i="1"/>
  <c r="G1260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9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2" i="1"/>
  <c r="G1303" i="1"/>
  <c r="G1304" i="1"/>
  <c r="G1305" i="1"/>
  <c r="G1306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40" i="1"/>
  <c r="E841" i="1"/>
  <c r="E842" i="1"/>
  <c r="E843" i="1"/>
  <c r="E844" i="1"/>
  <c r="E845" i="1"/>
  <c r="E846" i="1"/>
  <c r="E848" i="1"/>
  <c r="E849" i="1"/>
  <c r="E850" i="1"/>
  <c r="E851" i="1"/>
  <c r="E852" i="1"/>
  <c r="E853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4" i="1"/>
  <c r="E975" i="1"/>
  <c r="E976" i="1"/>
  <c r="E977" i="1"/>
  <c r="E978" i="1"/>
  <c r="E980" i="1"/>
  <c r="E981" i="1"/>
  <c r="E983" i="1"/>
  <c r="E984" i="1"/>
  <c r="E985" i="1"/>
  <c r="E986" i="1"/>
  <c r="E987" i="1"/>
  <c r="E988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9" i="1"/>
  <c r="E1110" i="1"/>
  <c r="E1111" i="1"/>
  <c r="E1112" i="1"/>
  <c r="E1113" i="1"/>
  <c r="E1115" i="1"/>
  <c r="E1116" i="1"/>
  <c r="E1118" i="1"/>
  <c r="E1119" i="1"/>
  <c r="E1120" i="1"/>
  <c r="E1121" i="1"/>
  <c r="E1122" i="1"/>
  <c r="E1123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6" i="1"/>
  <c r="E1247" i="1"/>
  <c r="E1248" i="1"/>
  <c r="E1249" i="1"/>
  <c r="E1250" i="1"/>
  <c r="E1252" i="1"/>
  <c r="E1253" i="1"/>
  <c r="E1255" i="1"/>
  <c r="E1256" i="1"/>
  <c r="E1257" i="1"/>
  <c r="E1258" i="1"/>
  <c r="E1259" i="1"/>
  <c r="E1260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9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2" i="1"/>
  <c r="E1303" i="1"/>
  <c r="E1304" i="1"/>
  <c r="E1305" i="1"/>
  <c r="E1306" i="1"/>
  <c r="E6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2" i="1"/>
  <c r="F62" i="1"/>
</calcChain>
</file>

<file path=xl/sharedStrings.xml><?xml version="1.0" encoding="utf-8"?>
<sst xmlns="http://schemas.openxmlformats.org/spreadsheetml/2006/main" count="15486" uniqueCount="326">
  <si>
    <t>AÑO</t>
  </si>
  <si>
    <t>MES</t>
  </si>
  <si>
    <t>EMPRESA</t>
  </si>
  <si>
    <t>CENTRAL</t>
  </si>
  <si>
    <t>TECNOLOGÍA</t>
  </si>
  <si>
    <t>AÑO DE ENTRADA</t>
  </si>
  <si>
    <t>DISPONIBILIDAD REAL PROMEDIO (MW)</t>
  </si>
  <si>
    <t>GENERACIÓN (GWH)</t>
  </si>
  <si>
    <t>AES ANDRES DR, S.A.</t>
  </si>
  <si>
    <t>AES ANDRÉS FO</t>
  </si>
  <si>
    <t>2022</t>
  </si>
  <si>
    <t>AES ANDRÉS GN</t>
  </si>
  <si>
    <t>EMPRESA GENERACIÓN HIDROELÉCTRICA DOMINICANA</t>
  </si>
  <si>
    <t>AGUACATE 1</t>
  </si>
  <si>
    <t>1992</t>
  </si>
  <si>
    <t>AGUACATE 2</t>
  </si>
  <si>
    <t>ANIANA VARGAS 1</t>
  </si>
  <si>
    <t>1998</t>
  </si>
  <si>
    <t>ANIANA VARGAS 2</t>
  </si>
  <si>
    <t>BAIGUAQUE 1</t>
  </si>
  <si>
    <t>1995</t>
  </si>
  <si>
    <t>BAIGUAQUE 2</t>
  </si>
  <si>
    <t>EMPRESA GENERADORA DE ELECTRICIDAD DE HAINA, S.A.</t>
  </si>
  <si>
    <t>BARAHONA CARBÓN</t>
  </si>
  <si>
    <t>2001</t>
  </si>
  <si>
    <t>BERSAL S. A.</t>
  </si>
  <si>
    <t>BERSAL</t>
  </si>
  <si>
    <t>2014</t>
  </si>
  <si>
    <t>BRAZO DERECHO</t>
  </si>
  <si>
    <t>COMPANIA ELECTRICA DE SAN PEDRO DE MACORIS</t>
  </si>
  <si>
    <t>CESPM 1 FO</t>
  </si>
  <si>
    <t>2020</t>
  </si>
  <si>
    <t>CESPM 1 GN</t>
  </si>
  <si>
    <t>CESPM 2 FO</t>
  </si>
  <si>
    <t>CESPM 2 GN</t>
  </si>
  <si>
    <t>CESPM 3 FO</t>
  </si>
  <si>
    <t>CESPM 3 GN</t>
  </si>
  <si>
    <t>CONTRA EMBALSE MONCIÓN 1</t>
  </si>
  <si>
    <t>CONTRA EMBALSE MONCIÓN 2</t>
  </si>
  <si>
    <t>DOMINGO RODRÍGUEZ 1</t>
  </si>
  <si>
    <t>DOMINGO RODRÍGUEZ 2</t>
  </si>
  <si>
    <t>EL SALTO</t>
  </si>
  <si>
    <t>TRANSCONTINENTAL CAPITAL CORPORATION (BERMUDA) LTD</t>
  </si>
  <si>
    <t>ESTRELLA DEL MAR 2 CFO</t>
  </si>
  <si>
    <t>2012</t>
  </si>
  <si>
    <t>ESTRELLA DEL MAR 2 CGN</t>
  </si>
  <si>
    <t>ESTRELLA DEL MAR 2 SFO</t>
  </si>
  <si>
    <t>ESTRELLA DEL MAR 2 SGN</t>
  </si>
  <si>
    <t>ESTRELLA DEL MAR 3 CCP</t>
  </si>
  <si>
    <t>2021</t>
  </si>
  <si>
    <t>ESTRELLA DEL MAR 3 CCT</t>
  </si>
  <si>
    <t>ESTRELLA DEL MAR 3 CS</t>
  </si>
  <si>
    <t>HAINA TG</t>
  </si>
  <si>
    <t>HATILLO</t>
  </si>
  <si>
    <t>1984</t>
  </si>
  <si>
    <t>HATILLO 2</t>
  </si>
  <si>
    <t>2019</t>
  </si>
  <si>
    <t>MONTERIO POWER CORPORATION, LTD</t>
  </si>
  <si>
    <t>INCA KM22</t>
  </si>
  <si>
    <t>EMPRESA GENERADORA DE ELECTRICIDAD ITABO, S.A.</t>
  </si>
  <si>
    <t>ITABO 1</t>
  </si>
  <si>
    <t>ITABO 2</t>
  </si>
  <si>
    <t>1988</t>
  </si>
  <si>
    <t>JIGUEY 1</t>
  </si>
  <si>
    <t>JIGUEY 2</t>
  </si>
  <si>
    <t>JIMENOA</t>
  </si>
  <si>
    <t>1954</t>
  </si>
  <si>
    <t>JUANCHO LOS COCOS 1</t>
  </si>
  <si>
    <t>2011</t>
  </si>
  <si>
    <t>GENERADORA PALAMARA LA VEGA, S.A.</t>
  </si>
  <si>
    <t>LA VEGA</t>
  </si>
  <si>
    <t>2000</t>
  </si>
  <si>
    <t>LAS BARÍAS</t>
  </si>
  <si>
    <t>LAS DAMAS</t>
  </si>
  <si>
    <t>1967</t>
  </si>
  <si>
    <t>LÓPEZ ANGOSTURA</t>
  </si>
  <si>
    <t>1987</t>
  </si>
  <si>
    <t>LOS ANONES</t>
  </si>
  <si>
    <t>LOS COCOS 2</t>
  </si>
  <si>
    <t>DOMINICAN POWER PARTNERS LDC</t>
  </si>
  <si>
    <t>LOS MINA 5</t>
  </si>
  <si>
    <t>LOS MINA 6</t>
  </si>
  <si>
    <t>1996</t>
  </si>
  <si>
    <t>LOS ORIGENES POWER PLANT, SRL</t>
  </si>
  <si>
    <t>LOS ORÍGENES POWER PLANT FUEL OIL</t>
  </si>
  <si>
    <t>2015</t>
  </si>
  <si>
    <t>LOS ORÍGENES POWER PLANT GAS NATURAL</t>
  </si>
  <si>
    <t>LOS TOROS 1</t>
  </si>
  <si>
    <t>LOS TOROS 2</t>
  </si>
  <si>
    <t>MAGUEYAL 1</t>
  </si>
  <si>
    <t>2008</t>
  </si>
  <si>
    <t>MAGUEYAL 2</t>
  </si>
  <si>
    <t>COMPLEJO METALURGICO DOMINICANO, C.POR A.</t>
  </si>
  <si>
    <t>METALDOM</t>
  </si>
  <si>
    <t>MONCIÓN 1</t>
  </si>
  <si>
    <t>2002</t>
  </si>
  <si>
    <t>MONCIÓN 2</t>
  </si>
  <si>
    <t>ELECTRONIC J.R.C. SRL</t>
  </si>
  <si>
    <t>MONTE PLATA SOLAR</t>
  </si>
  <si>
    <t>2016</t>
  </si>
  <si>
    <t>LEAR INVESTMENTS</t>
  </si>
  <si>
    <t>MONTE RÍO</t>
  </si>
  <si>
    <t>2003</t>
  </si>
  <si>
    <t>NIZAO NAJAYO</t>
  </si>
  <si>
    <t>PALAMARA</t>
  </si>
  <si>
    <t>DOMICEM GENERACIÓN</t>
  </si>
  <si>
    <t>PALENQUE</t>
  </si>
  <si>
    <t>2018</t>
  </si>
  <si>
    <t>PALOMINO 1</t>
  </si>
  <si>
    <t>PALOMINO 2</t>
  </si>
  <si>
    <t>PARQUE ENERGETICO LOS MINA CC PARCIAL</t>
  </si>
  <si>
    <t>2017</t>
  </si>
  <si>
    <t>PARQUE ENERGETICO LOS MINA CC TOTAL</t>
  </si>
  <si>
    <t>AGUA CLARA, S. A.S.</t>
  </si>
  <si>
    <t>PARQUE EÓLICO AGUA CLARA</t>
  </si>
  <si>
    <t>GRUPO EÓLICO DOMINICANO, S.A.</t>
  </si>
  <si>
    <t>PARQUE EÓLICO DE MATAFONGO</t>
  </si>
  <si>
    <t>PARQUES EÓLICOS DEL CARIBE, S.A.</t>
  </si>
  <si>
    <t>PARQUE EÓLICO GUANILLO</t>
  </si>
  <si>
    <t>PARQUE EÓLICO LARIMAR</t>
  </si>
  <si>
    <t>PARQUE EÓLICO LARIMAR II</t>
  </si>
  <si>
    <t>POSEIDON ENERGIA RENOVABLE, S.A.</t>
  </si>
  <si>
    <t>PARQUE EÓLICO LOS GUZMANCITOS</t>
  </si>
  <si>
    <t>PARQUE EÓLICO LOS GUZMANCITOS 2</t>
  </si>
  <si>
    <t>AES DOMINICANA RENEWABLE ENERGY, S.R.L.</t>
  </si>
  <si>
    <t>PARQUE FOTOVOLTAICO BAYAHONDA (BAYASOL)</t>
  </si>
  <si>
    <t>ENREN, S.R.L.</t>
  </si>
  <si>
    <t>PARQUE FOTOVOLTAICO CALABAZA</t>
  </si>
  <si>
    <t>2023</t>
  </si>
  <si>
    <t>EFD ECOENER FOTOVOLTAICA DOMINICANA, S.R.L.</t>
  </si>
  <si>
    <t>PARQUE FOTOVOLTAICO CUMAYASA 1</t>
  </si>
  <si>
    <t>PARQUE FOTOVOLTAICO CUMAYASA 2</t>
  </si>
  <si>
    <t>DESARROLLOS FOTOVOLTAICOS DSS, S.A.S</t>
  </si>
  <si>
    <t>PARQUE FOTOVOLTAICO LA VICTORIA</t>
  </si>
  <si>
    <t>2024</t>
  </si>
  <si>
    <t xml:space="preserve">PHINIE &amp; CO DEVELOPMENT S.R.L. </t>
  </si>
  <si>
    <t>PARQUE FOTOVOLTAICO LOS NEGROS</t>
  </si>
  <si>
    <t>MARANATHA ENERGY INVESTMENT, S.R.L.</t>
  </si>
  <si>
    <t>PARQUE FOTOVOLTAICO MARANATHA FASE I</t>
  </si>
  <si>
    <t>WCG ENERGY, LTD</t>
  </si>
  <si>
    <t>PARQUE FOTOVOLTAICO MATA DE PALMA</t>
  </si>
  <si>
    <t>MATRISOL, S.A.S.</t>
  </si>
  <si>
    <t>PARQUE FOTOVOLTAICO MATRISOL</t>
  </si>
  <si>
    <t>PARQUE FOTOVOLTAICO MIRASOL</t>
  </si>
  <si>
    <t>MONTECRISTI SOLAR FV, S.A.S.</t>
  </si>
  <si>
    <t>PARQUE FOTOVOLTAICO MONTECRISTI SOLAR 1</t>
  </si>
  <si>
    <t>PARQUE FOTOVOLTAICO SAJOMA</t>
  </si>
  <si>
    <t>PARQUE FOTOVOLTAICO SANTANASOL</t>
  </si>
  <si>
    <t>WCGF SOLAR II, S.R.L</t>
  </si>
  <si>
    <t>PARQUE FOTOVOLTAICO WASHINGTON CAPITAL 2</t>
  </si>
  <si>
    <t>ENERGIA RENOVABLE BAS, SRL</t>
  </si>
  <si>
    <t>PARQUE FOTOVOLTAICO WASHINGTON CAPITAL 3</t>
  </si>
  <si>
    <t>EMERALD SOLAR ENERGY, SRL</t>
  </si>
  <si>
    <t>PARQUE SOLAR CANOA</t>
  </si>
  <si>
    <t>KOROR BUSINESS, S.R.L.</t>
  </si>
  <si>
    <t>PARQUE SOLAR EL SOCO</t>
  </si>
  <si>
    <t>PARQUE SOLAR ESPERANZA</t>
  </si>
  <si>
    <t>PARQUE SOLAR GIRASOL</t>
  </si>
  <si>
    <t>LAESA LTD</t>
  </si>
  <si>
    <t>PIMENTEL 1</t>
  </si>
  <si>
    <t>2009</t>
  </si>
  <si>
    <t>PIMENTEL 2</t>
  </si>
  <si>
    <t>PIMENTEL 3</t>
  </si>
  <si>
    <t>2010</t>
  </si>
  <si>
    <t>PIMENTEL 4</t>
  </si>
  <si>
    <t>PINALITO 1</t>
  </si>
  <si>
    <t>PINALITO 2</t>
  </si>
  <si>
    <t>KARPOWERSHIP DOMINICAN REPUBLIC, S.A.S.</t>
  </si>
  <si>
    <t>POWERSHIP AZUA KPS 26</t>
  </si>
  <si>
    <t>POWERSHIP AZUA KPS 60</t>
  </si>
  <si>
    <t>EMPRESA DE GENERACIÓN ELÉCTRICA PUNTA CATALINA</t>
  </si>
  <si>
    <t>PUNTA CATALINA 1</t>
  </si>
  <si>
    <t>PUNTA CATALINA 2</t>
  </si>
  <si>
    <t>QUILVIO CABRERA</t>
  </si>
  <si>
    <t>2013</t>
  </si>
  <si>
    <t>PUEBLO VIEJO DOMINICANA CORPORATION</t>
  </si>
  <si>
    <t>QUISQUEYA 1 FO</t>
  </si>
  <si>
    <t>QUISQUEYA 1 GN</t>
  </si>
  <si>
    <t>QUISQUEYA 1 SAN PEDRO FO</t>
  </si>
  <si>
    <t>QUISQUEYA 1 SAN PEDRO GN</t>
  </si>
  <si>
    <t>QUISQUEYA 2 FO</t>
  </si>
  <si>
    <t>QUISQUEYA 2 GN</t>
  </si>
  <si>
    <t>RINCÓN</t>
  </si>
  <si>
    <t>1978</t>
  </si>
  <si>
    <t>RÍO BLANCO 1</t>
  </si>
  <si>
    <t>RÍO BLANCO 2</t>
  </si>
  <si>
    <t>ROSA JULIA DE LA CRUZ</t>
  </si>
  <si>
    <t>2006</t>
  </si>
  <si>
    <t>SABANA YEGUA</t>
  </si>
  <si>
    <t>1980</t>
  </si>
  <si>
    <t>SABANETA</t>
  </si>
  <si>
    <t>1981</t>
  </si>
  <si>
    <t>GENERADORA SAN FELIPE LP (GSF)</t>
  </si>
  <si>
    <t>SAN FELIPE</t>
  </si>
  <si>
    <t>1994</t>
  </si>
  <si>
    <t>SAN FELIPE CC</t>
  </si>
  <si>
    <t>SAN FELIPE VAP</t>
  </si>
  <si>
    <t>SAN LORENZO 1</t>
  </si>
  <si>
    <t>SAN PEDRO BIO-ENERGY S.R.L</t>
  </si>
  <si>
    <t>SAN PEDRO BIO-ENERGY</t>
  </si>
  <si>
    <t>SIBA ENERGY CORPORATION</t>
  </si>
  <si>
    <t>SIBA</t>
  </si>
  <si>
    <t>SULTANA DEL ESTE</t>
  </si>
  <si>
    <t>TAVERA 1</t>
  </si>
  <si>
    <t>1973</t>
  </si>
  <si>
    <t>TAVERA 2</t>
  </si>
  <si>
    <t>VALDESIA 1</t>
  </si>
  <si>
    <t>1975</t>
  </si>
  <si>
    <t>VALDESIA 2</t>
  </si>
  <si>
    <t>CAPACIDAD INSTALADA (MW)</t>
  </si>
  <si>
    <t>AES ANDRÉS</t>
  </si>
  <si>
    <t>CESPM 1</t>
  </si>
  <si>
    <t>CESPM 2</t>
  </si>
  <si>
    <t>CESPM 3</t>
  </si>
  <si>
    <t>ESTRELLA DEL MAR 2</t>
  </si>
  <si>
    <t>ESTRELLA DEL MAR 3</t>
  </si>
  <si>
    <t>LOS ORÍGENES POWER PLANT</t>
  </si>
  <si>
    <t>PARQUE ENERGETICO LOS MINA</t>
  </si>
  <si>
    <t>QUISQUEYA 1</t>
  </si>
  <si>
    <t>QUISQUEYA 1 SAN PEDRO</t>
  </si>
  <si>
    <t>QUISQUEYA 2</t>
  </si>
  <si>
    <t>TROPIGAS DOMINICANA, S.R.L.</t>
  </si>
  <si>
    <t>PARQUE FOTOVOLTAICO MARTÍ</t>
  </si>
  <si>
    <t>2025</t>
  </si>
  <si>
    <t>COTOPERÍ SOLAR FV, S.R.L</t>
  </si>
  <si>
    <t>PARQUE FOTOVOLTAICO COTOPERÍ I</t>
  </si>
  <si>
    <t>PARQUE FOTOVOLTAICO COTOPERÍ II</t>
  </si>
  <si>
    <t>PARQUE FOTOVOLTAICO COTOPERÍ III</t>
  </si>
  <si>
    <t>COASTAL PETROLEUM DOMINICANA, S.A.</t>
  </si>
  <si>
    <t>PARQUE FOTOVOLTAICO COASTAL</t>
  </si>
  <si>
    <t>ETERRA GRUPO ECOENERGETICO DEL CARIBE, S.R.L.</t>
  </si>
  <si>
    <t>PARQUE FOTOVOLTAICO LUCILA</t>
  </si>
  <si>
    <t>I.E. DR PROJECTS I, S.R.L</t>
  </si>
  <si>
    <t>PARQUE FOTOVOLTAICO PERAVIA I</t>
  </si>
  <si>
    <t>PARQUE FOTOVOLTAICO PERAVIA II</t>
  </si>
  <si>
    <t>ENERGAS 4</t>
  </si>
  <si>
    <t>RENEWABLE ENERGY WORLD DOMINICUS (R.E.W.D.) S.R.L.</t>
  </si>
  <si>
    <t>PARQUE FOTOVOLTAICO CUMAYASA 4</t>
  </si>
  <si>
    <t>POWERSHIP AZUA KPS 56</t>
  </si>
  <si>
    <t>CICLO COMBINADO</t>
  </si>
  <si>
    <t>HIDRÁULICA</t>
  </si>
  <si>
    <t>TURBINAS A VAPOR</t>
  </si>
  <si>
    <t>MOTORES DIESEL</t>
  </si>
  <si>
    <t>TURBINAS A GAS</t>
  </si>
  <si>
    <t>EÓLICA</t>
  </si>
  <si>
    <t>SOLAR</t>
  </si>
  <si>
    <t>GAS NATURAL</t>
  </si>
  <si>
    <t>CARBÓN</t>
  </si>
  <si>
    <t>FUEL OIL NO. 6</t>
  </si>
  <si>
    <t>FUEL OIL NO. 2</t>
  </si>
  <si>
    <t>FUEL OIL NO. 2 Y NO. 6</t>
  </si>
  <si>
    <t>BIOMASA</t>
  </si>
  <si>
    <t>VIENTO</t>
  </si>
  <si>
    <t>AGUA</t>
  </si>
  <si>
    <t>FOTOVOLTAICA</t>
  </si>
  <si>
    <t>FUENTE PRIMARIA</t>
  </si>
  <si>
    <t>PARQUE FOTOVOLTAICO PAYITA 1</t>
  </si>
  <si>
    <t>POWERSHIP AZUA KPS 01</t>
  </si>
  <si>
    <t>SIBA CICLO COMBINADO</t>
  </si>
  <si>
    <t>SIBA CICLO SIMPLE</t>
  </si>
  <si>
    <t>COD_REG</t>
  </si>
  <si>
    <t>REGIÓN</t>
  </si>
  <si>
    <t>COD_PROV</t>
  </si>
  <si>
    <t>PROVINCIA</t>
  </si>
  <si>
    <t>COD_MUN</t>
  </si>
  <si>
    <t>MUNICIPIO</t>
  </si>
  <si>
    <t>PARQUE EÓLICO ESPERANZA</t>
  </si>
  <si>
    <t>ENERGÍA 2000, S.R.L.</t>
  </si>
  <si>
    <t>MANZANILLO POWER LAND</t>
  </si>
  <si>
    <t>MANZANILLO POWER LAND CICLO COMBINADO</t>
  </si>
  <si>
    <t>MANZANILLO POWER LAND CICLO SIMPLE</t>
  </si>
  <si>
    <t>LCV ECOENER SOLARES DOMINICANA, S.R.L.</t>
  </si>
  <si>
    <t>10</t>
  </si>
  <si>
    <t>OZAMA O METROPOLITANA</t>
  </si>
  <si>
    <t>32</t>
  </si>
  <si>
    <t>SANTO DOMINGO</t>
  </si>
  <si>
    <t>04</t>
  </si>
  <si>
    <t>BOCA CHICA</t>
  </si>
  <si>
    <t>01</t>
  </si>
  <si>
    <t>09</t>
  </si>
  <si>
    <t>HIGUAMO</t>
  </si>
  <si>
    <t>23</t>
  </si>
  <si>
    <t>SAN PEDRO DE MACORÍS</t>
  </si>
  <si>
    <t xml:space="preserve">n/d </t>
  </si>
  <si>
    <t>n/d</t>
  </si>
  <si>
    <t>Diccionario de variables de las bases de datos del Organismo Coordinador del Sistema Electrico Nacional Interconectado(OC-SENI)</t>
  </si>
  <si>
    <t>Oficina Nacional de Estadística (ONE)</t>
  </si>
  <si>
    <t>Base de producción de energía Eléctrica</t>
  </si>
  <si>
    <t>No.</t>
  </si>
  <si>
    <t>cod</t>
  </si>
  <si>
    <t>Nombre Variables</t>
  </si>
  <si>
    <t>Descripción de la variable</t>
  </si>
  <si>
    <t>Categoría</t>
  </si>
  <si>
    <t>Código de categoría</t>
  </si>
  <si>
    <t>Año</t>
  </si>
  <si>
    <t>Variables Numérica</t>
  </si>
  <si>
    <t>Num</t>
  </si>
  <si>
    <t>Mes</t>
  </si>
  <si>
    <t>CENTRAL ELÉCTRICA</t>
  </si>
  <si>
    <t xml:space="preserve">Instalación industrial encargada de la producción de energía eléctrica a partir de diversas fuentes de energía primaria. </t>
  </si>
  <si>
    <t>Variables Categóricas</t>
  </si>
  <si>
    <t>Text</t>
  </si>
  <si>
    <t>COD_SUB_REG</t>
  </si>
  <si>
    <t>CÓDIGO SUB_REGIÓN</t>
  </si>
  <si>
    <t>Identificador único que representa una ubicación geográfica específica región, conforme a la división geográfica 2021.</t>
  </si>
  <si>
    <t>SUB_REGIÓN</t>
  </si>
  <si>
    <t>SUB_REGIREGIÓN</t>
  </si>
  <si>
    <t>Es la división territorial que agrupa varias provincias con características geográficas, económicas o culturales similares. No siempre tiene una función administrativa directa, pero sirve para la planificación y el desarrollo regional.</t>
  </si>
  <si>
    <t>CÓDIGO PROVINCIA</t>
  </si>
  <si>
    <t>Identificador único que representa una ubicación geográfica específica provincia, conforme a la división geográfica 2021.</t>
  </si>
  <si>
    <t>Es la unidad administrativa  que agrupa varios municipios. Suele tener un gobierno provincial que coordina aspectos administrativos y de desarrollo en su territorio.</t>
  </si>
  <si>
    <t>CÓDIGO MUNICIPIO</t>
  </si>
  <si>
    <t>Identificador único que representa una ubicación geográfica específica municipio, conforme a la división geográfica 2021.</t>
  </si>
  <si>
    <t>Es la subdivisión de una provincia con autonomía administrativa, generalmente gobernada por un ayuntamiento o alcaldía.</t>
  </si>
  <si>
    <t>Conjunto de sistemas, equipos y procesos utilizados en una central energética para la generación y transformación de energía eléctrica a partir de diferentes fuentes primaria de energía (hidráulica, térmica, nuclear, solar, eólica, entre otras). Incluye tecnologías como turbinas, reactores, paneles solares y sistemas de control automatizado.</t>
  </si>
  <si>
    <t>FUENTE PRIMERIA</t>
  </si>
  <si>
    <t>Clasificación del combustible utilizado en un sistema energético o industrial, patroleo, gas natural, carbón, diésel, diésel, fuel iol, etc.</t>
  </si>
  <si>
    <t>Año de entrada de la central de energía eléctrica al Sistema Eléctrico Nacional Interconectdo .</t>
  </si>
  <si>
    <t xml:space="preserve">Variables Numéricas </t>
  </si>
  <si>
    <t>CAPACIDAD INSTALADA</t>
  </si>
  <si>
    <t>Potencia máxima de generación de una instalación energética o industrial, expresada en megavatios (MW).</t>
  </si>
  <si>
    <t>Variables Numéricas</t>
  </si>
  <si>
    <t>Indica la proporción del tiempo en que las unidades generadoras de electricidad están operativas y disponibles para suministrar energía a la red eléctrica naciona, expresada en megavatios (MW).</t>
  </si>
  <si>
    <t>Cantidad de energía generada por una central en un período determinado, expresada en gigavatios-hora (GWh).</t>
  </si>
  <si>
    <t>NOTA: El total mensual, se calcula la sumatoria de la capacidad de las centrales. En el total anual, este corresponde al promedio de las capacidades mensuales.</t>
  </si>
  <si>
    <t>Base de datos Energía Electrica, Organismo Coordinador del Sistema Electrico Nacional Interconectado (OC-SENI), enero-diciembre del año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</si>
</sst>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0.00;\(#,##0.00\)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FFFFFF"/>
      <name val="Roboto"/>
    </font>
    <font>
      <sz val="9"/>
      <name val="Roboto"/>
    </font>
    <font>
      <sz val="9"/>
      <color rgb="FF000000"/>
      <name val="Roboto"/>
    </font>
    <font>
      <b/>
      <sz val="28"/>
      <name val="Roboto"/>
    </font>
    <font>
      <sz val="11"/>
      <color theme="1"/>
      <name val="Roboto"/>
    </font>
    <font>
      <b/>
      <sz val="12"/>
      <name val="Roboto"/>
    </font>
    <font>
      <sz val="9"/>
      <color theme="1"/>
      <name val="Roboto"/>
    </font>
    <font>
      <b/>
      <sz val="11"/>
      <name val="Roboto"/>
    </font>
    <font>
      <b/>
      <sz val="9"/>
      <name val="Roboto"/>
    </font>
    <font>
      <b/>
      <sz val="9"/>
      <color theme="1"/>
      <name val="Roboto"/>
    </font>
    <font>
      <sz val="7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4682B4"/>
      </patternFill>
    </fill>
    <fill>
      <patternFill patternType="solid">
        <fgColor theme="4"/>
        <bgColor rgb="FF4682B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1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2" fillId="4" borderId="0" xfId="0" applyFont="1" applyFill="1" applyAlignment="1">
      <alignment horizontal="left" readingOrder="1"/>
    </xf>
    <xf numFmtId="0" fontId="4" fillId="2" borderId="0" xfId="0" applyFont="1" applyFill="1" applyAlignment="1">
      <alignment horizontal="left" readingOrder="1"/>
    </xf>
    <xf numFmtId="0" fontId="3" fillId="2" borderId="0" xfId="0" applyFont="1" applyFill="1" applyAlignment="1">
      <alignment horizontal="left" readingOrder="1"/>
    </xf>
    <xf numFmtId="4" fontId="2" fillId="4" borderId="0" xfId="0" applyNumberFormat="1" applyFont="1" applyFill="1" applyAlignment="1">
      <alignment horizontal="left" readingOrder="1"/>
    </xf>
    <xf numFmtId="0" fontId="2" fillId="4" borderId="0" xfId="0" applyFont="1" applyFill="1" applyAlignment="1">
      <alignment horizontal="left" wrapText="1" readingOrder="1"/>
    </xf>
    <xf numFmtId="0" fontId="3" fillId="3" borderId="0" xfId="0" applyFont="1" applyFill="1" applyAlignment="1">
      <alignment horizontal="left" readingOrder="1"/>
    </xf>
    <xf numFmtId="0" fontId="4" fillId="2" borderId="0" xfId="0" applyFont="1" applyFill="1" applyAlignment="1">
      <alignment horizontal="left" wrapText="1" readingOrder="1"/>
    </xf>
    <xf numFmtId="0" fontId="6" fillId="2" borderId="0" xfId="0" applyFont="1" applyFill="1"/>
    <xf numFmtId="0" fontId="7" fillId="0" borderId="0" xfId="0" applyFont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top"/>
    </xf>
    <xf numFmtId="0" fontId="8" fillId="2" borderId="0" xfId="0" applyFont="1" applyFill="1"/>
    <xf numFmtId="0" fontId="10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top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vertical="center"/>
    </xf>
    <xf numFmtId="0" fontId="10" fillId="5" borderId="0" xfId="0" applyFont="1" applyFill="1" applyAlignment="1">
      <alignment vertical="center" wrapText="1"/>
    </xf>
    <xf numFmtId="0" fontId="10" fillId="5" borderId="0" xfId="0" applyFont="1" applyFill="1" applyAlignment="1">
      <alignment horizontal="left" vertical="top"/>
    </xf>
    <xf numFmtId="0" fontId="8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8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4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left" vertical="top"/>
    </xf>
    <xf numFmtId="4" fontId="4" fillId="2" borderId="0" xfId="0" applyNumberFormat="1" applyFont="1" applyFill="1" applyAlignment="1">
      <alignment horizontal="right" readingOrder="1"/>
    </xf>
    <xf numFmtId="4" fontId="3" fillId="2" borderId="0" xfId="0" applyNumberFormat="1" applyFont="1" applyFill="1" applyAlignment="1">
      <alignment horizontal="right"/>
    </xf>
    <xf numFmtId="164" fontId="4" fillId="2" borderId="0" xfId="0" applyNumberFormat="1" applyFont="1" applyFill="1" applyAlignment="1">
      <alignment horizontal="right" readingOrder="1"/>
    </xf>
    <xf numFmtId="0" fontId="3" fillId="0" borderId="0" xfId="0" applyFont="1" applyFill="1" applyAlignment="1">
      <alignment horizontal="left" readingOrder="1"/>
    </xf>
    <xf numFmtId="0" fontId="5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99060</xdr:rowOff>
    </xdr:from>
    <xdr:to>
      <xdr:col>1</xdr:col>
      <xdr:colOff>758190</xdr:colOff>
      <xdr:row>4</xdr:row>
      <xdr:rowOff>108586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1E8796B-BA72-43C1-8358-7FB5C4605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99060"/>
          <a:ext cx="1139190" cy="771526"/>
        </a:xfrm>
        <a:prstGeom prst="rect">
          <a:avLst/>
        </a:prstGeom>
      </xdr:spPr>
    </xdr:pic>
    <xdr:clientData/>
  </xdr:twoCellAnchor>
  <xdr:twoCellAnchor editAs="oneCell">
    <xdr:from>
      <xdr:col>3</xdr:col>
      <xdr:colOff>2047876</xdr:colOff>
      <xdr:row>20</xdr:row>
      <xdr:rowOff>114454</xdr:rowOff>
    </xdr:from>
    <xdr:to>
      <xdr:col>3</xdr:col>
      <xdr:colOff>6623685</xdr:colOff>
      <xdr:row>34</xdr:row>
      <xdr:rowOff>100964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72D6849-4F43-4106-AD59-6FD5F48E1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33876" y="3924454"/>
          <a:ext cx="4571999" cy="2645890"/>
        </a:xfrm>
        <a:prstGeom prst="rect">
          <a:avLst/>
        </a:prstGeom>
      </xdr:spPr>
    </xdr:pic>
    <xdr:clientData/>
  </xdr:twoCellAnchor>
  <xdr:twoCellAnchor editAs="oneCell">
    <xdr:from>
      <xdr:col>4</xdr:col>
      <xdr:colOff>468629</xdr:colOff>
      <xdr:row>0</xdr:row>
      <xdr:rowOff>47625</xdr:rowOff>
    </xdr:from>
    <xdr:to>
      <xdr:col>6</xdr:col>
      <xdr:colOff>100965</xdr:colOff>
      <xdr:row>4</xdr:row>
      <xdr:rowOff>179070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E63A899-08AB-4445-A570-F9FFC7B88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9554" y="47625"/>
          <a:ext cx="1150621" cy="901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3400424</xdr:colOff>
      <xdr:row>0</xdr:row>
      <xdr:rowOff>0</xdr:rowOff>
    </xdr:from>
    <xdr:to>
      <xdr:col>3</xdr:col>
      <xdr:colOff>5067299</xdr:colOff>
      <xdr:row>7</xdr:row>
      <xdr:rowOff>114300</xdr:rowOff>
    </xdr:to>
    <xdr:pic>
      <xdr:nvPicPr>
        <xdr:cNvPr id="9" name="image_0">
          <a:extLst>
            <a:ext uri="{FF2B5EF4-FFF2-40B4-BE49-F238E27FC236}">
              <a16:creationId xmlns:a16="http://schemas.microsoft.com/office/drawing/2014/main" id="{B1598EC8-D6C8-4616-BF8E-FFFA9E8E5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4" y="0"/>
          <a:ext cx="1666875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186691</xdr:colOff>
      <xdr:row>0</xdr:row>
      <xdr:rowOff>41910</xdr:rowOff>
    </xdr:from>
    <xdr:to>
      <xdr:col>0</xdr:col>
      <xdr:colOff>1070610</xdr:colOff>
      <xdr:row>3</xdr:row>
      <xdr:rowOff>72390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D4FD75C-4570-4999-96EA-DCEA8F203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1" y="41910"/>
          <a:ext cx="883919" cy="563880"/>
        </a:xfrm>
        <a:prstGeom prst="rect">
          <a:avLst/>
        </a:prstGeom>
      </xdr:spPr>
    </xdr:pic>
    <xdr:clientData/>
  </xdr:twoCellAnchor>
  <xdr:twoCellAnchor editAs="oneCell">
    <xdr:from>
      <xdr:col>5</xdr:col>
      <xdr:colOff>601981</xdr:colOff>
      <xdr:row>0</xdr:row>
      <xdr:rowOff>38100</xdr:rowOff>
    </xdr:from>
    <xdr:to>
      <xdr:col>5</xdr:col>
      <xdr:colOff>1706881</xdr:colOff>
      <xdr:row>3</xdr:row>
      <xdr:rowOff>118110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2556535-4A0F-42C6-BD94-33BBBCE0A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9361" y="38100"/>
          <a:ext cx="1104900" cy="613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Arch-Piso-8/Estadisticas%20Sectoriales/1.%20Sectores%20econ&#243;micos/5.%20Energ&#237;a%20El&#233;ctrica/1.%20Base%20de%20datos%20y%20tabulados/2025/Trimestre/2.%20Original/Base%20de%20datos%20Generaci&#243;n%20El&#233;ctrica/carga-base-de-datos-generaci&#243;n-el&#233;ctrica-2025%20web.xlsx?3245A105" TargetMode="External"/><Relationship Id="rId1" Type="http://schemas.openxmlformats.org/officeDocument/2006/relationships/externalLinkPath" Target="file:///\\3245A105\carga-base-de-datos-generaci&#243;n-el&#233;ctrica-2025%20w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Disponibilidad y generación"/>
      <sheetName val="Capacidad"/>
      <sheetName val="Diccionario"/>
    </sheetNames>
    <sheetDataSet>
      <sheetData sheetId="0" refreshError="1"/>
      <sheetData sheetId="1" refreshError="1">
        <row r="1">
          <cell r="E1" t="str">
            <v>CENTRAL UNIDAD</v>
          </cell>
          <cell r="F1" t="str">
            <v>COD_GEOGRA</v>
          </cell>
          <cell r="G1" t="str">
            <v>COD_REG</v>
          </cell>
          <cell r="H1" t="str">
            <v>REGIÓN</v>
          </cell>
          <cell r="I1" t="str">
            <v>COD_PROV</v>
          </cell>
          <cell r="J1" t="str">
            <v>PROVINCIA</v>
          </cell>
          <cell r="K1" t="str">
            <v>COD_MUN</v>
          </cell>
          <cell r="L1" t="str">
            <v>MUNICIPIO</v>
          </cell>
          <cell r="M1" t="str">
            <v>COD_DM</v>
          </cell>
          <cell r="N1" t="str">
            <v>DISTRITO MUNICIPAL</v>
          </cell>
          <cell r="O1" t="str">
            <v>COD_SECC</v>
          </cell>
          <cell r="P1" t="str">
            <v>SECCIÓN</v>
          </cell>
          <cell r="Q1" t="str">
            <v>COD_BP</v>
          </cell>
          <cell r="R1" t="str">
            <v>BARRIO PARAJE</v>
          </cell>
        </row>
        <row r="2">
          <cell r="E2" t="str">
            <v>AES ANDRÉS FO</v>
          </cell>
          <cell r="F2" t="str">
            <v>103204010100200</v>
          </cell>
          <cell r="G2" t="str">
            <v>10</v>
          </cell>
          <cell r="H2" t="str">
            <v>OZAMA O METROPOLITANA</v>
          </cell>
          <cell r="I2" t="str">
            <v>32</v>
          </cell>
          <cell r="J2" t="str">
            <v>SANTO DOMINGO</v>
          </cell>
          <cell r="K2" t="str">
            <v>04</v>
          </cell>
          <cell r="L2" t="str">
            <v>BOCA CHICA</v>
          </cell>
          <cell r="M2" t="str">
            <v>01</v>
          </cell>
          <cell r="N2" t="str">
            <v>BOCA CHICA</v>
          </cell>
          <cell r="O2" t="str">
            <v>01</v>
          </cell>
          <cell r="P2" t="str">
            <v>BOCA CHICA (ZONA URBANA)</v>
          </cell>
          <cell r="Q2" t="str">
            <v>002</v>
          </cell>
          <cell r="R2" t="str">
            <v>ANDRÉS</v>
          </cell>
        </row>
        <row r="3">
          <cell r="E3" t="str">
            <v>AES ANDRÉS GN</v>
          </cell>
          <cell r="F3" t="str">
            <v>103204010100200</v>
          </cell>
          <cell r="G3" t="str">
            <v>10</v>
          </cell>
          <cell r="H3" t="str">
            <v>OZAMA O METROPOLITANA</v>
          </cell>
          <cell r="I3" t="str">
            <v>32</v>
          </cell>
          <cell r="J3" t="str">
            <v>SANTO DOMINGO</v>
          </cell>
          <cell r="K3" t="str">
            <v>04</v>
          </cell>
          <cell r="L3" t="str">
            <v>BOCA CHICA</v>
          </cell>
          <cell r="M3" t="str">
            <v>01</v>
          </cell>
          <cell r="N3" t="str">
            <v>BOCA CHICA</v>
          </cell>
          <cell r="O3" t="str">
            <v>01</v>
          </cell>
          <cell r="P3" t="str">
            <v>BOCA CHICA (ZONA URBANA)</v>
          </cell>
          <cell r="Q3" t="str">
            <v>002</v>
          </cell>
          <cell r="R3" t="str">
            <v>ANDRÉS</v>
          </cell>
        </row>
        <row r="4">
          <cell r="E4" t="str">
            <v>AGUACATE 1</v>
          </cell>
          <cell r="F4" t="str">
            <v>051701010501200</v>
          </cell>
          <cell r="G4" t="str">
            <v>05</v>
          </cell>
          <cell r="H4" t="str">
            <v>VALDESIA</v>
          </cell>
          <cell r="I4" t="str">
            <v>17</v>
          </cell>
          <cell r="J4" t="str">
            <v>PERAVIA</v>
          </cell>
          <cell r="K4" t="str">
            <v>01</v>
          </cell>
          <cell r="L4" t="str">
            <v>BANÍ</v>
          </cell>
          <cell r="M4" t="str">
            <v>01</v>
          </cell>
          <cell r="N4" t="str">
            <v>BANÍ</v>
          </cell>
          <cell r="O4" t="str">
            <v>05</v>
          </cell>
          <cell r="P4" t="str">
            <v>LOS CATEYES</v>
          </cell>
          <cell r="Q4" t="str">
            <v>012</v>
          </cell>
          <cell r="R4" t="str">
            <v>LA TELANZA</v>
          </cell>
        </row>
        <row r="5">
          <cell r="E5" t="str">
            <v>AGUACATE 2</v>
          </cell>
          <cell r="F5" t="str">
            <v>051701010501200</v>
          </cell>
          <cell r="G5" t="str">
            <v>05</v>
          </cell>
          <cell r="H5" t="str">
            <v>VALDESIA</v>
          </cell>
          <cell r="I5" t="str">
            <v>17</v>
          </cell>
          <cell r="J5" t="str">
            <v>PERAVIA</v>
          </cell>
          <cell r="K5" t="str">
            <v>01</v>
          </cell>
          <cell r="L5" t="str">
            <v>BANÍ</v>
          </cell>
          <cell r="M5" t="str">
            <v>01</v>
          </cell>
          <cell r="N5" t="str">
            <v>BANÍ</v>
          </cell>
          <cell r="O5" t="str">
            <v>05</v>
          </cell>
          <cell r="P5" t="str">
            <v>LOS CATEYES</v>
          </cell>
          <cell r="Q5" t="str">
            <v>012</v>
          </cell>
          <cell r="R5" t="str">
            <v>LA TELANZA</v>
          </cell>
        </row>
        <row r="6">
          <cell r="E6" t="str">
            <v>ANIANA VARGAS 1</v>
          </cell>
          <cell r="F6" t="str">
            <v>022803010400800</v>
          </cell>
          <cell r="G6" t="str">
            <v>02</v>
          </cell>
          <cell r="H6" t="str">
            <v>CIBAO SUR</v>
          </cell>
          <cell r="I6" t="str">
            <v>28</v>
          </cell>
          <cell r="J6" t="str">
            <v>MONSEÑOR NOUEL</v>
          </cell>
          <cell r="K6" t="str">
            <v>03</v>
          </cell>
          <cell r="L6" t="str">
            <v>PIEDRA BLANCA</v>
          </cell>
          <cell r="M6" t="str">
            <v>01</v>
          </cell>
          <cell r="N6" t="str">
            <v>PIEDRA BLANCA</v>
          </cell>
          <cell r="O6" t="str">
            <v>04</v>
          </cell>
          <cell r="P6" t="str">
            <v>RINCÓN DE YUBOA</v>
          </cell>
          <cell r="Q6" t="str">
            <v>008</v>
          </cell>
          <cell r="R6" t="str">
            <v>LA CEIBITA</v>
          </cell>
        </row>
        <row r="7">
          <cell r="E7" t="str">
            <v>ANIANA VARGAS 2</v>
          </cell>
          <cell r="F7" t="str">
            <v>022803010400800</v>
          </cell>
          <cell r="G7" t="str">
            <v>02</v>
          </cell>
          <cell r="H7" t="str">
            <v>CIBAO SUR</v>
          </cell>
          <cell r="I7" t="str">
            <v>28</v>
          </cell>
          <cell r="J7" t="str">
            <v>MONSEÑOR NOUEL</v>
          </cell>
          <cell r="K7" t="str">
            <v>03</v>
          </cell>
          <cell r="L7" t="str">
            <v>PIEDRA BLANCA</v>
          </cell>
          <cell r="M7" t="str">
            <v>01</v>
          </cell>
          <cell r="N7" t="str">
            <v>PIEDRA BLANCA</v>
          </cell>
          <cell r="O7" t="str">
            <v>04</v>
          </cell>
          <cell r="P7" t="str">
            <v>RINCÓN DE YUBOA</v>
          </cell>
          <cell r="Q7" t="str">
            <v>008</v>
          </cell>
          <cell r="R7" t="str">
            <v>LA CEIBITA</v>
          </cell>
        </row>
        <row r="8">
          <cell r="E8" t="str">
            <v>BAIGUAQUE 1</v>
          </cell>
          <cell r="F8" t="str">
            <v>012503030400600</v>
          </cell>
          <cell r="G8" t="str">
            <v>01</v>
          </cell>
          <cell r="H8" t="str">
            <v>CIBAO NORTE</v>
          </cell>
          <cell r="I8" t="str">
            <v>25</v>
          </cell>
          <cell r="J8" t="str">
            <v>SANTIAGO</v>
          </cell>
          <cell r="K8" t="str">
            <v>03</v>
          </cell>
          <cell r="L8" t="str">
            <v>JÁNICO</v>
          </cell>
          <cell r="M8" t="str">
            <v>03</v>
          </cell>
          <cell r="N8" t="str">
            <v>EL CAIMITO (DM)</v>
          </cell>
          <cell r="O8" t="str">
            <v>04</v>
          </cell>
          <cell r="P8" t="str">
            <v>PINALITO</v>
          </cell>
          <cell r="Q8" t="str">
            <v>006</v>
          </cell>
          <cell r="R8" t="str">
            <v>DAMAJAGUA</v>
          </cell>
        </row>
        <row r="9">
          <cell r="E9" t="str">
            <v>BAIGUAQUE 2</v>
          </cell>
          <cell r="F9" t="str">
            <v>012503030400600</v>
          </cell>
          <cell r="G9" t="str">
            <v>01</v>
          </cell>
          <cell r="H9" t="str">
            <v>CIBAO NORTE</v>
          </cell>
          <cell r="I9" t="str">
            <v>25</v>
          </cell>
          <cell r="J9" t="str">
            <v>SANTIAGO</v>
          </cell>
          <cell r="K9" t="str">
            <v>03</v>
          </cell>
          <cell r="L9" t="str">
            <v>JÁNICO</v>
          </cell>
          <cell r="M9" t="str">
            <v>03</v>
          </cell>
          <cell r="N9" t="str">
            <v>EL CAIMITO (DM)</v>
          </cell>
          <cell r="O9" t="str">
            <v>04</v>
          </cell>
          <cell r="P9" t="str">
            <v>PINALITO</v>
          </cell>
          <cell r="Q9" t="str">
            <v>006</v>
          </cell>
          <cell r="R9" t="str">
            <v>DAMAJAGUA</v>
          </cell>
        </row>
        <row r="10">
          <cell r="E10" t="str">
            <v>BARAHONA CARBÓN</v>
          </cell>
          <cell r="F10" t="str">
            <v>060401040100600</v>
          </cell>
          <cell r="G10" t="str">
            <v>06</v>
          </cell>
          <cell r="H10" t="str">
            <v>ENRIQUILLO</v>
          </cell>
          <cell r="I10" t="str">
            <v>04</v>
          </cell>
          <cell r="J10" t="str">
            <v>BARAHONA</v>
          </cell>
          <cell r="K10" t="str">
            <v>01</v>
          </cell>
          <cell r="L10" t="str">
            <v>BARAHONA</v>
          </cell>
          <cell r="M10" t="str">
            <v>04</v>
          </cell>
          <cell r="N10" t="str">
            <v>VILLA CENTRAL (DM)</v>
          </cell>
          <cell r="O10" t="str">
            <v>01</v>
          </cell>
          <cell r="P10" t="str">
            <v>VILLA CENTRAL (ZONA URBANA)</v>
          </cell>
          <cell r="Q10" t="str">
            <v>006</v>
          </cell>
          <cell r="R10" t="str">
            <v>LA FACTORÍA</v>
          </cell>
        </row>
        <row r="11">
          <cell r="E11" t="str">
            <v>BERSAL</v>
          </cell>
          <cell r="F11" t="str">
            <v>092305010300200</v>
          </cell>
          <cell r="G11" t="str">
            <v>09</v>
          </cell>
          <cell r="H11" t="str">
            <v>HIGUAMO</v>
          </cell>
          <cell r="I11" t="str">
            <v>23</v>
          </cell>
          <cell r="J11" t="str">
            <v>SAN PEDRO DE MACORÍS</v>
          </cell>
          <cell r="K11" t="str">
            <v>05</v>
          </cell>
          <cell r="L11" t="str">
            <v>QUISQUEYA</v>
          </cell>
          <cell r="M11" t="str">
            <v>01</v>
          </cell>
          <cell r="N11" t="str">
            <v>QUISQUEYA</v>
          </cell>
          <cell r="O11" t="str">
            <v>03</v>
          </cell>
          <cell r="P11" t="str">
            <v>LOS MONTES</v>
          </cell>
          <cell r="Q11" t="str">
            <v>002</v>
          </cell>
          <cell r="R11" t="str">
            <v>MONTE LARGO</v>
          </cell>
        </row>
        <row r="12">
          <cell r="E12" t="str">
            <v>BRAZO DERECHO</v>
          </cell>
          <cell r="F12" t="str">
            <v>042702010300200</v>
          </cell>
          <cell r="G12" t="str">
            <v>04</v>
          </cell>
          <cell r="H12" t="str">
            <v>CIBAO NOROESTE</v>
          </cell>
          <cell r="I12" t="str">
            <v>27</v>
          </cell>
          <cell r="J12" t="str">
            <v>VALVERDE</v>
          </cell>
          <cell r="K12" t="str">
            <v>02</v>
          </cell>
          <cell r="L12" t="str">
            <v>ESPERANZA</v>
          </cell>
          <cell r="M12" t="str">
            <v>01</v>
          </cell>
          <cell r="N12" t="str">
            <v>ESPERANZA</v>
          </cell>
          <cell r="O12" t="str">
            <v>03</v>
          </cell>
          <cell r="P12" t="str">
            <v>PONTÓN (VILLA HENEQUÉN)</v>
          </cell>
          <cell r="Q12" t="str">
            <v>002</v>
          </cell>
          <cell r="R12" t="str">
            <v>BARRERO</v>
          </cell>
        </row>
        <row r="13">
          <cell r="E13" t="str">
            <v>CESPM 1 FO</v>
          </cell>
          <cell r="F13" t="str">
            <v>092301010202200</v>
          </cell>
          <cell r="G13" t="str">
            <v>09</v>
          </cell>
          <cell r="H13" t="str">
            <v>HIGUAMO</v>
          </cell>
          <cell r="I13" t="str">
            <v>23</v>
          </cell>
          <cell r="J13" t="str">
            <v>SAN PEDRO DE MACORÍS</v>
          </cell>
          <cell r="K13" t="str">
            <v>01</v>
          </cell>
          <cell r="L13" t="str">
            <v>SAN PEDRO DE MACORÍS</v>
          </cell>
          <cell r="M13" t="str">
            <v>01</v>
          </cell>
          <cell r="N13" t="str">
            <v>SAN PEDRO DE MACORÍS</v>
          </cell>
          <cell r="O13" t="str">
            <v>02</v>
          </cell>
          <cell r="P13" t="str">
            <v>BOCA DEL SOCO</v>
          </cell>
          <cell r="Q13" t="str">
            <v>022</v>
          </cell>
          <cell r="R13" t="str">
            <v>INGENIO CRISTÓBAL COLÓN</v>
          </cell>
        </row>
        <row r="14">
          <cell r="E14" t="str">
            <v>CESPM 1 GN</v>
          </cell>
          <cell r="F14" t="str">
            <v>092301010202200</v>
          </cell>
          <cell r="G14" t="str">
            <v>09</v>
          </cell>
          <cell r="H14" t="str">
            <v>HIGUAMO</v>
          </cell>
          <cell r="I14" t="str">
            <v>23</v>
          </cell>
          <cell r="J14" t="str">
            <v>SAN PEDRO DE MACORÍS</v>
          </cell>
          <cell r="K14" t="str">
            <v>01</v>
          </cell>
          <cell r="L14" t="str">
            <v>SAN PEDRO DE MACORÍS</v>
          </cell>
          <cell r="M14" t="str">
            <v>01</v>
          </cell>
          <cell r="N14" t="str">
            <v>SAN PEDRO DE MACORÍS</v>
          </cell>
          <cell r="O14" t="str">
            <v>02</v>
          </cell>
          <cell r="P14" t="str">
            <v>BOCA DEL SOCO</v>
          </cell>
          <cell r="Q14" t="str">
            <v>022</v>
          </cell>
          <cell r="R14" t="str">
            <v>INGENIO CRISTÓBAL COLÓN</v>
          </cell>
        </row>
        <row r="15">
          <cell r="E15" t="str">
            <v>CESPM 2 FO</v>
          </cell>
          <cell r="F15" t="str">
            <v>092301010202200</v>
          </cell>
          <cell r="G15" t="str">
            <v>09</v>
          </cell>
          <cell r="H15" t="str">
            <v>HIGUAMO</v>
          </cell>
          <cell r="I15" t="str">
            <v>23</v>
          </cell>
          <cell r="J15" t="str">
            <v>SAN PEDRO DE MACORÍS</v>
          </cell>
          <cell r="K15" t="str">
            <v>01</v>
          </cell>
          <cell r="L15" t="str">
            <v>SAN PEDRO DE MACORÍS</v>
          </cell>
          <cell r="M15" t="str">
            <v>01</v>
          </cell>
          <cell r="N15" t="str">
            <v>SAN PEDRO DE MACORÍS</v>
          </cell>
          <cell r="O15" t="str">
            <v>02</v>
          </cell>
          <cell r="P15" t="str">
            <v>BOCA DEL SOCO</v>
          </cell>
          <cell r="Q15" t="str">
            <v>022</v>
          </cell>
          <cell r="R15" t="str">
            <v>INGENIO CRISTÓBAL COLÓN</v>
          </cell>
        </row>
        <row r="16">
          <cell r="E16" t="str">
            <v>CESPM 2 GN</v>
          </cell>
          <cell r="F16" t="str">
            <v>092301010202200</v>
          </cell>
          <cell r="G16" t="str">
            <v>09</v>
          </cell>
          <cell r="H16" t="str">
            <v>HIGUAMO</v>
          </cell>
          <cell r="I16" t="str">
            <v>23</v>
          </cell>
          <cell r="J16" t="str">
            <v>SAN PEDRO DE MACORÍS</v>
          </cell>
          <cell r="K16" t="str">
            <v>01</v>
          </cell>
          <cell r="L16" t="str">
            <v>SAN PEDRO DE MACORÍS</v>
          </cell>
          <cell r="M16" t="str">
            <v>01</v>
          </cell>
          <cell r="N16" t="str">
            <v>SAN PEDRO DE MACORÍS</v>
          </cell>
          <cell r="O16" t="str">
            <v>02</v>
          </cell>
          <cell r="P16" t="str">
            <v>BOCA DEL SOCO</v>
          </cell>
          <cell r="Q16" t="str">
            <v>022</v>
          </cell>
          <cell r="R16" t="str">
            <v>INGENIO CRISTÓBAL COLÓN</v>
          </cell>
        </row>
        <row r="17">
          <cell r="E17" t="str">
            <v>CESPM 3 FO</v>
          </cell>
          <cell r="F17" t="str">
            <v>092301010202200</v>
          </cell>
          <cell r="G17" t="str">
            <v>09</v>
          </cell>
          <cell r="H17" t="str">
            <v>HIGUAMO</v>
          </cell>
          <cell r="I17" t="str">
            <v>23</v>
          </cell>
          <cell r="J17" t="str">
            <v>SAN PEDRO DE MACORÍS</v>
          </cell>
          <cell r="K17" t="str">
            <v>01</v>
          </cell>
          <cell r="L17" t="str">
            <v>SAN PEDRO DE MACORÍS</v>
          </cell>
          <cell r="M17" t="str">
            <v>01</v>
          </cell>
          <cell r="N17" t="str">
            <v>SAN PEDRO DE MACORÍS</v>
          </cell>
          <cell r="O17" t="str">
            <v>02</v>
          </cell>
          <cell r="P17" t="str">
            <v>BOCA DEL SOCO</v>
          </cell>
          <cell r="Q17" t="str">
            <v>022</v>
          </cell>
          <cell r="R17" t="str">
            <v>INGENIO CRISTÓBAL COLÓN</v>
          </cell>
        </row>
        <row r="18">
          <cell r="E18" t="str">
            <v>CESPM 3 GN</v>
          </cell>
          <cell r="F18" t="str">
            <v>092301010202200</v>
          </cell>
          <cell r="G18" t="str">
            <v>09</v>
          </cell>
          <cell r="H18" t="str">
            <v>HIGUAMO</v>
          </cell>
          <cell r="I18" t="str">
            <v>23</v>
          </cell>
          <cell r="J18" t="str">
            <v>SAN PEDRO DE MACORÍS</v>
          </cell>
          <cell r="K18" t="str">
            <v>01</v>
          </cell>
          <cell r="L18" t="str">
            <v>SAN PEDRO DE MACORÍS</v>
          </cell>
          <cell r="M18" t="str">
            <v>01</v>
          </cell>
          <cell r="N18" t="str">
            <v>SAN PEDRO DE MACORÍS</v>
          </cell>
          <cell r="O18" t="str">
            <v>02</v>
          </cell>
          <cell r="P18" t="str">
            <v>BOCA DEL SOCO</v>
          </cell>
          <cell r="Q18" t="str">
            <v>022</v>
          </cell>
          <cell r="R18" t="str">
            <v>INGENIO CRISTÓBAL COLÓN</v>
          </cell>
        </row>
        <row r="19">
          <cell r="E19" t="str">
            <v>CONTRA EMBALSE MONCIÓN 1</v>
          </cell>
          <cell r="F19" t="str">
            <v>042603010200700</v>
          </cell>
          <cell r="G19" t="str">
            <v>04</v>
          </cell>
          <cell r="H19" t="str">
            <v>CIBAO NOROESTE</v>
          </cell>
          <cell r="I19" t="str">
            <v>26</v>
          </cell>
          <cell r="J19" t="str">
            <v>SANTIAGO RODRÍGUEZ</v>
          </cell>
          <cell r="K19" t="str">
            <v>03</v>
          </cell>
          <cell r="L19" t="str">
            <v>MONCIÓN</v>
          </cell>
          <cell r="M19" t="str">
            <v>01</v>
          </cell>
          <cell r="N19" t="str">
            <v>MONCIÓN</v>
          </cell>
          <cell r="O19" t="str">
            <v>02</v>
          </cell>
          <cell r="P19" t="str">
            <v>EL MAMONCITO</v>
          </cell>
          <cell r="Q19" t="str">
            <v>007</v>
          </cell>
          <cell r="R19" t="str">
            <v>HATO VIEJO</v>
          </cell>
        </row>
        <row r="20">
          <cell r="E20" t="str">
            <v>CONTRA EMBALSE MONCIÓN 2</v>
          </cell>
          <cell r="F20" t="str">
            <v>042603010200700</v>
          </cell>
          <cell r="G20" t="str">
            <v>04</v>
          </cell>
          <cell r="H20" t="str">
            <v>CIBAO NOROESTE</v>
          </cell>
          <cell r="I20" t="str">
            <v>26</v>
          </cell>
          <cell r="J20" t="str">
            <v>SANTIAGO RODRÍGUEZ</v>
          </cell>
          <cell r="K20" t="str">
            <v>03</v>
          </cell>
          <cell r="L20" t="str">
            <v>MONCIÓN</v>
          </cell>
          <cell r="M20" t="str">
            <v>01</v>
          </cell>
          <cell r="N20" t="str">
            <v>MONCIÓN</v>
          </cell>
          <cell r="O20" t="str">
            <v>02</v>
          </cell>
          <cell r="P20" t="str">
            <v>EL MAMONCITO</v>
          </cell>
          <cell r="Q20" t="str">
            <v>007</v>
          </cell>
          <cell r="R20" t="str">
            <v>HATO VIEJO</v>
          </cell>
        </row>
        <row r="21">
          <cell r="E21" t="str">
            <v>DOMINGO RODRÍGUEZ 1</v>
          </cell>
          <cell r="F21" t="str">
            <v>072201020400400</v>
          </cell>
          <cell r="G21" t="str">
            <v>07</v>
          </cell>
          <cell r="H21" t="str">
            <v>EL VALLE</v>
          </cell>
          <cell r="I21" t="str">
            <v>22</v>
          </cell>
          <cell r="J21" t="str">
            <v>SAN JUAN</v>
          </cell>
          <cell r="K21" t="str">
            <v>01</v>
          </cell>
          <cell r="L21" t="str">
            <v>SAN JUAN</v>
          </cell>
          <cell r="M21" t="str">
            <v>02</v>
          </cell>
          <cell r="N21" t="str">
            <v>PEDRO CORTO (DM)</v>
          </cell>
          <cell r="O21" t="str">
            <v>04</v>
          </cell>
          <cell r="P21" t="str">
            <v>PUNTA CAÑA</v>
          </cell>
          <cell r="Q21" t="str">
            <v>004</v>
          </cell>
          <cell r="R21" t="str">
            <v>GARGAGUAR</v>
          </cell>
        </row>
        <row r="22">
          <cell r="E22" t="str">
            <v>DOMINGO RODRÍGUEZ 2</v>
          </cell>
          <cell r="F22" t="str">
            <v>072201020400400</v>
          </cell>
          <cell r="G22" t="str">
            <v>07</v>
          </cell>
          <cell r="H22" t="str">
            <v>EL VALLE</v>
          </cell>
          <cell r="I22" t="str">
            <v>22</v>
          </cell>
          <cell r="J22" t="str">
            <v>SAN JUAN</v>
          </cell>
          <cell r="K22" t="str">
            <v>01</v>
          </cell>
          <cell r="L22" t="str">
            <v>SAN JUAN</v>
          </cell>
          <cell r="M22" t="str">
            <v>02</v>
          </cell>
          <cell r="N22" t="str">
            <v>PEDRO CORTO (DM)</v>
          </cell>
          <cell r="O22" t="str">
            <v>04</v>
          </cell>
          <cell r="P22" t="str">
            <v>PUNTA CAÑA</v>
          </cell>
          <cell r="Q22" t="str">
            <v>004</v>
          </cell>
          <cell r="R22" t="str">
            <v>GARGAGUAR</v>
          </cell>
        </row>
        <row r="23">
          <cell r="E23" t="str">
            <v>EL SALTO</v>
          </cell>
          <cell r="F23" t="str">
            <v>021302010300500</v>
          </cell>
          <cell r="G23" t="str">
            <v>02</v>
          </cell>
          <cell r="H23" t="str">
            <v>CIBAO SUR</v>
          </cell>
          <cell r="I23" t="str">
            <v>13</v>
          </cell>
          <cell r="J23" t="str">
            <v>LA VEGA</v>
          </cell>
          <cell r="K23" t="str">
            <v>02</v>
          </cell>
          <cell r="L23" t="str">
            <v>CONSTANZA</v>
          </cell>
          <cell r="M23" t="str">
            <v>01</v>
          </cell>
          <cell r="N23" t="str">
            <v>CONSTANZA</v>
          </cell>
          <cell r="O23" t="str">
            <v>03</v>
          </cell>
          <cell r="P23" t="str">
            <v>PALERO</v>
          </cell>
          <cell r="Q23" t="str">
            <v>005</v>
          </cell>
          <cell r="R23" t="str">
            <v>COLONIA KENNEDY</v>
          </cell>
        </row>
        <row r="24">
          <cell r="E24" t="str">
            <v>ESTRELLA DEL MAR 2 CFO</v>
          </cell>
          <cell r="F24" t="str">
            <v>100101010106400</v>
          </cell>
          <cell r="G24" t="str">
            <v>10</v>
          </cell>
          <cell r="H24" t="str">
            <v>OZAMA O METROPOLITANA</v>
          </cell>
          <cell r="I24" t="str">
            <v>01</v>
          </cell>
          <cell r="J24" t="str">
            <v>DISTRITO NACIONAL</v>
          </cell>
          <cell r="K24" t="str">
            <v>01</v>
          </cell>
          <cell r="L24" t="str">
            <v>SANTO DOMINGO DE GUZMÁN</v>
          </cell>
          <cell r="M24" t="str">
            <v>01</v>
          </cell>
          <cell r="N24" t="str">
            <v>SANTO DOMINGO DE GUZMÁN</v>
          </cell>
          <cell r="O24" t="str">
            <v>01</v>
          </cell>
          <cell r="P24" t="str">
            <v>SANTO DOMINGO DE GUZMÁN (ZONA URBANA)</v>
          </cell>
          <cell r="Q24" t="str">
            <v>064</v>
          </cell>
          <cell r="R24" t="str">
            <v>VILLA FRANCISCA</v>
          </cell>
        </row>
        <row r="25">
          <cell r="E25" t="str">
            <v>ESTRELLA DEL MAR 2 CGN</v>
          </cell>
          <cell r="F25" t="str">
            <v>100101010106400</v>
          </cell>
          <cell r="G25" t="str">
            <v>10</v>
          </cell>
          <cell r="H25" t="str">
            <v>OZAMA O METROPOLITANA</v>
          </cell>
          <cell r="I25" t="str">
            <v>01</v>
          </cell>
          <cell r="J25" t="str">
            <v>DISTRITO NACIONAL</v>
          </cell>
          <cell r="K25" t="str">
            <v>01</v>
          </cell>
          <cell r="L25" t="str">
            <v>SANTO DOMINGO DE GUZMÁN</v>
          </cell>
          <cell r="M25" t="str">
            <v>01</v>
          </cell>
          <cell r="N25" t="str">
            <v>SANTO DOMINGO DE GUZMÁN</v>
          </cell>
          <cell r="O25" t="str">
            <v>01</v>
          </cell>
          <cell r="P25" t="str">
            <v>SANTO DOMINGO DE GUZMÁN (ZONA URBANA)</v>
          </cell>
          <cell r="Q25" t="str">
            <v>064</v>
          </cell>
          <cell r="R25" t="str">
            <v>VILLA FRANCISCA</v>
          </cell>
        </row>
        <row r="26">
          <cell r="E26" t="str">
            <v>ESTRELLA DEL MAR 2 SFO</v>
          </cell>
          <cell r="F26" t="str">
            <v>100101010106400</v>
          </cell>
          <cell r="G26" t="str">
            <v>10</v>
          </cell>
          <cell r="H26" t="str">
            <v>OZAMA O METROPOLITANA</v>
          </cell>
          <cell r="I26" t="str">
            <v>01</v>
          </cell>
          <cell r="J26" t="str">
            <v>DISTRITO NACIONAL</v>
          </cell>
          <cell r="K26" t="str">
            <v>01</v>
          </cell>
          <cell r="L26" t="str">
            <v>SANTO DOMINGO DE GUZMÁN</v>
          </cell>
          <cell r="M26" t="str">
            <v>01</v>
          </cell>
          <cell r="N26" t="str">
            <v>SANTO DOMINGO DE GUZMÁN</v>
          </cell>
          <cell r="O26" t="str">
            <v>01</v>
          </cell>
          <cell r="P26" t="str">
            <v>SANTO DOMINGO DE GUZMÁN (ZONA URBANA)</v>
          </cell>
          <cell r="Q26" t="str">
            <v>064</v>
          </cell>
          <cell r="R26" t="str">
            <v>VILLA FRANCISCA</v>
          </cell>
        </row>
        <row r="27">
          <cell r="E27" t="str">
            <v>ESTRELLA DEL MAR 2 SGN</v>
          </cell>
          <cell r="F27" t="str">
            <v>100101010106400</v>
          </cell>
          <cell r="G27" t="str">
            <v>10</v>
          </cell>
          <cell r="H27" t="str">
            <v>OZAMA O METROPOLITANA</v>
          </cell>
          <cell r="I27" t="str">
            <v>01</v>
          </cell>
          <cell r="J27" t="str">
            <v>DISTRITO NACIONAL</v>
          </cell>
          <cell r="K27" t="str">
            <v>01</v>
          </cell>
          <cell r="L27" t="str">
            <v>SANTO DOMINGO DE GUZMÁN</v>
          </cell>
          <cell r="M27" t="str">
            <v>01</v>
          </cell>
          <cell r="N27" t="str">
            <v>SANTO DOMINGO DE GUZMÁN</v>
          </cell>
          <cell r="O27" t="str">
            <v>01</v>
          </cell>
          <cell r="P27" t="str">
            <v>SANTO DOMINGO DE GUZMÁN (ZONA URBANA)</v>
          </cell>
          <cell r="Q27" t="str">
            <v>064</v>
          </cell>
          <cell r="R27" t="str">
            <v>VILLA FRANCISCA</v>
          </cell>
        </row>
        <row r="28">
          <cell r="E28" t="str">
            <v>ESTRELLA DEL MAR 3 CCP</v>
          </cell>
          <cell r="F28" t="str">
            <v>100101010106400</v>
          </cell>
          <cell r="G28" t="str">
            <v>10</v>
          </cell>
          <cell r="H28" t="str">
            <v>OZAMA O METROPOLITANA</v>
          </cell>
          <cell r="I28" t="str">
            <v>01</v>
          </cell>
          <cell r="J28" t="str">
            <v>DISTRITO NACIONAL</v>
          </cell>
          <cell r="K28" t="str">
            <v>01</v>
          </cell>
          <cell r="L28" t="str">
            <v>SANTO DOMINGO DE GUZMÁN</v>
          </cell>
          <cell r="M28" t="str">
            <v>01</v>
          </cell>
          <cell r="N28" t="str">
            <v>SANTO DOMINGO DE GUZMÁN</v>
          </cell>
          <cell r="O28" t="str">
            <v>01</v>
          </cell>
          <cell r="P28" t="str">
            <v>SANTO DOMINGO DE GUZMÁN (ZONA URBANA)</v>
          </cell>
          <cell r="Q28" t="str">
            <v>064</v>
          </cell>
          <cell r="R28" t="str">
            <v>VILLA FRANCISCA</v>
          </cell>
        </row>
        <row r="29">
          <cell r="E29" t="str">
            <v>ESTRELLA DEL MAR 3 CCT</v>
          </cell>
          <cell r="F29" t="str">
            <v>100101010106400</v>
          </cell>
          <cell r="G29" t="str">
            <v>10</v>
          </cell>
          <cell r="H29" t="str">
            <v>OZAMA O METROPOLITANA</v>
          </cell>
          <cell r="I29" t="str">
            <v>01</v>
          </cell>
          <cell r="J29" t="str">
            <v>DISTRITO NACIONAL</v>
          </cell>
          <cell r="K29" t="str">
            <v>01</v>
          </cell>
          <cell r="L29" t="str">
            <v>SANTO DOMINGO DE GUZMÁN</v>
          </cell>
          <cell r="M29" t="str">
            <v>01</v>
          </cell>
          <cell r="N29" t="str">
            <v>SANTO DOMINGO DE GUZMÁN</v>
          </cell>
          <cell r="O29" t="str">
            <v>01</v>
          </cell>
          <cell r="P29" t="str">
            <v>SANTO DOMINGO DE GUZMÁN (ZONA URBANA)</v>
          </cell>
          <cell r="Q29" t="str">
            <v>064</v>
          </cell>
          <cell r="R29" t="str">
            <v>VILLA FRANCISCA</v>
          </cell>
        </row>
        <row r="30">
          <cell r="E30" t="str">
            <v>ESTRELLA DEL MAR 3 CS</v>
          </cell>
          <cell r="F30" t="str">
            <v>100101010106400</v>
          </cell>
          <cell r="G30" t="str">
            <v>10</v>
          </cell>
          <cell r="H30" t="str">
            <v>OZAMA O METROPOLITANA</v>
          </cell>
          <cell r="I30" t="str">
            <v>01</v>
          </cell>
          <cell r="J30" t="str">
            <v>DISTRITO NACIONAL</v>
          </cell>
          <cell r="K30" t="str">
            <v>01</v>
          </cell>
          <cell r="L30" t="str">
            <v>SANTO DOMINGO DE GUZMÁN</v>
          </cell>
          <cell r="M30" t="str">
            <v>01</v>
          </cell>
          <cell r="N30" t="str">
            <v>SANTO DOMINGO DE GUZMÁN</v>
          </cell>
          <cell r="O30" t="str">
            <v>01</v>
          </cell>
          <cell r="P30" t="str">
            <v>SANTO DOMINGO DE GUZMÁN (ZONA URBANA)</v>
          </cell>
          <cell r="Q30" t="str">
            <v>064</v>
          </cell>
          <cell r="R30" t="str">
            <v>VILLA FRANCISCA</v>
          </cell>
        </row>
        <row r="31">
          <cell r="E31" t="str">
            <v>HAINA TG</v>
          </cell>
          <cell r="F31" t="str">
            <v>052103010101300</v>
          </cell>
          <cell r="G31" t="str">
            <v>05</v>
          </cell>
          <cell r="H31" t="str">
            <v>VALDESIA</v>
          </cell>
          <cell r="I31" t="str">
            <v>21</v>
          </cell>
          <cell r="J31" t="str">
            <v>SAN CRISTÓBAL</v>
          </cell>
          <cell r="K31" t="str">
            <v>03</v>
          </cell>
          <cell r="L31" t="str">
            <v>BAJOS DE HAINA</v>
          </cell>
          <cell r="M31" t="str">
            <v>01</v>
          </cell>
          <cell r="N31" t="str">
            <v>BAJOS DE HAINA</v>
          </cell>
          <cell r="O31" t="str">
            <v>01</v>
          </cell>
          <cell r="P31" t="str">
            <v>BAJOS DE HAINA (ZONA URBANA)</v>
          </cell>
          <cell r="Q31" t="str">
            <v>013</v>
          </cell>
          <cell r="R31" t="str">
            <v>AUTORIDAD PORTUARIA</v>
          </cell>
        </row>
        <row r="32">
          <cell r="E32" t="str">
            <v>HATILLO</v>
          </cell>
          <cell r="F32" t="str">
            <v>022401020200100</v>
          </cell>
          <cell r="G32" t="str">
            <v>02</v>
          </cell>
          <cell r="H32" t="str">
            <v>CIBAO SUR</v>
          </cell>
          <cell r="I32" t="str">
            <v>24</v>
          </cell>
          <cell r="J32" t="str">
            <v>SANCHEZ RAMÍREZ</v>
          </cell>
          <cell r="K32" t="str">
            <v>01</v>
          </cell>
          <cell r="L32" t="str">
            <v>COTUÍ</v>
          </cell>
          <cell r="M32" t="str">
            <v>02</v>
          </cell>
          <cell r="N32" t="str">
            <v>QUITA SUEÑO (DM)</v>
          </cell>
          <cell r="O32" t="str">
            <v>02</v>
          </cell>
          <cell r="P32" t="str">
            <v>LAS CRUCES</v>
          </cell>
          <cell r="Q32" t="str">
            <v>001</v>
          </cell>
          <cell r="R32" t="str">
            <v>LAS CRUCES</v>
          </cell>
        </row>
        <row r="33">
          <cell r="E33" t="str">
            <v>HATILLO 2</v>
          </cell>
          <cell r="F33" t="str">
            <v>022401020200100</v>
          </cell>
          <cell r="G33" t="str">
            <v>02</v>
          </cell>
          <cell r="H33" t="str">
            <v>CIBAO SUR</v>
          </cell>
          <cell r="I33" t="str">
            <v>24</v>
          </cell>
          <cell r="J33" t="str">
            <v>SANCHEZ RAMÍREZ</v>
          </cell>
          <cell r="K33" t="str">
            <v>01</v>
          </cell>
          <cell r="L33" t="str">
            <v>COTUÍ</v>
          </cell>
          <cell r="M33" t="str">
            <v>02</v>
          </cell>
          <cell r="N33" t="str">
            <v>QUITA SUEÑO (DM)</v>
          </cell>
          <cell r="O33" t="str">
            <v>02</v>
          </cell>
          <cell r="P33" t="str">
            <v>LAS CRUCES</v>
          </cell>
          <cell r="Q33" t="str">
            <v>001</v>
          </cell>
          <cell r="R33" t="str">
            <v>LAS CRUCES</v>
          </cell>
        </row>
        <row r="34">
          <cell r="E34" t="str">
            <v>INCA KM22</v>
          </cell>
          <cell r="F34" t="str">
            <v>103207020200200</v>
          </cell>
          <cell r="G34" t="str">
            <v>10</v>
          </cell>
          <cell r="H34" t="str">
            <v>OZAMA O METROPOLITANA</v>
          </cell>
          <cell r="I34" t="str">
            <v>32</v>
          </cell>
          <cell r="J34" t="str">
            <v>SANTO DOMINGO</v>
          </cell>
          <cell r="K34" t="str">
            <v>07</v>
          </cell>
          <cell r="L34" t="str">
            <v>PEDRO BRAND</v>
          </cell>
          <cell r="M34" t="str">
            <v>02</v>
          </cell>
          <cell r="N34" t="str">
            <v>LA GUÁYIGA (DM)</v>
          </cell>
          <cell r="O34" t="str">
            <v>02</v>
          </cell>
          <cell r="P34" t="str">
            <v>LOS GARCÍA</v>
          </cell>
          <cell r="Q34" t="str">
            <v>002</v>
          </cell>
          <cell r="R34" t="str">
            <v>LOS GARCÍA</v>
          </cell>
        </row>
        <row r="35">
          <cell r="E35" t="str">
            <v>ITABO 1</v>
          </cell>
          <cell r="F35" t="str">
            <v>052103010100600</v>
          </cell>
          <cell r="G35" t="str">
            <v>05</v>
          </cell>
          <cell r="H35" t="str">
            <v>VALDESIA</v>
          </cell>
          <cell r="I35" t="str">
            <v>21</v>
          </cell>
          <cell r="J35" t="str">
            <v>SAN CRISTÓBAL</v>
          </cell>
          <cell r="K35" t="str">
            <v>03</v>
          </cell>
          <cell r="L35" t="str">
            <v>BAJOS DE HAINA</v>
          </cell>
          <cell r="M35" t="str">
            <v>01</v>
          </cell>
          <cell r="N35" t="str">
            <v>BAJOS DE HAINA</v>
          </cell>
          <cell r="O35" t="str">
            <v>01</v>
          </cell>
          <cell r="P35" t="str">
            <v>BAJOS DE HAINA (ZONA URBANA)</v>
          </cell>
          <cell r="Q35" t="str">
            <v>006</v>
          </cell>
          <cell r="R35" t="str">
            <v>LOS GRINGOS</v>
          </cell>
        </row>
        <row r="36">
          <cell r="E36" t="str">
            <v>ITABO 2</v>
          </cell>
          <cell r="F36" t="str">
            <v>052103010100600</v>
          </cell>
          <cell r="G36" t="str">
            <v>05</v>
          </cell>
          <cell r="H36" t="str">
            <v>VALDESIA</v>
          </cell>
          <cell r="I36" t="str">
            <v>21</v>
          </cell>
          <cell r="J36" t="str">
            <v>SAN CRISTÓBAL</v>
          </cell>
          <cell r="K36" t="str">
            <v>03</v>
          </cell>
          <cell r="L36" t="str">
            <v>BAJOS DE HAINA</v>
          </cell>
          <cell r="M36" t="str">
            <v>01</v>
          </cell>
          <cell r="N36" t="str">
            <v>BAJOS DE HAINA</v>
          </cell>
          <cell r="O36" t="str">
            <v>01</v>
          </cell>
          <cell r="P36" t="str">
            <v>BAJOS DE HAINA (ZONA URBANA)</v>
          </cell>
          <cell r="Q36" t="str">
            <v>006</v>
          </cell>
          <cell r="R36" t="str">
            <v>LOS GRINGOS</v>
          </cell>
        </row>
        <row r="37">
          <cell r="E37" t="str">
            <v>JIGUEY 1</v>
          </cell>
          <cell r="F37" t="str">
            <v>053101020401800</v>
          </cell>
          <cell r="G37" t="str">
            <v>05</v>
          </cell>
          <cell r="H37" t="str">
            <v>VALDESIA</v>
          </cell>
          <cell r="I37" t="str">
            <v>31</v>
          </cell>
          <cell r="J37" t="str">
            <v>SAN JOSÉ DE OCOA</v>
          </cell>
          <cell r="K37" t="str">
            <v>01</v>
          </cell>
          <cell r="L37" t="str">
            <v>SAN JOSÉ DE OCOA</v>
          </cell>
          <cell r="M37" t="str">
            <v>02</v>
          </cell>
          <cell r="N37" t="str">
            <v>LA CIÉNAGA (DM)</v>
          </cell>
          <cell r="O37" t="str">
            <v>04</v>
          </cell>
          <cell r="P37" t="str">
            <v>EL ROSALITO</v>
          </cell>
          <cell r="Q37" t="str">
            <v>018</v>
          </cell>
          <cell r="R37" t="str">
            <v>LOMA DEL MOGOTE</v>
          </cell>
        </row>
        <row r="38">
          <cell r="E38" t="str">
            <v>JIGUEY 2</v>
          </cell>
          <cell r="F38" t="str">
            <v>053101020401800</v>
          </cell>
          <cell r="G38" t="str">
            <v>05</v>
          </cell>
          <cell r="H38" t="str">
            <v>VALDESIA</v>
          </cell>
          <cell r="I38" t="str">
            <v>31</v>
          </cell>
          <cell r="J38" t="str">
            <v>SAN JOSÉ DE OCOA</v>
          </cell>
          <cell r="K38" t="str">
            <v>01</v>
          </cell>
          <cell r="L38" t="str">
            <v>SAN JOSÉ DE OCOA</v>
          </cell>
          <cell r="M38" t="str">
            <v>02</v>
          </cell>
          <cell r="N38" t="str">
            <v>LA CIÉNAGA (DM)</v>
          </cell>
          <cell r="O38" t="str">
            <v>04</v>
          </cell>
          <cell r="P38" t="str">
            <v>EL ROSALITO</v>
          </cell>
          <cell r="Q38" t="str">
            <v>018</v>
          </cell>
          <cell r="R38" t="str">
            <v>LOMA DEL MOGOTE</v>
          </cell>
        </row>
        <row r="39">
          <cell r="E39" t="str">
            <v>JIMENOA</v>
          </cell>
          <cell r="F39" t="str">
            <v>021303010500100</v>
          </cell>
          <cell r="G39" t="str">
            <v>02</v>
          </cell>
          <cell r="H39" t="str">
            <v>CIBAO SUR</v>
          </cell>
          <cell r="I39" t="str">
            <v>13</v>
          </cell>
          <cell r="J39" t="str">
            <v>LA VEGA</v>
          </cell>
          <cell r="K39" t="str">
            <v>03</v>
          </cell>
          <cell r="L39" t="str">
            <v>JARABACOA</v>
          </cell>
          <cell r="M39" t="str">
            <v>01</v>
          </cell>
          <cell r="N39" t="str">
            <v>JARABACOA</v>
          </cell>
          <cell r="O39" t="str">
            <v>05</v>
          </cell>
          <cell r="P39" t="str">
            <v>PEDREGAL</v>
          </cell>
          <cell r="Q39" t="str">
            <v>001</v>
          </cell>
          <cell r="R39" t="str">
            <v>EL SALTO DE JIMENOA</v>
          </cell>
        </row>
        <row r="40">
          <cell r="E40" t="str">
            <v>JUANCHO LOS COCOS 1</v>
          </cell>
          <cell r="F40" t="str">
            <v>061602020201100</v>
          </cell>
          <cell r="G40" t="str">
            <v>06</v>
          </cell>
          <cell r="H40" t="str">
            <v>ENRIQUILLO</v>
          </cell>
          <cell r="I40" t="str">
            <v>16</v>
          </cell>
          <cell r="J40" t="str">
            <v>PEDERNALES</v>
          </cell>
          <cell r="K40" t="str">
            <v>02</v>
          </cell>
          <cell r="L40" t="str">
            <v>OVIEDO</v>
          </cell>
          <cell r="M40" t="str">
            <v>02</v>
          </cell>
          <cell r="N40" t="str">
            <v>JUANCHO (DM)</v>
          </cell>
          <cell r="O40" t="str">
            <v>02</v>
          </cell>
          <cell r="P40" t="str">
            <v>LA COLONIA VILLA ESPERANZA</v>
          </cell>
          <cell r="Q40" t="str">
            <v>011</v>
          </cell>
          <cell r="R40" t="str">
            <v>PEDRO MOTA</v>
          </cell>
        </row>
        <row r="41">
          <cell r="E41" t="str">
            <v>LA VEGA</v>
          </cell>
          <cell r="F41" t="str">
            <v>021301010102000</v>
          </cell>
          <cell r="G41" t="str">
            <v>02</v>
          </cell>
          <cell r="H41" t="str">
            <v>CIBAO SUR</v>
          </cell>
          <cell r="I41" t="str">
            <v>13</v>
          </cell>
          <cell r="J41" t="str">
            <v>LA VEGA</v>
          </cell>
          <cell r="K41" t="str">
            <v>01</v>
          </cell>
          <cell r="L41" t="str">
            <v>LA VEGA</v>
          </cell>
          <cell r="M41" t="str">
            <v>01</v>
          </cell>
          <cell r="N41" t="str">
            <v>LA VEGA</v>
          </cell>
          <cell r="O41" t="str">
            <v>01</v>
          </cell>
          <cell r="P41" t="str">
            <v>CONCEPCIÓN DE LA VEGA (ZONA URBANA)</v>
          </cell>
          <cell r="Q41" t="str">
            <v>020</v>
          </cell>
          <cell r="R41" t="str">
            <v>ARENOSO</v>
          </cell>
        </row>
        <row r="42">
          <cell r="E42" t="str">
            <v>LAS BARÍAS</v>
          </cell>
          <cell r="F42" t="str">
            <v>052106010400900</v>
          </cell>
          <cell r="G42" t="str">
            <v>05</v>
          </cell>
          <cell r="H42" t="str">
            <v>VALDESIA</v>
          </cell>
          <cell r="I42" t="str">
            <v>21</v>
          </cell>
          <cell r="J42" t="str">
            <v>SAN CRISTÓBAL</v>
          </cell>
          <cell r="K42" t="str">
            <v>06</v>
          </cell>
          <cell r="L42" t="str">
            <v>YAGUATE</v>
          </cell>
          <cell r="M42" t="str">
            <v>01</v>
          </cell>
          <cell r="N42" t="str">
            <v>YAGUATE</v>
          </cell>
          <cell r="O42" t="str">
            <v>04</v>
          </cell>
          <cell r="P42" t="str">
            <v>MANÁ DE YAGUATE</v>
          </cell>
          <cell r="Q42" t="str">
            <v>009</v>
          </cell>
          <cell r="R42" t="str">
            <v>MANÁ DE YAGUATE</v>
          </cell>
        </row>
        <row r="43">
          <cell r="E43" t="str">
            <v>LAS DAMAS</v>
          </cell>
          <cell r="F43" t="str">
            <v>061002020200200</v>
          </cell>
          <cell r="G43" t="str">
            <v>06</v>
          </cell>
          <cell r="H43" t="str">
            <v>ENRIQUILLO</v>
          </cell>
          <cell r="I43" t="str">
            <v>10</v>
          </cell>
          <cell r="J43" t="str">
            <v>INDEPENDENCIA</v>
          </cell>
          <cell r="K43" t="str">
            <v>02</v>
          </cell>
          <cell r="L43" t="str">
            <v>DUVERGÉ</v>
          </cell>
          <cell r="M43" t="str">
            <v>02</v>
          </cell>
          <cell r="N43" t="str">
            <v>VENGAN A VER (DM)</v>
          </cell>
          <cell r="O43" t="str">
            <v>02</v>
          </cell>
          <cell r="P43" t="str">
            <v>LAS BAITOAS</v>
          </cell>
          <cell r="Q43" t="str">
            <v>002</v>
          </cell>
          <cell r="R43" t="str">
            <v>SAN JOSÉ</v>
          </cell>
        </row>
        <row r="44">
          <cell r="E44" t="str">
            <v>LÓPEZ ANGOSTURA</v>
          </cell>
          <cell r="F44" t="str">
            <v>012509010200100</v>
          </cell>
          <cell r="G44" t="str">
            <v>01</v>
          </cell>
          <cell r="H44" t="str">
            <v>CIBAO NORTE</v>
          </cell>
          <cell r="I44" t="str">
            <v>25</v>
          </cell>
          <cell r="J44" t="str">
            <v>SANTIAGO</v>
          </cell>
          <cell r="K44" t="str">
            <v>09</v>
          </cell>
          <cell r="L44" t="str">
            <v>SABANA IGLESIA</v>
          </cell>
          <cell r="M44" t="str">
            <v>01</v>
          </cell>
          <cell r="N44" t="str">
            <v>SABANA IGLESIA</v>
          </cell>
          <cell r="O44" t="str">
            <v>02</v>
          </cell>
          <cell r="P44" t="str">
            <v>SABANA IGLESIA</v>
          </cell>
          <cell r="Q44" t="str">
            <v>001</v>
          </cell>
          <cell r="R44" t="str">
            <v>BOCA DE BAO</v>
          </cell>
        </row>
        <row r="45">
          <cell r="E45" t="str">
            <v>LOS ANONES</v>
          </cell>
          <cell r="F45" t="str">
            <v>051702030200300</v>
          </cell>
          <cell r="G45" t="str">
            <v>05</v>
          </cell>
          <cell r="H45" t="str">
            <v>VALDESIA</v>
          </cell>
          <cell r="I45" t="str">
            <v>17</v>
          </cell>
          <cell r="J45" t="str">
            <v>PERAVIA</v>
          </cell>
          <cell r="K45" t="str">
            <v>02</v>
          </cell>
          <cell r="L45" t="str">
            <v>NIZAO</v>
          </cell>
          <cell r="M45" t="str">
            <v>03</v>
          </cell>
          <cell r="N45" t="str">
            <v>SANTANA (DM)</v>
          </cell>
          <cell r="O45" t="str">
            <v>02</v>
          </cell>
          <cell r="P45" t="str">
            <v>LUCAS DÍAZ</v>
          </cell>
          <cell r="Q45" t="str">
            <v>003</v>
          </cell>
          <cell r="R45" t="str">
            <v>BARRIO LINDO</v>
          </cell>
        </row>
        <row r="46">
          <cell r="E46" t="str">
            <v>LOS COCOS 2</v>
          </cell>
          <cell r="F46" t="str">
            <v>061602020201100</v>
          </cell>
          <cell r="G46" t="str">
            <v>06</v>
          </cell>
          <cell r="H46" t="str">
            <v>ENRIQUILLO</v>
          </cell>
          <cell r="I46" t="str">
            <v>16</v>
          </cell>
          <cell r="J46" t="str">
            <v>PEDERNALES</v>
          </cell>
          <cell r="K46" t="str">
            <v>02</v>
          </cell>
          <cell r="L46" t="str">
            <v>OVIEDO</v>
          </cell>
          <cell r="M46" t="str">
            <v>02</v>
          </cell>
          <cell r="N46" t="str">
            <v>JUANCHO (DM)</v>
          </cell>
          <cell r="O46" t="str">
            <v>02</v>
          </cell>
          <cell r="P46" t="str">
            <v>LA COLONIA VILLA ESPERANZA</v>
          </cell>
          <cell r="Q46" t="str">
            <v>011</v>
          </cell>
          <cell r="R46" t="str">
            <v>PEDRO MOTA</v>
          </cell>
        </row>
        <row r="47">
          <cell r="E47" t="str">
            <v>LOS MINA 5</v>
          </cell>
          <cell r="F47" t="str">
            <v>103201010100400</v>
          </cell>
          <cell r="G47" t="str">
            <v>10</v>
          </cell>
          <cell r="H47" t="str">
            <v>OZAMA O METROPOLITANA</v>
          </cell>
          <cell r="I47" t="str">
            <v>32</v>
          </cell>
          <cell r="J47" t="str">
            <v>SANTO DOMINGO</v>
          </cell>
          <cell r="K47" t="str">
            <v>01</v>
          </cell>
          <cell r="L47" t="str">
            <v>SANTO DOMINGO ESTE</v>
          </cell>
          <cell r="M47" t="str">
            <v>01</v>
          </cell>
          <cell r="N47" t="str">
            <v>SANTO DOMINGO ESTE</v>
          </cell>
          <cell r="O47" t="str">
            <v>01</v>
          </cell>
          <cell r="P47" t="str">
            <v>SANTO DOMINGO ESTE (ZONA URBANA)</v>
          </cell>
          <cell r="Q47" t="str">
            <v>004</v>
          </cell>
          <cell r="R47" t="str">
            <v>LOS MINA SUR</v>
          </cell>
        </row>
        <row r="48">
          <cell r="E48" t="str">
            <v>LOS MINA 6</v>
          </cell>
          <cell r="F48" t="str">
            <v>103201010100400</v>
          </cell>
          <cell r="G48" t="str">
            <v>10</v>
          </cell>
          <cell r="H48" t="str">
            <v>OZAMA O METROPOLITANA</v>
          </cell>
          <cell r="I48" t="str">
            <v>32</v>
          </cell>
          <cell r="J48" t="str">
            <v>SANTO DOMINGO</v>
          </cell>
          <cell r="K48" t="str">
            <v>01</v>
          </cell>
          <cell r="L48" t="str">
            <v>SANTO DOMINGO ESTE</v>
          </cell>
          <cell r="M48" t="str">
            <v>01</v>
          </cell>
          <cell r="N48" t="str">
            <v>SANTO DOMINGO ESTE</v>
          </cell>
          <cell r="O48" t="str">
            <v>01</v>
          </cell>
          <cell r="P48" t="str">
            <v>SANTO DOMINGO ESTE (ZONA URBANA)</v>
          </cell>
          <cell r="Q48" t="str">
            <v>004</v>
          </cell>
          <cell r="R48" t="str">
            <v>LOS MINA SUR</v>
          </cell>
        </row>
        <row r="49">
          <cell r="E49" t="str">
            <v>LOS ORÍGENES POWER PLANT FUEL OIL</v>
          </cell>
          <cell r="F49" t="str">
            <v>092301010100200</v>
          </cell>
          <cell r="G49" t="str">
            <v>09</v>
          </cell>
          <cell r="H49" t="str">
            <v>HIGUAMO</v>
          </cell>
          <cell r="I49" t="str">
            <v>23</v>
          </cell>
          <cell r="J49" t="str">
            <v>SAN PEDRO DE MACORÍS</v>
          </cell>
          <cell r="K49" t="str">
            <v>01</v>
          </cell>
          <cell r="L49" t="str">
            <v>SAN PEDRO DE MACORÍS</v>
          </cell>
          <cell r="M49" t="str">
            <v>01</v>
          </cell>
          <cell r="N49" t="str">
            <v>SAN PEDRO DE MACORÍS</v>
          </cell>
          <cell r="O49" t="str">
            <v>01</v>
          </cell>
          <cell r="P49" t="str">
            <v>SAN PEDRO DE MACORÍS (ZONA URBANA)</v>
          </cell>
          <cell r="Q49" t="str">
            <v>002</v>
          </cell>
          <cell r="R49" t="str">
            <v>BLANCO</v>
          </cell>
        </row>
        <row r="50">
          <cell r="E50" t="str">
            <v>LOS ORÍGENES POWER PLANT GAS NATURAL</v>
          </cell>
          <cell r="F50" t="str">
            <v>092301010100200</v>
          </cell>
          <cell r="G50" t="str">
            <v>09</v>
          </cell>
          <cell r="H50" t="str">
            <v>HIGUAMO</v>
          </cell>
          <cell r="I50" t="str">
            <v>23</v>
          </cell>
          <cell r="J50" t="str">
            <v>SAN PEDRO DE MACORÍS</v>
          </cell>
          <cell r="K50" t="str">
            <v>01</v>
          </cell>
          <cell r="L50" t="str">
            <v>SAN PEDRO DE MACORÍS</v>
          </cell>
          <cell r="M50" t="str">
            <v>01</v>
          </cell>
          <cell r="N50" t="str">
            <v>SAN PEDRO DE MACORÍS</v>
          </cell>
          <cell r="O50" t="str">
            <v>01</v>
          </cell>
          <cell r="P50" t="str">
            <v>SAN PEDRO DE MACORÍS (ZONA URBANA)</v>
          </cell>
          <cell r="Q50" t="str">
            <v>002</v>
          </cell>
          <cell r="R50" t="str">
            <v>BLANCO</v>
          </cell>
        </row>
        <row r="51">
          <cell r="E51" t="str">
            <v>LOS TOROS 1</v>
          </cell>
          <cell r="F51" t="str">
            <v>070203030300400</v>
          </cell>
          <cell r="G51" t="str">
            <v>07</v>
          </cell>
          <cell r="H51" t="str">
            <v>EL VALLE</v>
          </cell>
          <cell r="I51" t="str">
            <v>02</v>
          </cell>
          <cell r="J51" t="str">
            <v>AZUA</v>
          </cell>
          <cell r="K51" t="str">
            <v>03</v>
          </cell>
          <cell r="L51" t="str">
            <v>LAS YAYAS DE VIAJAMA</v>
          </cell>
          <cell r="M51" t="str">
            <v>03</v>
          </cell>
          <cell r="N51" t="str">
            <v>HATO NUEVO CORTÉS (DM)</v>
          </cell>
          <cell r="O51" t="str">
            <v>03</v>
          </cell>
          <cell r="P51" t="str">
            <v>EL CRUCE DE LAS YAYAS</v>
          </cell>
          <cell r="Q51" t="str">
            <v>004</v>
          </cell>
          <cell r="R51" t="str">
            <v>LAS HORMIGAS</v>
          </cell>
        </row>
        <row r="52">
          <cell r="E52" t="str">
            <v>LOS TOROS 2</v>
          </cell>
          <cell r="F52" t="str">
            <v>070203030300400</v>
          </cell>
          <cell r="G52" t="str">
            <v>07</v>
          </cell>
          <cell r="H52" t="str">
            <v>EL VALLE</v>
          </cell>
          <cell r="I52" t="str">
            <v>02</v>
          </cell>
          <cell r="J52" t="str">
            <v>AZUA</v>
          </cell>
          <cell r="K52" t="str">
            <v>03</v>
          </cell>
          <cell r="L52" t="str">
            <v>LAS YAYAS DE VIAJAMA</v>
          </cell>
          <cell r="M52" t="str">
            <v>03</v>
          </cell>
          <cell r="N52" t="str">
            <v>HATO NUEVO CORTÉS (DM)</v>
          </cell>
          <cell r="O52" t="str">
            <v>03</v>
          </cell>
          <cell r="P52" t="str">
            <v>EL CRUCE DE LAS YAYAS</v>
          </cell>
          <cell r="Q52" t="str">
            <v>004</v>
          </cell>
          <cell r="R52" t="str">
            <v>LAS HORMIGAS</v>
          </cell>
        </row>
        <row r="53">
          <cell r="E53" t="str">
            <v>MAGUEYAL 1</v>
          </cell>
          <cell r="F53" t="str">
            <v>070203030400100</v>
          </cell>
          <cell r="G53" t="str">
            <v>07</v>
          </cell>
          <cell r="H53" t="str">
            <v>EL VALLE</v>
          </cell>
          <cell r="I53" t="str">
            <v>02</v>
          </cell>
          <cell r="J53" t="str">
            <v>AZUA</v>
          </cell>
          <cell r="K53" t="str">
            <v>03</v>
          </cell>
          <cell r="L53" t="str">
            <v>LAS YAYAS DE VIAJAMA</v>
          </cell>
          <cell r="M53" t="str">
            <v>03</v>
          </cell>
          <cell r="N53" t="str">
            <v>HATO NUEVO CORTÉS (DM)</v>
          </cell>
          <cell r="O53" t="str">
            <v>04</v>
          </cell>
          <cell r="P53" t="str">
            <v>MAGÜEYAL</v>
          </cell>
          <cell r="Q53" t="str">
            <v>001</v>
          </cell>
          <cell r="R53" t="str">
            <v>MAGÜEYAL</v>
          </cell>
        </row>
        <row r="54">
          <cell r="E54" t="str">
            <v>MAGUEYAL 2</v>
          </cell>
          <cell r="F54" t="str">
            <v>070203030400100</v>
          </cell>
          <cell r="G54" t="str">
            <v>07</v>
          </cell>
          <cell r="H54" t="str">
            <v>EL VALLE</v>
          </cell>
          <cell r="I54" t="str">
            <v>02</v>
          </cell>
          <cell r="J54" t="str">
            <v>AZUA</v>
          </cell>
          <cell r="K54" t="str">
            <v>03</v>
          </cell>
          <cell r="L54" t="str">
            <v>LAS YAYAS DE VIAJAMA</v>
          </cell>
          <cell r="M54" t="str">
            <v>03</v>
          </cell>
          <cell r="N54" t="str">
            <v>HATO NUEVO CORTÉS (DM)</v>
          </cell>
          <cell r="O54" t="str">
            <v>04</v>
          </cell>
          <cell r="P54" t="str">
            <v>MAGÜEYAL</v>
          </cell>
          <cell r="Q54" t="str">
            <v>001</v>
          </cell>
          <cell r="R54" t="str">
            <v>MAGÜEYAL</v>
          </cell>
        </row>
        <row r="55">
          <cell r="E55" t="str">
            <v>METALDOM</v>
          </cell>
          <cell r="F55" t="str">
            <v>100101010102700</v>
          </cell>
          <cell r="G55" t="str">
            <v>10</v>
          </cell>
          <cell r="H55" t="str">
            <v>OZAMA O METROPOLITANA</v>
          </cell>
          <cell r="I55" t="str">
            <v>01</v>
          </cell>
          <cell r="J55" t="str">
            <v>DISTRITO NACIONAL</v>
          </cell>
          <cell r="K55" t="str">
            <v>01</v>
          </cell>
          <cell r="L55" t="str">
            <v>SANTO DOMINGO DE GUZMÁN</v>
          </cell>
          <cell r="M55" t="str">
            <v>01</v>
          </cell>
          <cell r="N55" t="str">
            <v>SANTO DOMINGO DE GUZMÁN</v>
          </cell>
          <cell r="O55" t="str">
            <v>01</v>
          </cell>
          <cell r="P55" t="str">
            <v>SANTO DOMINGO DE GUZMÁN (ZONA URBANA)</v>
          </cell>
          <cell r="Q55" t="str">
            <v>027</v>
          </cell>
          <cell r="R55" t="str">
            <v>TROPICAL METALDOM</v>
          </cell>
        </row>
        <row r="56">
          <cell r="E56" t="str">
            <v>MONCIÓN 1</v>
          </cell>
          <cell r="F56" t="str">
            <v>042603010200700</v>
          </cell>
          <cell r="G56" t="str">
            <v>04</v>
          </cell>
          <cell r="H56" t="str">
            <v>CIBAO NOROESTE</v>
          </cell>
          <cell r="I56" t="str">
            <v>26</v>
          </cell>
          <cell r="J56" t="str">
            <v>SANTIAGO RODRÍGUEZ</v>
          </cell>
          <cell r="K56" t="str">
            <v>03</v>
          </cell>
          <cell r="L56" t="str">
            <v>MONCIÓN</v>
          </cell>
          <cell r="M56" t="str">
            <v>01</v>
          </cell>
          <cell r="N56" t="str">
            <v>MONCIÓN</v>
          </cell>
          <cell r="O56" t="str">
            <v>02</v>
          </cell>
          <cell r="P56" t="str">
            <v>EL MAMONCITO</v>
          </cell>
          <cell r="Q56" t="str">
            <v>007</v>
          </cell>
          <cell r="R56" t="str">
            <v>HATO VIEJO</v>
          </cell>
        </row>
        <row r="57">
          <cell r="E57" t="str">
            <v>MONCIÓN 2</v>
          </cell>
          <cell r="F57" t="str">
            <v>042603010200700</v>
          </cell>
          <cell r="G57" t="str">
            <v>04</v>
          </cell>
          <cell r="H57" t="str">
            <v>CIBAO NOROESTE</v>
          </cell>
          <cell r="I57" t="str">
            <v>26</v>
          </cell>
          <cell r="J57" t="str">
            <v>SANTIAGO RODRÍGUEZ</v>
          </cell>
          <cell r="K57" t="str">
            <v>03</v>
          </cell>
          <cell r="L57" t="str">
            <v>MONCIÓN</v>
          </cell>
          <cell r="M57" t="str">
            <v>01</v>
          </cell>
          <cell r="N57" t="str">
            <v>MONCIÓN</v>
          </cell>
          <cell r="O57" t="str">
            <v>02</v>
          </cell>
          <cell r="P57" t="str">
            <v>EL MAMONCITO</v>
          </cell>
          <cell r="Q57" t="str">
            <v>007</v>
          </cell>
          <cell r="R57" t="str">
            <v>HATO VIEJO</v>
          </cell>
        </row>
        <row r="58">
          <cell r="E58" t="str">
            <v>MONTE PLATA SOLAR</v>
          </cell>
          <cell r="F58" t="str">
            <v>092901010101200</v>
          </cell>
          <cell r="G58" t="str">
            <v>09</v>
          </cell>
          <cell r="H58" t="str">
            <v>HIGUAMO</v>
          </cell>
          <cell r="I58" t="str">
            <v>29</v>
          </cell>
          <cell r="J58" t="str">
            <v>MONTE PLATA</v>
          </cell>
          <cell r="K58" t="str">
            <v>01</v>
          </cell>
          <cell r="L58" t="str">
            <v>MONTE PLATA</v>
          </cell>
          <cell r="M58" t="str">
            <v>01</v>
          </cell>
          <cell r="N58" t="str">
            <v>MONTE PLATA</v>
          </cell>
          <cell r="O58" t="str">
            <v>01</v>
          </cell>
          <cell r="P58" t="str">
            <v>MONTE PLATA (ZONA URBANA)</v>
          </cell>
          <cell r="Q58" t="str">
            <v>012</v>
          </cell>
          <cell r="R58" t="str">
            <v>GUILLO</v>
          </cell>
        </row>
        <row r="59">
          <cell r="E59" t="str">
            <v>MONTE RÍO</v>
          </cell>
          <cell r="F59" t="str">
            <v>070201050100100</v>
          </cell>
          <cell r="G59" t="str">
            <v>07</v>
          </cell>
          <cell r="H59" t="str">
            <v>EL VALLE</v>
          </cell>
          <cell r="I59" t="str">
            <v>02</v>
          </cell>
          <cell r="J59" t="str">
            <v>AZUA</v>
          </cell>
          <cell r="K59" t="str">
            <v>01</v>
          </cell>
          <cell r="L59" t="str">
            <v>AZUA</v>
          </cell>
          <cell r="M59" t="str">
            <v>05</v>
          </cell>
          <cell r="N59" t="str">
            <v>PUERTO VIEJO (DM)</v>
          </cell>
          <cell r="O59" t="str">
            <v>01</v>
          </cell>
          <cell r="P59" t="str">
            <v>PUERTO VIEJO (ZONA URBANA)</v>
          </cell>
          <cell r="Q59" t="str">
            <v>001</v>
          </cell>
          <cell r="R59" t="str">
            <v>LOS NEGROS</v>
          </cell>
        </row>
        <row r="60">
          <cell r="E60" t="str">
            <v>NIZAO NAJAYO</v>
          </cell>
          <cell r="F60" t="str">
            <v>052106010400200</v>
          </cell>
          <cell r="G60" t="str">
            <v>05</v>
          </cell>
          <cell r="H60" t="str">
            <v>VALDESIA</v>
          </cell>
          <cell r="I60" t="str">
            <v>21</v>
          </cell>
          <cell r="J60" t="str">
            <v>SAN CRISTÓBAL</v>
          </cell>
          <cell r="K60" t="str">
            <v>06</v>
          </cell>
          <cell r="L60" t="str">
            <v>YAGUATE</v>
          </cell>
          <cell r="M60" t="str">
            <v>01</v>
          </cell>
          <cell r="N60" t="str">
            <v>YAGUATE</v>
          </cell>
          <cell r="O60" t="str">
            <v>04</v>
          </cell>
          <cell r="P60" t="str">
            <v>MANÁ DE YAGUATE</v>
          </cell>
          <cell r="Q60" t="str">
            <v>002</v>
          </cell>
          <cell r="R60" t="str">
            <v>BOCA DE MANÁ</v>
          </cell>
        </row>
        <row r="61">
          <cell r="E61" t="str">
            <v>PALAMARA</v>
          </cell>
          <cell r="F61" t="str">
            <v>103207020200100</v>
          </cell>
          <cell r="G61" t="str">
            <v>10</v>
          </cell>
          <cell r="H61" t="str">
            <v>OZAMA O METROPOLITANA</v>
          </cell>
          <cell r="I61" t="str">
            <v>32</v>
          </cell>
          <cell r="J61" t="str">
            <v>SANTO DOMINGO</v>
          </cell>
          <cell r="K61" t="str">
            <v>07</v>
          </cell>
          <cell r="L61" t="str">
            <v>PEDRO BRAND</v>
          </cell>
          <cell r="M61" t="str">
            <v>02</v>
          </cell>
          <cell r="N61" t="str">
            <v>LA GUÁYIGA (DM)</v>
          </cell>
          <cell r="O61" t="str">
            <v>02</v>
          </cell>
          <cell r="P61" t="str">
            <v>LOS GARCÍA</v>
          </cell>
          <cell r="Q61" t="str">
            <v>001</v>
          </cell>
          <cell r="R61" t="str">
            <v>BATEY PALAMARA</v>
          </cell>
        </row>
        <row r="62">
          <cell r="E62" t="str">
            <v>PALENQUE</v>
          </cell>
          <cell r="F62" t="str">
            <v>052102010300400</v>
          </cell>
          <cell r="G62" t="str">
            <v>05</v>
          </cell>
          <cell r="H62" t="str">
            <v>VALDESIA</v>
          </cell>
          <cell r="I62" t="str">
            <v>21</v>
          </cell>
          <cell r="J62" t="str">
            <v>SAN CRISTÓBAL</v>
          </cell>
          <cell r="K62" t="str">
            <v>02</v>
          </cell>
          <cell r="L62" t="str">
            <v>SABANA GRANDE DE PALENQUE</v>
          </cell>
          <cell r="M62" t="str">
            <v>01</v>
          </cell>
          <cell r="N62" t="str">
            <v>SABANA GRANDE DE PALENQUE</v>
          </cell>
          <cell r="O62" t="str">
            <v>03</v>
          </cell>
          <cell r="P62" t="str">
            <v>SABANA PALENQUE</v>
          </cell>
          <cell r="Q62" t="str">
            <v>004</v>
          </cell>
          <cell r="R62" t="str">
            <v>SABANA GRANDE DE PALENQUE RURAL</v>
          </cell>
        </row>
        <row r="63">
          <cell r="E63" t="str">
            <v>PALOMINO 1</v>
          </cell>
          <cell r="F63" t="str">
            <v>072202030500500</v>
          </cell>
          <cell r="G63" t="str">
            <v>07</v>
          </cell>
          <cell r="H63" t="str">
            <v>EL VALLE</v>
          </cell>
          <cell r="I63" t="str">
            <v>22</v>
          </cell>
          <cell r="J63" t="str">
            <v>SAN JUAN</v>
          </cell>
          <cell r="K63" t="str">
            <v>02</v>
          </cell>
          <cell r="L63" t="str">
            <v>BOHECHÍO</v>
          </cell>
          <cell r="M63" t="str">
            <v>03</v>
          </cell>
          <cell r="N63" t="str">
            <v>YAQUE (DM)</v>
          </cell>
          <cell r="O63" t="str">
            <v>05</v>
          </cell>
          <cell r="P63" t="str">
            <v>LA GUAMA</v>
          </cell>
          <cell r="Q63" t="str">
            <v>005</v>
          </cell>
          <cell r="R63" t="str">
            <v>EL GUAYUYAL</v>
          </cell>
        </row>
        <row r="64">
          <cell r="E64" t="str">
            <v>PALOMINO 2</v>
          </cell>
          <cell r="F64" t="str">
            <v>072202030500500</v>
          </cell>
          <cell r="G64" t="str">
            <v>07</v>
          </cell>
          <cell r="H64" t="str">
            <v>EL VALLE</v>
          </cell>
          <cell r="I64" t="str">
            <v>22</v>
          </cell>
          <cell r="J64" t="str">
            <v>SAN JUAN</v>
          </cell>
          <cell r="K64" t="str">
            <v>02</v>
          </cell>
          <cell r="L64" t="str">
            <v>BOHECHÍO</v>
          </cell>
          <cell r="M64" t="str">
            <v>03</v>
          </cell>
          <cell r="N64" t="str">
            <v>YAQUE (DM)</v>
          </cell>
          <cell r="O64" t="str">
            <v>05</v>
          </cell>
          <cell r="P64" t="str">
            <v>LA GUAMA</v>
          </cell>
          <cell r="Q64" t="str">
            <v>005</v>
          </cell>
          <cell r="R64" t="str">
            <v>EL GUAYUYAL</v>
          </cell>
        </row>
        <row r="65">
          <cell r="E65" t="str">
            <v>PARQUE ENERGETICO LOS MINA CC PARCIAL</v>
          </cell>
          <cell r="F65" t="str">
            <v>103201010100400</v>
          </cell>
          <cell r="G65" t="str">
            <v>10</v>
          </cell>
          <cell r="H65" t="str">
            <v>OZAMA O METROPOLITANA</v>
          </cell>
          <cell r="I65" t="str">
            <v>32</v>
          </cell>
          <cell r="J65" t="str">
            <v>SANTO DOMINGO</v>
          </cell>
          <cell r="K65" t="str">
            <v>01</v>
          </cell>
          <cell r="L65" t="str">
            <v>SANTO DOMINGO ESTE</v>
          </cell>
          <cell r="M65" t="str">
            <v>01</v>
          </cell>
          <cell r="N65" t="str">
            <v>SANTO DOMINGO ESTE</v>
          </cell>
          <cell r="O65" t="str">
            <v>01</v>
          </cell>
          <cell r="P65" t="str">
            <v>SANTO DOMINGO ESTE (ZONA URBANA)</v>
          </cell>
          <cell r="Q65" t="str">
            <v>004</v>
          </cell>
          <cell r="R65" t="str">
            <v>LOS MINA SUR</v>
          </cell>
        </row>
        <row r="66">
          <cell r="E66" t="str">
            <v>PARQUE ENERGETICO LOS MINA CC TOTAL</v>
          </cell>
          <cell r="F66" t="str">
            <v>103201010100400</v>
          </cell>
          <cell r="G66" t="str">
            <v>10</v>
          </cell>
          <cell r="H66" t="str">
            <v>OZAMA O METROPOLITANA</v>
          </cell>
          <cell r="I66" t="str">
            <v>32</v>
          </cell>
          <cell r="J66" t="str">
            <v>SANTO DOMINGO</v>
          </cell>
          <cell r="K66" t="str">
            <v>01</v>
          </cell>
          <cell r="L66" t="str">
            <v>SANTO DOMINGO ESTE</v>
          </cell>
          <cell r="M66" t="str">
            <v>01</v>
          </cell>
          <cell r="N66" t="str">
            <v>SANTO DOMINGO ESTE</v>
          </cell>
          <cell r="O66" t="str">
            <v>01</v>
          </cell>
          <cell r="P66" t="str">
            <v>SANTO DOMINGO ESTE (ZONA URBANA)</v>
          </cell>
          <cell r="Q66" t="str">
            <v>004</v>
          </cell>
          <cell r="R66" t="str">
            <v>LOS MINA SUR</v>
          </cell>
        </row>
        <row r="67">
          <cell r="E67" t="str">
            <v>PARQUE EÓLICO AGUA CLARA</v>
          </cell>
          <cell r="F67" t="str">
            <v>041503030300100</v>
          </cell>
          <cell r="G67" t="str">
            <v>04</v>
          </cell>
          <cell r="H67" t="str">
            <v>CIBAO NOROESTE</v>
          </cell>
          <cell r="I67" t="str">
            <v>15</v>
          </cell>
          <cell r="J67" t="str">
            <v>MONTE CRISTI</v>
          </cell>
          <cell r="K67" t="str">
            <v>03</v>
          </cell>
          <cell r="L67" t="str">
            <v>GUAYUBÍN</v>
          </cell>
          <cell r="M67" t="str">
            <v>03</v>
          </cell>
          <cell r="N67" t="str">
            <v>HATILLO PALMA (DM)</v>
          </cell>
          <cell r="O67" t="str">
            <v>03</v>
          </cell>
          <cell r="P67" t="str">
            <v>LOS DERRAMADEROS</v>
          </cell>
          <cell r="Q67" t="str">
            <v>001</v>
          </cell>
          <cell r="R67" t="str">
            <v>LOS DERRAMADEROS</v>
          </cell>
        </row>
        <row r="68">
          <cell r="E68" t="str">
            <v>PARQUE EÓLICO DE MATAFONGO</v>
          </cell>
          <cell r="F68" t="str">
            <v>051701010300200</v>
          </cell>
          <cell r="G68" t="str">
            <v>05</v>
          </cell>
          <cell r="H68" t="str">
            <v>VALDESIA</v>
          </cell>
          <cell r="I68" t="str">
            <v>17</v>
          </cell>
          <cell r="J68" t="str">
            <v>PERAVIA</v>
          </cell>
          <cell r="K68" t="str">
            <v>01</v>
          </cell>
          <cell r="L68" t="str">
            <v>BANÍ</v>
          </cell>
          <cell r="M68" t="str">
            <v>01</v>
          </cell>
          <cell r="N68" t="str">
            <v>BANÍ</v>
          </cell>
          <cell r="O68" t="str">
            <v>03</v>
          </cell>
          <cell r="P68" t="str">
            <v>LAS CALDERAS</v>
          </cell>
          <cell r="Q68" t="str">
            <v>002</v>
          </cell>
          <cell r="R68" t="str">
            <v>LAS CALDERAS</v>
          </cell>
        </row>
        <row r="69">
          <cell r="E69" t="str">
            <v>PARQUE EÓLICO GUANILLO</v>
          </cell>
          <cell r="F69" t="str">
            <v>041503010400400</v>
          </cell>
          <cell r="G69" t="str">
            <v>04</v>
          </cell>
          <cell r="H69" t="str">
            <v>CIBAO NOROESTE</v>
          </cell>
          <cell r="I69" t="str">
            <v>15</v>
          </cell>
          <cell r="J69" t="str">
            <v>MONTE CRISTI</v>
          </cell>
          <cell r="K69" t="str">
            <v>03</v>
          </cell>
          <cell r="L69" t="str">
            <v>GUAYUBÍN</v>
          </cell>
          <cell r="M69" t="str">
            <v>01</v>
          </cell>
          <cell r="N69" t="str">
            <v>GUAYUBÍN</v>
          </cell>
          <cell r="O69" t="str">
            <v>04</v>
          </cell>
          <cell r="P69" t="str">
            <v>SABANA CRUZ</v>
          </cell>
          <cell r="Q69" t="str">
            <v>004</v>
          </cell>
          <cell r="R69" t="str">
            <v>HAITÍ</v>
          </cell>
        </row>
        <row r="70">
          <cell r="E70" t="str">
            <v>PARQUE EÓLICO LARIMAR</v>
          </cell>
          <cell r="F70" t="str">
            <v>060403010200100</v>
          </cell>
          <cell r="G70" t="str">
            <v>06</v>
          </cell>
          <cell r="H70" t="str">
            <v>ENRIQUILLO</v>
          </cell>
          <cell r="I70" t="str">
            <v>04</v>
          </cell>
          <cell r="J70" t="str">
            <v>BARAHONA</v>
          </cell>
          <cell r="K70" t="str">
            <v>03</v>
          </cell>
          <cell r="L70" t="str">
            <v>ENRIQUILLO</v>
          </cell>
          <cell r="M70" t="str">
            <v>01</v>
          </cell>
          <cell r="N70" t="str">
            <v>ENRIQUILLO</v>
          </cell>
          <cell r="O70" t="str">
            <v>02</v>
          </cell>
          <cell r="P70" t="str">
            <v>BUENA VISTA</v>
          </cell>
          <cell r="Q70" t="str">
            <v>001</v>
          </cell>
          <cell r="R70" t="str">
            <v>BUENA VISTA</v>
          </cell>
        </row>
        <row r="71">
          <cell r="E71" t="str">
            <v>PARQUE EÓLICO LARIMAR II</v>
          </cell>
          <cell r="F71" t="str">
            <v>060403010200100</v>
          </cell>
          <cell r="G71" t="str">
            <v>06</v>
          </cell>
          <cell r="H71" t="str">
            <v>ENRIQUILLO</v>
          </cell>
          <cell r="I71" t="str">
            <v>04</v>
          </cell>
          <cell r="J71" t="str">
            <v>BARAHONA</v>
          </cell>
          <cell r="K71" t="str">
            <v>03</v>
          </cell>
          <cell r="L71" t="str">
            <v>ENRIQUILLO</v>
          </cell>
          <cell r="M71" t="str">
            <v>01</v>
          </cell>
          <cell r="N71" t="str">
            <v>ENRIQUILLO</v>
          </cell>
          <cell r="O71" t="str">
            <v>02</v>
          </cell>
          <cell r="P71" t="str">
            <v>BUENA VISTA</v>
          </cell>
          <cell r="Q71" t="str">
            <v>001</v>
          </cell>
          <cell r="R71" t="str">
            <v>BUENA VISTA</v>
          </cell>
        </row>
        <row r="72">
          <cell r="E72" t="str">
            <v>PARQUE EÓLICO LOS GUZMANCITOS</v>
          </cell>
          <cell r="F72" t="str">
            <v>011801030700100</v>
          </cell>
          <cell r="G72" t="str">
            <v>01</v>
          </cell>
          <cell r="H72" t="str">
            <v>CIBAO NORTE</v>
          </cell>
          <cell r="I72" t="str">
            <v>18</v>
          </cell>
          <cell r="J72" t="str">
            <v>PUERTO PLATA</v>
          </cell>
          <cell r="K72" t="str">
            <v>01</v>
          </cell>
          <cell r="L72" t="str">
            <v>PUERTO PLATA</v>
          </cell>
          <cell r="M72" t="str">
            <v>03</v>
          </cell>
          <cell r="N72" t="str">
            <v>MAIMÓN (DM)</v>
          </cell>
          <cell r="O72" t="str">
            <v>07</v>
          </cell>
          <cell r="P72" t="str">
            <v>GUZMANCITO</v>
          </cell>
          <cell r="Q72" t="str">
            <v>001</v>
          </cell>
          <cell r="R72" t="str">
            <v>LA PERRITA</v>
          </cell>
        </row>
        <row r="73">
          <cell r="E73" t="str">
            <v>PARQUE EÓLICO LOS GUZMANCITOS 2</v>
          </cell>
          <cell r="F73" t="str">
            <v>011801030701500</v>
          </cell>
          <cell r="G73" t="str">
            <v>01</v>
          </cell>
          <cell r="H73" t="str">
            <v>CIBAO NORTE</v>
          </cell>
          <cell r="I73" t="str">
            <v>18</v>
          </cell>
          <cell r="J73" t="str">
            <v>PUERTO PLATA</v>
          </cell>
          <cell r="K73" t="str">
            <v>01</v>
          </cell>
          <cell r="L73" t="str">
            <v>PUERTO PLATA</v>
          </cell>
          <cell r="M73" t="str">
            <v>03</v>
          </cell>
          <cell r="N73" t="str">
            <v>MAIMÓN (DM)</v>
          </cell>
          <cell r="O73" t="str">
            <v>07</v>
          </cell>
          <cell r="P73" t="str">
            <v>GUZMANCITO</v>
          </cell>
          <cell r="Q73" t="str">
            <v>015</v>
          </cell>
          <cell r="R73" t="str">
            <v>CALABACITOS</v>
          </cell>
        </row>
        <row r="74">
          <cell r="E74" t="str">
            <v>PARQUE FOTOVOLTAICO BAYAHONDA (BAYASOL)</v>
          </cell>
          <cell r="F74" t="str">
            <v>051703010500300</v>
          </cell>
          <cell r="G74" t="str">
            <v>05</v>
          </cell>
          <cell r="H74" t="str">
            <v>VALDESIA</v>
          </cell>
          <cell r="I74" t="str">
            <v>17</v>
          </cell>
          <cell r="J74" t="str">
            <v>PERAVIA</v>
          </cell>
          <cell r="K74" t="str">
            <v>03</v>
          </cell>
          <cell r="L74" t="str">
            <v>MATANZAS</v>
          </cell>
          <cell r="M74" t="str">
            <v>01</v>
          </cell>
          <cell r="N74" t="str">
            <v>MATANZAS</v>
          </cell>
          <cell r="O74" t="str">
            <v>05</v>
          </cell>
          <cell r="P74" t="str">
            <v>GALIÓN (GALEÓN)</v>
          </cell>
          <cell r="Q74" t="str">
            <v>003</v>
          </cell>
          <cell r="R74" t="str">
            <v>ANGOSTURA</v>
          </cell>
        </row>
        <row r="75">
          <cell r="E75" t="str">
            <v>PARQUE FOTOVOLTAICO CALABAZA</v>
          </cell>
          <cell r="F75" t="str">
            <v>051703010500200</v>
          </cell>
          <cell r="G75" t="str">
            <v>05</v>
          </cell>
          <cell r="H75" t="str">
            <v>VALDESIA</v>
          </cell>
          <cell r="I75" t="str">
            <v>17</v>
          </cell>
          <cell r="J75" t="str">
            <v>PERAVIA</v>
          </cell>
          <cell r="K75" t="str">
            <v>03</v>
          </cell>
          <cell r="L75" t="str">
            <v>MATANZAS</v>
          </cell>
          <cell r="M75" t="str">
            <v>01</v>
          </cell>
          <cell r="N75" t="str">
            <v>MATANZAS</v>
          </cell>
          <cell r="O75" t="str">
            <v>05</v>
          </cell>
          <cell r="P75" t="str">
            <v>GALIÓN (GALEÓN)</v>
          </cell>
          <cell r="Q75" t="str">
            <v>002</v>
          </cell>
          <cell r="R75" t="str">
            <v>LAS CALABAZAS</v>
          </cell>
        </row>
        <row r="76">
          <cell r="E76" t="str">
            <v>PARQUE FOTOVOLTAICO CUMAYASA 1</v>
          </cell>
          <cell r="F76" t="str">
            <v>081203020200200</v>
          </cell>
          <cell r="G76" t="str">
            <v>08</v>
          </cell>
          <cell r="H76" t="str">
            <v>YUMA</v>
          </cell>
          <cell r="I76" t="str">
            <v>12</v>
          </cell>
          <cell r="J76" t="str">
            <v>LA ROMANA</v>
          </cell>
          <cell r="K76" t="str">
            <v>03</v>
          </cell>
          <cell r="L76" t="str">
            <v>VILLA HERMOSA</v>
          </cell>
          <cell r="M76" t="str">
            <v>02</v>
          </cell>
          <cell r="N76" t="str">
            <v>CUMAYASA (DM)</v>
          </cell>
          <cell r="O76" t="str">
            <v>02</v>
          </cell>
          <cell r="P76" t="str">
            <v>CUMAYASA</v>
          </cell>
          <cell r="Q76" t="str">
            <v>002</v>
          </cell>
          <cell r="R76" t="str">
            <v>BATEY LAS TUMBAS</v>
          </cell>
        </row>
        <row r="77">
          <cell r="E77" t="str">
            <v>PARQUE FOTOVOLTAICO CUMAYASA 2</v>
          </cell>
          <cell r="F77" t="str">
            <v>081203020200200</v>
          </cell>
          <cell r="G77" t="str">
            <v>08</v>
          </cell>
          <cell r="H77" t="str">
            <v>YUMA</v>
          </cell>
          <cell r="I77" t="str">
            <v>12</v>
          </cell>
          <cell r="J77" t="str">
            <v>LA ROMANA</v>
          </cell>
          <cell r="K77" t="str">
            <v>03</v>
          </cell>
          <cell r="L77" t="str">
            <v>VILLA HERMOSA</v>
          </cell>
          <cell r="M77" t="str">
            <v>02</v>
          </cell>
          <cell r="N77" t="str">
            <v>CUMAYASA (DM)</v>
          </cell>
          <cell r="O77" t="str">
            <v>02</v>
          </cell>
          <cell r="P77" t="str">
            <v>CUMAYASA</v>
          </cell>
          <cell r="Q77" t="str">
            <v>002</v>
          </cell>
          <cell r="R77" t="str">
            <v>BATEY LAS TUMBAS</v>
          </cell>
        </row>
        <row r="78">
          <cell r="E78" t="str">
            <v>PARQUE FOTOVOLTAICO LA VICTORIA</v>
          </cell>
          <cell r="F78" t="str">
            <v>103203020300300</v>
          </cell>
          <cell r="G78" t="str">
            <v>10</v>
          </cell>
          <cell r="H78" t="str">
            <v>OZAMA O METROPOLITANA</v>
          </cell>
          <cell r="I78" t="str">
            <v>32</v>
          </cell>
          <cell r="J78" t="str">
            <v>SANTO DOMINGO</v>
          </cell>
          <cell r="K78" t="str">
            <v>03</v>
          </cell>
          <cell r="L78" t="str">
            <v>SANTO DOMINGO NORTE</v>
          </cell>
          <cell r="M78" t="str">
            <v>02</v>
          </cell>
          <cell r="N78" t="str">
            <v>LA VICTORIA (DM)</v>
          </cell>
          <cell r="O78" t="str">
            <v>03</v>
          </cell>
          <cell r="P78" t="str">
            <v>LA VIRGEN</v>
          </cell>
          <cell r="Q78" t="str">
            <v>003</v>
          </cell>
          <cell r="R78" t="str">
            <v>VERDÚM</v>
          </cell>
        </row>
        <row r="79">
          <cell r="E79" t="str">
            <v>PARQUE FOTOVOLTAICO LOS NEGROS</v>
          </cell>
          <cell r="F79" t="str">
            <v>070201050200300</v>
          </cell>
          <cell r="G79" t="str">
            <v>07</v>
          </cell>
          <cell r="H79" t="str">
            <v>EL VALLE</v>
          </cell>
          <cell r="I79" t="str">
            <v>02</v>
          </cell>
          <cell r="J79" t="str">
            <v>AZUA</v>
          </cell>
          <cell r="K79" t="str">
            <v>01</v>
          </cell>
          <cell r="L79" t="str">
            <v>AZUA</v>
          </cell>
          <cell r="M79" t="str">
            <v>05</v>
          </cell>
          <cell r="N79" t="str">
            <v>PUERTO VIEJO (DM)</v>
          </cell>
          <cell r="O79" t="str">
            <v>02</v>
          </cell>
          <cell r="P79" t="str">
            <v>RANCHERÍA</v>
          </cell>
          <cell r="Q79" t="str">
            <v>003</v>
          </cell>
          <cell r="R79" t="str">
            <v>PALMAR DE BUENA VISTA</v>
          </cell>
        </row>
        <row r="80">
          <cell r="E80" t="str">
            <v>PARQUE FOTOVOLTAICO MARANATHA FASE I</v>
          </cell>
          <cell r="F80" t="str">
            <v>103201010300100</v>
          </cell>
          <cell r="G80" t="str">
            <v>10</v>
          </cell>
          <cell r="H80" t="str">
            <v>OZAMA O METROPOLITANA</v>
          </cell>
          <cell r="I80" t="str">
            <v>32</v>
          </cell>
          <cell r="J80" t="str">
            <v>SANTO DOMINGO</v>
          </cell>
          <cell r="K80" t="str">
            <v>01</v>
          </cell>
          <cell r="L80" t="str">
            <v>SANTO DOMINGO ESTE</v>
          </cell>
          <cell r="M80" t="str">
            <v>01</v>
          </cell>
          <cell r="N80" t="str">
            <v>SANTO DOMINGO ESTE</v>
          </cell>
          <cell r="O80" t="str">
            <v>03</v>
          </cell>
          <cell r="P80" t="str">
            <v>MENDOZA</v>
          </cell>
          <cell r="Q80" t="str">
            <v>001</v>
          </cell>
          <cell r="R80" t="str">
            <v>LOS PAREDONES</v>
          </cell>
        </row>
        <row r="81">
          <cell r="E81" t="str">
            <v>PARQUE FOTOVOLTAICO MATA DE PALMA</v>
          </cell>
          <cell r="F81" t="str">
            <v>103205010301100</v>
          </cell>
          <cell r="G81" t="str">
            <v>10</v>
          </cell>
          <cell r="H81" t="str">
            <v>OZAMA O METROPOLITANA</v>
          </cell>
          <cell r="I81" t="str">
            <v>32</v>
          </cell>
          <cell r="J81" t="str">
            <v>SANTO DOMINGO</v>
          </cell>
          <cell r="K81" t="str">
            <v>05</v>
          </cell>
          <cell r="L81" t="str">
            <v>SAN ANTONIO DE GUERRA</v>
          </cell>
          <cell r="M81" t="str">
            <v>01</v>
          </cell>
          <cell r="N81" t="str">
            <v>SAN ANTONIO DE GUERRA</v>
          </cell>
          <cell r="O81" t="str">
            <v>03</v>
          </cell>
          <cell r="P81" t="str">
            <v>LA JOYA</v>
          </cell>
          <cell r="Q81" t="str">
            <v>011</v>
          </cell>
          <cell r="R81" t="str">
            <v>AHORCA LOS PERROS</v>
          </cell>
        </row>
        <row r="82">
          <cell r="E82" t="str">
            <v>PARQUE FOTOVOLTAICO MATRISOL</v>
          </cell>
          <cell r="F82" t="str">
            <v>031402020300200</v>
          </cell>
          <cell r="G82" t="str">
            <v>03</v>
          </cell>
          <cell r="H82" t="str">
            <v>CIBAO NORDESTE</v>
          </cell>
          <cell r="I82" t="str">
            <v>14</v>
          </cell>
          <cell r="J82" t="str">
            <v>MARÍA TRINIDAD SÁNCHEZ</v>
          </cell>
          <cell r="K82" t="str">
            <v>02</v>
          </cell>
          <cell r="L82" t="str">
            <v>CABRERA</v>
          </cell>
          <cell r="M82" t="str">
            <v>02</v>
          </cell>
          <cell r="N82" t="str">
            <v>ARROYO SALADO (DM)</v>
          </cell>
          <cell r="O82" t="str">
            <v>03</v>
          </cell>
          <cell r="P82" t="str">
            <v>SAN ISIDRO</v>
          </cell>
          <cell r="Q82" t="str">
            <v>002</v>
          </cell>
          <cell r="R82" t="str">
            <v>CAÑO BEJUCO</v>
          </cell>
        </row>
        <row r="83">
          <cell r="E83" t="str">
            <v>PARQUE FOTOVOLTAICO MIRASOL</v>
          </cell>
          <cell r="F83" t="str">
            <v>103205010401000</v>
          </cell>
          <cell r="G83" t="str">
            <v>10</v>
          </cell>
          <cell r="H83" t="str">
            <v>OZAMA O METROPOLITANA</v>
          </cell>
          <cell r="I83" t="str">
            <v>32</v>
          </cell>
          <cell r="J83" t="str">
            <v>SANTO DOMINGO</v>
          </cell>
          <cell r="K83" t="str">
            <v>05</v>
          </cell>
          <cell r="L83" t="str">
            <v>SAN ANTONIO DE GUERRA</v>
          </cell>
          <cell r="M83" t="str">
            <v>01</v>
          </cell>
          <cell r="N83" t="str">
            <v>SAN ANTONIO DE GUERRA</v>
          </cell>
          <cell r="O83" t="str">
            <v>04</v>
          </cell>
          <cell r="P83" t="str">
            <v>ENJUAGADOR</v>
          </cell>
          <cell r="Q83" t="str">
            <v>010</v>
          </cell>
          <cell r="R83" t="str">
            <v>LA CULEBRA</v>
          </cell>
        </row>
        <row r="84">
          <cell r="E84" t="str">
            <v>PARQUE FOTOVOLTAICO MONTECRISTI SOLAR 1</v>
          </cell>
          <cell r="F84" t="str">
            <v>041503010200200</v>
          </cell>
          <cell r="G84" t="str">
            <v>04</v>
          </cell>
          <cell r="H84" t="str">
            <v>CIBAO NOROESTE</v>
          </cell>
          <cell r="I84" t="str">
            <v>15</v>
          </cell>
          <cell r="J84" t="str">
            <v>MONTE CRISTI</v>
          </cell>
          <cell r="K84" t="str">
            <v>03</v>
          </cell>
          <cell r="L84" t="str">
            <v>GUAYUBÍN</v>
          </cell>
          <cell r="M84" t="str">
            <v>01</v>
          </cell>
          <cell r="N84" t="str">
            <v>GUAYUBÍN</v>
          </cell>
          <cell r="O84" t="str">
            <v>02</v>
          </cell>
          <cell r="P84" t="str">
            <v>JUAN GÓMEZ</v>
          </cell>
          <cell r="Q84" t="str">
            <v>002</v>
          </cell>
          <cell r="R84" t="str">
            <v>JUAN GÓMEZ</v>
          </cell>
        </row>
        <row r="85">
          <cell r="E85" t="str">
            <v>PARQUE FOTOVOLTAICO SAJOMA</v>
          </cell>
          <cell r="F85" t="str">
            <v>012505030200600</v>
          </cell>
          <cell r="G85" t="str">
            <v>01</v>
          </cell>
          <cell r="H85" t="str">
            <v>CIBAO NORTE</v>
          </cell>
          <cell r="I85" t="str">
            <v>25</v>
          </cell>
          <cell r="J85" t="str">
            <v>SANTIAGO</v>
          </cell>
          <cell r="K85" t="str">
            <v>05</v>
          </cell>
          <cell r="L85" t="str">
            <v>SAN JOSÉ DE LAS MATAS</v>
          </cell>
          <cell r="M85" t="str">
            <v>03</v>
          </cell>
          <cell r="N85" t="str">
            <v>LA CUESTA (DM)</v>
          </cell>
          <cell r="O85" t="str">
            <v>02</v>
          </cell>
          <cell r="P85" t="str">
            <v>JAIQUI PICADO</v>
          </cell>
          <cell r="Q85" t="str">
            <v>006</v>
          </cell>
          <cell r="R85" t="str">
            <v>LOS RANCHEROS</v>
          </cell>
        </row>
        <row r="86">
          <cell r="E86" t="str">
            <v>PARQUE FOTOVOLTAICO SANTANASOL</v>
          </cell>
          <cell r="F86" t="str">
            <v>051702030300300</v>
          </cell>
          <cell r="G86" t="str">
            <v>05</v>
          </cell>
          <cell r="H86" t="str">
            <v>VALDESIA</v>
          </cell>
          <cell r="I86" t="str">
            <v>17</v>
          </cell>
          <cell r="J86" t="str">
            <v>PERAVIA</v>
          </cell>
          <cell r="K86" t="str">
            <v>02</v>
          </cell>
          <cell r="L86" t="str">
            <v>NIZAO</v>
          </cell>
          <cell r="M86" t="str">
            <v>03</v>
          </cell>
          <cell r="N86" t="str">
            <v>SANTANA (DM)</v>
          </cell>
          <cell r="O86" t="str">
            <v>03</v>
          </cell>
          <cell r="P86" t="str">
            <v>YIYO GÓMEZ</v>
          </cell>
          <cell r="Q86" t="str">
            <v>003</v>
          </cell>
          <cell r="R86" t="str">
            <v>LOS FRANCO</v>
          </cell>
        </row>
        <row r="87">
          <cell r="E87" t="str">
            <v>PARQUE FOTOVOLTAICO WASHINGTON CAPITAL 2</v>
          </cell>
          <cell r="F87" t="str">
            <v>103205010301100</v>
          </cell>
          <cell r="G87" t="str">
            <v>10</v>
          </cell>
          <cell r="H87" t="str">
            <v>OZAMA O METROPOLITANA</v>
          </cell>
          <cell r="I87" t="str">
            <v>32</v>
          </cell>
          <cell r="J87" t="str">
            <v>SANTO DOMINGO</v>
          </cell>
          <cell r="K87" t="str">
            <v>05</v>
          </cell>
          <cell r="L87" t="str">
            <v>SAN ANTONIO DE GUERRA</v>
          </cell>
          <cell r="M87" t="str">
            <v>01</v>
          </cell>
          <cell r="N87" t="str">
            <v>SAN ANTONIO DE GUERRA</v>
          </cell>
          <cell r="O87" t="str">
            <v>03</v>
          </cell>
          <cell r="P87" t="str">
            <v>LA JOYA</v>
          </cell>
          <cell r="Q87" t="str">
            <v>011</v>
          </cell>
          <cell r="R87" t="str">
            <v>AHORCA LOS PERROS</v>
          </cell>
        </row>
        <row r="88">
          <cell r="E88" t="str">
            <v>PARQUE FOTOVOLTAICO WASHINGTON CAPITAL 3</v>
          </cell>
          <cell r="F88" t="str">
            <v>103205010300300</v>
          </cell>
          <cell r="G88" t="str">
            <v>10</v>
          </cell>
          <cell r="H88" t="str">
            <v>OZAMA O METROPOLITANA</v>
          </cell>
          <cell r="I88" t="str">
            <v>32</v>
          </cell>
          <cell r="J88" t="str">
            <v>SANTO DOMINGO</v>
          </cell>
          <cell r="K88" t="str">
            <v>05</v>
          </cell>
          <cell r="L88" t="str">
            <v>SAN ANTONIO DE GUERRA</v>
          </cell>
          <cell r="M88" t="str">
            <v>01</v>
          </cell>
          <cell r="N88" t="str">
            <v>SAN ANTONIO DE GUERRA</v>
          </cell>
          <cell r="O88" t="str">
            <v>03</v>
          </cell>
          <cell r="P88" t="str">
            <v>LA JOYA</v>
          </cell>
          <cell r="Q88" t="str">
            <v>003</v>
          </cell>
          <cell r="R88" t="str">
            <v>LA GUAMA</v>
          </cell>
        </row>
        <row r="89">
          <cell r="E89" t="str">
            <v>PARQUE SOLAR CANOA</v>
          </cell>
          <cell r="F89" t="str">
            <v>060405020200200</v>
          </cell>
          <cell r="G89" t="str">
            <v>06</v>
          </cell>
          <cell r="H89" t="str">
            <v>ENRIQUILLO</v>
          </cell>
          <cell r="I89" t="str">
            <v>04</v>
          </cell>
          <cell r="J89" t="str">
            <v>BARAHONA</v>
          </cell>
          <cell r="K89" t="str">
            <v>05</v>
          </cell>
          <cell r="L89" t="str">
            <v>VICENTE NOBLE</v>
          </cell>
          <cell r="M89" t="str">
            <v>02</v>
          </cell>
          <cell r="N89" t="str">
            <v>CANOA (DM)</v>
          </cell>
          <cell r="O89" t="str">
            <v>02</v>
          </cell>
          <cell r="P89" t="str">
            <v>BOMBITA</v>
          </cell>
          <cell r="Q89" t="str">
            <v>002</v>
          </cell>
          <cell r="R89" t="str">
            <v>MIRAMAR</v>
          </cell>
        </row>
        <row r="90">
          <cell r="E90" t="str">
            <v>PARQUE SOLAR EL SOCO</v>
          </cell>
          <cell r="F90" t="str">
            <v>092304010300900</v>
          </cell>
          <cell r="G90" t="str">
            <v>09</v>
          </cell>
          <cell r="H90" t="str">
            <v>HIGUAMO</v>
          </cell>
          <cell r="I90" t="str">
            <v>23</v>
          </cell>
          <cell r="J90" t="str">
            <v>SAN PEDRO DE MACORÍS</v>
          </cell>
          <cell r="K90" t="str">
            <v>04</v>
          </cell>
          <cell r="L90" t="str">
            <v>CONSUELO</v>
          </cell>
          <cell r="M90" t="str">
            <v>01</v>
          </cell>
          <cell r="N90" t="str">
            <v>CONSUELO</v>
          </cell>
          <cell r="O90" t="str">
            <v>03</v>
          </cell>
          <cell r="P90" t="str">
            <v>LAS CALLAS</v>
          </cell>
          <cell r="Q90" t="str">
            <v>009</v>
          </cell>
          <cell r="R90" t="str">
            <v>BATEY SAN LUIS</v>
          </cell>
        </row>
        <row r="91">
          <cell r="E91" t="str">
            <v>PARQUE SOLAR ESPERANZA</v>
          </cell>
          <cell r="F91" t="str">
            <v>042702010200300</v>
          </cell>
          <cell r="G91" t="str">
            <v>04</v>
          </cell>
          <cell r="H91" t="str">
            <v>CIBAO NOROESTE</v>
          </cell>
          <cell r="I91" t="str">
            <v>27</v>
          </cell>
          <cell r="J91" t="str">
            <v>VALVERDE</v>
          </cell>
          <cell r="K91" t="str">
            <v>02</v>
          </cell>
          <cell r="L91" t="str">
            <v>ESPERANZA</v>
          </cell>
          <cell r="M91" t="str">
            <v>01</v>
          </cell>
          <cell r="N91" t="str">
            <v>ESPERANZA</v>
          </cell>
          <cell r="O91" t="str">
            <v>02</v>
          </cell>
          <cell r="P91" t="str">
            <v>PEÑUELA</v>
          </cell>
          <cell r="Q91" t="str">
            <v>003</v>
          </cell>
          <cell r="R91" t="str">
            <v>GUACHUPITA - LOS CALLEJONES</v>
          </cell>
        </row>
        <row r="92">
          <cell r="E92" t="str">
            <v>PARQUE SOLAR GIRASOL</v>
          </cell>
          <cell r="F92" t="str">
            <v>052106010200100</v>
          </cell>
          <cell r="G92" t="str">
            <v>05</v>
          </cell>
          <cell r="H92" t="str">
            <v>VALDESIA</v>
          </cell>
          <cell r="I92" t="str">
            <v>21</v>
          </cell>
          <cell r="J92" t="str">
            <v>SAN CRISTÓBAL</v>
          </cell>
          <cell r="K92" t="str">
            <v>06</v>
          </cell>
          <cell r="L92" t="str">
            <v>YAGUATE</v>
          </cell>
          <cell r="M92" t="str">
            <v>01</v>
          </cell>
          <cell r="N92" t="str">
            <v>YAGUATE</v>
          </cell>
          <cell r="O92" t="str">
            <v>02</v>
          </cell>
          <cell r="P92" t="str">
            <v>LAS GALLARDAS</v>
          </cell>
          <cell r="Q92" t="str">
            <v>001</v>
          </cell>
          <cell r="R92" t="str">
            <v>YAGUATE ARRIBA O LA JABILLA</v>
          </cell>
        </row>
        <row r="93">
          <cell r="E93" t="str">
            <v>PIMENTEL 1</v>
          </cell>
          <cell r="F93" t="str">
            <v>030604010400800</v>
          </cell>
          <cell r="G93" t="str">
            <v>03</v>
          </cell>
          <cell r="H93" t="str">
            <v>CIBAO NORDESTE</v>
          </cell>
          <cell r="I93" t="str">
            <v>06</v>
          </cell>
          <cell r="J93" t="str">
            <v>DUARTE</v>
          </cell>
          <cell r="K93" t="str">
            <v>04</v>
          </cell>
          <cell r="L93" t="str">
            <v>PIMENTEL</v>
          </cell>
          <cell r="M93" t="str">
            <v>01</v>
          </cell>
          <cell r="N93" t="str">
            <v>PIMENTEL</v>
          </cell>
          <cell r="O93" t="str">
            <v>04</v>
          </cell>
          <cell r="P93" t="str">
            <v>CUABA ABAJO</v>
          </cell>
          <cell r="Q93" t="str">
            <v>008</v>
          </cell>
          <cell r="R93" t="str">
            <v>CAMPECHE ARRIBA</v>
          </cell>
        </row>
        <row r="94">
          <cell r="E94" t="str">
            <v>PIMENTEL 2</v>
          </cell>
          <cell r="F94" t="str">
            <v>030604010400800</v>
          </cell>
          <cell r="G94" t="str">
            <v>03</v>
          </cell>
          <cell r="H94" t="str">
            <v>CIBAO NORDESTE</v>
          </cell>
          <cell r="I94" t="str">
            <v>06</v>
          </cell>
          <cell r="J94" t="str">
            <v>DUARTE</v>
          </cell>
          <cell r="K94" t="str">
            <v>04</v>
          </cell>
          <cell r="L94" t="str">
            <v>PIMENTEL</v>
          </cell>
          <cell r="M94" t="str">
            <v>01</v>
          </cell>
          <cell r="N94" t="str">
            <v>PIMENTEL</v>
          </cell>
          <cell r="O94" t="str">
            <v>04</v>
          </cell>
          <cell r="P94" t="str">
            <v>CUABA ABAJO</v>
          </cell>
          <cell r="Q94" t="str">
            <v>008</v>
          </cell>
          <cell r="R94" t="str">
            <v>CAMPECHE ARRIBA</v>
          </cell>
        </row>
        <row r="95">
          <cell r="E95" t="str">
            <v>PIMENTEL 3</v>
          </cell>
          <cell r="F95" t="str">
            <v>030604010400800</v>
          </cell>
          <cell r="G95" t="str">
            <v>03</v>
          </cell>
          <cell r="H95" t="str">
            <v>CIBAO NORDESTE</v>
          </cell>
          <cell r="I95" t="str">
            <v>06</v>
          </cell>
          <cell r="J95" t="str">
            <v>DUARTE</v>
          </cell>
          <cell r="K95" t="str">
            <v>04</v>
          </cell>
          <cell r="L95" t="str">
            <v>PIMENTEL</v>
          </cell>
          <cell r="M95" t="str">
            <v>01</v>
          </cell>
          <cell r="N95" t="str">
            <v>PIMENTEL</v>
          </cell>
          <cell r="O95" t="str">
            <v>04</v>
          </cell>
          <cell r="P95" t="str">
            <v>CUABA ABAJO</v>
          </cell>
          <cell r="Q95" t="str">
            <v>008</v>
          </cell>
          <cell r="R95" t="str">
            <v>CAMPECHE ARRIBA</v>
          </cell>
        </row>
        <row r="96">
          <cell r="E96" t="str">
            <v>PIMENTEL 4</v>
          </cell>
          <cell r="F96" t="str">
            <v>030604010400800</v>
          </cell>
          <cell r="G96" t="str">
            <v>03</v>
          </cell>
          <cell r="H96" t="str">
            <v>CIBAO NORDESTE</v>
          </cell>
          <cell r="I96" t="str">
            <v>06</v>
          </cell>
          <cell r="J96" t="str">
            <v>DUARTE</v>
          </cell>
          <cell r="K96" t="str">
            <v>04</v>
          </cell>
          <cell r="L96" t="str">
            <v>PIMENTEL</v>
          </cell>
          <cell r="M96" t="str">
            <v>01</v>
          </cell>
          <cell r="N96" t="str">
            <v>PIMENTEL</v>
          </cell>
          <cell r="O96" t="str">
            <v>04</v>
          </cell>
          <cell r="P96" t="str">
            <v>CUABA ABAJO</v>
          </cell>
          <cell r="Q96" t="str">
            <v>008</v>
          </cell>
          <cell r="R96" t="str">
            <v>CAMPECHE ARRIBA</v>
          </cell>
        </row>
        <row r="97">
          <cell r="E97" t="str">
            <v>PINALITO 1</v>
          </cell>
          <cell r="F97" t="str">
            <v>021302020701000</v>
          </cell>
          <cell r="G97" t="str">
            <v>02</v>
          </cell>
          <cell r="H97" t="str">
            <v>CIBAO SUR</v>
          </cell>
          <cell r="I97" t="str">
            <v>13</v>
          </cell>
          <cell r="J97" t="str">
            <v>LA VEGA</v>
          </cell>
          <cell r="K97" t="str">
            <v>02</v>
          </cell>
          <cell r="L97" t="str">
            <v>CONSTANZA</v>
          </cell>
          <cell r="M97" t="str">
            <v>02</v>
          </cell>
          <cell r="N97" t="str">
            <v>TIREO (DM)</v>
          </cell>
          <cell r="O97" t="str">
            <v>07</v>
          </cell>
          <cell r="P97" t="str">
            <v>TIREO ABAJO</v>
          </cell>
          <cell r="Q97" t="str">
            <v>010</v>
          </cell>
          <cell r="R97" t="str">
            <v>EL BOTAO</v>
          </cell>
        </row>
        <row r="98">
          <cell r="E98" t="str">
            <v>PINALITO 2</v>
          </cell>
          <cell r="F98" t="str">
            <v>021302020701000</v>
          </cell>
          <cell r="G98" t="str">
            <v>02</v>
          </cell>
          <cell r="H98" t="str">
            <v>CIBAO SUR</v>
          </cell>
          <cell r="I98" t="str">
            <v>13</v>
          </cell>
          <cell r="J98" t="str">
            <v>LA VEGA</v>
          </cell>
          <cell r="K98" t="str">
            <v>02</v>
          </cell>
          <cell r="L98" t="str">
            <v>CONSTANZA</v>
          </cell>
          <cell r="M98" t="str">
            <v>02</v>
          </cell>
          <cell r="N98" t="str">
            <v>TIREO (DM)</v>
          </cell>
          <cell r="O98" t="str">
            <v>07</v>
          </cell>
          <cell r="P98" t="str">
            <v>TIREO ABAJO</v>
          </cell>
          <cell r="Q98" t="str">
            <v>010</v>
          </cell>
          <cell r="R98" t="str">
            <v>EL BOTAO</v>
          </cell>
        </row>
        <row r="99">
          <cell r="E99" t="str">
            <v>POWERSHIP AZUA KPS 26</v>
          </cell>
          <cell r="F99" t="str">
            <v>070201050100100</v>
          </cell>
          <cell r="G99" t="str">
            <v>07</v>
          </cell>
          <cell r="H99" t="str">
            <v>EL VALLE</v>
          </cell>
          <cell r="I99" t="str">
            <v>02</v>
          </cell>
          <cell r="J99" t="str">
            <v>AZUA</v>
          </cell>
          <cell r="K99" t="str">
            <v>01</v>
          </cell>
          <cell r="L99" t="str">
            <v>AZUA</v>
          </cell>
          <cell r="M99" t="str">
            <v>05</v>
          </cell>
          <cell r="N99" t="str">
            <v>PUERTO VIEJO (DM)</v>
          </cell>
          <cell r="O99" t="str">
            <v>01</v>
          </cell>
          <cell r="P99" t="str">
            <v>PUERTO VIEJO (ZONA URBANA)</v>
          </cell>
          <cell r="Q99" t="str">
            <v>001</v>
          </cell>
          <cell r="R99" t="str">
            <v>LOS NEGROS</v>
          </cell>
        </row>
        <row r="100">
          <cell r="E100" t="str">
            <v>POWERSHIP AZUA KPS 60</v>
          </cell>
          <cell r="F100" t="str">
            <v>070201050100100</v>
          </cell>
          <cell r="G100" t="str">
            <v>07</v>
          </cell>
          <cell r="H100" t="str">
            <v>EL VALLE</v>
          </cell>
          <cell r="I100" t="str">
            <v>02</v>
          </cell>
          <cell r="J100" t="str">
            <v>AZUA</v>
          </cell>
          <cell r="K100" t="str">
            <v>01</v>
          </cell>
          <cell r="L100" t="str">
            <v>AZUA</v>
          </cell>
          <cell r="M100" t="str">
            <v>05</v>
          </cell>
          <cell r="N100" t="str">
            <v>PUERTO VIEJO (DM)</v>
          </cell>
          <cell r="O100" t="str">
            <v>01</v>
          </cell>
          <cell r="P100" t="str">
            <v>PUERTO VIEJO (ZONA URBANA)</v>
          </cell>
          <cell r="Q100" t="str">
            <v>001</v>
          </cell>
          <cell r="R100" t="str">
            <v>LOS NEGROS</v>
          </cell>
        </row>
        <row r="101">
          <cell r="E101" t="str">
            <v>PUNTA CATALINA 1</v>
          </cell>
          <cell r="F101" t="str">
            <v>051701080200500</v>
          </cell>
          <cell r="G101" t="str">
            <v>05</v>
          </cell>
          <cell r="H101" t="str">
            <v>VALDESIA</v>
          </cell>
          <cell r="I101" t="str">
            <v>17</v>
          </cell>
          <cell r="J101" t="str">
            <v>PERAVIA</v>
          </cell>
          <cell r="K101" t="str">
            <v>01</v>
          </cell>
          <cell r="L101" t="str">
            <v>BANÍ</v>
          </cell>
          <cell r="M101" t="str">
            <v>08</v>
          </cell>
          <cell r="N101" t="str">
            <v>CATALINA (DM)</v>
          </cell>
          <cell r="O101" t="str">
            <v>02</v>
          </cell>
          <cell r="P101" t="str">
            <v>CATALINA</v>
          </cell>
          <cell r="Q101" t="str">
            <v>005</v>
          </cell>
          <cell r="R101" t="str">
            <v>COLONIA CATALINA</v>
          </cell>
        </row>
        <row r="102">
          <cell r="E102" t="str">
            <v>PUNTA CATALINA 2</v>
          </cell>
          <cell r="F102" t="str">
            <v>051701080200500</v>
          </cell>
          <cell r="G102" t="str">
            <v>05</v>
          </cell>
          <cell r="H102" t="str">
            <v>VALDESIA</v>
          </cell>
          <cell r="I102" t="str">
            <v>17</v>
          </cell>
          <cell r="J102" t="str">
            <v>PERAVIA</v>
          </cell>
          <cell r="K102" t="str">
            <v>01</v>
          </cell>
          <cell r="L102" t="str">
            <v>BANÍ</v>
          </cell>
          <cell r="M102" t="str">
            <v>08</v>
          </cell>
          <cell r="N102" t="str">
            <v>CATALINA (DM)</v>
          </cell>
          <cell r="O102" t="str">
            <v>02</v>
          </cell>
          <cell r="P102" t="str">
            <v>CATALINA</v>
          </cell>
          <cell r="Q102" t="str">
            <v>005</v>
          </cell>
          <cell r="R102" t="str">
            <v>COLONIA CATALINA</v>
          </cell>
        </row>
        <row r="103">
          <cell r="E103" t="str">
            <v>QUILVIO CABRERA</v>
          </cell>
          <cell r="F103" t="str">
            <v>061602020201000</v>
          </cell>
          <cell r="G103" t="str">
            <v>06</v>
          </cell>
          <cell r="H103" t="str">
            <v>ENRIQUILLO</v>
          </cell>
          <cell r="I103" t="str">
            <v>16</v>
          </cell>
          <cell r="J103" t="str">
            <v>PEDERNALES</v>
          </cell>
          <cell r="K103" t="str">
            <v>02</v>
          </cell>
          <cell r="L103" t="str">
            <v>OVIEDO</v>
          </cell>
          <cell r="M103" t="str">
            <v>02</v>
          </cell>
          <cell r="N103" t="str">
            <v>JUANCHO (DM)</v>
          </cell>
          <cell r="O103" t="str">
            <v>02</v>
          </cell>
          <cell r="P103" t="str">
            <v>LA COLONIA VILLA ESPERANZA</v>
          </cell>
          <cell r="Q103" t="str">
            <v>010</v>
          </cell>
          <cell r="R103" t="str">
            <v>PAYANO</v>
          </cell>
        </row>
        <row r="104">
          <cell r="E104" t="str">
            <v>QUISQUEYA 1 FO</v>
          </cell>
          <cell r="F104" t="str">
            <v>092305010300200</v>
          </cell>
          <cell r="G104" t="str">
            <v>09</v>
          </cell>
          <cell r="H104" t="str">
            <v>HIGUAMO</v>
          </cell>
          <cell r="I104" t="str">
            <v>23</v>
          </cell>
          <cell r="J104" t="str">
            <v>SAN PEDRO DE MACORÍS</v>
          </cell>
          <cell r="K104" t="str">
            <v>05</v>
          </cell>
          <cell r="L104" t="str">
            <v>QUISQUEYA</v>
          </cell>
          <cell r="M104" t="str">
            <v>01</v>
          </cell>
          <cell r="N104" t="str">
            <v>QUISQUEYA</v>
          </cell>
          <cell r="O104" t="str">
            <v>03</v>
          </cell>
          <cell r="P104" t="str">
            <v>LOS MONTES</v>
          </cell>
          <cell r="Q104" t="str">
            <v>002</v>
          </cell>
          <cell r="R104" t="str">
            <v>MONTE LARGO</v>
          </cell>
        </row>
        <row r="105">
          <cell r="E105" t="str">
            <v>QUISQUEYA 1 GN</v>
          </cell>
          <cell r="F105" t="str">
            <v>092305010300200</v>
          </cell>
          <cell r="G105" t="str">
            <v>09</v>
          </cell>
          <cell r="H105" t="str">
            <v>HIGUAMO</v>
          </cell>
          <cell r="I105" t="str">
            <v>23</v>
          </cell>
          <cell r="J105" t="str">
            <v>SAN PEDRO DE MACORÍS</v>
          </cell>
          <cell r="K105" t="str">
            <v>05</v>
          </cell>
          <cell r="L105" t="str">
            <v>QUISQUEYA</v>
          </cell>
          <cell r="M105" t="str">
            <v>01</v>
          </cell>
          <cell r="N105" t="str">
            <v>QUISQUEYA</v>
          </cell>
          <cell r="O105" t="str">
            <v>03</v>
          </cell>
          <cell r="P105" t="str">
            <v>LOS MONTES</v>
          </cell>
          <cell r="Q105" t="str">
            <v>002</v>
          </cell>
          <cell r="R105" t="str">
            <v>MONTE LARGO</v>
          </cell>
        </row>
        <row r="106">
          <cell r="E106" t="str">
            <v>QUISQUEYA 1 SAN PEDRO FO</v>
          </cell>
          <cell r="F106" t="str">
            <v>092301010105600</v>
          </cell>
          <cell r="G106" t="str">
            <v>09</v>
          </cell>
          <cell r="H106" t="str">
            <v>HIGUAMO</v>
          </cell>
          <cell r="I106" t="str">
            <v>23</v>
          </cell>
          <cell r="J106" t="str">
            <v>SAN PEDRO DE MACORÍS</v>
          </cell>
          <cell r="K106" t="str">
            <v>01</v>
          </cell>
          <cell r="L106" t="str">
            <v>SAN PEDRO DE MACORÍS</v>
          </cell>
          <cell r="M106" t="str">
            <v>01</v>
          </cell>
          <cell r="N106" t="str">
            <v>SAN PEDRO DE MACORÍS</v>
          </cell>
          <cell r="O106" t="str">
            <v>01</v>
          </cell>
          <cell r="P106" t="str">
            <v>SAN PEDRO DE MACORÍS (ZONA URBANA)</v>
          </cell>
          <cell r="Q106" t="str">
            <v>056</v>
          </cell>
          <cell r="R106" t="str">
            <v>EL OTRO LADO</v>
          </cell>
        </row>
        <row r="107">
          <cell r="E107" t="str">
            <v>QUISQUEYA 1 SAN PEDRO GN</v>
          </cell>
          <cell r="F107" t="str">
            <v>092301010105600</v>
          </cell>
          <cell r="G107" t="str">
            <v>09</v>
          </cell>
          <cell r="H107" t="str">
            <v>HIGUAMO</v>
          </cell>
          <cell r="I107" t="str">
            <v>23</v>
          </cell>
          <cell r="J107" t="str">
            <v>SAN PEDRO DE MACORÍS</v>
          </cell>
          <cell r="K107" t="str">
            <v>01</v>
          </cell>
          <cell r="L107" t="str">
            <v>SAN PEDRO DE MACORÍS</v>
          </cell>
          <cell r="M107" t="str">
            <v>01</v>
          </cell>
          <cell r="N107" t="str">
            <v>SAN PEDRO DE MACORÍS</v>
          </cell>
          <cell r="O107" t="str">
            <v>01</v>
          </cell>
          <cell r="P107" t="str">
            <v>SAN PEDRO DE MACORÍS (ZONA URBANA)</v>
          </cell>
          <cell r="Q107" t="str">
            <v>056</v>
          </cell>
          <cell r="R107" t="str">
            <v>EL OTRO LADO</v>
          </cell>
        </row>
        <row r="108">
          <cell r="E108" t="str">
            <v>QUISQUEYA 2 FO</v>
          </cell>
          <cell r="F108" t="str">
            <v>092305010300200</v>
          </cell>
          <cell r="G108" t="str">
            <v>09</v>
          </cell>
          <cell r="H108" t="str">
            <v>HIGUAMO</v>
          </cell>
          <cell r="I108" t="str">
            <v>23</v>
          </cell>
          <cell r="J108" t="str">
            <v>SAN PEDRO DE MACORÍS</v>
          </cell>
          <cell r="K108" t="str">
            <v>05</v>
          </cell>
          <cell r="L108" t="str">
            <v>QUISQUEYA</v>
          </cell>
          <cell r="M108" t="str">
            <v>01</v>
          </cell>
          <cell r="N108" t="str">
            <v>QUISQUEYA</v>
          </cell>
          <cell r="O108" t="str">
            <v>03</v>
          </cell>
          <cell r="P108" t="str">
            <v>LOS MONTES</v>
          </cell>
          <cell r="Q108" t="str">
            <v>002</v>
          </cell>
          <cell r="R108" t="str">
            <v>MONTE LARGO</v>
          </cell>
        </row>
        <row r="109">
          <cell r="E109" t="str">
            <v>QUISQUEYA 2 GN</v>
          </cell>
          <cell r="F109" t="str">
            <v>092305010300200</v>
          </cell>
          <cell r="G109" t="str">
            <v>09</v>
          </cell>
          <cell r="H109" t="str">
            <v>HIGUAMO</v>
          </cell>
          <cell r="I109" t="str">
            <v>23</v>
          </cell>
          <cell r="J109" t="str">
            <v>SAN PEDRO DE MACORÍS</v>
          </cell>
          <cell r="K109" t="str">
            <v>05</v>
          </cell>
          <cell r="L109" t="str">
            <v>QUISQUEYA</v>
          </cell>
          <cell r="M109" t="str">
            <v>01</v>
          </cell>
          <cell r="N109" t="str">
            <v>QUISQUEYA</v>
          </cell>
          <cell r="O109" t="str">
            <v>03</v>
          </cell>
          <cell r="P109" t="str">
            <v>LOS MONTES</v>
          </cell>
          <cell r="Q109" t="str">
            <v>002</v>
          </cell>
          <cell r="R109" t="str">
            <v>MONTE LARGO</v>
          </cell>
        </row>
        <row r="110">
          <cell r="E110" t="str">
            <v>RINCÓN</v>
          </cell>
          <cell r="F110" t="str">
            <v>021304020300200</v>
          </cell>
          <cell r="G110" t="str">
            <v>02</v>
          </cell>
          <cell r="H110" t="str">
            <v>CIBAO SUR</v>
          </cell>
          <cell r="I110" t="str">
            <v>13</v>
          </cell>
          <cell r="J110" t="str">
            <v>LA VEGA</v>
          </cell>
          <cell r="K110" t="str">
            <v>04</v>
          </cell>
          <cell r="L110" t="str">
            <v>JIMA ABAJO</v>
          </cell>
          <cell r="M110" t="str">
            <v>02</v>
          </cell>
          <cell r="N110" t="str">
            <v>RINCÓN (DM)</v>
          </cell>
          <cell r="O110" t="str">
            <v>03</v>
          </cell>
          <cell r="P110" t="str">
            <v>RINCÓN</v>
          </cell>
          <cell r="Q110" t="str">
            <v>002</v>
          </cell>
          <cell r="R110" t="str">
            <v>LA SOLEDAD</v>
          </cell>
        </row>
        <row r="111">
          <cell r="E111" t="str">
            <v>RÍO BLANCO 1</v>
          </cell>
          <cell r="F111" t="str">
            <v>022801060301400</v>
          </cell>
          <cell r="G111" t="str">
            <v>02</v>
          </cell>
          <cell r="H111" t="str">
            <v>CIBAO SUR</v>
          </cell>
          <cell r="I111" t="str">
            <v>28</v>
          </cell>
          <cell r="J111" t="str">
            <v>MONSEÑOR NOUEL</v>
          </cell>
          <cell r="K111" t="str">
            <v>01</v>
          </cell>
          <cell r="L111" t="str">
            <v>BONAO</v>
          </cell>
          <cell r="M111" t="str">
            <v>06</v>
          </cell>
          <cell r="N111" t="str">
            <v>LA SALVIA - LOS QUEMADOS (DM)</v>
          </cell>
          <cell r="O111" t="str">
            <v>03</v>
          </cell>
          <cell r="P111" t="str">
            <v>CRUCE DE BLANCO</v>
          </cell>
          <cell r="Q111" t="str">
            <v>014</v>
          </cell>
          <cell r="R111" t="str">
            <v>CIENAGUITA ABAJO</v>
          </cell>
        </row>
        <row r="112">
          <cell r="E112" t="str">
            <v>RÍO BLANCO 2</v>
          </cell>
          <cell r="F112" t="str">
            <v>022801060301400</v>
          </cell>
          <cell r="G112" t="str">
            <v>02</v>
          </cell>
          <cell r="H112" t="str">
            <v>CIBAO SUR</v>
          </cell>
          <cell r="I112" t="str">
            <v>28</v>
          </cell>
          <cell r="J112" t="str">
            <v>MONSEÑOR NOUEL</v>
          </cell>
          <cell r="K112" t="str">
            <v>01</v>
          </cell>
          <cell r="L112" t="str">
            <v>BONAO</v>
          </cell>
          <cell r="M112" t="str">
            <v>06</v>
          </cell>
          <cell r="N112" t="str">
            <v>LA SALVIA - LOS QUEMADOS (DM)</v>
          </cell>
          <cell r="O112" t="str">
            <v>03</v>
          </cell>
          <cell r="P112" t="str">
            <v>CRUCE DE BLANCO</v>
          </cell>
          <cell r="Q112" t="str">
            <v>014</v>
          </cell>
          <cell r="R112" t="str">
            <v>CIENAGUITA ABAJO</v>
          </cell>
        </row>
        <row r="113">
          <cell r="E113" t="str">
            <v>ROSA JULIA DE LA CRUZ</v>
          </cell>
          <cell r="F113" t="str">
            <v>031401030400600</v>
          </cell>
          <cell r="G113" t="str">
            <v>03</v>
          </cell>
          <cell r="H113" t="str">
            <v>CIBAO NORDESTE</v>
          </cell>
          <cell r="I113" t="str">
            <v>14</v>
          </cell>
          <cell r="J113" t="str">
            <v>MARÍA TRINIDAD SÁNCHEZ</v>
          </cell>
          <cell r="K113" t="str">
            <v>01</v>
          </cell>
          <cell r="L113" t="str">
            <v>NAGUA</v>
          </cell>
          <cell r="M113" t="str">
            <v>03</v>
          </cell>
          <cell r="N113" t="str">
            <v>LAS GORDAS (DM)</v>
          </cell>
          <cell r="O113" t="str">
            <v>04</v>
          </cell>
          <cell r="P113" t="str">
            <v>LOS JENGIBRES</v>
          </cell>
          <cell r="Q113" t="str">
            <v>006</v>
          </cell>
          <cell r="R113" t="str">
            <v>LA TOTUMA</v>
          </cell>
        </row>
        <row r="114">
          <cell r="E114" t="str">
            <v>SABANA YEGUA</v>
          </cell>
          <cell r="F114" t="str">
            <v>072201070200200</v>
          </cell>
          <cell r="G114" t="str">
            <v>07</v>
          </cell>
          <cell r="H114" t="str">
            <v>EL VALLE</v>
          </cell>
          <cell r="I114" t="str">
            <v>22</v>
          </cell>
          <cell r="J114" t="str">
            <v>SAN JUAN</v>
          </cell>
          <cell r="K114" t="str">
            <v>01</v>
          </cell>
          <cell r="L114" t="str">
            <v>SAN JUAN</v>
          </cell>
          <cell r="M114" t="str">
            <v>07</v>
          </cell>
          <cell r="N114" t="str">
            <v>GUANITO (DM)</v>
          </cell>
          <cell r="O114" t="str">
            <v>02</v>
          </cell>
          <cell r="P114" t="str">
            <v>GUANITO</v>
          </cell>
          <cell r="Q114" t="str">
            <v>002</v>
          </cell>
          <cell r="R114" t="str">
            <v>CAYUCAL (EL TUNAL)</v>
          </cell>
        </row>
        <row r="115">
          <cell r="E115" t="str">
            <v>SABANETA</v>
          </cell>
          <cell r="F115" t="str">
            <v>072201030400300</v>
          </cell>
          <cell r="G115" t="str">
            <v>07</v>
          </cell>
          <cell r="H115" t="str">
            <v>EL VALLE</v>
          </cell>
          <cell r="I115" t="str">
            <v>22</v>
          </cell>
          <cell r="J115" t="str">
            <v>SAN JUAN</v>
          </cell>
          <cell r="K115" t="str">
            <v>01</v>
          </cell>
          <cell r="L115" t="str">
            <v>SAN JUAN</v>
          </cell>
          <cell r="M115" t="str">
            <v>03</v>
          </cell>
          <cell r="N115" t="str">
            <v>SABANETA (DM)</v>
          </cell>
          <cell r="O115" t="str">
            <v>04</v>
          </cell>
          <cell r="P115" t="str">
            <v>LOS GAJITOS</v>
          </cell>
          <cell r="Q115" t="str">
            <v>003</v>
          </cell>
          <cell r="R115" t="str">
            <v>EL TABLÓN</v>
          </cell>
        </row>
        <row r="116">
          <cell r="E116" t="str">
            <v>SAN FELIPE</v>
          </cell>
          <cell r="F116" t="str">
            <v>011801010103800</v>
          </cell>
          <cell r="G116" t="str">
            <v>01</v>
          </cell>
          <cell r="H116" t="str">
            <v>CIBAO NORTE</v>
          </cell>
          <cell r="I116" t="str">
            <v>18</v>
          </cell>
          <cell r="J116" t="str">
            <v>PUERTO PLATA</v>
          </cell>
          <cell r="K116" t="str">
            <v>01</v>
          </cell>
          <cell r="L116" t="str">
            <v>PUERTO PLATA</v>
          </cell>
          <cell r="M116" t="str">
            <v>01</v>
          </cell>
          <cell r="N116" t="str">
            <v>PUERTO PLATA</v>
          </cell>
          <cell r="O116" t="str">
            <v>01</v>
          </cell>
          <cell r="P116" t="str">
            <v>SAN FELIPE DE PUERTO PLATA (ZONA URBANA)</v>
          </cell>
          <cell r="Q116" t="str">
            <v>038</v>
          </cell>
          <cell r="R116" t="str">
            <v>EL JABILLAR</v>
          </cell>
        </row>
        <row r="117">
          <cell r="E117" t="str">
            <v>SAN FELIPE CC</v>
          </cell>
          <cell r="F117" t="str">
            <v>011801010103800</v>
          </cell>
          <cell r="G117" t="str">
            <v>01</v>
          </cell>
          <cell r="H117" t="str">
            <v>CIBAO NORTE</v>
          </cell>
          <cell r="I117" t="str">
            <v>18</v>
          </cell>
          <cell r="J117" t="str">
            <v>PUERTO PLATA</v>
          </cell>
          <cell r="K117" t="str">
            <v>01</v>
          </cell>
          <cell r="L117" t="str">
            <v>PUERTO PLATA</v>
          </cell>
          <cell r="M117" t="str">
            <v>01</v>
          </cell>
          <cell r="N117" t="str">
            <v>PUERTO PLATA</v>
          </cell>
          <cell r="O117" t="str">
            <v>01</v>
          </cell>
          <cell r="P117" t="str">
            <v>SAN FELIPE DE PUERTO PLATA (ZONA URBANA)</v>
          </cell>
          <cell r="Q117" t="str">
            <v>038</v>
          </cell>
          <cell r="R117" t="str">
            <v>EL JABILLAR</v>
          </cell>
        </row>
        <row r="118">
          <cell r="E118" t="str">
            <v>SAN FELIPE VAP</v>
          </cell>
          <cell r="F118" t="str">
            <v>011801010103800</v>
          </cell>
          <cell r="G118" t="str">
            <v>01</v>
          </cell>
          <cell r="H118" t="str">
            <v>CIBAO NORTE</v>
          </cell>
          <cell r="I118" t="str">
            <v>18</v>
          </cell>
          <cell r="J118" t="str">
            <v>PUERTO PLATA</v>
          </cell>
          <cell r="K118" t="str">
            <v>01</v>
          </cell>
          <cell r="L118" t="str">
            <v>PUERTO PLATA</v>
          </cell>
          <cell r="M118" t="str">
            <v>01</v>
          </cell>
          <cell r="N118" t="str">
            <v>PUERTO PLATA</v>
          </cell>
          <cell r="O118" t="str">
            <v>01</v>
          </cell>
          <cell r="P118" t="str">
            <v>SAN FELIPE DE PUERTO PLATA (ZONA URBANA)</v>
          </cell>
          <cell r="Q118" t="str">
            <v>038</v>
          </cell>
          <cell r="R118" t="str">
            <v>EL JABILLAR</v>
          </cell>
        </row>
        <row r="119">
          <cell r="E119" t="str">
            <v>SAN LORENZO 1</v>
          </cell>
          <cell r="F119" t="str">
            <v>052103010100600</v>
          </cell>
          <cell r="G119" t="str">
            <v>05</v>
          </cell>
          <cell r="H119" t="str">
            <v>VALDESIA</v>
          </cell>
          <cell r="I119" t="str">
            <v>21</v>
          </cell>
          <cell r="J119" t="str">
            <v>SAN CRISTÓBAL</v>
          </cell>
          <cell r="K119" t="str">
            <v>03</v>
          </cell>
          <cell r="L119" t="str">
            <v>BAJOS DE HAINA</v>
          </cell>
          <cell r="M119" t="str">
            <v>01</v>
          </cell>
          <cell r="N119" t="str">
            <v>BAJOS DE HAINA</v>
          </cell>
          <cell r="O119" t="str">
            <v>01</v>
          </cell>
          <cell r="P119" t="str">
            <v>BAJOS DE HAINA (ZONA URBANA)</v>
          </cell>
          <cell r="Q119" t="str">
            <v>006</v>
          </cell>
          <cell r="R119" t="str">
            <v>LOS GRINGOS</v>
          </cell>
        </row>
        <row r="120">
          <cell r="E120" t="str">
            <v>SAN PEDRO BIO-ENERGY</v>
          </cell>
          <cell r="F120" t="str">
            <v>092301010202200</v>
          </cell>
          <cell r="G120" t="str">
            <v>09</v>
          </cell>
          <cell r="H120" t="str">
            <v>HIGUAMO</v>
          </cell>
          <cell r="I120" t="str">
            <v>23</v>
          </cell>
          <cell r="J120" t="str">
            <v>SAN PEDRO DE MACORÍS</v>
          </cell>
          <cell r="K120" t="str">
            <v>01</v>
          </cell>
          <cell r="L120" t="str">
            <v>SAN PEDRO DE MACORÍS</v>
          </cell>
          <cell r="M120" t="str">
            <v>01</v>
          </cell>
          <cell r="N120" t="str">
            <v>SAN PEDRO DE MACORÍS</v>
          </cell>
          <cell r="O120" t="str">
            <v>02</v>
          </cell>
          <cell r="P120" t="str">
            <v>BOCA DEL SOCO</v>
          </cell>
          <cell r="Q120" t="str">
            <v>022</v>
          </cell>
          <cell r="R120" t="str">
            <v>INGENIO CRISTÓBAL COLÓN</v>
          </cell>
        </row>
        <row r="121">
          <cell r="E121" t="str">
            <v>SIBA</v>
          </cell>
          <cell r="F121" t="str">
            <v>103204010100100</v>
          </cell>
          <cell r="G121" t="str">
            <v>10</v>
          </cell>
          <cell r="H121" t="str">
            <v>OZAMA O METROPOLITANA</v>
          </cell>
          <cell r="I121" t="str">
            <v>32</v>
          </cell>
          <cell r="J121" t="str">
            <v>SANTO DOMINGO</v>
          </cell>
          <cell r="K121" t="str">
            <v>04</v>
          </cell>
          <cell r="L121" t="str">
            <v>BOCA CHICA</v>
          </cell>
          <cell r="M121" t="str">
            <v>01</v>
          </cell>
          <cell r="N121" t="str">
            <v>BOCA CHICA</v>
          </cell>
          <cell r="O121" t="str">
            <v>01</v>
          </cell>
          <cell r="P121" t="str">
            <v>BOCA CHICA (ZONA URBANA)</v>
          </cell>
          <cell r="Q121" t="str">
            <v>001</v>
          </cell>
          <cell r="R121" t="str">
            <v>BOCA CHICA</v>
          </cell>
        </row>
        <row r="122">
          <cell r="E122" t="str">
            <v>SULTANA DEL ESTE</v>
          </cell>
          <cell r="F122" t="str">
            <v>092301010105600</v>
          </cell>
          <cell r="G122" t="str">
            <v>09</v>
          </cell>
          <cell r="H122" t="str">
            <v>HIGUAMO</v>
          </cell>
          <cell r="I122" t="str">
            <v>23</v>
          </cell>
          <cell r="J122" t="str">
            <v>SAN PEDRO DE MACORÍS</v>
          </cell>
          <cell r="K122" t="str">
            <v>01</v>
          </cell>
          <cell r="L122" t="str">
            <v>SAN PEDRO DE MACORÍS</v>
          </cell>
          <cell r="M122" t="str">
            <v>01</v>
          </cell>
          <cell r="N122" t="str">
            <v>SAN PEDRO DE MACORÍS</v>
          </cell>
          <cell r="O122" t="str">
            <v>01</v>
          </cell>
          <cell r="P122" t="str">
            <v>SAN PEDRO DE MACORÍS (ZONA URBANA)</v>
          </cell>
          <cell r="Q122" t="str">
            <v>056</v>
          </cell>
          <cell r="R122" t="str">
            <v>EL OTRO LADO</v>
          </cell>
        </row>
        <row r="123">
          <cell r="E123" t="str">
            <v>TAVERA 1</v>
          </cell>
          <cell r="F123" t="str">
            <v>021301040200100</v>
          </cell>
          <cell r="G123" t="str">
            <v>02</v>
          </cell>
          <cell r="H123" t="str">
            <v>CIBAO SUR</v>
          </cell>
          <cell r="I123" t="str">
            <v>13</v>
          </cell>
          <cell r="J123" t="str">
            <v>LA VEGA</v>
          </cell>
          <cell r="K123" t="str">
            <v>01</v>
          </cell>
          <cell r="L123" t="str">
            <v>LA VEGA</v>
          </cell>
          <cell r="M123" t="str">
            <v>04</v>
          </cell>
          <cell r="N123" t="str">
            <v>TAVERA (DM)</v>
          </cell>
          <cell r="O123" t="str">
            <v>02</v>
          </cell>
          <cell r="P123" t="str">
            <v>LA JINA HUECA</v>
          </cell>
          <cell r="Q123" t="str">
            <v>001</v>
          </cell>
          <cell r="R123" t="str">
            <v>LA PRESA</v>
          </cell>
        </row>
        <row r="124">
          <cell r="E124" t="str">
            <v>TAVERA 2</v>
          </cell>
          <cell r="F124" t="str">
            <v>021301040200100</v>
          </cell>
          <cell r="G124" t="str">
            <v>02</v>
          </cell>
          <cell r="H124" t="str">
            <v>CIBAO SUR</v>
          </cell>
          <cell r="I124" t="str">
            <v>13</v>
          </cell>
          <cell r="J124" t="str">
            <v>LA VEGA</v>
          </cell>
          <cell r="K124" t="str">
            <v>01</v>
          </cell>
          <cell r="L124" t="str">
            <v>LA VEGA</v>
          </cell>
          <cell r="M124" t="str">
            <v>04</v>
          </cell>
          <cell r="N124" t="str">
            <v>TAVERA (DM)</v>
          </cell>
          <cell r="O124" t="str">
            <v>02</v>
          </cell>
          <cell r="P124" t="str">
            <v>LA JINA HUECA</v>
          </cell>
          <cell r="Q124" t="str">
            <v>001</v>
          </cell>
          <cell r="R124" t="str">
            <v>LA PRESA</v>
          </cell>
        </row>
        <row r="125">
          <cell r="E125" t="str">
            <v>VALDESIA 1</v>
          </cell>
          <cell r="F125" t="str">
            <v>051701090201000</v>
          </cell>
          <cell r="G125" t="str">
            <v>05</v>
          </cell>
          <cell r="H125" t="str">
            <v>VALDESIA</v>
          </cell>
          <cell r="I125" t="str">
            <v>17</v>
          </cell>
          <cell r="J125" t="str">
            <v>PERAVIA</v>
          </cell>
          <cell r="K125" t="str">
            <v>01</v>
          </cell>
          <cell r="L125" t="str">
            <v>BANÍ</v>
          </cell>
          <cell r="M125" t="str">
            <v>09</v>
          </cell>
          <cell r="N125" t="str">
            <v>EL LIMONAL (DM)</v>
          </cell>
          <cell r="O125" t="str">
            <v>02</v>
          </cell>
          <cell r="P125" t="str">
            <v>LA IGUANA</v>
          </cell>
          <cell r="Q125" t="str">
            <v>010</v>
          </cell>
          <cell r="R125" t="str">
            <v>LA MANACLITA</v>
          </cell>
        </row>
        <row r="126">
          <cell r="E126" t="str">
            <v>VALDESIA 2</v>
          </cell>
          <cell r="F126" t="str">
            <v>051701090201000</v>
          </cell>
          <cell r="G126" t="str">
            <v>05</v>
          </cell>
          <cell r="H126" t="str">
            <v>VALDESIA</v>
          </cell>
          <cell r="I126" t="str">
            <v>17</v>
          </cell>
          <cell r="J126" t="str">
            <v>PERAVIA</v>
          </cell>
          <cell r="K126" t="str">
            <v>01</v>
          </cell>
          <cell r="L126" t="str">
            <v>BANÍ</v>
          </cell>
          <cell r="M126" t="str">
            <v>09</v>
          </cell>
          <cell r="N126" t="str">
            <v>EL LIMONAL (DM)</v>
          </cell>
          <cell r="O126" t="str">
            <v>02</v>
          </cell>
          <cell r="P126" t="str">
            <v>LA IGUANA</v>
          </cell>
          <cell r="Q126" t="str">
            <v>010</v>
          </cell>
          <cell r="R126" t="str">
            <v>LA MANACLITA</v>
          </cell>
        </row>
        <row r="127">
          <cell r="E127" t="str">
            <v>AES ANDRÉS FO</v>
          </cell>
          <cell r="F127" t="str">
            <v>103204010100200</v>
          </cell>
          <cell r="G127" t="str">
            <v>10</v>
          </cell>
          <cell r="H127" t="str">
            <v>OZAMA O METROPOLITANA</v>
          </cell>
          <cell r="I127" t="str">
            <v>32</v>
          </cell>
          <cell r="J127" t="str">
            <v>SANTO DOMINGO</v>
          </cell>
          <cell r="K127" t="str">
            <v>04</v>
          </cell>
          <cell r="L127" t="str">
            <v>BOCA CHICA</v>
          </cell>
          <cell r="M127" t="str">
            <v>01</v>
          </cell>
          <cell r="N127" t="str">
            <v>BOCA CHICA</v>
          </cell>
          <cell r="O127" t="str">
            <v>01</v>
          </cell>
          <cell r="P127" t="str">
            <v>BOCA CHICA (ZONA URBANA)</v>
          </cell>
          <cell r="Q127" t="str">
            <v>002</v>
          </cell>
          <cell r="R127" t="str">
            <v>ANDRÉS</v>
          </cell>
        </row>
        <row r="128">
          <cell r="E128" t="str">
            <v>AES ANDRÉS GN</v>
          </cell>
          <cell r="F128" t="str">
            <v>103204010100200</v>
          </cell>
          <cell r="G128" t="str">
            <v>10</v>
          </cell>
          <cell r="H128" t="str">
            <v>OZAMA O METROPOLITANA</v>
          </cell>
          <cell r="I128" t="str">
            <v>32</v>
          </cell>
          <cell r="J128" t="str">
            <v>SANTO DOMINGO</v>
          </cell>
          <cell r="K128" t="str">
            <v>04</v>
          </cell>
          <cell r="L128" t="str">
            <v>BOCA CHICA</v>
          </cell>
          <cell r="M128" t="str">
            <v>01</v>
          </cell>
          <cell r="N128" t="str">
            <v>BOCA CHICA</v>
          </cell>
          <cell r="O128" t="str">
            <v>01</v>
          </cell>
          <cell r="P128" t="str">
            <v>BOCA CHICA (ZONA URBANA)</v>
          </cell>
          <cell r="Q128" t="str">
            <v>002</v>
          </cell>
          <cell r="R128" t="str">
            <v>ANDRÉS</v>
          </cell>
        </row>
        <row r="129">
          <cell r="E129" t="str">
            <v>AGUACATE 1</v>
          </cell>
          <cell r="F129" t="str">
            <v>051701010501200</v>
          </cell>
          <cell r="G129" t="str">
            <v>05</v>
          </cell>
          <cell r="H129" t="str">
            <v>VALDESIA</v>
          </cell>
          <cell r="I129" t="str">
            <v>17</v>
          </cell>
          <cell r="J129" t="str">
            <v>PERAVIA</v>
          </cell>
          <cell r="K129" t="str">
            <v>01</v>
          </cell>
          <cell r="L129" t="str">
            <v>BANÍ</v>
          </cell>
          <cell r="M129" t="str">
            <v>01</v>
          </cell>
          <cell r="N129" t="str">
            <v>BANÍ</v>
          </cell>
          <cell r="O129" t="str">
            <v>05</v>
          </cell>
          <cell r="P129" t="str">
            <v>LOS CATEYES</v>
          </cell>
          <cell r="Q129" t="str">
            <v>012</v>
          </cell>
          <cell r="R129" t="str">
            <v>LA TELANZA</v>
          </cell>
        </row>
        <row r="130">
          <cell r="E130" t="str">
            <v>AGUACATE 2</v>
          </cell>
          <cell r="F130" t="str">
            <v>051701010501200</v>
          </cell>
          <cell r="G130" t="str">
            <v>05</v>
          </cell>
          <cell r="H130" t="str">
            <v>VALDESIA</v>
          </cell>
          <cell r="I130" t="str">
            <v>17</v>
          </cell>
          <cell r="J130" t="str">
            <v>PERAVIA</v>
          </cell>
          <cell r="K130" t="str">
            <v>01</v>
          </cell>
          <cell r="L130" t="str">
            <v>BANÍ</v>
          </cell>
          <cell r="M130" t="str">
            <v>01</v>
          </cell>
          <cell r="N130" t="str">
            <v>BANÍ</v>
          </cell>
          <cell r="O130" t="str">
            <v>05</v>
          </cell>
          <cell r="P130" t="str">
            <v>LOS CATEYES</v>
          </cell>
          <cell r="Q130" t="str">
            <v>012</v>
          </cell>
          <cell r="R130" t="str">
            <v>LA TELANZA</v>
          </cell>
        </row>
        <row r="131">
          <cell r="E131" t="str">
            <v>ANIANA VARGAS 1</v>
          </cell>
          <cell r="F131" t="str">
            <v>022803010400800</v>
          </cell>
          <cell r="G131" t="str">
            <v>02</v>
          </cell>
          <cell r="H131" t="str">
            <v>CIBAO SUR</v>
          </cell>
          <cell r="I131" t="str">
            <v>28</v>
          </cell>
          <cell r="J131" t="str">
            <v>MONSEÑOR NOUEL</v>
          </cell>
          <cell r="K131" t="str">
            <v>03</v>
          </cell>
          <cell r="L131" t="str">
            <v>PIEDRA BLANCA</v>
          </cell>
          <cell r="M131" t="str">
            <v>01</v>
          </cell>
          <cell r="N131" t="str">
            <v>PIEDRA BLANCA</v>
          </cell>
          <cell r="O131" t="str">
            <v>04</v>
          </cell>
          <cell r="P131" t="str">
            <v>RINCÓN DE YUBOA</v>
          </cell>
          <cell r="Q131" t="str">
            <v>008</v>
          </cell>
          <cell r="R131" t="str">
            <v>LA CEIBITA</v>
          </cell>
        </row>
        <row r="132">
          <cell r="E132" t="str">
            <v>ANIANA VARGAS 2</v>
          </cell>
          <cell r="F132" t="str">
            <v>022803010400800</v>
          </cell>
          <cell r="G132" t="str">
            <v>02</v>
          </cell>
          <cell r="H132" t="str">
            <v>CIBAO SUR</v>
          </cell>
          <cell r="I132" t="str">
            <v>28</v>
          </cell>
          <cell r="J132" t="str">
            <v>MONSEÑOR NOUEL</v>
          </cell>
          <cell r="K132" t="str">
            <v>03</v>
          </cell>
          <cell r="L132" t="str">
            <v>PIEDRA BLANCA</v>
          </cell>
          <cell r="M132" t="str">
            <v>01</v>
          </cell>
          <cell r="N132" t="str">
            <v>PIEDRA BLANCA</v>
          </cell>
          <cell r="O132" t="str">
            <v>04</v>
          </cell>
          <cell r="P132" t="str">
            <v>RINCÓN DE YUBOA</v>
          </cell>
          <cell r="Q132" t="str">
            <v>008</v>
          </cell>
          <cell r="R132" t="str">
            <v>LA CEIBITA</v>
          </cell>
        </row>
        <row r="133">
          <cell r="E133" t="str">
            <v>BAIGUAQUE 1</v>
          </cell>
          <cell r="F133" t="str">
            <v>012503030400600</v>
          </cell>
          <cell r="G133" t="str">
            <v>01</v>
          </cell>
          <cell r="H133" t="str">
            <v>CIBAO NORTE</v>
          </cell>
          <cell r="I133" t="str">
            <v>25</v>
          </cell>
          <cell r="J133" t="str">
            <v>SANTIAGO</v>
          </cell>
          <cell r="K133" t="str">
            <v>03</v>
          </cell>
          <cell r="L133" t="str">
            <v>JÁNICO</v>
          </cell>
          <cell r="M133" t="str">
            <v>03</v>
          </cell>
          <cell r="N133" t="str">
            <v>EL CAIMITO (DM)</v>
          </cell>
          <cell r="O133" t="str">
            <v>04</v>
          </cell>
          <cell r="P133" t="str">
            <v>PINALITO</v>
          </cell>
          <cell r="Q133" t="str">
            <v>006</v>
          </cell>
          <cell r="R133" t="str">
            <v>DAMAJAGUA</v>
          </cell>
        </row>
        <row r="134">
          <cell r="E134" t="str">
            <v>BAIGUAQUE 2</v>
          </cell>
          <cell r="F134" t="str">
            <v>012503030400600</v>
          </cell>
          <cell r="G134" t="str">
            <v>01</v>
          </cell>
          <cell r="H134" t="str">
            <v>CIBAO NORTE</v>
          </cell>
          <cell r="I134" t="str">
            <v>25</v>
          </cell>
          <cell r="J134" t="str">
            <v>SANTIAGO</v>
          </cell>
          <cell r="K134" t="str">
            <v>03</v>
          </cell>
          <cell r="L134" t="str">
            <v>JÁNICO</v>
          </cell>
          <cell r="M134" t="str">
            <v>03</v>
          </cell>
          <cell r="N134" t="str">
            <v>EL CAIMITO (DM)</v>
          </cell>
          <cell r="O134" t="str">
            <v>04</v>
          </cell>
          <cell r="P134" t="str">
            <v>PINALITO</v>
          </cell>
          <cell r="Q134" t="str">
            <v>006</v>
          </cell>
          <cell r="R134" t="str">
            <v>DAMAJAGUA</v>
          </cell>
        </row>
        <row r="135">
          <cell r="E135" t="str">
            <v>BARAHONA CARBÓN</v>
          </cell>
          <cell r="F135" t="str">
            <v>060401040100600</v>
          </cell>
          <cell r="G135" t="str">
            <v>06</v>
          </cell>
          <cell r="H135" t="str">
            <v>ENRIQUILLO</v>
          </cell>
          <cell r="I135" t="str">
            <v>04</v>
          </cell>
          <cell r="J135" t="str">
            <v>BARAHONA</v>
          </cell>
          <cell r="K135" t="str">
            <v>01</v>
          </cell>
          <cell r="L135" t="str">
            <v>BARAHONA</v>
          </cell>
          <cell r="M135" t="str">
            <v>04</v>
          </cell>
          <cell r="N135" t="str">
            <v>VILLA CENTRAL (DM)</v>
          </cell>
          <cell r="O135" t="str">
            <v>01</v>
          </cell>
          <cell r="P135" t="str">
            <v>VILLA CENTRAL (ZONA URBANA)</v>
          </cell>
          <cell r="Q135" t="str">
            <v>006</v>
          </cell>
          <cell r="R135" t="str">
            <v>LA FACTORÍA</v>
          </cell>
        </row>
        <row r="136">
          <cell r="E136" t="str">
            <v>BERSAL</v>
          </cell>
          <cell r="F136" t="str">
            <v>092305010300200</v>
          </cell>
          <cell r="G136" t="str">
            <v>09</v>
          </cell>
          <cell r="H136" t="str">
            <v>HIGUAMO</v>
          </cell>
          <cell r="I136" t="str">
            <v>23</v>
          </cell>
          <cell r="J136" t="str">
            <v>SAN PEDRO DE MACORÍS</v>
          </cell>
          <cell r="K136" t="str">
            <v>05</v>
          </cell>
          <cell r="L136" t="str">
            <v>QUISQUEYA</v>
          </cell>
          <cell r="M136" t="str">
            <v>01</v>
          </cell>
          <cell r="N136" t="str">
            <v>QUISQUEYA</v>
          </cell>
          <cell r="O136" t="str">
            <v>03</v>
          </cell>
          <cell r="P136" t="str">
            <v>LOS MONTES</v>
          </cell>
          <cell r="Q136" t="str">
            <v>002</v>
          </cell>
          <cell r="R136" t="str">
            <v>MONTE LARGO</v>
          </cell>
        </row>
        <row r="137">
          <cell r="E137" t="str">
            <v>BRAZO DERECHO</v>
          </cell>
          <cell r="F137" t="str">
            <v>042702010300200</v>
          </cell>
          <cell r="G137" t="str">
            <v>04</v>
          </cell>
          <cell r="H137" t="str">
            <v>CIBAO NOROESTE</v>
          </cell>
          <cell r="I137" t="str">
            <v>27</v>
          </cell>
          <cell r="J137" t="str">
            <v>VALVERDE</v>
          </cell>
          <cell r="K137" t="str">
            <v>02</v>
          </cell>
          <cell r="L137" t="str">
            <v>ESPERANZA</v>
          </cell>
          <cell r="M137" t="str">
            <v>01</v>
          </cell>
          <cell r="N137" t="str">
            <v>ESPERANZA</v>
          </cell>
          <cell r="O137" t="str">
            <v>03</v>
          </cell>
          <cell r="P137" t="str">
            <v>PONTÓN (VILLA HENEQUÉN)</v>
          </cell>
          <cell r="Q137" t="str">
            <v>002</v>
          </cell>
          <cell r="R137" t="str">
            <v>BARRERO</v>
          </cell>
        </row>
        <row r="138">
          <cell r="E138" t="str">
            <v>CESPM 1 FO</v>
          </cell>
          <cell r="F138" t="str">
            <v>092301010202200</v>
          </cell>
          <cell r="G138" t="str">
            <v>09</v>
          </cell>
          <cell r="H138" t="str">
            <v>HIGUAMO</v>
          </cell>
          <cell r="I138" t="str">
            <v>23</v>
          </cell>
          <cell r="J138" t="str">
            <v>SAN PEDRO DE MACORÍS</v>
          </cell>
          <cell r="K138" t="str">
            <v>01</v>
          </cell>
          <cell r="L138" t="str">
            <v>SAN PEDRO DE MACORÍS</v>
          </cell>
          <cell r="M138" t="str">
            <v>01</v>
          </cell>
          <cell r="N138" t="str">
            <v>SAN PEDRO DE MACORÍS</v>
          </cell>
          <cell r="O138" t="str">
            <v>02</v>
          </cell>
          <cell r="P138" t="str">
            <v>BOCA DEL SOCO</v>
          </cell>
          <cell r="Q138" t="str">
            <v>022</v>
          </cell>
          <cell r="R138" t="str">
            <v>INGENIO CRISTÓBAL COLÓN</v>
          </cell>
        </row>
        <row r="139">
          <cell r="E139" t="str">
            <v>CESPM 1 GN</v>
          </cell>
          <cell r="F139" t="str">
            <v>092301010202200</v>
          </cell>
          <cell r="G139" t="str">
            <v>09</v>
          </cell>
          <cell r="H139" t="str">
            <v>HIGUAMO</v>
          </cell>
          <cell r="I139" t="str">
            <v>23</v>
          </cell>
          <cell r="J139" t="str">
            <v>SAN PEDRO DE MACORÍS</v>
          </cell>
          <cell r="K139" t="str">
            <v>01</v>
          </cell>
          <cell r="L139" t="str">
            <v>SAN PEDRO DE MACORÍS</v>
          </cell>
          <cell r="M139" t="str">
            <v>01</v>
          </cell>
          <cell r="N139" t="str">
            <v>SAN PEDRO DE MACORÍS</v>
          </cell>
          <cell r="O139" t="str">
            <v>02</v>
          </cell>
          <cell r="P139" t="str">
            <v>BOCA DEL SOCO</v>
          </cell>
          <cell r="Q139" t="str">
            <v>022</v>
          </cell>
          <cell r="R139" t="str">
            <v>INGENIO CRISTÓBAL COLÓN</v>
          </cell>
        </row>
        <row r="140">
          <cell r="E140" t="str">
            <v>CESPM 2 FO</v>
          </cell>
          <cell r="F140" t="str">
            <v>092301010202200</v>
          </cell>
          <cell r="G140" t="str">
            <v>09</v>
          </cell>
          <cell r="H140" t="str">
            <v>HIGUAMO</v>
          </cell>
          <cell r="I140" t="str">
            <v>23</v>
          </cell>
          <cell r="J140" t="str">
            <v>SAN PEDRO DE MACORÍS</v>
          </cell>
          <cell r="K140" t="str">
            <v>01</v>
          </cell>
          <cell r="L140" t="str">
            <v>SAN PEDRO DE MACORÍS</v>
          </cell>
          <cell r="M140" t="str">
            <v>01</v>
          </cell>
          <cell r="N140" t="str">
            <v>SAN PEDRO DE MACORÍS</v>
          </cell>
          <cell r="O140" t="str">
            <v>02</v>
          </cell>
          <cell r="P140" t="str">
            <v>BOCA DEL SOCO</v>
          </cell>
          <cell r="Q140" t="str">
            <v>022</v>
          </cell>
          <cell r="R140" t="str">
            <v>INGENIO CRISTÓBAL COLÓN</v>
          </cell>
        </row>
        <row r="141">
          <cell r="E141" t="str">
            <v>CESPM 2 GN</v>
          </cell>
          <cell r="F141" t="str">
            <v>092301010202200</v>
          </cell>
          <cell r="G141" t="str">
            <v>09</v>
          </cell>
          <cell r="H141" t="str">
            <v>HIGUAMO</v>
          </cell>
          <cell r="I141" t="str">
            <v>23</v>
          </cell>
          <cell r="J141" t="str">
            <v>SAN PEDRO DE MACORÍS</v>
          </cell>
          <cell r="K141" t="str">
            <v>01</v>
          </cell>
          <cell r="L141" t="str">
            <v>SAN PEDRO DE MACORÍS</v>
          </cell>
          <cell r="M141" t="str">
            <v>01</v>
          </cell>
          <cell r="N141" t="str">
            <v>SAN PEDRO DE MACORÍS</v>
          </cell>
          <cell r="O141" t="str">
            <v>02</v>
          </cell>
          <cell r="P141" t="str">
            <v>BOCA DEL SOCO</v>
          </cell>
          <cell r="Q141" t="str">
            <v>022</v>
          </cell>
          <cell r="R141" t="str">
            <v>INGENIO CRISTÓBAL COLÓN</v>
          </cell>
        </row>
        <row r="142">
          <cell r="E142" t="str">
            <v>CESPM 3 FO</v>
          </cell>
          <cell r="F142" t="str">
            <v>092301010202200</v>
          </cell>
          <cell r="G142" t="str">
            <v>09</v>
          </cell>
          <cell r="H142" t="str">
            <v>HIGUAMO</v>
          </cell>
          <cell r="I142" t="str">
            <v>23</v>
          </cell>
          <cell r="J142" t="str">
            <v>SAN PEDRO DE MACORÍS</v>
          </cell>
          <cell r="K142" t="str">
            <v>01</v>
          </cell>
          <cell r="L142" t="str">
            <v>SAN PEDRO DE MACORÍS</v>
          </cell>
          <cell r="M142" t="str">
            <v>01</v>
          </cell>
          <cell r="N142" t="str">
            <v>SAN PEDRO DE MACORÍS</v>
          </cell>
          <cell r="O142" t="str">
            <v>02</v>
          </cell>
          <cell r="P142" t="str">
            <v>BOCA DEL SOCO</v>
          </cell>
          <cell r="Q142" t="str">
            <v>022</v>
          </cell>
          <cell r="R142" t="str">
            <v>INGENIO CRISTÓBAL COLÓN</v>
          </cell>
        </row>
        <row r="143">
          <cell r="E143" t="str">
            <v>CESPM 3 GN</v>
          </cell>
          <cell r="F143" t="str">
            <v>092301010202200</v>
          </cell>
          <cell r="G143" t="str">
            <v>09</v>
          </cell>
          <cell r="H143" t="str">
            <v>HIGUAMO</v>
          </cell>
          <cell r="I143" t="str">
            <v>23</v>
          </cell>
          <cell r="J143" t="str">
            <v>SAN PEDRO DE MACORÍS</v>
          </cell>
          <cell r="K143" t="str">
            <v>01</v>
          </cell>
          <cell r="L143" t="str">
            <v>SAN PEDRO DE MACORÍS</v>
          </cell>
          <cell r="M143" t="str">
            <v>01</v>
          </cell>
          <cell r="N143" t="str">
            <v>SAN PEDRO DE MACORÍS</v>
          </cell>
          <cell r="O143" t="str">
            <v>02</v>
          </cell>
          <cell r="P143" t="str">
            <v>BOCA DEL SOCO</v>
          </cell>
          <cell r="Q143" t="str">
            <v>022</v>
          </cell>
          <cell r="R143" t="str">
            <v>INGENIO CRISTÓBAL COLÓN</v>
          </cell>
        </row>
        <row r="144">
          <cell r="E144" t="str">
            <v>CONTRA EMBALSE MONCIÓN 1</v>
          </cell>
          <cell r="F144" t="str">
            <v>042603010200700</v>
          </cell>
          <cell r="G144" t="str">
            <v>04</v>
          </cell>
          <cell r="H144" t="str">
            <v>CIBAO NOROESTE</v>
          </cell>
          <cell r="I144" t="str">
            <v>26</v>
          </cell>
          <cell r="J144" t="str">
            <v>SANTIAGO RODRÍGUEZ</v>
          </cell>
          <cell r="K144" t="str">
            <v>03</v>
          </cell>
          <cell r="L144" t="str">
            <v>MONCIÓN</v>
          </cell>
          <cell r="M144" t="str">
            <v>01</v>
          </cell>
          <cell r="N144" t="str">
            <v>MONCIÓN</v>
          </cell>
          <cell r="O144" t="str">
            <v>02</v>
          </cell>
          <cell r="P144" t="str">
            <v>EL MAMONCITO</v>
          </cell>
          <cell r="Q144" t="str">
            <v>007</v>
          </cell>
          <cell r="R144" t="str">
            <v>HATO VIEJO</v>
          </cell>
        </row>
        <row r="145">
          <cell r="E145" t="str">
            <v>CONTRA EMBALSE MONCIÓN 2</v>
          </cell>
          <cell r="F145" t="str">
            <v>042603010200700</v>
          </cell>
          <cell r="G145" t="str">
            <v>04</v>
          </cell>
          <cell r="H145" t="str">
            <v>CIBAO NOROESTE</v>
          </cell>
          <cell r="I145" t="str">
            <v>26</v>
          </cell>
          <cell r="J145" t="str">
            <v>SANTIAGO RODRÍGUEZ</v>
          </cell>
          <cell r="K145" t="str">
            <v>03</v>
          </cell>
          <cell r="L145" t="str">
            <v>MONCIÓN</v>
          </cell>
          <cell r="M145" t="str">
            <v>01</v>
          </cell>
          <cell r="N145" t="str">
            <v>MONCIÓN</v>
          </cell>
          <cell r="O145" t="str">
            <v>02</v>
          </cell>
          <cell r="P145" t="str">
            <v>EL MAMONCITO</v>
          </cell>
          <cell r="Q145" t="str">
            <v>007</v>
          </cell>
          <cell r="R145" t="str">
            <v>HATO VIEJO</v>
          </cell>
        </row>
        <row r="146">
          <cell r="E146" t="str">
            <v>DOMINGO RODRÍGUEZ 1</v>
          </cell>
          <cell r="F146" t="str">
            <v>072201020400400</v>
          </cell>
          <cell r="G146" t="str">
            <v>07</v>
          </cell>
          <cell r="H146" t="str">
            <v>EL VALLE</v>
          </cell>
          <cell r="I146" t="str">
            <v>22</v>
          </cell>
          <cell r="J146" t="str">
            <v>SAN JUAN</v>
          </cell>
          <cell r="K146" t="str">
            <v>01</v>
          </cell>
          <cell r="L146" t="str">
            <v>SAN JUAN</v>
          </cell>
          <cell r="M146" t="str">
            <v>02</v>
          </cell>
          <cell r="N146" t="str">
            <v>PEDRO CORTO (DM)</v>
          </cell>
          <cell r="O146" t="str">
            <v>04</v>
          </cell>
          <cell r="P146" t="str">
            <v>PUNTA CAÑA</v>
          </cell>
          <cell r="Q146" t="str">
            <v>004</v>
          </cell>
          <cell r="R146" t="str">
            <v>GARGAGUAR</v>
          </cell>
        </row>
        <row r="147">
          <cell r="E147" t="str">
            <v>DOMINGO RODRÍGUEZ 2</v>
          </cell>
          <cell r="F147" t="str">
            <v>072201020400400</v>
          </cell>
          <cell r="G147" t="str">
            <v>07</v>
          </cell>
          <cell r="H147" t="str">
            <v>EL VALLE</v>
          </cell>
          <cell r="I147" t="str">
            <v>22</v>
          </cell>
          <cell r="J147" t="str">
            <v>SAN JUAN</v>
          </cell>
          <cell r="K147" t="str">
            <v>01</v>
          </cell>
          <cell r="L147" t="str">
            <v>SAN JUAN</v>
          </cell>
          <cell r="M147" t="str">
            <v>02</v>
          </cell>
          <cell r="N147" t="str">
            <v>PEDRO CORTO (DM)</v>
          </cell>
          <cell r="O147" t="str">
            <v>04</v>
          </cell>
          <cell r="P147" t="str">
            <v>PUNTA CAÑA</v>
          </cell>
          <cell r="Q147" t="str">
            <v>004</v>
          </cell>
          <cell r="R147" t="str">
            <v>GARGAGUAR</v>
          </cell>
        </row>
        <row r="148">
          <cell r="E148" t="str">
            <v>EL SALTO</v>
          </cell>
          <cell r="F148" t="str">
            <v>021302010300500</v>
          </cell>
          <cell r="G148" t="str">
            <v>02</v>
          </cell>
          <cell r="H148" t="str">
            <v>CIBAO SUR</v>
          </cell>
          <cell r="I148" t="str">
            <v>13</v>
          </cell>
          <cell r="J148" t="str">
            <v>LA VEGA</v>
          </cell>
          <cell r="K148" t="str">
            <v>02</v>
          </cell>
          <cell r="L148" t="str">
            <v>CONSTANZA</v>
          </cell>
          <cell r="M148" t="str">
            <v>01</v>
          </cell>
          <cell r="N148" t="str">
            <v>CONSTANZA</v>
          </cell>
          <cell r="O148" t="str">
            <v>03</v>
          </cell>
          <cell r="P148" t="str">
            <v>PALERO</v>
          </cell>
          <cell r="Q148" t="str">
            <v>005</v>
          </cell>
          <cell r="R148" t="str">
            <v>COLONIA KENNEDY</v>
          </cell>
        </row>
        <row r="149">
          <cell r="E149" t="str">
            <v>ESTRELLA DEL MAR 2 CFO</v>
          </cell>
          <cell r="F149" t="str">
            <v>100101010106400</v>
          </cell>
          <cell r="G149" t="str">
            <v>10</v>
          </cell>
          <cell r="H149" t="str">
            <v>OZAMA O METROPOLITANA</v>
          </cell>
          <cell r="I149" t="str">
            <v>01</v>
          </cell>
          <cell r="J149" t="str">
            <v>DISTRITO NACIONAL</v>
          </cell>
          <cell r="K149" t="str">
            <v>01</v>
          </cell>
          <cell r="L149" t="str">
            <v>SANTO DOMINGO DE GUZMÁN</v>
          </cell>
          <cell r="M149" t="str">
            <v>01</v>
          </cell>
          <cell r="N149" t="str">
            <v>SANTO DOMINGO DE GUZMÁN</v>
          </cell>
          <cell r="O149" t="str">
            <v>01</v>
          </cell>
          <cell r="P149" t="str">
            <v>SANTO DOMINGO DE GUZMÁN (ZONA URBANA)</v>
          </cell>
          <cell r="Q149" t="str">
            <v>064</v>
          </cell>
          <cell r="R149" t="str">
            <v>VILLA FRANCISCA</v>
          </cell>
        </row>
        <row r="150">
          <cell r="E150" t="str">
            <v>ESTRELLA DEL MAR 2 CGN</v>
          </cell>
          <cell r="F150" t="str">
            <v>100101010106400</v>
          </cell>
          <cell r="G150" t="str">
            <v>10</v>
          </cell>
          <cell r="H150" t="str">
            <v>OZAMA O METROPOLITANA</v>
          </cell>
          <cell r="I150" t="str">
            <v>01</v>
          </cell>
          <cell r="J150" t="str">
            <v>DISTRITO NACIONAL</v>
          </cell>
          <cell r="K150" t="str">
            <v>01</v>
          </cell>
          <cell r="L150" t="str">
            <v>SANTO DOMINGO DE GUZMÁN</v>
          </cell>
          <cell r="M150" t="str">
            <v>01</v>
          </cell>
          <cell r="N150" t="str">
            <v>SANTO DOMINGO DE GUZMÁN</v>
          </cell>
          <cell r="O150" t="str">
            <v>01</v>
          </cell>
          <cell r="P150" t="str">
            <v>SANTO DOMINGO DE GUZMÁN (ZONA URBANA)</v>
          </cell>
          <cell r="Q150" t="str">
            <v>064</v>
          </cell>
          <cell r="R150" t="str">
            <v>VILLA FRANCISCA</v>
          </cell>
        </row>
        <row r="151">
          <cell r="E151" t="str">
            <v>ESTRELLA DEL MAR 2 SFO</v>
          </cell>
          <cell r="F151" t="str">
            <v>100101010106400</v>
          </cell>
          <cell r="G151" t="str">
            <v>10</v>
          </cell>
          <cell r="H151" t="str">
            <v>OZAMA O METROPOLITANA</v>
          </cell>
          <cell r="I151" t="str">
            <v>01</v>
          </cell>
          <cell r="J151" t="str">
            <v>DISTRITO NACIONAL</v>
          </cell>
          <cell r="K151" t="str">
            <v>01</v>
          </cell>
          <cell r="L151" t="str">
            <v>SANTO DOMINGO DE GUZMÁN</v>
          </cell>
          <cell r="M151" t="str">
            <v>01</v>
          </cell>
          <cell r="N151" t="str">
            <v>SANTO DOMINGO DE GUZMÁN</v>
          </cell>
          <cell r="O151" t="str">
            <v>01</v>
          </cell>
          <cell r="P151" t="str">
            <v>SANTO DOMINGO DE GUZMÁN (ZONA URBANA)</v>
          </cell>
          <cell r="Q151" t="str">
            <v>064</v>
          </cell>
          <cell r="R151" t="str">
            <v>VILLA FRANCISCA</v>
          </cell>
        </row>
        <row r="152">
          <cell r="E152" t="str">
            <v>ESTRELLA DEL MAR 2 SGN</v>
          </cell>
          <cell r="F152" t="str">
            <v>100101010106400</v>
          </cell>
          <cell r="G152" t="str">
            <v>10</v>
          </cell>
          <cell r="H152" t="str">
            <v>OZAMA O METROPOLITANA</v>
          </cell>
          <cell r="I152" t="str">
            <v>01</v>
          </cell>
          <cell r="J152" t="str">
            <v>DISTRITO NACIONAL</v>
          </cell>
          <cell r="K152" t="str">
            <v>01</v>
          </cell>
          <cell r="L152" t="str">
            <v>SANTO DOMINGO DE GUZMÁN</v>
          </cell>
          <cell r="M152" t="str">
            <v>01</v>
          </cell>
          <cell r="N152" t="str">
            <v>SANTO DOMINGO DE GUZMÁN</v>
          </cell>
          <cell r="O152" t="str">
            <v>01</v>
          </cell>
          <cell r="P152" t="str">
            <v>SANTO DOMINGO DE GUZMÁN (ZONA URBANA)</v>
          </cell>
          <cell r="Q152" t="str">
            <v>064</v>
          </cell>
          <cell r="R152" t="str">
            <v>VILLA FRANCISCA</v>
          </cell>
        </row>
        <row r="153">
          <cell r="E153" t="str">
            <v>ESTRELLA DEL MAR 3 CCP</v>
          </cell>
          <cell r="F153" t="str">
            <v>100101010106400</v>
          </cell>
          <cell r="G153" t="str">
            <v>10</v>
          </cell>
          <cell r="H153" t="str">
            <v>OZAMA O METROPOLITANA</v>
          </cell>
          <cell r="I153" t="str">
            <v>01</v>
          </cell>
          <cell r="J153" t="str">
            <v>DISTRITO NACIONAL</v>
          </cell>
          <cell r="K153" t="str">
            <v>01</v>
          </cell>
          <cell r="L153" t="str">
            <v>SANTO DOMINGO DE GUZMÁN</v>
          </cell>
          <cell r="M153" t="str">
            <v>01</v>
          </cell>
          <cell r="N153" t="str">
            <v>SANTO DOMINGO DE GUZMÁN</v>
          </cell>
          <cell r="O153" t="str">
            <v>01</v>
          </cell>
          <cell r="P153" t="str">
            <v>SANTO DOMINGO DE GUZMÁN (ZONA URBANA)</v>
          </cell>
          <cell r="Q153" t="str">
            <v>064</v>
          </cell>
          <cell r="R153" t="str">
            <v>VILLA FRANCISCA</v>
          </cell>
        </row>
        <row r="154">
          <cell r="E154" t="str">
            <v>ESTRELLA DEL MAR 3 CCT</v>
          </cell>
          <cell r="F154" t="str">
            <v>100101010106400</v>
          </cell>
          <cell r="G154" t="str">
            <v>10</v>
          </cell>
          <cell r="H154" t="str">
            <v>OZAMA O METROPOLITANA</v>
          </cell>
          <cell r="I154" t="str">
            <v>01</v>
          </cell>
          <cell r="J154" t="str">
            <v>DISTRITO NACIONAL</v>
          </cell>
          <cell r="K154" t="str">
            <v>01</v>
          </cell>
          <cell r="L154" t="str">
            <v>SANTO DOMINGO DE GUZMÁN</v>
          </cell>
          <cell r="M154" t="str">
            <v>01</v>
          </cell>
          <cell r="N154" t="str">
            <v>SANTO DOMINGO DE GUZMÁN</v>
          </cell>
          <cell r="O154" t="str">
            <v>01</v>
          </cell>
          <cell r="P154" t="str">
            <v>SANTO DOMINGO DE GUZMÁN (ZONA URBANA)</v>
          </cell>
          <cell r="Q154" t="str">
            <v>064</v>
          </cell>
          <cell r="R154" t="str">
            <v>VILLA FRANCISCA</v>
          </cell>
        </row>
        <row r="155">
          <cell r="E155" t="str">
            <v>ESTRELLA DEL MAR 3 CS</v>
          </cell>
          <cell r="F155" t="str">
            <v>100101010106400</v>
          </cell>
          <cell r="G155" t="str">
            <v>10</v>
          </cell>
          <cell r="H155" t="str">
            <v>OZAMA O METROPOLITANA</v>
          </cell>
          <cell r="I155" t="str">
            <v>01</v>
          </cell>
          <cell r="J155" t="str">
            <v>DISTRITO NACIONAL</v>
          </cell>
          <cell r="K155" t="str">
            <v>01</v>
          </cell>
          <cell r="L155" t="str">
            <v>SANTO DOMINGO DE GUZMÁN</v>
          </cell>
          <cell r="M155" t="str">
            <v>01</v>
          </cell>
          <cell r="N155" t="str">
            <v>SANTO DOMINGO DE GUZMÁN</v>
          </cell>
          <cell r="O155" t="str">
            <v>01</v>
          </cell>
          <cell r="P155" t="str">
            <v>SANTO DOMINGO DE GUZMÁN (ZONA URBANA)</v>
          </cell>
          <cell r="Q155" t="str">
            <v>064</v>
          </cell>
          <cell r="R155" t="str">
            <v>VILLA FRANCISCA</v>
          </cell>
        </row>
        <row r="156">
          <cell r="E156" t="str">
            <v>HAINA TG</v>
          </cell>
          <cell r="F156" t="str">
            <v>052103010101300</v>
          </cell>
          <cell r="G156" t="str">
            <v>05</v>
          </cell>
          <cell r="H156" t="str">
            <v>VALDESIA</v>
          </cell>
          <cell r="I156" t="str">
            <v>21</v>
          </cell>
          <cell r="J156" t="str">
            <v>SAN CRISTÓBAL</v>
          </cell>
          <cell r="K156" t="str">
            <v>03</v>
          </cell>
          <cell r="L156" t="str">
            <v>BAJOS DE HAINA</v>
          </cell>
          <cell r="M156" t="str">
            <v>01</v>
          </cell>
          <cell r="N156" t="str">
            <v>BAJOS DE HAINA</v>
          </cell>
          <cell r="O156" t="str">
            <v>01</v>
          </cell>
          <cell r="P156" t="str">
            <v>BAJOS DE HAINA (ZONA URBANA)</v>
          </cell>
          <cell r="Q156" t="str">
            <v>013</v>
          </cell>
          <cell r="R156" t="str">
            <v>AUTORIDAD PORTUARIA</v>
          </cell>
        </row>
        <row r="157">
          <cell r="E157" t="str">
            <v>HATILLO</v>
          </cell>
          <cell r="F157" t="str">
            <v>022401020200100</v>
          </cell>
          <cell r="G157" t="str">
            <v>02</v>
          </cell>
          <cell r="H157" t="str">
            <v>CIBAO SUR</v>
          </cell>
          <cell r="I157" t="str">
            <v>24</v>
          </cell>
          <cell r="J157" t="str">
            <v>SANCHEZ RAMÍREZ</v>
          </cell>
          <cell r="K157" t="str">
            <v>01</v>
          </cell>
          <cell r="L157" t="str">
            <v>COTUÍ</v>
          </cell>
          <cell r="M157" t="str">
            <v>02</v>
          </cell>
          <cell r="N157" t="str">
            <v>QUITA SUEÑO (DM)</v>
          </cell>
          <cell r="O157" t="str">
            <v>02</v>
          </cell>
          <cell r="P157" t="str">
            <v>LAS CRUCES</v>
          </cell>
          <cell r="Q157" t="str">
            <v>001</v>
          </cell>
          <cell r="R157" t="str">
            <v>LAS CRUCES</v>
          </cell>
        </row>
        <row r="158">
          <cell r="E158" t="str">
            <v>HATILLO 2</v>
          </cell>
          <cell r="F158" t="str">
            <v>022401020200100</v>
          </cell>
          <cell r="G158" t="str">
            <v>02</v>
          </cell>
          <cell r="H158" t="str">
            <v>CIBAO SUR</v>
          </cell>
          <cell r="I158" t="str">
            <v>24</v>
          </cell>
          <cell r="J158" t="str">
            <v>SANCHEZ RAMÍREZ</v>
          </cell>
          <cell r="K158" t="str">
            <v>01</v>
          </cell>
          <cell r="L158" t="str">
            <v>COTUÍ</v>
          </cell>
          <cell r="M158" t="str">
            <v>02</v>
          </cell>
          <cell r="N158" t="str">
            <v>QUITA SUEÑO (DM)</v>
          </cell>
          <cell r="O158" t="str">
            <v>02</v>
          </cell>
          <cell r="P158" t="str">
            <v>LAS CRUCES</v>
          </cell>
          <cell r="Q158" t="str">
            <v>001</v>
          </cell>
          <cell r="R158" t="str">
            <v>LAS CRUCES</v>
          </cell>
        </row>
        <row r="159">
          <cell r="E159" t="str">
            <v>INCA KM22</v>
          </cell>
          <cell r="F159" t="str">
            <v>103207020200200</v>
          </cell>
          <cell r="G159" t="str">
            <v>10</v>
          </cell>
          <cell r="H159" t="str">
            <v>OZAMA O METROPOLITANA</v>
          </cell>
          <cell r="I159" t="str">
            <v>32</v>
          </cell>
          <cell r="J159" t="str">
            <v>SANTO DOMINGO</v>
          </cell>
          <cell r="K159" t="str">
            <v>07</v>
          </cell>
          <cell r="L159" t="str">
            <v>PEDRO BRAND</v>
          </cell>
          <cell r="M159" t="str">
            <v>02</v>
          </cell>
          <cell r="N159" t="str">
            <v>LA GUÁYIGA (DM)</v>
          </cell>
          <cell r="O159" t="str">
            <v>02</v>
          </cell>
          <cell r="P159" t="str">
            <v>LOS GARCÍA</v>
          </cell>
          <cell r="Q159" t="str">
            <v>002</v>
          </cell>
          <cell r="R159" t="str">
            <v>LOS GARCÍA</v>
          </cell>
        </row>
        <row r="160">
          <cell r="E160" t="str">
            <v>ITABO 1</v>
          </cell>
          <cell r="F160" t="str">
            <v>052103010100600</v>
          </cell>
          <cell r="G160" t="str">
            <v>05</v>
          </cell>
          <cell r="H160" t="str">
            <v>VALDESIA</v>
          </cell>
          <cell r="I160" t="str">
            <v>21</v>
          </cell>
          <cell r="J160" t="str">
            <v>SAN CRISTÓBAL</v>
          </cell>
          <cell r="K160" t="str">
            <v>03</v>
          </cell>
          <cell r="L160" t="str">
            <v>BAJOS DE HAINA</v>
          </cell>
          <cell r="M160" t="str">
            <v>01</v>
          </cell>
          <cell r="N160" t="str">
            <v>BAJOS DE HAINA</v>
          </cell>
          <cell r="O160" t="str">
            <v>01</v>
          </cell>
          <cell r="P160" t="str">
            <v>BAJOS DE HAINA (ZONA URBANA)</v>
          </cell>
          <cell r="Q160" t="str">
            <v>006</v>
          </cell>
          <cell r="R160" t="str">
            <v>LOS GRINGOS</v>
          </cell>
        </row>
        <row r="161">
          <cell r="E161" t="str">
            <v>ITABO 2</v>
          </cell>
          <cell r="F161" t="str">
            <v>052103010100600</v>
          </cell>
          <cell r="G161" t="str">
            <v>05</v>
          </cell>
          <cell r="H161" t="str">
            <v>VALDESIA</v>
          </cell>
          <cell r="I161" t="str">
            <v>21</v>
          </cell>
          <cell r="J161" t="str">
            <v>SAN CRISTÓBAL</v>
          </cell>
          <cell r="K161" t="str">
            <v>03</v>
          </cell>
          <cell r="L161" t="str">
            <v>BAJOS DE HAINA</v>
          </cell>
          <cell r="M161" t="str">
            <v>01</v>
          </cell>
          <cell r="N161" t="str">
            <v>BAJOS DE HAINA</v>
          </cell>
          <cell r="O161" t="str">
            <v>01</v>
          </cell>
          <cell r="P161" t="str">
            <v>BAJOS DE HAINA (ZONA URBANA)</v>
          </cell>
          <cell r="Q161" t="str">
            <v>006</v>
          </cell>
          <cell r="R161" t="str">
            <v>LOS GRINGOS</v>
          </cell>
        </row>
        <row r="162">
          <cell r="E162" t="str">
            <v>JIGUEY 1</v>
          </cell>
          <cell r="F162" t="str">
            <v>053101020401800</v>
          </cell>
          <cell r="G162" t="str">
            <v>05</v>
          </cell>
          <cell r="H162" t="str">
            <v>VALDESIA</v>
          </cell>
          <cell r="I162" t="str">
            <v>31</v>
          </cell>
          <cell r="J162" t="str">
            <v>SAN JOSÉ DE OCOA</v>
          </cell>
          <cell r="K162" t="str">
            <v>01</v>
          </cell>
          <cell r="L162" t="str">
            <v>SAN JOSÉ DE OCOA</v>
          </cell>
          <cell r="M162" t="str">
            <v>02</v>
          </cell>
          <cell r="N162" t="str">
            <v>LA CIÉNAGA (DM)</v>
          </cell>
          <cell r="O162" t="str">
            <v>04</v>
          </cell>
          <cell r="P162" t="str">
            <v>EL ROSALITO</v>
          </cell>
          <cell r="Q162" t="str">
            <v>018</v>
          </cell>
          <cell r="R162" t="str">
            <v>LOMA DEL MOGOTE</v>
          </cell>
        </row>
        <row r="163">
          <cell r="E163" t="str">
            <v>JIGUEY 2</v>
          </cell>
          <cell r="F163" t="str">
            <v>053101020401800</v>
          </cell>
          <cell r="G163" t="str">
            <v>05</v>
          </cell>
          <cell r="H163" t="str">
            <v>VALDESIA</v>
          </cell>
          <cell r="I163" t="str">
            <v>31</v>
          </cell>
          <cell r="J163" t="str">
            <v>SAN JOSÉ DE OCOA</v>
          </cell>
          <cell r="K163" t="str">
            <v>01</v>
          </cell>
          <cell r="L163" t="str">
            <v>SAN JOSÉ DE OCOA</v>
          </cell>
          <cell r="M163" t="str">
            <v>02</v>
          </cell>
          <cell r="N163" t="str">
            <v>LA CIÉNAGA (DM)</v>
          </cell>
          <cell r="O163" t="str">
            <v>04</v>
          </cell>
          <cell r="P163" t="str">
            <v>EL ROSALITO</v>
          </cell>
          <cell r="Q163" t="str">
            <v>018</v>
          </cell>
          <cell r="R163" t="str">
            <v>LOMA DEL MOGOTE</v>
          </cell>
        </row>
        <row r="164">
          <cell r="E164" t="str">
            <v>JIMENOA</v>
          </cell>
          <cell r="F164" t="str">
            <v>021303010500100</v>
          </cell>
          <cell r="G164" t="str">
            <v>02</v>
          </cell>
          <cell r="H164" t="str">
            <v>CIBAO SUR</v>
          </cell>
          <cell r="I164" t="str">
            <v>13</v>
          </cell>
          <cell r="J164" t="str">
            <v>LA VEGA</v>
          </cell>
          <cell r="K164" t="str">
            <v>03</v>
          </cell>
          <cell r="L164" t="str">
            <v>JARABACOA</v>
          </cell>
          <cell r="M164" t="str">
            <v>01</v>
          </cell>
          <cell r="N164" t="str">
            <v>JARABACOA</v>
          </cell>
          <cell r="O164" t="str">
            <v>05</v>
          </cell>
          <cell r="P164" t="str">
            <v>PEDREGAL</v>
          </cell>
          <cell r="Q164" t="str">
            <v>001</v>
          </cell>
          <cell r="R164" t="str">
            <v>EL SALTO DE JIMENOA</v>
          </cell>
        </row>
        <row r="165">
          <cell r="E165" t="str">
            <v>JUANCHO LOS COCOS 1</v>
          </cell>
          <cell r="F165" t="str">
            <v>061602020201100</v>
          </cell>
          <cell r="G165" t="str">
            <v>06</v>
          </cell>
          <cell r="H165" t="str">
            <v>ENRIQUILLO</v>
          </cell>
          <cell r="I165" t="str">
            <v>16</v>
          </cell>
          <cell r="J165" t="str">
            <v>PEDERNALES</v>
          </cell>
          <cell r="K165" t="str">
            <v>02</v>
          </cell>
          <cell r="L165" t="str">
            <v>OVIEDO</v>
          </cell>
          <cell r="M165" t="str">
            <v>02</v>
          </cell>
          <cell r="N165" t="str">
            <v>JUANCHO (DM)</v>
          </cell>
          <cell r="O165" t="str">
            <v>02</v>
          </cell>
          <cell r="P165" t="str">
            <v>LA COLONIA VILLA ESPERANZA</v>
          </cell>
          <cell r="Q165" t="str">
            <v>011</v>
          </cell>
          <cell r="R165" t="str">
            <v>PEDRO MOTA</v>
          </cell>
        </row>
        <row r="166">
          <cell r="E166" t="str">
            <v>LA VEGA</v>
          </cell>
          <cell r="F166" t="str">
            <v>021301010102000</v>
          </cell>
          <cell r="G166" t="str">
            <v>02</v>
          </cell>
          <cell r="H166" t="str">
            <v>CIBAO SUR</v>
          </cell>
          <cell r="I166" t="str">
            <v>13</v>
          </cell>
          <cell r="J166" t="str">
            <v>LA VEGA</v>
          </cell>
          <cell r="K166" t="str">
            <v>01</v>
          </cell>
          <cell r="L166" t="str">
            <v>LA VEGA</v>
          </cell>
          <cell r="M166" t="str">
            <v>01</v>
          </cell>
          <cell r="N166" t="str">
            <v>LA VEGA</v>
          </cell>
          <cell r="O166" t="str">
            <v>01</v>
          </cell>
          <cell r="P166" t="str">
            <v>CONCEPCIÓN DE LA VEGA (ZONA URBANA)</v>
          </cell>
          <cell r="Q166" t="str">
            <v>020</v>
          </cell>
          <cell r="R166" t="str">
            <v>ARENOSO</v>
          </cell>
        </row>
        <row r="167">
          <cell r="E167" t="str">
            <v>LAS BARÍAS</v>
          </cell>
          <cell r="F167" t="str">
            <v>052106010400900</v>
          </cell>
          <cell r="G167" t="str">
            <v>05</v>
          </cell>
          <cell r="H167" t="str">
            <v>VALDESIA</v>
          </cell>
          <cell r="I167" t="str">
            <v>21</v>
          </cell>
          <cell r="J167" t="str">
            <v>SAN CRISTÓBAL</v>
          </cell>
          <cell r="K167" t="str">
            <v>06</v>
          </cell>
          <cell r="L167" t="str">
            <v>YAGUATE</v>
          </cell>
          <cell r="M167" t="str">
            <v>01</v>
          </cell>
          <cell r="N167" t="str">
            <v>YAGUATE</v>
          </cell>
          <cell r="O167" t="str">
            <v>04</v>
          </cell>
          <cell r="P167" t="str">
            <v>MANÁ DE YAGUATE</v>
          </cell>
          <cell r="Q167" t="str">
            <v>009</v>
          </cell>
          <cell r="R167" t="str">
            <v>MANÁ DE YAGUATE</v>
          </cell>
        </row>
        <row r="168">
          <cell r="E168" t="str">
            <v>LAS DAMAS</v>
          </cell>
          <cell r="F168" t="str">
            <v>061002020200200</v>
          </cell>
          <cell r="G168" t="str">
            <v>06</v>
          </cell>
          <cell r="H168" t="str">
            <v>ENRIQUILLO</v>
          </cell>
          <cell r="I168" t="str">
            <v>10</v>
          </cell>
          <cell r="J168" t="str">
            <v>INDEPENDENCIA</v>
          </cell>
          <cell r="K168" t="str">
            <v>02</v>
          </cell>
          <cell r="L168" t="str">
            <v>DUVERGÉ</v>
          </cell>
          <cell r="M168" t="str">
            <v>02</v>
          </cell>
          <cell r="N168" t="str">
            <v>VENGAN A VER (DM)</v>
          </cell>
          <cell r="O168" t="str">
            <v>02</v>
          </cell>
          <cell r="P168" t="str">
            <v>LAS BAITOAS</v>
          </cell>
          <cell r="Q168" t="str">
            <v>002</v>
          </cell>
          <cell r="R168" t="str">
            <v>SAN JOSÉ</v>
          </cell>
        </row>
        <row r="169">
          <cell r="E169" t="str">
            <v>LÓPEZ ANGOSTURA</v>
          </cell>
          <cell r="F169" t="str">
            <v>012509010200100</v>
          </cell>
          <cell r="G169" t="str">
            <v>01</v>
          </cell>
          <cell r="H169" t="str">
            <v>CIBAO NORTE</v>
          </cell>
          <cell r="I169" t="str">
            <v>25</v>
          </cell>
          <cell r="J169" t="str">
            <v>SANTIAGO</v>
          </cell>
          <cell r="K169" t="str">
            <v>09</v>
          </cell>
          <cell r="L169" t="str">
            <v>SABANA IGLESIA</v>
          </cell>
          <cell r="M169" t="str">
            <v>01</v>
          </cell>
          <cell r="N169" t="str">
            <v>SABANA IGLESIA</v>
          </cell>
          <cell r="O169" t="str">
            <v>02</v>
          </cell>
          <cell r="P169" t="str">
            <v>SABANA IGLESIA</v>
          </cell>
          <cell r="Q169" t="str">
            <v>001</v>
          </cell>
          <cell r="R169" t="str">
            <v>BOCA DE BAO</v>
          </cell>
        </row>
        <row r="170">
          <cell r="E170" t="str">
            <v>LOS ANONES</v>
          </cell>
          <cell r="F170" t="str">
            <v>051702030200300</v>
          </cell>
          <cell r="G170" t="str">
            <v>05</v>
          </cell>
          <cell r="H170" t="str">
            <v>VALDESIA</v>
          </cell>
          <cell r="I170" t="str">
            <v>17</v>
          </cell>
          <cell r="J170" t="str">
            <v>PERAVIA</v>
          </cell>
          <cell r="K170" t="str">
            <v>02</v>
          </cell>
          <cell r="L170" t="str">
            <v>NIZAO</v>
          </cell>
          <cell r="M170" t="str">
            <v>03</v>
          </cell>
          <cell r="N170" t="str">
            <v>SANTANA (DM)</v>
          </cell>
          <cell r="O170" t="str">
            <v>02</v>
          </cell>
          <cell r="P170" t="str">
            <v>LUCAS DÍAZ</v>
          </cell>
          <cell r="Q170" t="str">
            <v>003</v>
          </cell>
          <cell r="R170" t="str">
            <v>BARRIO LINDO</v>
          </cell>
        </row>
        <row r="171">
          <cell r="E171" t="str">
            <v>LOS COCOS 2</v>
          </cell>
          <cell r="F171" t="str">
            <v>061602020201100</v>
          </cell>
          <cell r="G171" t="str">
            <v>06</v>
          </cell>
          <cell r="H171" t="str">
            <v>ENRIQUILLO</v>
          </cell>
          <cell r="I171" t="str">
            <v>16</v>
          </cell>
          <cell r="J171" t="str">
            <v>PEDERNALES</v>
          </cell>
          <cell r="K171" t="str">
            <v>02</v>
          </cell>
          <cell r="L171" t="str">
            <v>OVIEDO</v>
          </cell>
          <cell r="M171" t="str">
            <v>02</v>
          </cell>
          <cell r="N171" t="str">
            <v>JUANCHO (DM)</v>
          </cell>
          <cell r="O171" t="str">
            <v>02</v>
          </cell>
          <cell r="P171" t="str">
            <v>LA COLONIA VILLA ESPERANZA</v>
          </cell>
          <cell r="Q171" t="str">
            <v>011</v>
          </cell>
          <cell r="R171" t="str">
            <v>PEDRO MOTA</v>
          </cell>
        </row>
        <row r="172">
          <cell r="E172" t="str">
            <v>LOS MINA 5</v>
          </cell>
          <cell r="F172" t="str">
            <v>103201010100400</v>
          </cell>
          <cell r="G172" t="str">
            <v>10</v>
          </cell>
          <cell r="H172" t="str">
            <v>OZAMA O METROPOLITANA</v>
          </cell>
          <cell r="I172" t="str">
            <v>32</v>
          </cell>
          <cell r="J172" t="str">
            <v>SANTO DOMINGO</v>
          </cell>
          <cell r="K172" t="str">
            <v>01</v>
          </cell>
          <cell r="L172" t="str">
            <v>SANTO DOMINGO ESTE</v>
          </cell>
          <cell r="M172" t="str">
            <v>01</v>
          </cell>
          <cell r="N172" t="str">
            <v>SANTO DOMINGO ESTE</v>
          </cell>
          <cell r="O172" t="str">
            <v>01</v>
          </cell>
          <cell r="P172" t="str">
            <v>SANTO DOMINGO ESTE (ZONA URBANA)</v>
          </cell>
          <cell r="Q172" t="str">
            <v>004</v>
          </cell>
          <cell r="R172" t="str">
            <v>LOS MINA SUR</v>
          </cell>
        </row>
        <row r="173">
          <cell r="E173" t="str">
            <v>LOS MINA 6</v>
          </cell>
          <cell r="F173" t="str">
            <v>103201010100400</v>
          </cell>
          <cell r="G173" t="str">
            <v>10</v>
          </cell>
          <cell r="H173" t="str">
            <v>OZAMA O METROPOLITANA</v>
          </cell>
          <cell r="I173" t="str">
            <v>32</v>
          </cell>
          <cell r="J173" t="str">
            <v>SANTO DOMINGO</v>
          </cell>
          <cell r="K173" t="str">
            <v>01</v>
          </cell>
          <cell r="L173" t="str">
            <v>SANTO DOMINGO ESTE</v>
          </cell>
          <cell r="M173" t="str">
            <v>01</v>
          </cell>
          <cell r="N173" t="str">
            <v>SANTO DOMINGO ESTE</v>
          </cell>
          <cell r="O173" t="str">
            <v>01</v>
          </cell>
          <cell r="P173" t="str">
            <v>SANTO DOMINGO ESTE (ZONA URBANA)</v>
          </cell>
          <cell r="Q173" t="str">
            <v>004</v>
          </cell>
          <cell r="R173" t="str">
            <v>LOS MINA SUR</v>
          </cell>
        </row>
        <row r="174">
          <cell r="E174" t="str">
            <v>LOS ORÍGENES POWER PLANT FUEL OIL</v>
          </cell>
          <cell r="F174" t="str">
            <v>092301010100200</v>
          </cell>
          <cell r="G174" t="str">
            <v>09</v>
          </cell>
          <cell r="H174" t="str">
            <v>HIGUAMO</v>
          </cell>
          <cell r="I174" t="str">
            <v>23</v>
          </cell>
          <cell r="J174" t="str">
            <v>SAN PEDRO DE MACORÍS</v>
          </cell>
          <cell r="K174" t="str">
            <v>01</v>
          </cell>
          <cell r="L174" t="str">
            <v>SAN PEDRO DE MACORÍS</v>
          </cell>
          <cell r="M174" t="str">
            <v>01</v>
          </cell>
          <cell r="N174" t="str">
            <v>SAN PEDRO DE MACORÍS</v>
          </cell>
          <cell r="O174" t="str">
            <v>01</v>
          </cell>
          <cell r="P174" t="str">
            <v>SAN PEDRO DE MACORÍS (ZONA URBANA)</v>
          </cell>
          <cell r="Q174" t="str">
            <v>002</v>
          </cell>
          <cell r="R174" t="str">
            <v>BLANCO</v>
          </cell>
        </row>
        <row r="175">
          <cell r="E175" t="str">
            <v>LOS ORÍGENES POWER PLANT GAS NATURAL</v>
          </cell>
          <cell r="F175" t="str">
            <v>092301010100200</v>
          </cell>
          <cell r="G175" t="str">
            <v>09</v>
          </cell>
          <cell r="H175" t="str">
            <v>HIGUAMO</v>
          </cell>
          <cell r="I175" t="str">
            <v>23</v>
          </cell>
          <cell r="J175" t="str">
            <v>SAN PEDRO DE MACORÍS</v>
          </cell>
          <cell r="K175" t="str">
            <v>01</v>
          </cell>
          <cell r="L175" t="str">
            <v>SAN PEDRO DE MACORÍS</v>
          </cell>
          <cell r="M175" t="str">
            <v>01</v>
          </cell>
          <cell r="N175" t="str">
            <v>SAN PEDRO DE MACORÍS</v>
          </cell>
          <cell r="O175" t="str">
            <v>01</v>
          </cell>
          <cell r="P175" t="str">
            <v>SAN PEDRO DE MACORÍS (ZONA URBANA)</v>
          </cell>
          <cell r="Q175" t="str">
            <v>002</v>
          </cell>
          <cell r="R175" t="str">
            <v>BLANCO</v>
          </cell>
        </row>
        <row r="176">
          <cell r="E176" t="str">
            <v>LOS TOROS 1</v>
          </cell>
          <cell r="F176" t="str">
            <v>070203030300400</v>
          </cell>
          <cell r="G176" t="str">
            <v>07</v>
          </cell>
          <cell r="H176" t="str">
            <v>EL VALLE</v>
          </cell>
          <cell r="I176" t="str">
            <v>02</v>
          </cell>
          <cell r="J176" t="str">
            <v>AZUA</v>
          </cell>
          <cell r="K176" t="str">
            <v>03</v>
          </cell>
          <cell r="L176" t="str">
            <v>LAS YAYAS DE VIAJAMA</v>
          </cell>
          <cell r="M176" t="str">
            <v>03</v>
          </cell>
          <cell r="N176" t="str">
            <v>HATO NUEVO CORTÉS (DM)</v>
          </cell>
          <cell r="O176" t="str">
            <v>03</v>
          </cell>
          <cell r="P176" t="str">
            <v>EL CRUCE DE LAS YAYAS</v>
          </cell>
          <cell r="Q176" t="str">
            <v>004</v>
          </cell>
          <cell r="R176" t="str">
            <v>LAS HORMIGAS</v>
          </cell>
        </row>
        <row r="177">
          <cell r="E177" t="str">
            <v>LOS TOROS 2</v>
          </cell>
          <cell r="F177" t="str">
            <v>070203030300400</v>
          </cell>
          <cell r="G177" t="str">
            <v>07</v>
          </cell>
          <cell r="H177" t="str">
            <v>EL VALLE</v>
          </cell>
          <cell r="I177" t="str">
            <v>02</v>
          </cell>
          <cell r="J177" t="str">
            <v>AZUA</v>
          </cell>
          <cell r="K177" t="str">
            <v>03</v>
          </cell>
          <cell r="L177" t="str">
            <v>LAS YAYAS DE VIAJAMA</v>
          </cell>
          <cell r="M177" t="str">
            <v>03</v>
          </cell>
          <cell r="N177" t="str">
            <v>HATO NUEVO CORTÉS (DM)</v>
          </cell>
          <cell r="O177" t="str">
            <v>03</v>
          </cell>
          <cell r="P177" t="str">
            <v>EL CRUCE DE LAS YAYAS</v>
          </cell>
          <cell r="Q177" t="str">
            <v>004</v>
          </cell>
          <cell r="R177" t="str">
            <v>LAS HORMIGAS</v>
          </cell>
        </row>
        <row r="178">
          <cell r="E178" t="str">
            <v>MAGUEYAL 1</v>
          </cell>
          <cell r="F178" t="str">
            <v>070203030400100</v>
          </cell>
          <cell r="G178" t="str">
            <v>07</v>
          </cell>
          <cell r="H178" t="str">
            <v>EL VALLE</v>
          </cell>
          <cell r="I178" t="str">
            <v>02</v>
          </cell>
          <cell r="J178" t="str">
            <v>AZUA</v>
          </cell>
          <cell r="K178" t="str">
            <v>03</v>
          </cell>
          <cell r="L178" t="str">
            <v>LAS YAYAS DE VIAJAMA</v>
          </cell>
          <cell r="M178" t="str">
            <v>03</v>
          </cell>
          <cell r="N178" t="str">
            <v>HATO NUEVO CORTÉS (DM)</v>
          </cell>
          <cell r="O178" t="str">
            <v>04</v>
          </cell>
          <cell r="P178" t="str">
            <v>MAGÜEYAL</v>
          </cell>
          <cell r="Q178" t="str">
            <v>001</v>
          </cell>
          <cell r="R178" t="str">
            <v>MAGÜEYAL</v>
          </cell>
        </row>
        <row r="179">
          <cell r="E179" t="str">
            <v>MAGUEYAL 2</v>
          </cell>
          <cell r="F179" t="str">
            <v>070203030400100</v>
          </cell>
          <cell r="G179" t="str">
            <v>07</v>
          </cell>
          <cell r="H179" t="str">
            <v>EL VALLE</v>
          </cell>
          <cell r="I179" t="str">
            <v>02</v>
          </cell>
          <cell r="J179" t="str">
            <v>AZUA</v>
          </cell>
          <cell r="K179" t="str">
            <v>03</v>
          </cell>
          <cell r="L179" t="str">
            <v>LAS YAYAS DE VIAJAMA</v>
          </cell>
          <cell r="M179" t="str">
            <v>03</v>
          </cell>
          <cell r="N179" t="str">
            <v>HATO NUEVO CORTÉS (DM)</v>
          </cell>
          <cell r="O179" t="str">
            <v>04</v>
          </cell>
          <cell r="P179" t="str">
            <v>MAGÜEYAL</v>
          </cell>
          <cell r="Q179" t="str">
            <v>001</v>
          </cell>
          <cell r="R179" t="str">
            <v>MAGÜEYAL</v>
          </cell>
        </row>
        <row r="180">
          <cell r="E180" t="str">
            <v>METALDOM</v>
          </cell>
          <cell r="F180" t="str">
            <v>100101010102700</v>
          </cell>
          <cell r="G180" t="str">
            <v>10</v>
          </cell>
          <cell r="H180" t="str">
            <v>OZAMA O METROPOLITANA</v>
          </cell>
          <cell r="I180" t="str">
            <v>01</v>
          </cell>
          <cell r="J180" t="str">
            <v>DISTRITO NACIONAL</v>
          </cell>
          <cell r="K180" t="str">
            <v>01</v>
          </cell>
          <cell r="L180" t="str">
            <v>SANTO DOMINGO DE GUZMÁN</v>
          </cell>
          <cell r="M180" t="str">
            <v>01</v>
          </cell>
          <cell r="N180" t="str">
            <v>SANTO DOMINGO DE GUZMÁN</v>
          </cell>
          <cell r="O180" t="str">
            <v>01</v>
          </cell>
          <cell r="P180" t="str">
            <v>SANTO DOMINGO DE GUZMÁN (ZONA URBANA)</v>
          </cell>
          <cell r="Q180" t="str">
            <v>027</v>
          </cell>
          <cell r="R180" t="str">
            <v>TROPICAL METALDOM</v>
          </cell>
        </row>
        <row r="181">
          <cell r="E181" t="str">
            <v>MONCIÓN 1</v>
          </cell>
          <cell r="F181" t="str">
            <v>042603010200700</v>
          </cell>
          <cell r="G181" t="str">
            <v>04</v>
          </cell>
          <cell r="H181" t="str">
            <v>CIBAO NOROESTE</v>
          </cell>
          <cell r="I181" t="str">
            <v>26</v>
          </cell>
          <cell r="J181" t="str">
            <v>SANTIAGO RODRÍGUEZ</v>
          </cell>
          <cell r="K181" t="str">
            <v>03</v>
          </cell>
          <cell r="L181" t="str">
            <v>MONCIÓN</v>
          </cell>
          <cell r="M181" t="str">
            <v>01</v>
          </cell>
          <cell r="N181" t="str">
            <v>MONCIÓN</v>
          </cell>
          <cell r="O181" t="str">
            <v>02</v>
          </cell>
          <cell r="P181" t="str">
            <v>EL MAMONCITO</v>
          </cell>
          <cell r="Q181" t="str">
            <v>007</v>
          </cell>
          <cell r="R181" t="str">
            <v>HATO VIEJO</v>
          </cell>
        </row>
        <row r="182">
          <cell r="E182" t="str">
            <v>MONCIÓN 2</v>
          </cell>
          <cell r="F182" t="str">
            <v>042603010200700</v>
          </cell>
          <cell r="G182" t="str">
            <v>04</v>
          </cell>
          <cell r="H182" t="str">
            <v>CIBAO NOROESTE</v>
          </cell>
          <cell r="I182" t="str">
            <v>26</v>
          </cell>
          <cell r="J182" t="str">
            <v>SANTIAGO RODRÍGUEZ</v>
          </cell>
          <cell r="K182" t="str">
            <v>03</v>
          </cell>
          <cell r="L182" t="str">
            <v>MONCIÓN</v>
          </cell>
          <cell r="M182" t="str">
            <v>01</v>
          </cell>
          <cell r="N182" t="str">
            <v>MONCIÓN</v>
          </cell>
          <cell r="O182" t="str">
            <v>02</v>
          </cell>
          <cell r="P182" t="str">
            <v>EL MAMONCITO</v>
          </cell>
          <cell r="Q182" t="str">
            <v>007</v>
          </cell>
          <cell r="R182" t="str">
            <v>HATO VIEJO</v>
          </cell>
        </row>
        <row r="183">
          <cell r="E183" t="str">
            <v>MONTE PLATA SOLAR</v>
          </cell>
          <cell r="F183" t="str">
            <v>092901010101200</v>
          </cell>
          <cell r="G183" t="str">
            <v>09</v>
          </cell>
          <cell r="H183" t="str">
            <v>HIGUAMO</v>
          </cell>
          <cell r="I183" t="str">
            <v>29</v>
          </cell>
          <cell r="J183" t="str">
            <v>MONTE PLATA</v>
          </cell>
          <cell r="K183" t="str">
            <v>01</v>
          </cell>
          <cell r="L183" t="str">
            <v>MONTE PLATA</v>
          </cell>
          <cell r="M183" t="str">
            <v>01</v>
          </cell>
          <cell r="N183" t="str">
            <v>MONTE PLATA</v>
          </cell>
          <cell r="O183" t="str">
            <v>01</v>
          </cell>
          <cell r="P183" t="str">
            <v>MONTE PLATA (ZONA URBANA)</v>
          </cell>
          <cell r="Q183" t="str">
            <v>012</v>
          </cell>
          <cell r="R183" t="str">
            <v>GUILLO</v>
          </cell>
        </row>
        <row r="184">
          <cell r="E184" t="str">
            <v>MONTE RÍO</v>
          </cell>
          <cell r="F184" t="str">
            <v>070201050100100</v>
          </cell>
          <cell r="G184" t="str">
            <v>07</v>
          </cell>
          <cell r="H184" t="str">
            <v>EL VALLE</v>
          </cell>
          <cell r="I184" t="str">
            <v>02</v>
          </cell>
          <cell r="J184" t="str">
            <v>AZUA</v>
          </cell>
          <cell r="K184" t="str">
            <v>01</v>
          </cell>
          <cell r="L184" t="str">
            <v>AZUA</v>
          </cell>
          <cell r="M184" t="str">
            <v>05</v>
          </cell>
          <cell r="N184" t="str">
            <v>PUERTO VIEJO (DM)</v>
          </cell>
          <cell r="O184" t="str">
            <v>01</v>
          </cell>
          <cell r="P184" t="str">
            <v>PUERTO VIEJO (ZONA URBANA)</v>
          </cell>
          <cell r="Q184" t="str">
            <v>001</v>
          </cell>
          <cell r="R184" t="str">
            <v>LOS NEGROS</v>
          </cell>
        </row>
        <row r="185">
          <cell r="E185" t="str">
            <v>NIZAO NAJAYO</v>
          </cell>
          <cell r="F185" t="str">
            <v>052106010400200</v>
          </cell>
          <cell r="G185" t="str">
            <v>05</v>
          </cell>
          <cell r="H185" t="str">
            <v>VALDESIA</v>
          </cell>
          <cell r="I185" t="str">
            <v>21</v>
          </cell>
          <cell r="J185" t="str">
            <v>SAN CRISTÓBAL</v>
          </cell>
          <cell r="K185" t="str">
            <v>06</v>
          </cell>
          <cell r="L185" t="str">
            <v>YAGUATE</v>
          </cell>
          <cell r="M185" t="str">
            <v>01</v>
          </cell>
          <cell r="N185" t="str">
            <v>YAGUATE</v>
          </cell>
          <cell r="O185" t="str">
            <v>04</v>
          </cell>
          <cell r="P185" t="str">
            <v>MANÁ DE YAGUATE</v>
          </cell>
          <cell r="Q185" t="str">
            <v>002</v>
          </cell>
          <cell r="R185" t="str">
            <v>BOCA DE MANÁ</v>
          </cell>
        </row>
        <row r="186">
          <cell r="E186" t="str">
            <v>PALAMARA</v>
          </cell>
          <cell r="F186" t="str">
            <v>103207020200100</v>
          </cell>
          <cell r="G186" t="str">
            <v>10</v>
          </cell>
          <cell r="H186" t="str">
            <v>OZAMA O METROPOLITANA</v>
          </cell>
          <cell r="I186" t="str">
            <v>32</v>
          </cell>
          <cell r="J186" t="str">
            <v>SANTO DOMINGO</v>
          </cell>
          <cell r="K186" t="str">
            <v>07</v>
          </cell>
          <cell r="L186" t="str">
            <v>PEDRO BRAND</v>
          </cell>
          <cell r="M186" t="str">
            <v>02</v>
          </cell>
          <cell r="N186" t="str">
            <v>LA GUÁYIGA (DM)</v>
          </cell>
          <cell r="O186" t="str">
            <v>02</v>
          </cell>
          <cell r="P186" t="str">
            <v>LOS GARCÍA</v>
          </cell>
          <cell r="Q186" t="str">
            <v>001</v>
          </cell>
          <cell r="R186" t="str">
            <v>BATEY PALAMARA</v>
          </cell>
        </row>
        <row r="187">
          <cell r="E187" t="str">
            <v>PALENQUE</v>
          </cell>
          <cell r="F187" t="str">
            <v>052102010300400</v>
          </cell>
          <cell r="G187" t="str">
            <v>05</v>
          </cell>
          <cell r="H187" t="str">
            <v>VALDESIA</v>
          </cell>
          <cell r="I187" t="str">
            <v>21</v>
          </cell>
          <cell r="J187" t="str">
            <v>SAN CRISTÓBAL</v>
          </cell>
          <cell r="K187" t="str">
            <v>02</v>
          </cell>
          <cell r="L187" t="str">
            <v>SABANA GRANDE DE PALENQUE</v>
          </cell>
          <cell r="M187" t="str">
            <v>01</v>
          </cell>
          <cell r="N187" t="str">
            <v>SABANA GRANDE DE PALENQUE</v>
          </cell>
          <cell r="O187" t="str">
            <v>03</v>
          </cell>
          <cell r="P187" t="str">
            <v>SABANA PALENQUE</v>
          </cell>
          <cell r="Q187" t="str">
            <v>004</v>
          </cell>
          <cell r="R187" t="str">
            <v>SABANA GRANDE DE PALENQUE RURAL</v>
          </cell>
        </row>
        <row r="188">
          <cell r="E188" t="str">
            <v>PALOMINO 1</v>
          </cell>
          <cell r="F188" t="str">
            <v>072202030500500</v>
          </cell>
          <cell r="G188" t="str">
            <v>07</v>
          </cell>
          <cell r="H188" t="str">
            <v>EL VALLE</v>
          </cell>
          <cell r="I188" t="str">
            <v>22</v>
          </cell>
          <cell r="J188" t="str">
            <v>SAN JUAN</v>
          </cell>
          <cell r="K188" t="str">
            <v>02</v>
          </cell>
          <cell r="L188" t="str">
            <v>BOHECHÍO</v>
          </cell>
          <cell r="M188" t="str">
            <v>03</v>
          </cell>
          <cell r="N188" t="str">
            <v>YAQUE (DM)</v>
          </cell>
          <cell r="O188" t="str">
            <v>05</v>
          </cell>
          <cell r="P188" t="str">
            <v>LA GUAMA</v>
          </cell>
          <cell r="Q188" t="str">
            <v>005</v>
          </cell>
          <cell r="R188" t="str">
            <v>EL GUAYUYAL</v>
          </cell>
        </row>
        <row r="189">
          <cell r="E189" t="str">
            <v>PALOMINO 2</v>
          </cell>
          <cell r="F189" t="str">
            <v>072202030500500</v>
          </cell>
          <cell r="G189" t="str">
            <v>07</v>
          </cell>
          <cell r="H189" t="str">
            <v>EL VALLE</v>
          </cell>
          <cell r="I189" t="str">
            <v>22</v>
          </cell>
          <cell r="J189" t="str">
            <v>SAN JUAN</v>
          </cell>
          <cell r="K189" t="str">
            <v>02</v>
          </cell>
          <cell r="L189" t="str">
            <v>BOHECHÍO</v>
          </cell>
          <cell r="M189" t="str">
            <v>03</v>
          </cell>
          <cell r="N189" t="str">
            <v>YAQUE (DM)</v>
          </cell>
          <cell r="O189" t="str">
            <v>05</v>
          </cell>
          <cell r="P189" t="str">
            <v>LA GUAMA</v>
          </cell>
          <cell r="Q189" t="str">
            <v>005</v>
          </cell>
          <cell r="R189" t="str">
            <v>EL GUAYUYAL</v>
          </cell>
        </row>
        <row r="190">
          <cell r="E190" t="str">
            <v>PARQUE ENERGETICO LOS MINA CC PARCIAL</v>
          </cell>
          <cell r="F190" t="str">
            <v>103201010100400</v>
          </cell>
          <cell r="G190" t="str">
            <v>10</v>
          </cell>
          <cell r="H190" t="str">
            <v>OZAMA O METROPOLITANA</v>
          </cell>
          <cell r="I190" t="str">
            <v>32</v>
          </cell>
          <cell r="J190" t="str">
            <v>SANTO DOMINGO</v>
          </cell>
          <cell r="K190" t="str">
            <v>01</v>
          </cell>
          <cell r="L190" t="str">
            <v>SANTO DOMINGO ESTE</v>
          </cell>
          <cell r="M190" t="str">
            <v>01</v>
          </cell>
          <cell r="N190" t="str">
            <v>SANTO DOMINGO ESTE</v>
          </cell>
          <cell r="O190" t="str">
            <v>01</v>
          </cell>
          <cell r="P190" t="str">
            <v>SANTO DOMINGO ESTE (ZONA URBANA)</v>
          </cell>
          <cell r="Q190" t="str">
            <v>004</v>
          </cell>
          <cell r="R190" t="str">
            <v>LOS MINA SUR</v>
          </cell>
        </row>
        <row r="191">
          <cell r="E191" t="str">
            <v>PARQUE ENERGETICO LOS MINA CC TOTAL</v>
          </cell>
          <cell r="F191" t="str">
            <v>103201010100400</v>
          </cell>
          <cell r="G191" t="str">
            <v>10</v>
          </cell>
          <cell r="H191" t="str">
            <v>OZAMA O METROPOLITANA</v>
          </cell>
          <cell r="I191" t="str">
            <v>32</v>
          </cell>
          <cell r="J191" t="str">
            <v>SANTO DOMINGO</v>
          </cell>
          <cell r="K191" t="str">
            <v>01</v>
          </cell>
          <cell r="L191" t="str">
            <v>SANTO DOMINGO ESTE</v>
          </cell>
          <cell r="M191" t="str">
            <v>01</v>
          </cell>
          <cell r="N191" t="str">
            <v>SANTO DOMINGO ESTE</v>
          </cell>
          <cell r="O191" t="str">
            <v>01</v>
          </cell>
          <cell r="P191" t="str">
            <v>SANTO DOMINGO ESTE (ZONA URBANA)</v>
          </cell>
          <cell r="Q191" t="str">
            <v>004</v>
          </cell>
          <cell r="R191" t="str">
            <v>LOS MINA SUR</v>
          </cell>
        </row>
        <row r="192">
          <cell r="E192" t="str">
            <v>PARQUE EÓLICO AGUA CLARA</v>
          </cell>
          <cell r="F192" t="str">
            <v>041503030300100</v>
          </cell>
          <cell r="G192" t="str">
            <v>04</v>
          </cell>
          <cell r="H192" t="str">
            <v>CIBAO NOROESTE</v>
          </cell>
          <cell r="I192" t="str">
            <v>15</v>
          </cell>
          <cell r="J192" t="str">
            <v>MONTE CRISTI</v>
          </cell>
          <cell r="K192" t="str">
            <v>03</v>
          </cell>
          <cell r="L192" t="str">
            <v>GUAYUBÍN</v>
          </cell>
          <cell r="M192" t="str">
            <v>03</v>
          </cell>
          <cell r="N192" t="str">
            <v>HATILLO PALMA (DM)</v>
          </cell>
          <cell r="O192" t="str">
            <v>03</v>
          </cell>
          <cell r="P192" t="str">
            <v>LOS DERRAMADEROS</v>
          </cell>
          <cell r="Q192" t="str">
            <v>001</v>
          </cell>
          <cell r="R192" t="str">
            <v>LOS DERRAMADEROS</v>
          </cell>
        </row>
        <row r="193">
          <cell r="E193" t="str">
            <v>PARQUE EÓLICO DE MATAFONGO</v>
          </cell>
          <cell r="F193" t="str">
            <v>051701010300200</v>
          </cell>
          <cell r="G193" t="str">
            <v>05</v>
          </cell>
          <cell r="H193" t="str">
            <v>VALDESIA</v>
          </cell>
          <cell r="I193" t="str">
            <v>17</v>
          </cell>
          <cell r="J193" t="str">
            <v>PERAVIA</v>
          </cell>
          <cell r="K193" t="str">
            <v>01</v>
          </cell>
          <cell r="L193" t="str">
            <v>BANÍ</v>
          </cell>
          <cell r="M193" t="str">
            <v>01</v>
          </cell>
          <cell r="N193" t="str">
            <v>BANÍ</v>
          </cell>
          <cell r="O193" t="str">
            <v>03</v>
          </cell>
          <cell r="P193" t="str">
            <v>LAS CALDERAS</v>
          </cell>
          <cell r="Q193" t="str">
            <v>002</v>
          </cell>
          <cell r="R193" t="str">
            <v>LAS CALDERAS</v>
          </cell>
        </row>
        <row r="194">
          <cell r="E194" t="str">
            <v>PARQUE EÓLICO GUANILLO</v>
          </cell>
          <cell r="F194" t="str">
            <v>041503010400400</v>
          </cell>
          <cell r="G194" t="str">
            <v>04</v>
          </cell>
          <cell r="H194" t="str">
            <v>CIBAO NOROESTE</v>
          </cell>
          <cell r="I194" t="str">
            <v>15</v>
          </cell>
          <cell r="J194" t="str">
            <v>MONTE CRISTI</v>
          </cell>
          <cell r="K194" t="str">
            <v>03</v>
          </cell>
          <cell r="L194" t="str">
            <v>GUAYUBÍN</v>
          </cell>
          <cell r="M194" t="str">
            <v>01</v>
          </cell>
          <cell r="N194" t="str">
            <v>GUAYUBÍN</v>
          </cell>
          <cell r="O194" t="str">
            <v>04</v>
          </cell>
          <cell r="P194" t="str">
            <v>SABANA CRUZ</v>
          </cell>
          <cell r="Q194" t="str">
            <v>004</v>
          </cell>
          <cell r="R194" t="str">
            <v>HAITÍ</v>
          </cell>
        </row>
        <row r="195">
          <cell r="E195" t="str">
            <v>PARQUE EÓLICO LARIMAR</v>
          </cell>
          <cell r="F195" t="str">
            <v>060403010200100</v>
          </cell>
          <cell r="G195" t="str">
            <v>06</v>
          </cell>
          <cell r="H195" t="str">
            <v>ENRIQUILLO</v>
          </cell>
          <cell r="I195" t="str">
            <v>04</v>
          </cell>
          <cell r="J195" t="str">
            <v>BARAHONA</v>
          </cell>
          <cell r="K195" t="str">
            <v>03</v>
          </cell>
          <cell r="L195" t="str">
            <v>ENRIQUILLO</v>
          </cell>
          <cell r="M195" t="str">
            <v>01</v>
          </cell>
          <cell r="N195" t="str">
            <v>ENRIQUILLO</v>
          </cell>
          <cell r="O195" t="str">
            <v>02</v>
          </cell>
          <cell r="P195" t="str">
            <v>BUENA VISTA</v>
          </cell>
          <cell r="Q195" t="str">
            <v>001</v>
          </cell>
          <cell r="R195" t="str">
            <v>BUENA VISTA</v>
          </cell>
        </row>
        <row r="196">
          <cell r="E196" t="str">
            <v>PARQUE EÓLICO LARIMAR II</v>
          </cell>
          <cell r="F196" t="str">
            <v>060403010200100</v>
          </cell>
          <cell r="G196" t="str">
            <v>06</v>
          </cell>
          <cell r="H196" t="str">
            <v>ENRIQUILLO</v>
          </cell>
          <cell r="I196" t="str">
            <v>04</v>
          </cell>
          <cell r="J196" t="str">
            <v>BARAHONA</v>
          </cell>
          <cell r="K196" t="str">
            <v>03</v>
          </cell>
          <cell r="L196" t="str">
            <v>ENRIQUILLO</v>
          </cell>
          <cell r="M196" t="str">
            <v>01</v>
          </cell>
          <cell r="N196" t="str">
            <v>ENRIQUILLO</v>
          </cell>
          <cell r="O196" t="str">
            <v>02</v>
          </cell>
          <cell r="P196" t="str">
            <v>BUENA VISTA</v>
          </cell>
          <cell r="Q196" t="str">
            <v>001</v>
          </cell>
          <cell r="R196" t="str">
            <v>BUENA VISTA</v>
          </cell>
        </row>
        <row r="197">
          <cell r="E197" t="str">
            <v>PARQUE EÓLICO LOS GUZMANCITOS</v>
          </cell>
          <cell r="F197" t="str">
            <v>011801030700100</v>
          </cell>
          <cell r="G197" t="str">
            <v>01</v>
          </cell>
          <cell r="H197" t="str">
            <v>CIBAO NORTE</v>
          </cell>
          <cell r="I197" t="str">
            <v>18</v>
          </cell>
          <cell r="J197" t="str">
            <v>PUERTO PLATA</v>
          </cell>
          <cell r="K197" t="str">
            <v>01</v>
          </cell>
          <cell r="L197" t="str">
            <v>PUERTO PLATA</v>
          </cell>
          <cell r="M197" t="str">
            <v>03</v>
          </cell>
          <cell r="N197" t="str">
            <v>MAIMÓN (DM)</v>
          </cell>
          <cell r="O197" t="str">
            <v>07</v>
          </cell>
          <cell r="P197" t="str">
            <v>GUZMANCITO</v>
          </cell>
          <cell r="Q197" t="str">
            <v>001</v>
          </cell>
          <cell r="R197" t="str">
            <v>LA PERRITA</v>
          </cell>
        </row>
        <row r="198">
          <cell r="E198" t="str">
            <v>PARQUE EÓLICO LOS GUZMANCITOS 2</v>
          </cell>
          <cell r="F198" t="str">
            <v>011801030701500</v>
          </cell>
          <cell r="G198" t="str">
            <v>01</v>
          </cell>
          <cell r="H198" t="str">
            <v>CIBAO NORTE</v>
          </cell>
          <cell r="I198" t="str">
            <v>18</v>
          </cell>
          <cell r="J198" t="str">
            <v>PUERTO PLATA</v>
          </cell>
          <cell r="K198" t="str">
            <v>01</v>
          </cell>
          <cell r="L198" t="str">
            <v>PUERTO PLATA</v>
          </cell>
          <cell r="M198" t="str">
            <v>03</v>
          </cell>
          <cell r="N198" t="str">
            <v>MAIMÓN (DM)</v>
          </cell>
          <cell r="O198" t="str">
            <v>07</v>
          </cell>
          <cell r="P198" t="str">
            <v>GUZMANCITO</v>
          </cell>
          <cell r="Q198" t="str">
            <v>015</v>
          </cell>
          <cell r="R198" t="str">
            <v>CALABACITOS</v>
          </cell>
        </row>
        <row r="199">
          <cell r="E199" t="str">
            <v>PARQUE FOTOVOLTAICO BAYAHONDA (BAYASOL)</v>
          </cell>
          <cell r="F199" t="str">
            <v>051703010500300</v>
          </cell>
          <cell r="G199" t="str">
            <v>05</v>
          </cell>
          <cell r="H199" t="str">
            <v>VALDESIA</v>
          </cell>
          <cell r="I199" t="str">
            <v>17</v>
          </cell>
          <cell r="J199" t="str">
            <v>PERAVIA</v>
          </cell>
          <cell r="K199" t="str">
            <v>03</v>
          </cell>
          <cell r="L199" t="str">
            <v>MATANZAS</v>
          </cell>
          <cell r="M199" t="str">
            <v>01</v>
          </cell>
          <cell r="N199" t="str">
            <v>MATANZAS</v>
          </cell>
          <cell r="O199" t="str">
            <v>05</v>
          </cell>
          <cell r="P199" t="str">
            <v>GALIÓN (GALEÓN)</v>
          </cell>
          <cell r="Q199" t="str">
            <v>003</v>
          </cell>
          <cell r="R199" t="str">
            <v>ANGOSTURA</v>
          </cell>
        </row>
        <row r="200">
          <cell r="E200" t="str">
            <v>PARQUE FOTOVOLTAICO CALABAZA</v>
          </cell>
          <cell r="F200" t="str">
            <v>051703010500200</v>
          </cell>
          <cell r="G200" t="str">
            <v>05</v>
          </cell>
          <cell r="H200" t="str">
            <v>VALDESIA</v>
          </cell>
          <cell r="I200" t="str">
            <v>17</v>
          </cell>
          <cell r="J200" t="str">
            <v>PERAVIA</v>
          </cell>
          <cell r="K200" t="str">
            <v>03</v>
          </cell>
          <cell r="L200" t="str">
            <v>MATANZAS</v>
          </cell>
          <cell r="M200" t="str">
            <v>01</v>
          </cell>
          <cell r="N200" t="str">
            <v>MATANZAS</v>
          </cell>
          <cell r="O200" t="str">
            <v>05</v>
          </cell>
          <cell r="P200" t="str">
            <v>GALIÓN (GALEÓN)</v>
          </cell>
          <cell r="Q200" t="str">
            <v>002</v>
          </cell>
          <cell r="R200" t="str">
            <v>LAS CALABAZAS</v>
          </cell>
        </row>
        <row r="201">
          <cell r="E201" t="str">
            <v>PARQUE FOTOVOLTAICO CUMAYASA 1</v>
          </cell>
          <cell r="F201" t="str">
            <v>081203020200200</v>
          </cell>
          <cell r="G201" t="str">
            <v>08</v>
          </cell>
          <cell r="H201" t="str">
            <v>YUMA</v>
          </cell>
          <cell r="I201" t="str">
            <v>12</v>
          </cell>
          <cell r="J201" t="str">
            <v>LA ROMANA</v>
          </cell>
          <cell r="K201" t="str">
            <v>03</v>
          </cell>
          <cell r="L201" t="str">
            <v>VILLA HERMOSA</v>
          </cell>
          <cell r="M201" t="str">
            <v>02</v>
          </cell>
          <cell r="N201" t="str">
            <v>CUMAYASA (DM)</v>
          </cell>
          <cell r="O201" t="str">
            <v>02</v>
          </cell>
          <cell r="P201" t="str">
            <v>CUMAYASA</v>
          </cell>
          <cell r="Q201" t="str">
            <v>002</v>
          </cell>
          <cell r="R201" t="str">
            <v>BATEY LAS TUMBAS</v>
          </cell>
        </row>
        <row r="202">
          <cell r="E202" t="str">
            <v>PARQUE FOTOVOLTAICO CUMAYASA 2</v>
          </cell>
          <cell r="F202" t="str">
            <v>081203020200200</v>
          </cell>
          <cell r="G202" t="str">
            <v>08</v>
          </cell>
          <cell r="H202" t="str">
            <v>YUMA</v>
          </cell>
          <cell r="I202" t="str">
            <v>12</v>
          </cell>
          <cell r="J202" t="str">
            <v>LA ROMANA</v>
          </cell>
          <cell r="K202" t="str">
            <v>03</v>
          </cell>
          <cell r="L202" t="str">
            <v>VILLA HERMOSA</v>
          </cell>
          <cell r="M202" t="str">
            <v>02</v>
          </cell>
          <cell r="N202" t="str">
            <v>CUMAYASA (DM)</v>
          </cell>
          <cell r="O202" t="str">
            <v>02</v>
          </cell>
          <cell r="P202" t="str">
            <v>CUMAYASA</v>
          </cell>
          <cell r="Q202" t="str">
            <v>002</v>
          </cell>
          <cell r="R202" t="str">
            <v>BATEY LAS TUMBAS</v>
          </cell>
        </row>
        <row r="203">
          <cell r="E203" t="str">
            <v>PARQUE FOTOVOLTAICO LA VICTORIA</v>
          </cell>
          <cell r="F203" t="str">
            <v>103203020300300</v>
          </cell>
          <cell r="G203" t="str">
            <v>10</v>
          </cell>
          <cell r="H203" t="str">
            <v>OZAMA O METROPOLITANA</v>
          </cell>
          <cell r="I203" t="str">
            <v>32</v>
          </cell>
          <cell r="J203" t="str">
            <v>SANTO DOMINGO</v>
          </cell>
          <cell r="K203" t="str">
            <v>03</v>
          </cell>
          <cell r="L203" t="str">
            <v>SANTO DOMINGO NORTE</v>
          </cell>
          <cell r="M203" t="str">
            <v>02</v>
          </cell>
          <cell r="N203" t="str">
            <v>LA VICTORIA (DM)</v>
          </cell>
          <cell r="O203" t="str">
            <v>03</v>
          </cell>
          <cell r="P203" t="str">
            <v>LA VIRGEN</v>
          </cell>
          <cell r="Q203" t="str">
            <v>003</v>
          </cell>
          <cell r="R203" t="str">
            <v>VERDÚM</v>
          </cell>
        </row>
        <row r="204">
          <cell r="E204" t="str">
            <v>PARQUE FOTOVOLTAICO LOS NEGROS</v>
          </cell>
          <cell r="F204" t="str">
            <v>070201050200300</v>
          </cell>
          <cell r="G204" t="str">
            <v>07</v>
          </cell>
          <cell r="H204" t="str">
            <v>EL VALLE</v>
          </cell>
          <cell r="I204" t="str">
            <v>02</v>
          </cell>
          <cell r="J204" t="str">
            <v>AZUA</v>
          </cell>
          <cell r="K204" t="str">
            <v>01</v>
          </cell>
          <cell r="L204" t="str">
            <v>AZUA</v>
          </cell>
          <cell r="M204" t="str">
            <v>05</v>
          </cell>
          <cell r="N204" t="str">
            <v>PUERTO VIEJO (DM)</v>
          </cell>
          <cell r="O204" t="str">
            <v>02</v>
          </cell>
          <cell r="P204" t="str">
            <v>RANCHERÍA</v>
          </cell>
          <cell r="Q204" t="str">
            <v>003</v>
          </cell>
          <cell r="R204" t="str">
            <v>PALMAR DE BUENA VISTA</v>
          </cell>
        </row>
        <row r="205">
          <cell r="E205" t="str">
            <v>PARQUE FOTOVOLTAICO MARANATHA FASE I</v>
          </cell>
          <cell r="F205" t="str">
            <v>103201010300100</v>
          </cell>
          <cell r="G205" t="str">
            <v>10</v>
          </cell>
          <cell r="H205" t="str">
            <v>OZAMA O METROPOLITANA</v>
          </cell>
          <cell r="I205" t="str">
            <v>32</v>
          </cell>
          <cell r="J205" t="str">
            <v>SANTO DOMINGO</v>
          </cell>
          <cell r="K205" t="str">
            <v>01</v>
          </cell>
          <cell r="L205" t="str">
            <v>SANTO DOMINGO ESTE</v>
          </cell>
          <cell r="M205" t="str">
            <v>01</v>
          </cell>
          <cell r="N205" t="str">
            <v>SANTO DOMINGO ESTE</v>
          </cell>
          <cell r="O205" t="str">
            <v>03</v>
          </cell>
          <cell r="P205" t="str">
            <v>MENDOZA</v>
          </cell>
          <cell r="Q205" t="str">
            <v>001</v>
          </cell>
          <cell r="R205" t="str">
            <v>LOS PAREDONES</v>
          </cell>
        </row>
        <row r="206">
          <cell r="E206" t="str">
            <v>PARQUE FOTOVOLTAICO MATA DE PALMA</v>
          </cell>
          <cell r="F206" t="str">
            <v>103205010301100</v>
          </cell>
          <cell r="G206" t="str">
            <v>10</v>
          </cell>
          <cell r="H206" t="str">
            <v>OZAMA O METROPOLITANA</v>
          </cell>
          <cell r="I206" t="str">
            <v>32</v>
          </cell>
          <cell r="J206" t="str">
            <v>SANTO DOMINGO</v>
          </cell>
          <cell r="K206" t="str">
            <v>05</v>
          </cell>
          <cell r="L206" t="str">
            <v>SAN ANTONIO DE GUERRA</v>
          </cell>
          <cell r="M206" t="str">
            <v>01</v>
          </cell>
          <cell r="N206" t="str">
            <v>SAN ANTONIO DE GUERRA</v>
          </cell>
          <cell r="O206" t="str">
            <v>03</v>
          </cell>
          <cell r="P206" t="str">
            <v>LA JOYA</v>
          </cell>
          <cell r="Q206" t="str">
            <v>011</v>
          </cell>
          <cell r="R206" t="str">
            <v>AHORCA LOS PERROS</v>
          </cell>
        </row>
        <row r="207">
          <cell r="E207" t="str">
            <v>PARQUE FOTOVOLTAICO MATRISOL</v>
          </cell>
          <cell r="F207" t="str">
            <v>031402020300200</v>
          </cell>
          <cell r="G207" t="str">
            <v>03</v>
          </cell>
          <cell r="H207" t="str">
            <v>CIBAO NORDESTE</v>
          </cell>
          <cell r="I207" t="str">
            <v>14</v>
          </cell>
          <cell r="J207" t="str">
            <v>MARÍA TRINIDAD SÁNCHEZ</v>
          </cell>
          <cell r="K207" t="str">
            <v>02</v>
          </cell>
          <cell r="L207" t="str">
            <v>CABRERA</v>
          </cell>
          <cell r="M207" t="str">
            <v>02</v>
          </cell>
          <cell r="N207" t="str">
            <v>ARROYO SALADO (DM)</v>
          </cell>
          <cell r="O207" t="str">
            <v>03</v>
          </cell>
          <cell r="P207" t="str">
            <v>SAN ISIDRO</v>
          </cell>
          <cell r="Q207" t="str">
            <v>002</v>
          </cell>
          <cell r="R207" t="str">
            <v>CAÑO BEJUCO</v>
          </cell>
        </row>
        <row r="208">
          <cell r="E208" t="str">
            <v>PARQUE FOTOVOLTAICO MIRASOL</v>
          </cell>
          <cell r="F208" t="str">
            <v>103205010401000</v>
          </cell>
          <cell r="G208" t="str">
            <v>10</v>
          </cell>
          <cell r="H208" t="str">
            <v>OZAMA O METROPOLITANA</v>
          </cell>
          <cell r="I208" t="str">
            <v>32</v>
          </cell>
          <cell r="J208" t="str">
            <v>SANTO DOMINGO</v>
          </cell>
          <cell r="K208" t="str">
            <v>05</v>
          </cell>
          <cell r="L208" t="str">
            <v>SAN ANTONIO DE GUERRA</v>
          </cell>
          <cell r="M208" t="str">
            <v>01</v>
          </cell>
          <cell r="N208" t="str">
            <v>SAN ANTONIO DE GUERRA</v>
          </cell>
          <cell r="O208" t="str">
            <v>04</v>
          </cell>
          <cell r="P208" t="str">
            <v>ENJUAGADOR</v>
          </cell>
          <cell r="Q208" t="str">
            <v>010</v>
          </cell>
          <cell r="R208" t="str">
            <v>LA CULEBRA</v>
          </cell>
        </row>
        <row r="209">
          <cell r="E209" t="str">
            <v>PARQUE FOTOVOLTAICO MONTECRISTI SOLAR 1</v>
          </cell>
          <cell r="F209" t="str">
            <v>041503010200200</v>
          </cell>
          <cell r="G209" t="str">
            <v>04</v>
          </cell>
          <cell r="H209" t="str">
            <v>CIBAO NOROESTE</v>
          </cell>
          <cell r="I209" t="str">
            <v>15</v>
          </cell>
          <cell r="J209" t="str">
            <v>MONTE CRISTI</v>
          </cell>
          <cell r="K209" t="str">
            <v>03</v>
          </cell>
          <cell r="L209" t="str">
            <v>GUAYUBÍN</v>
          </cell>
          <cell r="M209" t="str">
            <v>01</v>
          </cell>
          <cell r="N209" t="str">
            <v>GUAYUBÍN</v>
          </cell>
          <cell r="O209" t="str">
            <v>02</v>
          </cell>
          <cell r="P209" t="str">
            <v>JUAN GÓMEZ</v>
          </cell>
          <cell r="Q209" t="str">
            <v>002</v>
          </cell>
          <cell r="R209" t="str">
            <v>JUAN GÓMEZ</v>
          </cell>
        </row>
        <row r="210">
          <cell r="E210" t="str">
            <v>PARQUE FOTOVOLTAICO SAJOMA</v>
          </cell>
          <cell r="F210" t="str">
            <v>012505030200600</v>
          </cell>
          <cell r="G210" t="str">
            <v>01</v>
          </cell>
          <cell r="H210" t="str">
            <v>CIBAO NORTE</v>
          </cell>
          <cell r="I210" t="str">
            <v>25</v>
          </cell>
          <cell r="J210" t="str">
            <v>SANTIAGO</v>
          </cell>
          <cell r="K210" t="str">
            <v>05</v>
          </cell>
          <cell r="L210" t="str">
            <v>SAN JOSÉ DE LAS MATAS</v>
          </cell>
          <cell r="M210" t="str">
            <v>03</v>
          </cell>
          <cell r="N210" t="str">
            <v>LA CUESTA (DM)</v>
          </cell>
          <cell r="O210" t="str">
            <v>02</v>
          </cell>
          <cell r="P210" t="str">
            <v>JAIQUI PICADO</v>
          </cell>
          <cell r="Q210" t="str">
            <v>006</v>
          </cell>
          <cell r="R210" t="str">
            <v>LOS RANCHEROS</v>
          </cell>
        </row>
        <row r="211">
          <cell r="E211" t="str">
            <v>PARQUE FOTOVOLTAICO SANTANASOL</v>
          </cell>
          <cell r="F211" t="str">
            <v>051702030300300</v>
          </cell>
          <cell r="G211" t="str">
            <v>05</v>
          </cell>
          <cell r="H211" t="str">
            <v>VALDESIA</v>
          </cell>
          <cell r="I211" t="str">
            <v>17</v>
          </cell>
          <cell r="J211" t="str">
            <v>PERAVIA</v>
          </cell>
          <cell r="K211" t="str">
            <v>02</v>
          </cell>
          <cell r="L211" t="str">
            <v>NIZAO</v>
          </cell>
          <cell r="M211" t="str">
            <v>03</v>
          </cell>
          <cell r="N211" t="str">
            <v>SANTANA (DM)</v>
          </cell>
          <cell r="O211" t="str">
            <v>03</v>
          </cell>
          <cell r="P211" t="str">
            <v>YIYO GÓMEZ</v>
          </cell>
          <cell r="Q211" t="str">
            <v>003</v>
          </cell>
          <cell r="R211" t="str">
            <v>LOS FRANCO</v>
          </cell>
        </row>
        <row r="212">
          <cell r="E212" t="str">
            <v>PARQUE FOTOVOLTAICO WASHINGTON CAPITAL 2</v>
          </cell>
          <cell r="F212" t="str">
            <v>103205010301100</v>
          </cell>
          <cell r="G212" t="str">
            <v>10</v>
          </cell>
          <cell r="H212" t="str">
            <v>OZAMA O METROPOLITANA</v>
          </cell>
          <cell r="I212" t="str">
            <v>32</v>
          </cell>
          <cell r="J212" t="str">
            <v>SANTO DOMINGO</v>
          </cell>
          <cell r="K212" t="str">
            <v>05</v>
          </cell>
          <cell r="L212" t="str">
            <v>SAN ANTONIO DE GUERRA</v>
          </cell>
          <cell r="M212" t="str">
            <v>01</v>
          </cell>
          <cell r="N212" t="str">
            <v>SAN ANTONIO DE GUERRA</v>
          </cell>
          <cell r="O212" t="str">
            <v>03</v>
          </cell>
          <cell r="P212" t="str">
            <v>LA JOYA</v>
          </cell>
          <cell r="Q212" t="str">
            <v>011</v>
          </cell>
          <cell r="R212" t="str">
            <v>AHORCA LOS PERROS</v>
          </cell>
        </row>
        <row r="213">
          <cell r="E213" t="str">
            <v>PARQUE FOTOVOLTAICO WASHINGTON CAPITAL 3</v>
          </cell>
          <cell r="F213" t="str">
            <v>103205010300300</v>
          </cell>
          <cell r="G213" t="str">
            <v>10</v>
          </cell>
          <cell r="H213" t="str">
            <v>OZAMA O METROPOLITANA</v>
          </cell>
          <cell r="I213" t="str">
            <v>32</v>
          </cell>
          <cell r="J213" t="str">
            <v>SANTO DOMINGO</v>
          </cell>
          <cell r="K213" t="str">
            <v>05</v>
          </cell>
          <cell r="L213" t="str">
            <v>SAN ANTONIO DE GUERRA</v>
          </cell>
          <cell r="M213" t="str">
            <v>01</v>
          </cell>
          <cell r="N213" t="str">
            <v>SAN ANTONIO DE GUERRA</v>
          </cell>
          <cell r="O213" t="str">
            <v>03</v>
          </cell>
          <cell r="P213" t="str">
            <v>LA JOYA</v>
          </cell>
          <cell r="Q213" t="str">
            <v>003</v>
          </cell>
          <cell r="R213" t="str">
            <v>LA GUAMA</v>
          </cell>
        </row>
        <row r="214">
          <cell r="E214" t="str">
            <v>PARQUE SOLAR CANOA</v>
          </cell>
          <cell r="F214" t="str">
            <v>060405020200200</v>
          </cell>
          <cell r="G214" t="str">
            <v>06</v>
          </cell>
          <cell r="H214" t="str">
            <v>ENRIQUILLO</v>
          </cell>
          <cell r="I214" t="str">
            <v>04</v>
          </cell>
          <cell r="J214" t="str">
            <v>BARAHONA</v>
          </cell>
          <cell r="K214" t="str">
            <v>05</v>
          </cell>
          <cell r="L214" t="str">
            <v>VICENTE NOBLE</v>
          </cell>
          <cell r="M214" t="str">
            <v>02</v>
          </cell>
          <cell r="N214" t="str">
            <v>CANOA (DM)</v>
          </cell>
          <cell r="O214" t="str">
            <v>02</v>
          </cell>
          <cell r="P214" t="str">
            <v>BOMBITA</v>
          </cell>
          <cell r="Q214" t="str">
            <v>002</v>
          </cell>
          <cell r="R214" t="str">
            <v>MIRAMAR</v>
          </cell>
        </row>
        <row r="215">
          <cell r="E215" t="str">
            <v>PARQUE SOLAR EL SOCO</v>
          </cell>
          <cell r="F215" t="str">
            <v>092304010300900</v>
          </cell>
          <cell r="G215" t="str">
            <v>09</v>
          </cell>
          <cell r="H215" t="str">
            <v>HIGUAMO</v>
          </cell>
          <cell r="I215" t="str">
            <v>23</v>
          </cell>
          <cell r="J215" t="str">
            <v>SAN PEDRO DE MACORÍS</v>
          </cell>
          <cell r="K215" t="str">
            <v>04</v>
          </cell>
          <cell r="L215" t="str">
            <v>CONSUELO</v>
          </cell>
          <cell r="M215" t="str">
            <v>01</v>
          </cell>
          <cell r="N215" t="str">
            <v>CONSUELO</v>
          </cell>
          <cell r="O215" t="str">
            <v>03</v>
          </cell>
          <cell r="P215" t="str">
            <v>LAS CALLAS</v>
          </cell>
          <cell r="Q215" t="str">
            <v>009</v>
          </cell>
          <cell r="R215" t="str">
            <v>BATEY SAN LUIS</v>
          </cell>
        </row>
        <row r="216">
          <cell r="E216" t="str">
            <v>PARQUE SOLAR ESPERANZA</v>
          </cell>
          <cell r="F216" t="str">
            <v>042702010200300</v>
          </cell>
          <cell r="G216" t="str">
            <v>04</v>
          </cell>
          <cell r="H216" t="str">
            <v>CIBAO NOROESTE</v>
          </cell>
          <cell r="I216" t="str">
            <v>27</v>
          </cell>
          <cell r="J216" t="str">
            <v>VALVERDE</v>
          </cell>
          <cell r="K216" t="str">
            <v>02</v>
          </cell>
          <cell r="L216" t="str">
            <v>ESPERANZA</v>
          </cell>
          <cell r="M216" t="str">
            <v>01</v>
          </cell>
          <cell r="N216" t="str">
            <v>ESPERANZA</v>
          </cell>
          <cell r="O216" t="str">
            <v>02</v>
          </cell>
          <cell r="P216" t="str">
            <v>PEÑUELA</v>
          </cell>
          <cell r="Q216" t="str">
            <v>003</v>
          </cell>
          <cell r="R216" t="str">
            <v>GUACHUPITA - LOS CALLEJONES</v>
          </cell>
        </row>
        <row r="217">
          <cell r="E217" t="str">
            <v>PARQUE SOLAR GIRASOL</v>
          </cell>
          <cell r="F217" t="str">
            <v>052106010200100</v>
          </cell>
          <cell r="G217" t="str">
            <v>05</v>
          </cell>
          <cell r="H217" t="str">
            <v>VALDESIA</v>
          </cell>
          <cell r="I217" t="str">
            <v>21</v>
          </cell>
          <cell r="J217" t="str">
            <v>SAN CRISTÓBAL</v>
          </cell>
          <cell r="K217" t="str">
            <v>06</v>
          </cell>
          <cell r="L217" t="str">
            <v>YAGUATE</v>
          </cell>
          <cell r="M217" t="str">
            <v>01</v>
          </cell>
          <cell r="N217" t="str">
            <v>YAGUATE</v>
          </cell>
          <cell r="O217" t="str">
            <v>02</v>
          </cell>
          <cell r="P217" t="str">
            <v>LAS GALLARDAS</v>
          </cell>
          <cell r="Q217" t="str">
            <v>001</v>
          </cell>
          <cell r="R217" t="str">
            <v>YAGUATE ARRIBA O LA JABILLA</v>
          </cell>
        </row>
        <row r="218">
          <cell r="E218" t="str">
            <v>PIMENTEL 1</v>
          </cell>
          <cell r="F218" t="str">
            <v>030604010400800</v>
          </cell>
          <cell r="G218" t="str">
            <v>03</v>
          </cell>
          <cell r="H218" t="str">
            <v>CIBAO NORDESTE</v>
          </cell>
          <cell r="I218" t="str">
            <v>06</v>
          </cell>
          <cell r="J218" t="str">
            <v>DUARTE</v>
          </cell>
          <cell r="K218" t="str">
            <v>04</v>
          </cell>
          <cell r="L218" t="str">
            <v>PIMENTEL</v>
          </cell>
          <cell r="M218" t="str">
            <v>01</v>
          </cell>
          <cell r="N218" t="str">
            <v>PIMENTEL</v>
          </cell>
          <cell r="O218" t="str">
            <v>04</v>
          </cell>
          <cell r="P218" t="str">
            <v>CUABA ABAJO</v>
          </cell>
          <cell r="Q218" t="str">
            <v>008</v>
          </cell>
          <cell r="R218" t="str">
            <v>CAMPECHE ARRIBA</v>
          </cell>
        </row>
        <row r="219">
          <cell r="E219" t="str">
            <v>PIMENTEL 2</v>
          </cell>
          <cell r="F219" t="str">
            <v>030604010400800</v>
          </cell>
          <cell r="G219" t="str">
            <v>03</v>
          </cell>
          <cell r="H219" t="str">
            <v>CIBAO NORDESTE</v>
          </cell>
          <cell r="I219" t="str">
            <v>06</v>
          </cell>
          <cell r="J219" t="str">
            <v>DUARTE</v>
          </cell>
          <cell r="K219" t="str">
            <v>04</v>
          </cell>
          <cell r="L219" t="str">
            <v>PIMENTEL</v>
          </cell>
          <cell r="M219" t="str">
            <v>01</v>
          </cell>
          <cell r="N219" t="str">
            <v>PIMENTEL</v>
          </cell>
          <cell r="O219" t="str">
            <v>04</v>
          </cell>
          <cell r="P219" t="str">
            <v>CUABA ABAJO</v>
          </cell>
          <cell r="Q219" t="str">
            <v>008</v>
          </cell>
          <cell r="R219" t="str">
            <v>CAMPECHE ARRIBA</v>
          </cell>
        </row>
        <row r="220">
          <cell r="E220" t="str">
            <v>PIMENTEL 3</v>
          </cell>
          <cell r="F220" t="str">
            <v>030604010400800</v>
          </cell>
          <cell r="G220" t="str">
            <v>03</v>
          </cell>
          <cell r="H220" t="str">
            <v>CIBAO NORDESTE</v>
          </cell>
          <cell r="I220" t="str">
            <v>06</v>
          </cell>
          <cell r="J220" t="str">
            <v>DUARTE</v>
          </cell>
          <cell r="K220" t="str">
            <v>04</v>
          </cell>
          <cell r="L220" t="str">
            <v>PIMENTEL</v>
          </cell>
          <cell r="M220" t="str">
            <v>01</v>
          </cell>
          <cell r="N220" t="str">
            <v>PIMENTEL</v>
          </cell>
          <cell r="O220" t="str">
            <v>04</v>
          </cell>
          <cell r="P220" t="str">
            <v>CUABA ABAJO</v>
          </cell>
          <cell r="Q220" t="str">
            <v>008</v>
          </cell>
          <cell r="R220" t="str">
            <v>CAMPECHE ARRIBA</v>
          </cell>
        </row>
        <row r="221">
          <cell r="E221" t="str">
            <v>PIMENTEL 4</v>
          </cell>
          <cell r="F221" t="str">
            <v>030604010400800</v>
          </cell>
          <cell r="G221" t="str">
            <v>03</v>
          </cell>
          <cell r="H221" t="str">
            <v>CIBAO NORDESTE</v>
          </cell>
          <cell r="I221" t="str">
            <v>06</v>
          </cell>
          <cell r="J221" t="str">
            <v>DUARTE</v>
          </cell>
          <cell r="K221" t="str">
            <v>04</v>
          </cell>
          <cell r="L221" t="str">
            <v>PIMENTEL</v>
          </cell>
          <cell r="M221" t="str">
            <v>01</v>
          </cell>
          <cell r="N221" t="str">
            <v>PIMENTEL</v>
          </cell>
          <cell r="O221" t="str">
            <v>04</v>
          </cell>
          <cell r="P221" t="str">
            <v>CUABA ABAJO</v>
          </cell>
          <cell r="Q221" t="str">
            <v>008</v>
          </cell>
          <cell r="R221" t="str">
            <v>CAMPECHE ARRIBA</v>
          </cell>
        </row>
        <row r="222">
          <cell r="E222" t="str">
            <v>PINALITO 1</v>
          </cell>
          <cell r="F222" t="str">
            <v>021302020701000</v>
          </cell>
          <cell r="G222" t="str">
            <v>02</v>
          </cell>
          <cell r="H222" t="str">
            <v>CIBAO SUR</v>
          </cell>
          <cell r="I222" t="str">
            <v>13</v>
          </cell>
          <cell r="J222" t="str">
            <v>LA VEGA</v>
          </cell>
          <cell r="K222" t="str">
            <v>02</v>
          </cell>
          <cell r="L222" t="str">
            <v>CONSTANZA</v>
          </cell>
          <cell r="M222" t="str">
            <v>02</v>
          </cell>
          <cell r="N222" t="str">
            <v>TIREO (DM)</v>
          </cell>
          <cell r="O222" t="str">
            <v>07</v>
          </cell>
          <cell r="P222" t="str">
            <v>TIREO ABAJO</v>
          </cell>
          <cell r="Q222" t="str">
            <v>010</v>
          </cell>
          <cell r="R222" t="str">
            <v>EL BOTAO</v>
          </cell>
        </row>
        <row r="223">
          <cell r="E223" t="str">
            <v>PINALITO 2</v>
          </cell>
          <cell r="F223" t="str">
            <v>021302020701000</v>
          </cell>
          <cell r="G223" t="str">
            <v>02</v>
          </cell>
          <cell r="H223" t="str">
            <v>CIBAO SUR</v>
          </cell>
          <cell r="I223" t="str">
            <v>13</v>
          </cell>
          <cell r="J223" t="str">
            <v>LA VEGA</v>
          </cell>
          <cell r="K223" t="str">
            <v>02</v>
          </cell>
          <cell r="L223" t="str">
            <v>CONSTANZA</v>
          </cell>
          <cell r="M223" t="str">
            <v>02</v>
          </cell>
          <cell r="N223" t="str">
            <v>TIREO (DM)</v>
          </cell>
          <cell r="O223" t="str">
            <v>07</v>
          </cell>
          <cell r="P223" t="str">
            <v>TIREO ABAJO</v>
          </cell>
          <cell r="Q223" t="str">
            <v>010</v>
          </cell>
          <cell r="R223" t="str">
            <v>EL BOTAO</v>
          </cell>
        </row>
        <row r="224">
          <cell r="E224" t="str">
            <v>POWERSHIP AZUA KPS 26</v>
          </cell>
          <cell r="F224" t="str">
            <v>070201050100100</v>
          </cell>
          <cell r="G224" t="str">
            <v>07</v>
          </cell>
          <cell r="H224" t="str">
            <v>EL VALLE</v>
          </cell>
          <cell r="I224" t="str">
            <v>02</v>
          </cell>
          <cell r="J224" t="str">
            <v>AZUA</v>
          </cell>
          <cell r="K224" t="str">
            <v>01</v>
          </cell>
          <cell r="L224" t="str">
            <v>AZUA</v>
          </cell>
          <cell r="M224" t="str">
            <v>05</v>
          </cell>
          <cell r="N224" t="str">
            <v>PUERTO VIEJO (DM)</v>
          </cell>
          <cell r="O224" t="str">
            <v>01</v>
          </cell>
          <cell r="P224" t="str">
            <v>PUERTO VIEJO (ZONA URBANA)</v>
          </cell>
          <cell r="Q224" t="str">
            <v>001</v>
          </cell>
          <cell r="R224" t="str">
            <v>LOS NEGROS</v>
          </cell>
        </row>
        <row r="225">
          <cell r="E225" t="str">
            <v>POWERSHIP AZUA KPS 60</v>
          </cell>
          <cell r="F225" t="str">
            <v>070201050100100</v>
          </cell>
          <cell r="G225" t="str">
            <v>07</v>
          </cell>
          <cell r="H225" t="str">
            <v>EL VALLE</v>
          </cell>
          <cell r="I225" t="str">
            <v>02</v>
          </cell>
          <cell r="J225" t="str">
            <v>AZUA</v>
          </cell>
          <cell r="K225" t="str">
            <v>01</v>
          </cell>
          <cell r="L225" t="str">
            <v>AZUA</v>
          </cell>
          <cell r="M225" t="str">
            <v>05</v>
          </cell>
          <cell r="N225" t="str">
            <v>PUERTO VIEJO (DM)</v>
          </cell>
          <cell r="O225" t="str">
            <v>01</v>
          </cell>
          <cell r="P225" t="str">
            <v>PUERTO VIEJO (ZONA URBANA)</v>
          </cell>
          <cell r="Q225" t="str">
            <v>001</v>
          </cell>
          <cell r="R225" t="str">
            <v>LOS NEGROS</v>
          </cell>
        </row>
        <row r="226">
          <cell r="E226" t="str">
            <v>PUNTA CATALINA 1</v>
          </cell>
          <cell r="F226" t="str">
            <v>051701080200500</v>
          </cell>
          <cell r="G226" t="str">
            <v>05</v>
          </cell>
          <cell r="H226" t="str">
            <v>VALDESIA</v>
          </cell>
          <cell r="I226" t="str">
            <v>17</v>
          </cell>
          <cell r="J226" t="str">
            <v>PERAVIA</v>
          </cell>
          <cell r="K226" t="str">
            <v>01</v>
          </cell>
          <cell r="L226" t="str">
            <v>BANÍ</v>
          </cell>
          <cell r="M226" t="str">
            <v>08</v>
          </cell>
          <cell r="N226" t="str">
            <v>CATALINA (DM)</v>
          </cell>
          <cell r="O226" t="str">
            <v>02</v>
          </cell>
          <cell r="P226" t="str">
            <v>CATALINA</v>
          </cell>
          <cell r="Q226" t="str">
            <v>005</v>
          </cell>
          <cell r="R226" t="str">
            <v>COLONIA CATALINA</v>
          </cell>
        </row>
        <row r="227">
          <cell r="E227" t="str">
            <v>PUNTA CATALINA 2</v>
          </cell>
          <cell r="F227" t="str">
            <v>051701080200500</v>
          </cell>
          <cell r="G227" t="str">
            <v>05</v>
          </cell>
          <cell r="H227" t="str">
            <v>VALDESIA</v>
          </cell>
          <cell r="I227" t="str">
            <v>17</v>
          </cell>
          <cell r="J227" t="str">
            <v>PERAVIA</v>
          </cell>
          <cell r="K227" t="str">
            <v>01</v>
          </cell>
          <cell r="L227" t="str">
            <v>BANÍ</v>
          </cell>
          <cell r="M227" t="str">
            <v>08</v>
          </cell>
          <cell r="N227" t="str">
            <v>CATALINA (DM)</v>
          </cell>
          <cell r="O227" t="str">
            <v>02</v>
          </cell>
          <cell r="P227" t="str">
            <v>CATALINA</v>
          </cell>
          <cell r="Q227" t="str">
            <v>005</v>
          </cell>
          <cell r="R227" t="str">
            <v>COLONIA CATALINA</v>
          </cell>
        </row>
        <row r="228">
          <cell r="E228" t="str">
            <v>QUILVIO CABRERA</v>
          </cell>
          <cell r="F228" t="str">
            <v>061602020201000</v>
          </cell>
          <cell r="G228" t="str">
            <v>06</v>
          </cell>
          <cell r="H228" t="str">
            <v>ENRIQUILLO</v>
          </cell>
          <cell r="I228" t="str">
            <v>16</v>
          </cell>
          <cell r="J228" t="str">
            <v>PEDERNALES</v>
          </cell>
          <cell r="K228" t="str">
            <v>02</v>
          </cell>
          <cell r="L228" t="str">
            <v>OVIEDO</v>
          </cell>
          <cell r="M228" t="str">
            <v>02</v>
          </cell>
          <cell r="N228" t="str">
            <v>JUANCHO (DM)</v>
          </cell>
          <cell r="O228" t="str">
            <v>02</v>
          </cell>
          <cell r="P228" t="str">
            <v>LA COLONIA VILLA ESPERANZA</v>
          </cell>
          <cell r="Q228" t="str">
            <v>010</v>
          </cell>
          <cell r="R228" t="str">
            <v>PAYANO</v>
          </cell>
        </row>
        <row r="229">
          <cell r="E229" t="str">
            <v>QUISQUEYA 1 FO</v>
          </cell>
          <cell r="F229" t="str">
            <v>092305010300200</v>
          </cell>
          <cell r="G229" t="str">
            <v>09</v>
          </cell>
          <cell r="H229" t="str">
            <v>HIGUAMO</v>
          </cell>
          <cell r="I229" t="str">
            <v>23</v>
          </cell>
          <cell r="J229" t="str">
            <v>SAN PEDRO DE MACORÍS</v>
          </cell>
          <cell r="K229" t="str">
            <v>05</v>
          </cell>
          <cell r="L229" t="str">
            <v>QUISQUEYA</v>
          </cell>
          <cell r="M229" t="str">
            <v>01</v>
          </cell>
          <cell r="N229" t="str">
            <v>QUISQUEYA</v>
          </cell>
          <cell r="O229" t="str">
            <v>03</v>
          </cell>
          <cell r="P229" t="str">
            <v>LOS MONTES</v>
          </cell>
          <cell r="Q229" t="str">
            <v>002</v>
          </cell>
          <cell r="R229" t="str">
            <v>MONTE LARGO</v>
          </cell>
        </row>
        <row r="230">
          <cell r="E230" t="str">
            <v>QUISQUEYA 1 GN</v>
          </cell>
          <cell r="F230" t="str">
            <v>092305010300200</v>
          </cell>
          <cell r="G230" t="str">
            <v>09</v>
          </cell>
          <cell r="H230" t="str">
            <v>HIGUAMO</v>
          </cell>
          <cell r="I230" t="str">
            <v>23</v>
          </cell>
          <cell r="J230" t="str">
            <v>SAN PEDRO DE MACORÍS</v>
          </cell>
          <cell r="K230" t="str">
            <v>05</v>
          </cell>
          <cell r="L230" t="str">
            <v>QUISQUEYA</v>
          </cell>
          <cell r="M230" t="str">
            <v>01</v>
          </cell>
          <cell r="N230" t="str">
            <v>QUISQUEYA</v>
          </cell>
          <cell r="O230" t="str">
            <v>03</v>
          </cell>
          <cell r="P230" t="str">
            <v>LOS MONTES</v>
          </cell>
          <cell r="Q230" t="str">
            <v>002</v>
          </cell>
          <cell r="R230" t="str">
            <v>MONTE LARGO</v>
          </cell>
        </row>
        <row r="231">
          <cell r="E231" t="str">
            <v>QUISQUEYA 1 SAN PEDRO FO</v>
          </cell>
          <cell r="F231" t="str">
            <v>092301010105600</v>
          </cell>
          <cell r="G231" t="str">
            <v>09</v>
          </cell>
          <cell r="H231" t="str">
            <v>HIGUAMO</v>
          </cell>
          <cell r="I231" t="str">
            <v>23</v>
          </cell>
          <cell r="J231" t="str">
            <v>SAN PEDRO DE MACORÍS</v>
          </cell>
          <cell r="K231" t="str">
            <v>01</v>
          </cell>
          <cell r="L231" t="str">
            <v>SAN PEDRO DE MACORÍS</v>
          </cell>
          <cell r="M231" t="str">
            <v>01</v>
          </cell>
          <cell r="N231" t="str">
            <v>SAN PEDRO DE MACORÍS</v>
          </cell>
          <cell r="O231" t="str">
            <v>01</v>
          </cell>
          <cell r="P231" t="str">
            <v>SAN PEDRO DE MACORÍS (ZONA URBANA)</v>
          </cell>
          <cell r="Q231" t="str">
            <v>056</v>
          </cell>
          <cell r="R231" t="str">
            <v>EL OTRO LADO</v>
          </cell>
        </row>
        <row r="232">
          <cell r="E232" t="str">
            <v>QUISQUEYA 1 SAN PEDRO GN</v>
          </cell>
          <cell r="F232" t="str">
            <v>092301010105600</v>
          </cell>
          <cell r="G232" t="str">
            <v>09</v>
          </cell>
          <cell r="H232" t="str">
            <v>HIGUAMO</v>
          </cell>
          <cell r="I232" t="str">
            <v>23</v>
          </cell>
          <cell r="J232" t="str">
            <v>SAN PEDRO DE MACORÍS</v>
          </cell>
          <cell r="K232" t="str">
            <v>01</v>
          </cell>
          <cell r="L232" t="str">
            <v>SAN PEDRO DE MACORÍS</v>
          </cell>
          <cell r="M232" t="str">
            <v>01</v>
          </cell>
          <cell r="N232" t="str">
            <v>SAN PEDRO DE MACORÍS</v>
          </cell>
          <cell r="O232" t="str">
            <v>01</v>
          </cell>
          <cell r="P232" t="str">
            <v>SAN PEDRO DE MACORÍS (ZONA URBANA)</v>
          </cell>
          <cell r="Q232" t="str">
            <v>056</v>
          </cell>
          <cell r="R232" t="str">
            <v>EL OTRO LADO</v>
          </cell>
        </row>
        <row r="233">
          <cell r="E233" t="str">
            <v>QUISQUEYA 2 FO</v>
          </cell>
          <cell r="F233" t="str">
            <v>092305010300200</v>
          </cell>
          <cell r="G233" t="str">
            <v>09</v>
          </cell>
          <cell r="H233" t="str">
            <v>HIGUAMO</v>
          </cell>
          <cell r="I233" t="str">
            <v>23</v>
          </cell>
          <cell r="J233" t="str">
            <v>SAN PEDRO DE MACORÍS</v>
          </cell>
          <cell r="K233" t="str">
            <v>05</v>
          </cell>
          <cell r="L233" t="str">
            <v>QUISQUEYA</v>
          </cell>
          <cell r="M233" t="str">
            <v>01</v>
          </cell>
          <cell r="N233" t="str">
            <v>QUISQUEYA</v>
          </cell>
          <cell r="O233" t="str">
            <v>03</v>
          </cell>
          <cell r="P233" t="str">
            <v>LOS MONTES</v>
          </cell>
          <cell r="Q233" t="str">
            <v>002</v>
          </cell>
          <cell r="R233" t="str">
            <v>MONTE LARGO</v>
          </cell>
        </row>
        <row r="234">
          <cell r="E234" t="str">
            <v>QUISQUEYA 2 GN</v>
          </cell>
          <cell r="F234" t="str">
            <v>092305010300200</v>
          </cell>
          <cell r="G234" t="str">
            <v>09</v>
          </cell>
          <cell r="H234" t="str">
            <v>HIGUAMO</v>
          </cell>
          <cell r="I234" t="str">
            <v>23</v>
          </cell>
          <cell r="J234" t="str">
            <v>SAN PEDRO DE MACORÍS</v>
          </cell>
          <cell r="K234" t="str">
            <v>05</v>
          </cell>
          <cell r="L234" t="str">
            <v>QUISQUEYA</v>
          </cell>
          <cell r="M234" t="str">
            <v>01</v>
          </cell>
          <cell r="N234" t="str">
            <v>QUISQUEYA</v>
          </cell>
          <cell r="O234" t="str">
            <v>03</v>
          </cell>
          <cell r="P234" t="str">
            <v>LOS MONTES</v>
          </cell>
          <cell r="Q234" t="str">
            <v>002</v>
          </cell>
          <cell r="R234" t="str">
            <v>MONTE LARGO</v>
          </cell>
        </row>
        <row r="235">
          <cell r="E235" t="str">
            <v>RINCÓN</v>
          </cell>
          <cell r="F235" t="str">
            <v>021304020300200</v>
          </cell>
          <cell r="G235" t="str">
            <v>02</v>
          </cell>
          <cell r="H235" t="str">
            <v>CIBAO SUR</v>
          </cell>
          <cell r="I235" t="str">
            <v>13</v>
          </cell>
          <cell r="J235" t="str">
            <v>LA VEGA</v>
          </cell>
          <cell r="K235" t="str">
            <v>04</v>
          </cell>
          <cell r="L235" t="str">
            <v>JIMA ABAJO</v>
          </cell>
          <cell r="M235" t="str">
            <v>02</v>
          </cell>
          <cell r="N235" t="str">
            <v>RINCÓN (DM)</v>
          </cell>
          <cell r="O235" t="str">
            <v>03</v>
          </cell>
          <cell r="P235" t="str">
            <v>RINCÓN</v>
          </cell>
          <cell r="Q235" t="str">
            <v>002</v>
          </cell>
          <cell r="R235" t="str">
            <v>LA SOLEDAD</v>
          </cell>
        </row>
        <row r="236">
          <cell r="E236" t="str">
            <v>RÍO BLANCO 1</v>
          </cell>
          <cell r="F236" t="str">
            <v>022801060301400</v>
          </cell>
          <cell r="G236" t="str">
            <v>02</v>
          </cell>
          <cell r="H236" t="str">
            <v>CIBAO SUR</v>
          </cell>
          <cell r="I236" t="str">
            <v>28</v>
          </cell>
          <cell r="J236" t="str">
            <v>MONSEÑOR NOUEL</v>
          </cell>
          <cell r="K236" t="str">
            <v>01</v>
          </cell>
          <cell r="L236" t="str">
            <v>BONAO</v>
          </cell>
          <cell r="M236" t="str">
            <v>06</v>
          </cell>
          <cell r="N236" t="str">
            <v>LA SALVIA - LOS QUEMADOS (DM)</v>
          </cell>
          <cell r="O236" t="str">
            <v>03</v>
          </cell>
          <cell r="P236" t="str">
            <v>CRUCE DE BLANCO</v>
          </cell>
          <cell r="Q236" t="str">
            <v>014</v>
          </cell>
          <cell r="R236" t="str">
            <v>CIENAGUITA ABAJO</v>
          </cell>
        </row>
        <row r="237">
          <cell r="E237" t="str">
            <v>RÍO BLANCO 2</v>
          </cell>
          <cell r="F237" t="str">
            <v>022801060301400</v>
          </cell>
          <cell r="G237" t="str">
            <v>02</v>
          </cell>
          <cell r="H237" t="str">
            <v>CIBAO SUR</v>
          </cell>
          <cell r="I237" t="str">
            <v>28</v>
          </cell>
          <cell r="J237" t="str">
            <v>MONSEÑOR NOUEL</v>
          </cell>
          <cell r="K237" t="str">
            <v>01</v>
          </cell>
          <cell r="L237" t="str">
            <v>BONAO</v>
          </cell>
          <cell r="M237" t="str">
            <v>06</v>
          </cell>
          <cell r="N237" t="str">
            <v>LA SALVIA - LOS QUEMADOS (DM)</v>
          </cell>
          <cell r="O237" t="str">
            <v>03</v>
          </cell>
          <cell r="P237" t="str">
            <v>CRUCE DE BLANCO</v>
          </cell>
          <cell r="Q237" t="str">
            <v>014</v>
          </cell>
          <cell r="R237" t="str">
            <v>CIENAGUITA ABAJO</v>
          </cell>
        </row>
        <row r="238">
          <cell r="E238" t="str">
            <v>ROSA JULIA DE LA CRUZ</v>
          </cell>
          <cell r="F238" t="str">
            <v>031401030400600</v>
          </cell>
          <cell r="G238" t="str">
            <v>03</v>
          </cell>
          <cell r="H238" t="str">
            <v>CIBAO NORDESTE</v>
          </cell>
          <cell r="I238" t="str">
            <v>14</v>
          </cell>
          <cell r="J238" t="str">
            <v>MARÍA TRINIDAD SÁNCHEZ</v>
          </cell>
          <cell r="K238" t="str">
            <v>01</v>
          </cell>
          <cell r="L238" t="str">
            <v>NAGUA</v>
          </cell>
          <cell r="M238" t="str">
            <v>03</v>
          </cell>
          <cell r="N238" t="str">
            <v>LAS GORDAS (DM)</v>
          </cell>
          <cell r="O238" t="str">
            <v>04</v>
          </cell>
          <cell r="P238" t="str">
            <v>LOS JENGIBRES</v>
          </cell>
          <cell r="Q238" t="str">
            <v>006</v>
          </cell>
          <cell r="R238" t="str">
            <v>LA TOTUMA</v>
          </cell>
        </row>
        <row r="239">
          <cell r="E239" t="str">
            <v>SABANA YEGUA</v>
          </cell>
          <cell r="F239" t="str">
            <v>072201070200200</v>
          </cell>
          <cell r="G239" t="str">
            <v>07</v>
          </cell>
          <cell r="H239" t="str">
            <v>EL VALLE</v>
          </cell>
          <cell r="I239" t="str">
            <v>22</v>
          </cell>
          <cell r="J239" t="str">
            <v>SAN JUAN</v>
          </cell>
          <cell r="K239" t="str">
            <v>01</v>
          </cell>
          <cell r="L239" t="str">
            <v>SAN JUAN</v>
          </cell>
          <cell r="M239" t="str">
            <v>07</v>
          </cell>
          <cell r="N239" t="str">
            <v>GUANITO (DM)</v>
          </cell>
          <cell r="O239" t="str">
            <v>02</v>
          </cell>
          <cell r="P239" t="str">
            <v>GUANITO</v>
          </cell>
          <cell r="Q239" t="str">
            <v>002</v>
          </cell>
          <cell r="R239" t="str">
            <v>CAYUCAL (EL TUNAL)</v>
          </cell>
        </row>
        <row r="240">
          <cell r="E240" t="str">
            <v>SABANETA</v>
          </cell>
          <cell r="F240" t="str">
            <v>072201030400300</v>
          </cell>
          <cell r="G240" t="str">
            <v>07</v>
          </cell>
          <cell r="H240" t="str">
            <v>EL VALLE</v>
          </cell>
          <cell r="I240" t="str">
            <v>22</v>
          </cell>
          <cell r="J240" t="str">
            <v>SAN JUAN</v>
          </cell>
          <cell r="K240" t="str">
            <v>01</v>
          </cell>
          <cell r="L240" t="str">
            <v>SAN JUAN</v>
          </cell>
          <cell r="M240" t="str">
            <v>03</v>
          </cell>
          <cell r="N240" t="str">
            <v>SABANETA (DM)</v>
          </cell>
          <cell r="O240" t="str">
            <v>04</v>
          </cell>
          <cell r="P240" t="str">
            <v>LOS GAJITOS</v>
          </cell>
          <cell r="Q240" t="str">
            <v>003</v>
          </cell>
          <cell r="R240" t="str">
            <v>EL TABLÓN</v>
          </cell>
        </row>
        <row r="241">
          <cell r="E241" t="str">
            <v>SAN FELIPE</v>
          </cell>
          <cell r="F241" t="str">
            <v>011801010103800</v>
          </cell>
          <cell r="G241" t="str">
            <v>01</v>
          </cell>
          <cell r="H241" t="str">
            <v>CIBAO NORTE</v>
          </cell>
          <cell r="I241" t="str">
            <v>18</v>
          </cell>
          <cell r="J241" t="str">
            <v>PUERTO PLATA</v>
          </cell>
          <cell r="K241" t="str">
            <v>01</v>
          </cell>
          <cell r="L241" t="str">
            <v>PUERTO PLATA</v>
          </cell>
          <cell r="M241" t="str">
            <v>01</v>
          </cell>
          <cell r="N241" t="str">
            <v>PUERTO PLATA</v>
          </cell>
          <cell r="O241" t="str">
            <v>01</v>
          </cell>
          <cell r="P241" t="str">
            <v>SAN FELIPE DE PUERTO PLATA (ZONA URBANA)</v>
          </cell>
          <cell r="Q241" t="str">
            <v>038</v>
          </cell>
          <cell r="R241" t="str">
            <v>EL JABILLAR</v>
          </cell>
        </row>
        <row r="242">
          <cell r="E242" t="str">
            <v>SAN FELIPE CC</v>
          </cell>
          <cell r="F242" t="str">
            <v>011801010103800</v>
          </cell>
          <cell r="G242" t="str">
            <v>01</v>
          </cell>
          <cell r="H242" t="str">
            <v>CIBAO NORTE</v>
          </cell>
          <cell r="I242" t="str">
            <v>18</v>
          </cell>
          <cell r="J242" t="str">
            <v>PUERTO PLATA</v>
          </cell>
          <cell r="K242" t="str">
            <v>01</v>
          </cell>
          <cell r="L242" t="str">
            <v>PUERTO PLATA</v>
          </cell>
          <cell r="M242" t="str">
            <v>01</v>
          </cell>
          <cell r="N242" t="str">
            <v>PUERTO PLATA</v>
          </cell>
          <cell r="O242" t="str">
            <v>01</v>
          </cell>
          <cell r="P242" t="str">
            <v>SAN FELIPE DE PUERTO PLATA (ZONA URBANA)</v>
          </cell>
          <cell r="Q242" t="str">
            <v>038</v>
          </cell>
          <cell r="R242" t="str">
            <v>EL JABILLAR</v>
          </cell>
        </row>
        <row r="243">
          <cell r="E243" t="str">
            <v>SAN FELIPE VAP</v>
          </cell>
          <cell r="F243" t="str">
            <v>011801010103800</v>
          </cell>
          <cell r="G243" t="str">
            <v>01</v>
          </cell>
          <cell r="H243" t="str">
            <v>CIBAO NORTE</v>
          </cell>
          <cell r="I243" t="str">
            <v>18</v>
          </cell>
          <cell r="J243" t="str">
            <v>PUERTO PLATA</v>
          </cell>
          <cell r="K243" t="str">
            <v>01</v>
          </cell>
          <cell r="L243" t="str">
            <v>PUERTO PLATA</v>
          </cell>
          <cell r="M243" t="str">
            <v>01</v>
          </cell>
          <cell r="N243" t="str">
            <v>PUERTO PLATA</v>
          </cell>
          <cell r="O243" t="str">
            <v>01</v>
          </cell>
          <cell r="P243" t="str">
            <v>SAN FELIPE DE PUERTO PLATA (ZONA URBANA)</v>
          </cell>
          <cell r="Q243" t="str">
            <v>038</v>
          </cell>
          <cell r="R243" t="str">
            <v>EL JABILLAR</v>
          </cell>
        </row>
        <row r="244">
          <cell r="E244" t="str">
            <v>SAN LORENZO 1</v>
          </cell>
          <cell r="F244" t="str">
            <v>052103010100600</v>
          </cell>
          <cell r="G244" t="str">
            <v>05</v>
          </cell>
          <cell r="H244" t="str">
            <v>VALDESIA</v>
          </cell>
          <cell r="I244" t="str">
            <v>21</v>
          </cell>
          <cell r="J244" t="str">
            <v>SAN CRISTÓBAL</v>
          </cell>
          <cell r="K244" t="str">
            <v>03</v>
          </cell>
          <cell r="L244" t="str">
            <v>BAJOS DE HAINA</v>
          </cell>
          <cell r="M244" t="str">
            <v>01</v>
          </cell>
          <cell r="N244" t="str">
            <v>BAJOS DE HAINA</v>
          </cell>
          <cell r="O244" t="str">
            <v>01</v>
          </cell>
          <cell r="P244" t="str">
            <v>BAJOS DE HAINA (ZONA URBANA)</v>
          </cell>
          <cell r="Q244" t="str">
            <v>006</v>
          </cell>
          <cell r="R244" t="str">
            <v>LOS GRINGOS</v>
          </cell>
        </row>
        <row r="245">
          <cell r="E245" t="str">
            <v>SAN PEDRO BIO-ENERGY</v>
          </cell>
          <cell r="F245" t="str">
            <v>092301010202200</v>
          </cell>
          <cell r="G245" t="str">
            <v>09</v>
          </cell>
          <cell r="H245" t="str">
            <v>HIGUAMO</v>
          </cell>
          <cell r="I245" t="str">
            <v>23</v>
          </cell>
          <cell r="J245" t="str">
            <v>SAN PEDRO DE MACORÍS</v>
          </cell>
          <cell r="K245" t="str">
            <v>01</v>
          </cell>
          <cell r="L245" t="str">
            <v>SAN PEDRO DE MACORÍS</v>
          </cell>
          <cell r="M245" t="str">
            <v>01</v>
          </cell>
          <cell r="N245" t="str">
            <v>SAN PEDRO DE MACORÍS</v>
          </cell>
          <cell r="O245" t="str">
            <v>02</v>
          </cell>
          <cell r="P245" t="str">
            <v>BOCA DEL SOCO</v>
          </cell>
          <cell r="Q245" t="str">
            <v>022</v>
          </cell>
          <cell r="R245" t="str">
            <v>INGENIO CRISTÓBAL COLÓN</v>
          </cell>
        </row>
        <row r="246">
          <cell r="E246" t="str">
            <v>SIBA</v>
          </cell>
          <cell r="F246" t="str">
            <v>103204010100100</v>
          </cell>
          <cell r="G246" t="str">
            <v>10</v>
          </cell>
          <cell r="H246" t="str">
            <v>OZAMA O METROPOLITANA</v>
          </cell>
          <cell r="I246" t="str">
            <v>32</v>
          </cell>
          <cell r="J246" t="str">
            <v>SANTO DOMINGO</v>
          </cell>
          <cell r="K246" t="str">
            <v>04</v>
          </cell>
          <cell r="L246" t="str">
            <v>BOCA CHICA</v>
          </cell>
          <cell r="M246" t="str">
            <v>01</v>
          </cell>
          <cell r="N246" t="str">
            <v>BOCA CHICA</v>
          </cell>
          <cell r="O246" t="str">
            <v>01</v>
          </cell>
          <cell r="P246" t="str">
            <v>BOCA CHICA (ZONA URBANA)</v>
          </cell>
          <cell r="Q246" t="str">
            <v>001</v>
          </cell>
          <cell r="R246" t="str">
            <v>BOCA CHICA</v>
          </cell>
        </row>
        <row r="247">
          <cell r="E247" t="str">
            <v>SULTANA DEL ESTE</v>
          </cell>
          <cell r="F247" t="str">
            <v>092301010105600</v>
          </cell>
          <cell r="G247" t="str">
            <v>09</v>
          </cell>
          <cell r="H247" t="str">
            <v>HIGUAMO</v>
          </cell>
          <cell r="I247" t="str">
            <v>23</v>
          </cell>
          <cell r="J247" t="str">
            <v>SAN PEDRO DE MACORÍS</v>
          </cell>
          <cell r="K247" t="str">
            <v>01</v>
          </cell>
          <cell r="L247" t="str">
            <v>SAN PEDRO DE MACORÍS</v>
          </cell>
          <cell r="M247" t="str">
            <v>01</v>
          </cell>
          <cell r="N247" t="str">
            <v>SAN PEDRO DE MACORÍS</v>
          </cell>
          <cell r="O247" t="str">
            <v>01</v>
          </cell>
          <cell r="P247" t="str">
            <v>SAN PEDRO DE MACORÍS (ZONA URBANA)</v>
          </cell>
          <cell r="Q247" t="str">
            <v>056</v>
          </cell>
          <cell r="R247" t="str">
            <v>EL OTRO LADO</v>
          </cell>
        </row>
        <row r="248">
          <cell r="E248" t="str">
            <v>TAVERA 1</v>
          </cell>
          <cell r="F248" t="str">
            <v>021301040200100</v>
          </cell>
          <cell r="G248" t="str">
            <v>02</v>
          </cell>
          <cell r="H248" t="str">
            <v>CIBAO SUR</v>
          </cell>
          <cell r="I248" t="str">
            <v>13</v>
          </cell>
          <cell r="J248" t="str">
            <v>LA VEGA</v>
          </cell>
          <cell r="K248" t="str">
            <v>01</v>
          </cell>
          <cell r="L248" t="str">
            <v>LA VEGA</v>
          </cell>
          <cell r="M248" t="str">
            <v>04</v>
          </cell>
          <cell r="N248" t="str">
            <v>TAVERA (DM)</v>
          </cell>
          <cell r="O248" t="str">
            <v>02</v>
          </cell>
          <cell r="P248" t="str">
            <v>LA JINA HUECA</v>
          </cell>
          <cell r="Q248" t="str">
            <v>001</v>
          </cell>
          <cell r="R248" t="str">
            <v>LA PRESA</v>
          </cell>
        </row>
        <row r="249">
          <cell r="E249" t="str">
            <v>TAVERA 2</v>
          </cell>
          <cell r="F249" t="str">
            <v>021301040200100</v>
          </cell>
          <cell r="G249" t="str">
            <v>02</v>
          </cell>
          <cell r="H249" t="str">
            <v>CIBAO SUR</v>
          </cell>
          <cell r="I249" t="str">
            <v>13</v>
          </cell>
          <cell r="J249" t="str">
            <v>LA VEGA</v>
          </cell>
          <cell r="K249" t="str">
            <v>01</v>
          </cell>
          <cell r="L249" t="str">
            <v>LA VEGA</v>
          </cell>
          <cell r="M249" t="str">
            <v>04</v>
          </cell>
          <cell r="N249" t="str">
            <v>TAVERA (DM)</v>
          </cell>
          <cell r="O249" t="str">
            <v>02</v>
          </cell>
          <cell r="P249" t="str">
            <v>LA JINA HUECA</v>
          </cell>
          <cell r="Q249" t="str">
            <v>001</v>
          </cell>
          <cell r="R249" t="str">
            <v>LA PRESA</v>
          </cell>
        </row>
        <row r="250">
          <cell r="E250" t="str">
            <v>VALDESIA 1</v>
          </cell>
          <cell r="F250" t="str">
            <v>051701090201000</v>
          </cell>
          <cell r="G250" t="str">
            <v>05</v>
          </cell>
          <cell r="H250" t="str">
            <v>VALDESIA</v>
          </cell>
          <cell r="I250" t="str">
            <v>17</v>
          </cell>
          <cell r="J250" t="str">
            <v>PERAVIA</v>
          </cell>
          <cell r="K250" t="str">
            <v>01</v>
          </cell>
          <cell r="L250" t="str">
            <v>BANÍ</v>
          </cell>
          <cell r="M250" t="str">
            <v>09</v>
          </cell>
          <cell r="N250" t="str">
            <v>EL LIMONAL (DM)</v>
          </cell>
          <cell r="O250" t="str">
            <v>02</v>
          </cell>
          <cell r="P250" t="str">
            <v>LA IGUANA</v>
          </cell>
          <cell r="Q250" t="str">
            <v>010</v>
          </cell>
          <cell r="R250" t="str">
            <v>LA MANACLITA</v>
          </cell>
        </row>
        <row r="251">
          <cell r="E251" t="str">
            <v>VALDESIA 2</v>
          </cell>
          <cell r="F251" t="str">
            <v>051701090201000</v>
          </cell>
          <cell r="G251" t="str">
            <v>05</v>
          </cell>
          <cell r="H251" t="str">
            <v>VALDESIA</v>
          </cell>
          <cell r="I251" t="str">
            <v>17</v>
          </cell>
          <cell r="J251" t="str">
            <v>PERAVIA</v>
          </cell>
          <cell r="K251" t="str">
            <v>01</v>
          </cell>
          <cell r="L251" t="str">
            <v>BANÍ</v>
          </cell>
          <cell r="M251" t="str">
            <v>09</v>
          </cell>
          <cell r="N251" t="str">
            <v>EL LIMONAL (DM)</v>
          </cell>
          <cell r="O251" t="str">
            <v>02</v>
          </cell>
          <cell r="P251" t="str">
            <v>LA IGUANA</v>
          </cell>
          <cell r="Q251" t="str">
            <v>010</v>
          </cell>
          <cell r="R251" t="str">
            <v>LA MANACLITA</v>
          </cell>
        </row>
        <row r="252">
          <cell r="E252" t="str">
            <v>AES ANDRÉS FO</v>
          </cell>
          <cell r="F252" t="str">
            <v>103204010100200</v>
          </cell>
          <cell r="G252" t="str">
            <v>10</v>
          </cell>
          <cell r="H252" t="str">
            <v>OZAMA O METROPOLITANA</v>
          </cell>
          <cell r="I252" t="str">
            <v>32</v>
          </cell>
          <cell r="J252" t="str">
            <v>SANTO DOMINGO</v>
          </cell>
          <cell r="K252" t="str">
            <v>04</v>
          </cell>
          <cell r="L252" t="str">
            <v>BOCA CHICA</v>
          </cell>
          <cell r="M252" t="str">
            <v>01</v>
          </cell>
          <cell r="N252" t="str">
            <v>BOCA CHICA</v>
          </cell>
          <cell r="O252" t="str">
            <v>01</v>
          </cell>
          <cell r="P252" t="str">
            <v>BOCA CHICA (ZONA URBANA)</v>
          </cell>
          <cell r="Q252" t="str">
            <v>002</v>
          </cell>
          <cell r="R252" t="str">
            <v>ANDRÉS</v>
          </cell>
        </row>
        <row r="253">
          <cell r="E253" t="str">
            <v>AES ANDRÉS GN</v>
          </cell>
          <cell r="F253" t="str">
            <v>103204010100200</v>
          </cell>
          <cell r="G253" t="str">
            <v>10</v>
          </cell>
          <cell r="H253" t="str">
            <v>OZAMA O METROPOLITANA</v>
          </cell>
          <cell r="I253" t="str">
            <v>32</v>
          </cell>
          <cell r="J253" t="str">
            <v>SANTO DOMINGO</v>
          </cell>
          <cell r="K253" t="str">
            <v>04</v>
          </cell>
          <cell r="L253" t="str">
            <v>BOCA CHICA</v>
          </cell>
          <cell r="M253" t="str">
            <v>01</v>
          </cell>
          <cell r="N253" t="str">
            <v>BOCA CHICA</v>
          </cell>
          <cell r="O253" t="str">
            <v>01</v>
          </cell>
          <cell r="P253" t="str">
            <v>BOCA CHICA (ZONA URBANA)</v>
          </cell>
          <cell r="Q253" t="str">
            <v>002</v>
          </cell>
          <cell r="R253" t="str">
            <v>ANDRÉS</v>
          </cell>
        </row>
        <row r="254">
          <cell r="E254" t="str">
            <v>AGUACATE 1</v>
          </cell>
          <cell r="F254" t="str">
            <v>051701010501200</v>
          </cell>
          <cell r="G254" t="str">
            <v>05</v>
          </cell>
          <cell r="H254" t="str">
            <v>VALDESIA</v>
          </cell>
          <cell r="I254" t="str">
            <v>17</v>
          </cell>
          <cell r="J254" t="str">
            <v>PERAVIA</v>
          </cell>
          <cell r="K254" t="str">
            <v>01</v>
          </cell>
          <cell r="L254" t="str">
            <v>BANÍ</v>
          </cell>
          <cell r="M254" t="str">
            <v>01</v>
          </cell>
          <cell r="N254" t="str">
            <v>BANÍ</v>
          </cell>
          <cell r="O254" t="str">
            <v>05</v>
          </cell>
          <cell r="P254" t="str">
            <v>LOS CATEYES</v>
          </cell>
          <cell r="Q254" t="str">
            <v>012</v>
          </cell>
          <cell r="R254" t="str">
            <v>LA TELANZA</v>
          </cell>
        </row>
        <row r="255">
          <cell r="E255" t="str">
            <v>AGUACATE 2</v>
          </cell>
          <cell r="F255" t="str">
            <v>051701010501200</v>
          </cell>
          <cell r="G255" t="str">
            <v>05</v>
          </cell>
          <cell r="H255" t="str">
            <v>VALDESIA</v>
          </cell>
          <cell r="I255" t="str">
            <v>17</v>
          </cell>
          <cell r="J255" t="str">
            <v>PERAVIA</v>
          </cell>
          <cell r="K255" t="str">
            <v>01</v>
          </cell>
          <cell r="L255" t="str">
            <v>BANÍ</v>
          </cell>
          <cell r="M255" t="str">
            <v>01</v>
          </cell>
          <cell r="N255" t="str">
            <v>BANÍ</v>
          </cell>
          <cell r="O255" t="str">
            <v>05</v>
          </cell>
          <cell r="P255" t="str">
            <v>LOS CATEYES</v>
          </cell>
          <cell r="Q255" t="str">
            <v>012</v>
          </cell>
          <cell r="R255" t="str">
            <v>LA TELANZA</v>
          </cell>
        </row>
        <row r="256">
          <cell r="E256" t="str">
            <v>ANIANA VARGAS 1</v>
          </cell>
          <cell r="F256" t="str">
            <v>022803010400800</v>
          </cell>
          <cell r="G256" t="str">
            <v>02</v>
          </cell>
          <cell r="H256" t="str">
            <v>CIBAO SUR</v>
          </cell>
          <cell r="I256" t="str">
            <v>28</v>
          </cell>
          <cell r="J256" t="str">
            <v>MONSEÑOR NOUEL</v>
          </cell>
          <cell r="K256" t="str">
            <v>03</v>
          </cell>
          <cell r="L256" t="str">
            <v>PIEDRA BLANCA</v>
          </cell>
          <cell r="M256" t="str">
            <v>01</v>
          </cell>
          <cell r="N256" t="str">
            <v>PIEDRA BLANCA</v>
          </cell>
          <cell r="O256" t="str">
            <v>04</v>
          </cell>
          <cell r="P256" t="str">
            <v>RINCÓN DE YUBOA</v>
          </cell>
          <cell r="Q256" t="str">
            <v>008</v>
          </cell>
          <cell r="R256" t="str">
            <v>LA CEIBITA</v>
          </cell>
        </row>
        <row r="257">
          <cell r="E257" t="str">
            <v>ANIANA VARGAS 2</v>
          </cell>
          <cell r="F257" t="str">
            <v>022803010400800</v>
          </cell>
          <cell r="G257" t="str">
            <v>02</v>
          </cell>
          <cell r="H257" t="str">
            <v>CIBAO SUR</v>
          </cell>
          <cell r="I257" t="str">
            <v>28</v>
          </cell>
          <cell r="J257" t="str">
            <v>MONSEÑOR NOUEL</v>
          </cell>
          <cell r="K257" t="str">
            <v>03</v>
          </cell>
          <cell r="L257" t="str">
            <v>PIEDRA BLANCA</v>
          </cell>
          <cell r="M257" t="str">
            <v>01</v>
          </cell>
          <cell r="N257" t="str">
            <v>PIEDRA BLANCA</v>
          </cell>
          <cell r="O257" t="str">
            <v>04</v>
          </cell>
          <cell r="P257" t="str">
            <v>RINCÓN DE YUBOA</v>
          </cell>
          <cell r="Q257" t="str">
            <v>008</v>
          </cell>
          <cell r="R257" t="str">
            <v>LA CEIBITA</v>
          </cell>
        </row>
        <row r="258">
          <cell r="E258" t="str">
            <v>BAIGUAQUE 1</v>
          </cell>
          <cell r="F258" t="str">
            <v>012503030400600</v>
          </cell>
          <cell r="G258" t="str">
            <v>01</v>
          </cell>
          <cell r="H258" t="str">
            <v>CIBAO NORTE</v>
          </cell>
          <cell r="I258" t="str">
            <v>25</v>
          </cell>
          <cell r="J258" t="str">
            <v>SANTIAGO</v>
          </cell>
          <cell r="K258" t="str">
            <v>03</v>
          </cell>
          <cell r="L258" t="str">
            <v>JÁNICO</v>
          </cell>
          <cell r="M258" t="str">
            <v>03</v>
          </cell>
          <cell r="N258" t="str">
            <v>EL CAIMITO (DM)</v>
          </cell>
          <cell r="O258" t="str">
            <v>04</v>
          </cell>
          <cell r="P258" t="str">
            <v>PINALITO</v>
          </cell>
          <cell r="Q258" t="str">
            <v>006</v>
          </cell>
          <cell r="R258" t="str">
            <v>DAMAJAGUA</v>
          </cell>
        </row>
        <row r="259">
          <cell r="E259" t="str">
            <v>BAIGUAQUE 2</v>
          </cell>
          <cell r="F259" t="str">
            <v>012503030400600</v>
          </cell>
          <cell r="G259" t="str">
            <v>01</v>
          </cell>
          <cell r="H259" t="str">
            <v>CIBAO NORTE</v>
          </cell>
          <cell r="I259" t="str">
            <v>25</v>
          </cell>
          <cell r="J259" t="str">
            <v>SANTIAGO</v>
          </cell>
          <cell r="K259" t="str">
            <v>03</v>
          </cell>
          <cell r="L259" t="str">
            <v>JÁNICO</v>
          </cell>
          <cell r="M259" t="str">
            <v>03</v>
          </cell>
          <cell r="N259" t="str">
            <v>EL CAIMITO (DM)</v>
          </cell>
          <cell r="O259" t="str">
            <v>04</v>
          </cell>
          <cell r="P259" t="str">
            <v>PINALITO</v>
          </cell>
          <cell r="Q259" t="str">
            <v>006</v>
          </cell>
          <cell r="R259" t="str">
            <v>DAMAJAGUA</v>
          </cell>
        </row>
        <row r="260">
          <cell r="E260" t="str">
            <v>BARAHONA CARBÓN</v>
          </cell>
          <cell r="F260" t="str">
            <v>060401040100600</v>
          </cell>
          <cell r="G260" t="str">
            <v>06</v>
          </cell>
          <cell r="H260" t="str">
            <v>ENRIQUILLO</v>
          </cell>
          <cell r="I260" t="str">
            <v>04</v>
          </cell>
          <cell r="J260" t="str">
            <v>BARAHONA</v>
          </cell>
          <cell r="K260" t="str">
            <v>01</v>
          </cell>
          <cell r="L260" t="str">
            <v>BARAHONA</v>
          </cell>
          <cell r="M260" t="str">
            <v>04</v>
          </cell>
          <cell r="N260" t="str">
            <v>VILLA CENTRAL (DM)</v>
          </cell>
          <cell r="O260" t="str">
            <v>01</v>
          </cell>
          <cell r="P260" t="str">
            <v>VILLA CENTRAL (ZONA URBANA)</v>
          </cell>
          <cell r="Q260" t="str">
            <v>006</v>
          </cell>
          <cell r="R260" t="str">
            <v>LA FACTORÍA</v>
          </cell>
        </row>
        <row r="261">
          <cell r="E261" t="str">
            <v>BERSAL</v>
          </cell>
          <cell r="F261" t="str">
            <v>092305010300200</v>
          </cell>
          <cell r="G261" t="str">
            <v>09</v>
          </cell>
          <cell r="H261" t="str">
            <v>HIGUAMO</v>
          </cell>
          <cell r="I261" t="str">
            <v>23</v>
          </cell>
          <cell r="J261" t="str">
            <v>SAN PEDRO DE MACORÍS</v>
          </cell>
          <cell r="K261" t="str">
            <v>05</v>
          </cell>
          <cell r="L261" t="str">
            <v>QUISQUEYA</v>
          </cell>
          <cell r="M261" t="str">
            <v>01</v>
          </cell>
          <cell r="N261" t="str">
            <v>QUISQUEYA</v>
          </cell>
          <cell r="O261" t="str">
            <v>03</v>
          </cell>
          <cell r="P261" t="str">
            <v>LOS MONTES</v>
          </cell>
          <cell r="Q261" t="str">
            <v>002</v>
          </cell>
          <cell r="R261" t="str">
            <v>MONTE LARGO</v>
          </cell>
        </row>
        <row r="262">
          <cell r="E262" t="str">
            <v>BRAZO DERECHO</v>
          </cell>
          <cell r="F262" t="str">
            <v>042702010300200</v>
          </cell>
          <cell r="G262" t="str">
            <v>04</v>
          </cell>
          <cell r="H262" t="str">
            <v>CIBAO NOROESTE</v>
          </cell>
          <cell r="I262" t="str">
            <v>27</v>
          </cell>
          <cell r="J262" t="str">
            <v>VALVERDE</v>
          </cell>
          <cell r="K262" t="str">
            <v>02</v>
          </cell>
          <cell r="L262" t="str">
            <v>ESPERANZA</v>
          </cell>
          <cell r="M262" t="str">
            <v>01</v>
          </cell>
          <cell r="N262" t="str">
            <v>ESPERANZA</v>
          </cell>
          <cell r="O262" t="str">
            <v>03</v>
          </cell>
          <cell r="P262" t="str">
            <v>PONTÓN (VILLA HENEQUÉN)</v>
          </cell>
          <cell r="Q262" t="str">
            <v>002</v>
          </cell>
          <cell r="R262" t="str">
            <v>BARRERO</v>
          </cell>
        </row>
        <row r="263">
          <cell r="E263" t="str">
            <v>CESPM 1 FO</v>
          </cell>
          <cell r="F263" t="str">
            <v>092301010202200</v>
          </cell>
          <cell r="G263" t="str">
            <v>09</v>
          </cell>
          <cell r="H263" t="str">
            <v>HIGUAMO</v>
          </cell>
          <cell r="I263" t="str">
            <v>23</v>
          </cell>
          <cell r="J263" t="str">
            <v>SAN PEDRO DE MACORÍS</v>
          </cell>
          <cell r="K263" t="str">
            <v>01</v>
          </cell>
          <cell r="L263" t="str">
            <v>SAN PEDRO DE MACORÍS</v>
          </cell>
          <cell r="M263" t="str">
            <v>01</v>
          </cell>
          <cell r="N263" t="str">
            <v>SAN PEDRO DE MACORÍS</v>
          </cell>
          <cell r="O263" t="str">
            <v>02</v>
          </cell>
          <cell r="P263" t="str">
            <v>BOCA DEL SOCO</v>
          </cell>
          <cell r="Q263" t="str">
            <v>022</v>
          </cell>
          <cell r="R263" t="str">
            <v>INGENIO CRISTÓBAL COLÓN</v>
          </cell>
        </row>
        <row r="264">
          <cell r="E264" t="str">
            <v>CESPM 1 GN</v>
          </cell>
          <cell r="F264" t="str">
            <v>092301010202200</v>
          </cell>
          <cell r="G264" t="str">
            <v>09</v>
          </cell>
          <cell r="H264" t="str">
            <v>HIGUAMO</v>
          </cell>
          <cell r="I264" t="str">
            <v>23</v>
          </cell>
          <cell r="J264" t="str">
            <v>SAN PEDRO DE MACORÍS</v>
          </cell>
          <cell r="K264" t="str">
            <v>01</v>
          </cell>
          <cell r="L264" t="str">
            <v>SAN PEDRO DE MACORÍS</v>
          </cell>
          <cell r="M264" t="str">
            <v>01</v>
          </cell>
          <cell r="N264" t="str">
            <v>SAN PEDRO DE MACORÍS</v>
          </cell>
          <cell r="O264" t="str">
            <v>02</v>
          </cell>
          <cell r="P264" t="str">
            <v>BOCA DEL SOCO</v>
          </cell>
          <cell r="Q264" t="str">
            <v>022</v>
          </cell>
          <cell r="R264" t="str">
            <v>INGENIO CRISTÓBAL COLÓN</v>
          </cell>
        </row>
        <row r="265">
          <cell r="E265" t="str">
            <v>CESPM 2 FO</v>
          </cell>
          <cell r="F265" t="str">
            <v>092301010202200</v>
          </cell>
          <cell r="G265" t="str">
            <v>09</v>
          </cell>
          <cell r="H265" t="str">
            <v>HIGUAMO</v>
          </cell>
          <cell r="I265" t="str">
            <v>23</v>
          </cell>
          <cell r="J265" t="str">
            <v>SAN PEDRO DE MACORÍS</v>
          </cell>
          <cell r="K265" t="str">
            <v>01</v>
          </cell>
          <cell r="L265" t="str">
            <v>SAN PEDRO DE MACORÍS</v>
          </cell>
          <cell r="M265" t="str">
            <v>01</v>
          </cell>
          <cell r="N265" t="str">
            <v>SAN PEDRO DE MACORÍS</v>
          </cell>
          <cell r="O265" t="str">
            <v>02</v>
          </cell>
          <cell r="P265" t="str">
            <v>BOCA DEL SOCO</v>
          </cell>
          <cell r="Q265" t="str">
            <v>022</v>
          </cell>
          <cell r="R265" t="str">
            <v>INGENIO CRISTÓBAL COLÓN</v>
          </cell>
        </row>
        <row r="266">
          <cell r="E266" t="str">
            <v>CESPM 2 GN</v>
          </cell>
          <cell r="F266" t="str">
            <v>092301010202200</v>
          </cell>
          <cell r="G266" t="str">
            <v>09</v>
          </cell>
          <cell r="H266" t="str">
            <v>HIGUAMO</v>
          </cell>
          <cell r="I266" t="str">
            <v>23</v>
          </cell>
          <cell r="J266" t="str">
            <v>SAN PEDRO DE MACORÍS</v>
          </cell>
          <cell r="K266" t="str">
            <v>01</v>
          </cell>
          <cell r="L266" t="str">
            <v>SAN PEDRO DE MACORÍS</v>
          </cell>
          <cell r="M266" t="str">
            <v>01</v>
          </cell>
          <cell r="N266" t="str">
            <v>SAN PEDRO DE MACORÍS</v>
          </cell>
          <cell r="O266" t="str">
            <v>02</v>
          </cell>
          <cell r="P266" t="str">
            <v>BOCA DEL SOCO</v>
          </cell>
          <cell r="Q266" t="str">
            <v>022</v>
          </cell>
          <cell r="R266" t="str">
            <v>INGENIO CRISTÓBAL COLÓN</v>
          </cell>
        </row>
        <row r="267">
          <cell r="E267" t="str">
            <v>CESPM 3 FO</v>
          </cell>
          <cell r="F267" t="str">
            <v>092301010202200</v>
          </cell>
          <cell r="G267" t="str">
            <v>09</v>
          </cell>
          <cell r="H267" t="str">
            <v>HIGUAMO</v>
          </cell>
          <cell r="I267" t="str">
            <v>23</v>
          </cell>
          <cell r="J267" t="str">
            <v>SAN PEDRO DE MACORÍS</v>
          </cell>
          <cell r="K267" t="str">
            <v>01</v>
          </cell>
          <cell r="L267" t="str">
            <v>SAN PEDRO DE MACORÍS</v>
          </cell>
          <cell r="M267" t="str">
            <v>01</v>
          </cell>
          <cell r="N267" t="str">
            <v>SAN PEDRO DE MACORÍS</v>
          </cell>
          <cell r="O267" t="str">
            <v>02</v>
          </cell>
          <cell r="P267" t="str">
            <v>BOCA DEL SOCO</v>
          </cell>
          <cell r="Q267" t="str">
            <v>022</v>
          </cell>
          <cell r="R267" t="str">
            <v>INGENIO CRISTÓBAL COLÓN</v>
          </cell>
        </row>
        <row r="268">
          <cell r="E268" t="str">
            <v>CESPM 3 GN</v>
          </cell>
          <cell r="F268" t="str">
            <v>092301010202200</v>
          </cell>
          <cell r="G268" t="str">
            <v>09</v>
          </cell>
          <cell r="H268" t="str">
            <v>HIGUAMO</v>
          </cell>
          <cell r="I268" t="str">
            <v>23</v>
          </cell>
          <cell r="J268" t="str">
            <v>SAN PEDRO DE MACORÍS</v>
          </cell>
          <cell r="K268" t="str">
            <v>01</v>
          </cell>
          <cell r="L268" t="str">
            <v>SAN PEDRO DE MACORÍS</v>
          </cell>
          <cell r="M268" t="str">
            <v>01</v>
          </cell>
          <cell r="N268" t="str">
            <v>SAN PEDRO DE MACORÍS</v>
          </cell>
          <cell r="O268" t="str">
            <v>02</v>
          </cell>
          <cell r="P268" t="str">
            <v>BOCA DEL SOCO</v>
          </cell>
          <cell r="Q268" t="str">
            <v>022</v>
          </cell>
          <cell r="R268" t="str">
            <v>INGENIO CRISTÓBAL COLÓN</v>
          </cell>
        </row>
        <row r="269">
          <cell r="E269" t="str">
            <v>CONTRA EMBALSE MONCIÓN 1</v>
          </cell>
          <cell r="F269" t="str">
            <v>042603010200700</v>
          </cell>
          <cell r="G269" t="str">
            <v>04</v>
          </cell>
          <cell r="H269" t="str">
            <v>CIBAO NOROESTE</v>
          </cell>
          <cell r="I269" t="str">
            <v>26</v>
          </cell>
          <cell r="J269" t="str">
            <v>SANTIAGO RODRÍGUEZ</v>
          </cell>
          <cell r="K269" t="str">
            <v>03</v>
          </cell>
          <cell r="L269" t="str">
            <v>MONCIÓN</v>
          </cell>
          <cell r="M269" t="str">
            <v>01</v>
          </cell>
          <cell r="N269" t="str">
            <v>MONCIÓN</v>
          </cell>
          <cell r="O269" t="str">
            <v>02</v>
          </cell>
          <cell r="P269" t="str">
            <v>EL MAMONCITO</v>
          </cell>
          <cell r="Q269" t="str">
            <v>007</v>
          </cell>
          <cell r="R269" t="str">
            <v>HATO VIEJO</v>
          </cell>
        </row>
        <row r="270">
          <cell r="E270" t="str">
            <v>CONTRA EMBALSE MONCIÓN 2</v>
          </cell>
          <cell r="F270" t="str">
            <v>042603010200700</v>
          </cell>
          <cell r="G270" t="str">
            <v>04</v>
          </cell>
          <cell r="H270" t="str">
            <v>CIBAO NOROESTE</v>
          </cell>
          <cell r="I270" t="str">
            <v>26</v>
          </cell>
          <cell r="J270" t="str">
            <v>SANTIAGO RODRÍGUEZ</v>
          </cell>
          <cell r="K270" t="str">
            <v>03</v>
          </cell>
          <cell r="L270" t="str">
            <v>MONCIÓN</v>
          </cell>
          <cell r="M270" t="str">
            <v>01</v>
          </cell>
          <cell r="N270" t="str">
            <v>MONCIÓN</v>
          </cell>
          <cell r="O270" t="str">
            <v>02</v>
          </cell>
          <cell r="P270" t="str">
            <v>EL MAMONCITO</v>
          </cell>
          <cell r="Q270" t="str">
            <v>007</v>
          </cell>
          <cell r="R270" t="str">
            <v>HATO VIEJO</v>
          </cell>
        </row>
        <row r="271">
          <cell r="E271" t="str">
            <v>DOMINGO RODRÍGUEZ 1</v>
          </cell>
          <cell r="F271" t="str">
            <v>072201020400400</v>
          </cell>
          <cell r="G271" t="str">
            <v>07</v>
          </cell>
          <cell r="H271" t="str">
            <v>EL VALLE</v>
          </cell>
          <cell r="I271" t="str">
            <v>22</v>
          </cell>
          <cell r="J271" t="str">
            <v>SAN JUAN</v>
          </cell>
          <cell r="K271" t="str">
            <v>01</v>
          </cell>
          <cell r="L271" t="str">
            <v>SAN JUAN</v>
          </cell>
          <cell r="M271" t="str">
            <v>02</v>
          </cell>
          <cell r="N271" t="str">
            <v>PEDRO CORTO (DM)</v>
          </cell>
          <cell r="O271" t="str">
            <v>04</v>
          </cell>
          <cell r="P271" t="str">
            <v>PUNTA CAÑA</v>
          </cell>
          <cell r="Q271" t="str">
            <v>004</v>
          </cell>
          <cell r="R271" t="str">
            <v>GARGAGUAR</v>
          </cell>
        </row>
        <row r="272">
          <cell r="E272" t="str">
            <v>DOMINGO RODRÍGUEZ 2</v>
          </cell>
          <cell r="F272" t="str">
            <v>072201020400400</v>
          </cell>
          <cell r="G272" t="str">
            <v>07</v>
          </cell>
          <cell r="H272" t="str">
            <v>EL VALLE</v>
          </cell>
          <cell r="I272" t="str">
            <v>22</v>
          </cell>
          <cell r="J272" t="str">
            <v>SAN JUAN</v>
          </cell>
          <cell r="K272" t="str">
            <v>01</v>
          </cell>
          <cell r="L272" t="str">
            <v>SAN JUAN</v>
          </cell>
          <cell r="M272" t="str">
            <v>02</v>
          </cell>
          <cell r="N272" t="str">
            <v>PEDRO CORTO (DM)</v>
          </cell>
          <cell r="O272" t="str">
            <v>04</v>
          </cell>
          <cell r="P272" t="str">
            <v>PUNTA CAÑA</v>
          </cell>
          <cell r="Q272" t="str">
            <v>004</v>
          </cell>
          <cell r="R272" t="str">
            <v>GARGAGUAR</v>
          </cell>
        </row>
        <row r="273">
          <cell r="E273" t="str">
            <v>EL SALTO</v>
          </cell>
          <cell r="F273" t="str">
            <v>021302010300500</v>
          </cell>
          <cell r="G273" t="str">
            <v>02</v>
          </cell>
          <cell r="H273" t="str">
            <v>CIBAO SUR</v>
          </cell>
          <cell r="I273" t="str">
            <v>13</v>
          </cell>
          <cell r="J273" t="str">
            <v>LA VEGA</v>
          </cell>
          <cell r="K273" t="str">
            <v>02</v>
          </cell>
          <cell r="L273" t="str">
            <v>CONSTANZA</v>
          </cell>
          <cell r="M273" t="str">
            <v>01</v>
          </cell>
          <cell r="N273" t="str">
            <v>CONSTANZA</v>
          </cell>
          <cell r="O273" t="str">
            <v>03</v>
          </cell>
          <cell r="P273" t="str">
            <v>PALERO</v>
          </cell>
          <cell r="Q273" t="str">
            <v>005</v>
          </cell>
          <cell r="R273" t="str">
            <v>COLONIA KENNEDY</v>
          </cell>
        </row>
        <row r="274">
          <cell r="E274" t="str">
            <v>ESTRELLA DEL MAR 2 CFO</v>
          </cell>
          <cell r="F274" t="str">
            <v>100101010106400</v>
          </cell>
          <cell r="G274" t="str">
            <v>10</v>
          </cell>
          <cell r="H274" t="str">
            <v>OZAMA O METROPOLITANA</v>
          </cell>
          <cell r="I274" t="str">
            <v>01</v>
          </cell>
          <cell r="J274" t="str">
            <v>DISTRITO NACIONAL</v>
          </cell>
          <cell r="K274" t="str">
            <v>01</v>
          </cell>
          <cell r="L274" t="str">
            <v>SANTO DOMINGO DE GUZMÁN</v>
          </cell>
          <cell r="M274" t="str">
            <v>01</v>
          </cell>
          <cell r="N274" t="str">
            <v>SANTO DOMINGO DE GUZMÁN</v>
          </cell>
          <cell r="O274" t="str">
            <v>01</v>
          </cell>
          <cell r="P274" t="str">
            <v>SANTO DOMINGO DE GUZMÁN (ZONA URBANA)</v>
          </cell>
          <cell r="Q274" t="str">
            <v>064</v>
          </cell>
          <cell r="R274" t="str">
            <v>VILLA FRANCISCA</v>
          </cell>
        </row>
        <row r="275">
          <cell r="E275" t="str">
            <v>ESTRELLA DEL MAR 2 CGN</v>
          </cell>
          <cell r="F275" t="str">
            <v>100101010106400</v>
          </cell>
          <cell r="G275" t="str">
            <v>10</v>
          </cell>
          <cell r="H275" t="str">
            <v>OZAMA O METROPOLITANA</v>
          </cell>
          <cell r="I275" t="str">
            <v>01</v>
          </cell>
          <cell r="J275" t="str">
            <v>DISTRITO NACIONAL</v>
          </cell>
          <cell r="K275" t="str">
            <v>01</v>
          </cell>
          <cell r="L275" t="str">
            <v>SANTO DOMINGO DE GUZMÁN</v>
          </cell>
          <cell r="M275" t="str">
            <v>01</v>
          </cell>
          <cell r="N275" t="str">
            <v>SANTO DOMINGO DE GUZMÁN</v>
          </cell>
          <cell r="O275" t="str">
            <v>01</v>
          </cell>
          <cell r="P275" t="str">
            <v>SANTO DOMINGO DE GUZMÁN (ZONA URBANA)</v>
          </cell>
          <cell r="Q275" t="str">
            <v>064</v>
          </cell>
          <cell r="R275" t="str">
            <v>VILLA FRANCISCA</v>
          </cell>
        </row>
        <row r="276">
          <cell r="E276" t="str">
            <v>ESTRELLA DEL MAR 2 SFO</v>
          </cell>
          <cell r="F276" t="str">
            <v>100101010106400</v>
          </cell>
          <cell r="G276" t="str">
            <v>10</v>
          </cell>
          <cell r="H276" t="str">
            <v>OZAMA O METROPOLITANA</v>
          </cell>
          <cell r="I276" t="str">
            <v>01</v>
          </cell>
          <cell r="J276" t="str">
            <v>DISTRITO NACIONAL</v>
          </cell>
          <cell r="K276" t="str">
            <v>01</v>
          </cell>
          <cell r="L276" t="str">
            <v>SANTO DOMINGO DE GUZMÁN</v>
          </cell>
          <cell r="M276" t="str">
            <v>01</v>
          </cell>
          <cell r="N276" t="str">
            <v>SANTO DOMINGO DE GUZMÁN</v>
          </cell>
          <cell r="O276" t="str">
            <v>01</v>
          </cell>
          <cell r="P276" t="str">
            <v>SANTO DOMINGO DE GUZMÁN (ZONA URBANA)</v>
          </cell>
          <cell r="Q276" t="str">
            <v>064</v>
          </cell>
          <cell r="R276" t="str">
            <v>VILLA FRANCISCA</v>
          </cell>
        </row>
        <row r="277">
          <cell r="E277" t="str">
            <v>ESTRELLA DEL MAR 2 SGN</v>
          </cell>
          <cell r="F277" t="str">
            <v>100101010106400</v>
          </cell>
          <cell r="G277" t="str">
            <v>10</v>
          </cell>
          <cell r="H277" t="str">
            <v>OZAMA O METROPOLITANA</v>
          </cell>
          <cell r="I277" t="str">
            <v>01</v>
          </cell>
          <cell r="J277" t="str">
            <v>DISTRITO NACIONAL</v>
          </cell>
          <cell r="K277" t="str">
            <v>01</v>
          </cell>
          <cell r="L277" t="str">
            <v>SANTO DOMINGO DE GUZMÁN</v>
          </cell>
          <cell r="M277" t="str">
            <v>01</v>
          </cell>
          <cell r="N277" t="str">
            <v>SANTO DOMINGO DE GUZMÁN</v>
          </cell>
          <cell r="O277" t="str">
            <v>01</v>
          </cell>
          <cell r="P277" t="str">
            <v>SANTO DOMINGO DE GUZMÁN (ZONA URBANA)</v>
          </cell>
          <cell r="Q277" t="str">
            <v>064</v>
          </cell>
          <cell r="R277" t="str">
            <v>VILLA FRANCISCA</v>
          </cell>
        </row>
        <row r="278">
          <cell r="E278" t="str">
            <v>ESTRELLA DEL MAR 3 CCP</v>
          </cell>
          <cell r="F278" t="str">
            <v>100101010106400</v>
          </cell>
          <cell r="G278" t="str">
            <v>10</v>
          </cell>
          <cell r="H278" t="str">
            <v>OZAMA O METROPOLITANA</v>
          </cell>
          <cell r="I278" t="str">
            <v>01</v>
          </cell>
          <cell r="J278" t="str">
            <v>DISTRITO NACIONAL</v>
          </cell>
          <cell r="K278" t="str">
            <v>01</v>
          </cell>
          <cell r="L278" t="str">
            <v>SANTO DOMINGO DE GUZMÁN</v>
          </cell>
          <cell r="M278" t="str">
            <v>01</v>
          </cell>
          <cell r="N278" t="str">
            <v>SANTO DOMINGO DE GUZMÁN</v>
          </cell>
          <cell r="O278" t="str">
            <v>01</v>
          </cell>
          <cell r="P278" t="str">
            <v>SANTO DOMINGO DE GUZMÁN (ZONA URBANA)</v>
          </cell>
          <cell r="Q278" t="str">
            <v>064</v>
          </cell>
          <cell r="R278" t="str">
            <v>VILLA FRANCISCA</v>
          </cell>
        </row>
        <row r="279">
          <cell r="E279" t="str">
            <v>ESTRELLA DEL MAR 3 CCT</v>
          </cell>
          <cell r="F279" t="str">
            <v>100101010106400</v>
          </cell>
          <cell r="G279" t="str">
            <v>10</v>
          </cell>
          <cell r="H279" t="str">
            <v>OZAMA O METROPOLITANA</v>
          </cell>
          <cell r="I279" t="str">
            <v>01</v>
          </cell>
          <cell r="J279" t="str">
            <v>DISTRITO NACIONAL</v>
          </cell>
          <cell r="K279" t="str">
            <v>01</v>
          </cell>
          <cell r="L279" t="str">
            <v>SANTO DOMINGO DE GUZMÁN</v>
          </cell>
          <cell r="M279" t="str">
            <v>01</v>
          </cell>
          <cell r="N279" t="str">
            <v>SANTO DOMINGO DE GUZMÁN</v>
          </cell>
          <cell r="O279" t="str">
            <v>01</v>
          </cell>
          <cell r="P279" t="str">
            <v>SANTO DOMINGO DE GUZMÁN (ZONA URBANA)</v>
          </cell>
          <cell r="Q279" t="str">
            <v>064</v>
          </cell>
          <cell r="R279" t="str">
            <v>VILLA FRANCISCA</v>
          </cell>
        </row>
        <row r="280">
          <cell r="E280" t="str">
            <v>ESTRELLA DEL MAR 3 CS</v>
          </cell>
          <cell r="F280" t="str">
            <v>100101010106400</v>
          </cell>
          <cell r="G280" t="str">
            <v>10</v>
          </cell>
          <cell r="H280" t="str">
            <v>OZAMA O METROPOLITANA</v>
          </cell>
          <cell r="I280" t="str">
            <v>01</v>
          </cell>
          <cell r="J280" t="str">
            <v>DISTRITO NACIONAL</v>
          </cell>
          <cell r="K280" t="str">
            <v>01</v>
          </cell>
          <cell r="L280" t="str">
            <v>SANTO DOMINGO DE GUZMÁN</v>
          </cell>
          <cell r="M280" t="str">
            <v>01</v>
          </cell>
          <cell r="N280" t="str">
            <v>SANTO DOMINGO DE GUZMÁN</v>
          </cell>
          <cell r="O280" t="str">
            <v>01</v>
          </cell>
          <cell r="P280" t="str">
            <v>SANTO DOMINGO DE GUZMÁN (ZONA URBANA)</v>
          </cell>
          <cell r="Q280" t="str">
            <v>064</v>
          </cell>
          <cell r="R280" t="str">
            <v>VILLA FRANCISCA</v>
          </cell>
        </row>
        <row r="281">
          <cell r="E281" t="str">
            <v>HAINA TG</v>
          </cell>
          <cell r="F281" t="str">
            <v>052103010101300</v>
          </cell>
          <cell r="G281" t="str">
            <v>05</v>
          </cell>
          <cell r="H281" t="str">
            <v>VALDESIA</v>
          </cell>
          <cell r="I281" t="str">
            <v>21</v>
          </cell>
          <cell r="J281" t="str">
            <v>SAN CRISTÓBAL</v>
          </cell>
          <cell r="K281" t="str">
            <v>03</v>
          </cell>
          <cell r="L281" t="str">
            <v>BAJOS DE HAINA</v>
          </cell>
          <cell r="M281" t="str">
            <v>01</v>
          </cell>
          <cell r="N281" t="str">
            <v>BAJOS DE HAINA</v>
          </cell>
          <cell r="O281" t="str">
            <v>01</v>
          </cell>
          <cell r="P281" t="str">
            <v>BAJOS DE HAINA (ZONA URBANA)</v>
          </cell>
          <cell r="Q281" t="str">
            <v>013</v>
          </cell>
          <cell r="R281" t="str">
            <v>AUTORIDAD PORTUARIA</v>
          </cell>
        </row>
        <row r="282">
          <cell r="E282" t="str">
            <v>HATILLO</v>
          </cell>
          <cell r="F282" t="str">
            <v>022401020200100</v>
          </cell>
          <cell r="G282" t="str">
            <v>02</v>
          </cell>
          <cell r="H282" t="str">
            <v>CIBAO SUR</v>
          </cell>
          <cell r="I282" t="str">
            <v>24</v>
          </cell>
          <cell r="J282" t="str">
            <v>SANCHEZ RAMÍREZ</v>
          </cell>
          <cell r="K282" t="str">
            <v>01</v>
          </cell>
          <cell r="L282" t="str">
            <v>COTUÍ</v>
          </cell>
          <cell r="M282" t="str">
            <v>02</v>
          </cell>
          <cell r="N282" t="str">
            <v>QUITA SUEÑO (DM)</v>
          </cell>
          <cell r="O282" t="str">
            <v>02</v>
          </cell>
          <cell r="P282" t="str">
            <v>LAS CRUCES</v>
          </cell>
          <cell r="Q282" t="str">
            <v>001</v>
          </cell>
          <cell r="R282" t="str">
            <v>LAS CRUCES</v>
          </cell>
        </row>
        <row r="283">
          <cell r="E283" t="str">
            <v>HATILLO 2</v>
          </cell>
          <cell r="F283" t="str">
            <v>022401020200100</v>
          </cell>
          <cell r="G283" t="str">
            <v>02</v>
          </cell>
          <cell r="H283" t="str">
            <v>CIBAO SUR</v>
          </cell>
          <cell r="I283" t="str">
            <v>24</v>
          </cell>
          <cell r="J283" t="str">
            <v>SANCHEZ RAMÍREZ</v>
          </cell>
          <cell r="K283" t="str">
            <v>01</v>
          </cell>
          <cell r="L283" t="str">
            <v>COTUÍ</v>
          </cell>
          <cell r="M283" t="str">
            <v>02</v>
          </cell>
          <cell r="N283" t="str">
            <v>QUITA SUEÑO (DM)</v>
          </cell>
          <cell r="O283" t="str">
            <v>02</v>
          </cell>
          <cell r="P283" t="str">
            <v>LAS CRUCES</v>
          </cell>
          <cell r="Q283" t="str">
            <v>001</v>
          </cell>
          <cell r="R283" t="str">
            <v>LAS CRUCES</v>
          </cell>
        </row>
        <row r="284">
          <cell r="E284" t="str">
            <v>INCA KM22</v>
          </cell>
          <cell r="F284" t="str">
            <v>103207020200200</v>
          </cell>
          <cell r="G284" t="str">
            <v>10</v>
          </cell>
          <cell r="H284" t="str">
            <v>OZAMA O METROPOLITANA</v>
          </cell>
          <cell r="I284" t="str">
            <v>32</v>
          </cell>
          <cell r="J284" t="str">
            <v>SANTO DOMINGO</v>
          </cell>
          <cell r="K284" t="str">
            <v>07</v>
          </cell>
          <cell r="L284" t="str">
            <v>PEDRO BRAND</v>
          </cell>
          <cell r="M284" t="str">
            <v>02</v>
          </cell>
          <cell r="N284" t="str">
            <v>LA GUÁYIGA (DM)</v>
          </cell>
          <cell r="O284" t="str">
            <v>02</v>
          </cell>
          <cell r="P284" t="str">
            <v>LOS GARCÍA</v>
          </cell>
          <cell r="Q284" t="str">
            <v>002</v>
          </cell>
          <cell r="R284" t="str">
            <v>LOS GARCÍA</v>
          </cell>
        </row>
        <row r="285">
          <cell r="E285" t="str">
            <v>ITABO 1</v>
          </cell>
          <cell r="F285" t="str">
            <v>052103010100600</v>
          </cell>
          <cell r="G285" t="str">
            <v>05</v>
          </cell>
          <cell r="H285" t="str">
            <v>VALDESIA</v>
          </cell>
          <cell r="I285" t="str">
            <v>21</v>
          </cell>
          <cell r="J285" t="str">
            <v>SAN CRISTÓBAL</v>
          </cell>
          <cell r="K285" t="str">
            <v>03</v>
          </cell>
          <cell r="L285" t="str">
            <v>BAJOS DE HAINA</v>
          </cell>
          <cell r="M285" t="str">
            <v>01</v>
          </cell>
          <cell r="N285" t="str">
            <v>BAJOS DE HAINA</v>
          </cell>
          <cell r="O285" t="str">
            <v>01</v>
          </cell>
          <cell r="P285" t="str">
            <v>BAJOS DE HAINA (ZONA URBANA)</v>
          </cell>
          <cell r="Q285" t="str">
            <v>006</v>
          </cell>
          <cell r="R285" t="str">
            <v>LOS GRINGOS</v>
          </cell>
        </row>
        <row r="286">
          <cell r="E286" t="str">
            <v>ITABO 2</v>
          </cell>
          <cell r="F286" t="str">
            <v>052103010100600</v>
          </cell>
          <cell r="G286" t="str">
            <v>05</v>
          </cell>
          <cell r="H286" t="str">
            <v>VALDESIA</v>
          </cell>
          <cell r="I286" t="str">
            <v>21</v>
          </cell>
          <cell r="J286" t="str">
            <v>SAN CRISTÓBAL</v>
          </cell>
          <cell r="K286" t="str">
            <v>03</v>
          </cell>
          <cell r="L286" t="str">
            <v>BAJOS DE HAINA</v>
          </cell>
          <cell r="M286" t="str">
            <v>01</v>
          </cell>
          <cell r="N286" t="str">
            <v>BAJOS DE HAINA</v>
          </cell>
          <cell r="O286" t="str">
            <v>01</v>
          </cell>
          <cell r="P286" t="str">
            <v>BAJOS DE HAINA (ZONA URBANA)</v>
          </cell>
          <cell r="Q286" t="str">
            <v>006</v>
          </cell>
          <cell r="R286" t="str">
            <v>LOS GRINGOS</v>
          </cell>
        </row>
        <row r="287">
          <cell r="E287" t="str">
            <v>JIGUEY 1</v>
          </cell>
          <cell r="F287" t="str">
            <v>053101020401800</v>
          </cell>
          <cell r="G287" t="str">
            <v>05</v>
          </cell>
          <cell r="H287" t="str">
            <v>VALDESIA</v>
          </cell>
          <cell r="I287" t="str">
            <v>31</v>
          </cell>
          <cell r="J287" t="str">
            <v>SAN JOSÉ DE OCOA</v>
          </cell>
          <cell r="K287" t="str">
            <v>01</v>
          </cell>
          <cell r="L287" t="str">
            <v>SAN JOSÉ DE OCOA</v>
          </cell>
          <cell r="M287" t="str">
            <v>02</v>
          </cell>
          <cell r="N287" t="str">
            <v>LA CIÉNAGA (DM)</v>
          </cell>
          <cell r="O287" t="str">
            <v>04</v>
          </cell>
          <cell r="P287" t="str">
            <v>EL ROSALITO</v>
          </cell>
          <cell r="Q287" t="str">
            <v>018</v>
          </cell>
          <cell r="R287" t="str">
            <v>LOMA DEL MOGOTE</v>
          </cell>
        </row>
        <row r="288">
          <cell r="E288" t="str">
            <v>JIGUEY 2</v>
          </cell>
          <cell r="F288" t="str">
            <v>053101020401800</v>
          </cell>
          <cell r="G288" t="str">
            <v>05</v>
          </cell>
          <cell r="H288" t="str">
            <v>VALDESIA</v>
          </cell>
          <cell r="I288" t="str">
            <v>31</v>
          </cell>
          <cell r="J288" t="str">
            <v>SAN JOSÉ DE OCOA</v>
          </cell>
          <cell r="K288" t="str">
            <v>01</v>
          </cell>
          <cell r="L288" t="str">
            <v>SAN JOSÉ DE OCOA</v>
          </cell>
          <cell r="M288" t="str">
            <v>02</v>
          </cell>
          <cell r="N288" t="str">
            <v>LA CIÉNAGA (DM)</v>
          </cell>
          <cell r="O288" t="str">
            <v>04</v>
          </cell>
          <cell r="P288" t="str">
            <v>EL ROSALITO</v>
          </cell>
          <cell r="Q288" t="str">
            <v>018</v>
          </cell>
          <cell r="R288" t="str">
            <v>LOMA DEL MOGOTE</v>
          </cell>
        </row>
        <row r="289">
          <cell r="E289" t="str">
            <v>JIMENOA</v>
          </cell>
          <cell r="F289" t="str">
            <v>021303010500100</v>
          </cell>
          <cell r="G289" t="str">
            <v>02</v>
          </cell>
          <cell r="H289" t="str">
            <v>CIBAO SUR</v>
          </cell>
          <cell r="I289" t="str">
            <v>13</v>
          </cell>
          <cell r="J289" t="str">
            <v>LA VEGA</v>
          </cell>
          <cell r="K289" t="str">
            <v>03</v>
          </cell>
          <cell r="L289" t="str">
            <v>JARABACOA</v>
          </cell>
          <cell r="M289" t="str">
            <v>01</v>
          </cell>
          <cell r="N289" t="str">
            <v>JARABACOA</v>
          </cell>
          <cell r="O289" t="str">
            <v>05</v>
          </cell>
          <cell r="P289" t="str">
            <v>PEDREGAL</v>
          </cell>
          <cell r="Q289" t="str">
            <v>001</v>
          </cell>
          <cell r="R289" t="str">
            <v>EL SALTO DE JIMENOA</v>
          </cell>
        </row>
        <row r="290">
          <cell r="E290" t="str">
            <v>JUANCHO LOS COCOS 1</v>
          </cell>
          <cell r="F290" t="str">
            <v>061602020201100</v>
          </cell>
          <cell r="G290" t="str">
            <v>06</v>
          </cell>
          <cell r="H290" t="str">
            <v>ENRIQUILLO</v>
          </cell>
          <cell r="I290" t="str">
            <v>16</v>
          </cell>
          <cell r="J290" t="str">
            <v>PEDERNALES</v>
          </cell>
          <cell r="K290" t="str">
            <v>02</v>
          </cell>
          <cell r="L290" t="str">
            <v>OVIEDO</v>
          </cell>
          <cell r="M290" t="str">
            <v>02</v>
          </cell>
          <cell r="N290" t="str">
            <v>JUANCHO (DM)</v>
          </cell>
          <cell r="O290" t="str">
            <v>02</v>
          </cell>
          <cell r="P290" t="str">
            <v>LA COLONIA VILLA ESPERANZA</v>
          </cell>
          <cell r="Q290" t="str">
            <v>011</v>
          </cell>
          <cell r="R290" t="str">
            <v>PEDRO MOTA</v>
          </cell>
        </row>
        <row r="291">
          <cell r="E291" t="str">
            <v>LA VEGA</v>
          </cell>
          <cell r="F291" t="str">
            <v>021301010102000</v>
          </cell>
          <cell r="G291" t="str">
            <v>02</v>
          </cell>
          <cell r="H291" t="str">
            <v>CIBAO SUR</v>
          </cell>
          <cell r="I291" t="str">
            <v>13</v>
          </cell>
          <cell r="J291" t="str">
            <v>LA VEGA</v>
          </cell>
          <cell r="K291" t="str">
            <v>01</v>
          </cell>
          <cell r="L291" t="str">
            <v>LA VEGA</v>
          </cell>
          <cell r="M291" t="str">
            <v>01</v>
          </cell>
          <cell r="N291" t="str">
            <v>LA VEGA</v>
          </cell>
          <cell r="O291" t="str">
            <v>01</v>
          </cell>
          <cell r="P291" t="str">
            <v>CONCEPCIÓN DE LA VEGA (ZONA URBANA)</v>
          </cell>
          <cell r="Q291" t="str">
            <v>020</v>
          </cell>
          <cell r="R291" t="str">
            <v>ARENOSO</v>
          </cell>
        </row>
        <row r="292">
          <cell r="E292" t="str">
            <v>LAS BARÍAS</v>
          </cell>
          <cell r="F292" t="str">
            <v>052106010400900</v>
          </cell>
          <cell r="G292" t="str">
            <v>05</v>
          </cell>
          <cell r="H292" t="str">
            <v>VALDESIA</v>
          </cell>
          <cell r="I292" t="str">
            <v>21</v>
          </cell>
          <cell r="J292" t="str">
            <v>SAN CRISTÓBAL</v>
          </cell>
          <cell r="K292" t="str">
            <v>06</v>
          </cell>
          <cell r="L292" t="str">
            <v>YAGUATE</v>
          </cell>
          <cell r="M292" t="str">
            <v>01</v>
          </cell>
          <cell r="N292" t="str">
            <v>YAGUATE</v>
          </cell>
          <cell r="O292" t="str">
            <v>04</v>
          </cell>
          <cell r="P292" t="str">
            <v>MANÁ DE YAGUATE</v>
          </cell>
          <cell r="Q292" t="str">
            <v>009</v>
          </cell>
          <cell r="R292" t="str">
            <v>MANÁ DE YAGUATE</v>
          </cell>
        </row>
        <row r="293">
          <cell r="E293" t="str">
            <v>LAS DAMAS</v>
          </cell>
          <cell r="F293" t="str">
            <v>061002020200200</v>
          </cell>
          <cell r="G293" t="str">
            <v>06</v>
          </cell>
          <cell r="H293" t="str">
            <v>ENRIQUILLO</v>
          </cell>
          <cell r="I293" t="str">
            <v>10</v>
          </cell>
          <cell r="J293" t="str">
            <v>INDEPENDENCIA</v>
          </cell>
          <cell r="K293" t="str">
            <v>02</v>
          </cell>
          <cell r="L293" t="str">
            <v>DUVERGÉ</v>
          </cell>
          <cell r="M293" t="str">
            <v>02</v>
          </cell>
          <cell r="N293" t="str">
            <v>VENGAN A VER (DM)</v>
          </cell>
          <cell r="O293" t="str">
            <v>02</v>
          </cell>
          <cell r="P293" t="str">
            <v>LAS BAITOAS</v>
          </cell>
          <cell r="Q293" t="str">
            <v>002</v>
          </cell>
          <cell r="R293" t="str">
            <v>SAN JOSÉ</v>
          </cell>
        </row>
        <row r="294">
          <cell r="E294" t="str">
            <v>LÓPEZ ANGOSTURA</v>
          </cell>
          <cell r="F294" t="str">
            <v>012509010200100</v>
          </cell>
          <cell r="G294" t="str">
            <v>01</v>
          </cell>
          <cell r="H294" t="str">
            <v>CIBAO NORTE</v>
          </cell>
          <cell r="I294" t="str">
            <v>25</v>
          </cell>
          <cell r="J294" t="str">
            <v>SANTIAGO</v>
          </cell>
          <cell r="K294" t="str">
            <v>09</v>
          </cell>
          <cell r="L294" t="str">
            <v>SABANA IGLESIA</v>
          </cell>
          <cell r="M294" t="str">
            <v>01</v>
          </cell>
          <cell r="N294" t="str">
            <v>SABANA IGLESIA</v>
          </cell>
          <cell r="O294" t="str">
            <v>02</v>
          </cell>
          <cell r="P294" t="str">
            <v>SABANA IGLESIA</v>
          </cell>
          <cell r="Q294" t="str">
            <v>001</v>
          </cell>
          <cell r="R294" t="str">
            <v>BOCA DE BAO</v>
          </cell>
        </row>
        <row r="295">
          <cell r="E295" t="str">
            <v>LOS ANONES</v>
          </cell>
          <cell r="F295" t="str">
            <v>051702030200300</v>
          </cell>
          <cell r="G295" t="str">
            <v>05</v>
          </cell>
          <cell r="H295" t="str">
            <v>VALDESIA</v>
          </cell>
          <cell r="I295" t="str">
            <v>17</v>
          </cell>
          <cell r="J295" t="str">
            <v>PERAVIA</v>
          </cell>
          <cell r="K295" t="str">
            <v>02</v>
          </cell>
          <cell r="L295" t="str">
            <v>NIZAO</v>
          </cell>
          <cell r="M295" t="str">
            <v>03</v>
          </cell>
          <cell r="N295" t="str">
            <v>SANTANA (DM)</v>
          </cell>
          <cell r="O295" t="str">
            <v>02</v>
          </cell>
          <cell r="P295" t="str">
            <v>LUCAS DÍAZ</v>
          </cell>
          <cell r="Q295" t="str">
            <v>003</v>
          </cell>
          <cell r="R295" t="str">
            <v>BARRIO LINDO</v>
          </cell>
        </row>
        <row r="296">
          <cell r="E296" t="str">
            <v>LOS COCOS 2</v>
          </cell>
          <cell r="F296" t="str">
            <v>061602020201100</v>
          </cell>
          <cell r="G296" t="str">
            <v>06</v>
          </cell>
          <cell r="H296" t="str">
            <v>ENRIQUILLO</v>
          </cell>
          <cell r="I296" t="str">
            <v>16</v>
          </cell>
          <cell r="J296" t="str">
            <v>PEDERNALES</v>
          </cell>
          <cell r="K296" t="str">
            <v>02</v>
          </cell>
          <cell r="L296" t="str">
            <v>OVIEDO</v>
          </cell>
          <cell r="M296" t="str">
            <v>02</v>
          </cell>
          <cell r="N296" t="str">
            <v>JUANCHO (DM)</v>
          </cell>
          <cell r="O296" t="str">
            <v>02</v>
          </cell>
          <cell r="P296" t="str">
            <v>LA COLONIA VILLA ESPERANZA</v>
          </cell>
          <cell r="Q296" t="str">
            <v>011</v>
          </cell>
          <cell r="R296" t="str">
            <v>PEDRO MOTA</v>
          </cell>
        </row>
        <row r="297">
          <cell r="E297" t="str">
            <v>LOS MINA 5</v>
          </cell>
          <cell r="F297" t="str">
            <v>103201010100400</v>
          </cell>
          <cell r="G297" t="str">
            <v>10</v>
          </cell>
          <cell r="H297" t="str">
            <v>OZAMA O METROPOLITANA</v>
          </cell>
          <cell r="I297" t="str">
            <v>32</v>
          </cell>
          <cell r="J297" t="str">
            <v>SANTO DOMINGO</v>
          </cell>
          <cell r="K297" t="str">
            <v>01</v>
          </cell>
          <cell r="L297" t="str">
            <v>SANTO DOMINGO ESTE</v>
          </cell>
          <cell r="M297" t="str">
            <v>01</v>
          </cell>
          <cell r="N297" t="str">
            <v>SANTO DOMINGO ESTE</v>
          </cell>
          <cell r="O297" t="str">
            <v>01</v>
          </cell>
          <cell r="P297" t="str">
            <v>SANTO DOMINGO ESTE (ZONA URBANA)</v>
          </cell>
          <cell r="Q297" t="str">
            <v>004</v>
          </cell>
          <cell r="R297" t="str">
            <v>LOS MINA SUR</v>
          </cell>
        </row>
        <row r="298">
          <cell r="E298" t="str">
            <v>LOS MINA 6</v>
          </cell>
          <cell r="F298" t="str">
            <v>103201010100400</v>
          </cell>
          <cell r="G298" t="str">
            <v>10</v>
          </cell>
          <cell r="H298" t="str">
            <v>OZAMA O METROPOLITANA</v>
          </cell>
          <cell r="I298" t="str">
            <v>32</v>
          </cell>
          <cell r="J298" t="str">
            <v>SANTO DOMINGO</v>
          </cell>
          <cell r="K298" t="str">
            <v>01</v>
          </cell>
          <cell r="L298" t="str">
            <v>SANTO DOMINGO ESTE</v>
          </cell>
          <cell r="M298" t="str">
            <v>01</v>
          </cell>
          <cell r="N298" t="str">
            <v>SANTO DOMINGO ESTE</v>
          </cell>
          <cell r="O298" t="str">
            <v>01</v>
          </cell>
          <cell r="P298" t="str">
            <v>SANTO DOMINGO ESTE (ZONA URBANA)</v>
          </cell>
          <cell r="Q298" t="str">
            <v>004</v>
          </cell>
          <cell r="R298" t="str">
            <v>LOS MINA SUR</v>
          </cell>
        </row>
        <row r="299">
          <cell r="E299" t="str">
            <v>LOS ORÍGENES POWER PLANT FUEL OIL</v>
          </cell>
          <cell r="F299" t="str">
            <v>092301010100200</v>
          </cell>
          <cell r="G299" t="str">
            <v>09</v>
          </cell>
          <cell r="H299" t="str">
            <v>HIGUAMO</v>
          </cell>
          <cell r="I299" t="str">
            <v>23</v>
          </cell>
          <cell r="J299" t="str">
            <v>SAN PEDRO DE MACORÍS</v>
          </cell>
          <cell r="K299" t="str">
            <v>01</v>
          </cell>
          <cell r="L299" t="str">
            <v>SAN PEDRO DE MACORÍS</v>
          </cell>
          <cell r="M299" t="str">
            <v>01</v>
          </cell>
          <cell r="N299" t="str">
            <v>SAN PEDRO DE MACORÍS</v>
          </cell>
          <cell r="O299" t="str">
            <v>01</v>
          </cell>
          <cell r="P299" t="str">
            <v>SAN PEDRO DE MACORÍS (ZONA URBANA)</v>
          </cell>
          <cell r="Q299" t="str">
            <v>002</v>
          </cell>
          <cell r="R299" t="str">
            <v>BLANCO</v>
          </cell>
        </row>
        <row r="300">
          <cell r="E300" t="str">
            <v>LOS ORÍGENES POWER PLANT GAS NATURAL</v>
          </cell>
          <cell r="F300" t="str">
            <v>092301010100200</v>
          </cell>
          <cell r="G300" t="str">
            <v>09</v>
          </cell>
          <cell r="H300" t="str">
            <v>HIGUAMO</v>
          </cell>
          <cell r="I300" t="str">
            <v>23</v>
          </cell>
          <cell r="J300" t="str">
            <v>SAN PEDRO DE MACORÍS</v>
          </cell>
          <cell r="K300" t="str">
            <v>01</v>
          </cell>
          <cell r="L300" t="str">
            <v>SAN PEDRO DE MACORÍS</v>
          </cell>
          <cell r="M300" t="str">
            <v>01</v>
          </cell>
          <cell r="N300" t="str">
            <v>SAN PEDRO DE MACORÍS</v>
          </cell>
          <cell r="O300" t="str">
            <v>01</v>
          </cell>
          <cell r="P300" t="str">
            <v>SAN PEDRO DE MACORÍS (ZONA URBANA)</v>
          </cell>
          <cell r="Q300" t="str">
            <v>002</v>
          </cell>
          <cell r="R300" t="str">
            <v>BLANCO</v>
          </cell>
        </row>
        <row r="301">
          <cell r="E301" t="str">
            <v>LOS TOROS 1</v>
          </cell>
          <cell r="F301" t="str">
            <v>070203030300400</v>
          </cell>
          <cell r="G301" t="str">
            <v>07</v>
          </cell>
          <cell r="H301" t="str">
            <v>EL VALLE</v>
          </cell>
          <cell r="I301" t="str">
            <v>02</v>
          </cell>
          <cell r="J301" t="str">
            <v>AZUA</v>
          </cell>
          <cell r="K301" t="str">
            <v>03</v>
          </cell>
          <cell r="L301" t="str">
            <v>LAS YAYAS DE VIAJAMA</v>
          </cell>
          <cell r="M301" t="str">
            <v>03</v>
          </cell>
          <cell r="N301" t="str">
            <v>HATO NUEVO CORTÉS (DM)</v>
          </cell>
          <cell r="O301" t="str">
            <v>03</v>
          </cell>
          <cell r="P301" t="str">
            <v>EL CRUCE DE LAS YAYAS</v>
          </cell>
          <cell r="Q301" t="str">
            <v>004</v>
          </cell>
          <cell r="R301" t="str">
            <v>LAS HORMIGAS</v>
          </cell>
        </row>
        <row r="302">
          <cell r="E302" t="str">
            <v>LOS TOROS 2</v>
          </cell>
          <cell r="F302" t="str">
            <v>070203030300400</v>
          </cell>
          <cell r="G302" t="str">
            <v>07</v>
          </cell>
          <cell r="H302" t="str">
            <v>EL VALLE</v>
          </cell>
          <cell r="I302" t="str">
            <v>02</v>
          </cell>
          <cell r="J302" t="str">
            <v>AZUA</v>
          </cell>
          <cell r="K302" t="str">
            <v>03</v>
          </cell>
          <cell r="L302" t="str">
            <v>LAS YAYAS DE VIAJAMA</v>
          </cell>
          <cell r="M302" t="str">
            <v>03</v>
          </cell>
          <cell r="N302" t="str">
            <v>HATO NUEVO CORTÉS (DM)</v>
          </cell>
          <cell r="O302" t="str">
            <v>03</v>
          </cell>
          <cell r="P302" t="str">
            <v>EL CRUCE DE LAS YAYAS</v>
          </cell>
          <cell r="Q302" t="str">
            <v>004</v>
          </cell>
          <cell r="R302" t="str">
            <v>LAS HORMIGAS</v>
          </cell>
        </row>
        <row r="303">
          <cell r="E303" t="str">
            <v>MAGUEYAL 1</v>
          </cell>
          <cell r="F303" t="str">
            <v>070203030400100</v>
          </cell>
          <cell r="G303" t="str">
            <v>07</v>
          </cell>
          <cell r="H303" t="str">
            <v>EL VALLE</v>
          </cell>
          <cell r="I303" t="str">
            <v>02</v>
          </cell>
          <cell r="J303" t="str">
            <v>AZUA</v>
          </cell>
          <cell r="K303" t="str">
            <v>03</v>
          </cell>
          <cell r="L303" t="str">
            <v>LAS YAYAS DE VIAJAMA</v>
          </cell>
          <cell r="M303" t="str">
            <v>03</v>
          </cell>
          <cell r="N303" t="str">
            <v>HATO NUEVO CORTÉS (DM)</v>
          </cell>
          <cell r="O303" t="str">
            <v>04</v>
          </cell>
          <cell r="P303" t="str">
            <v>MAGÜEYAL</v>
          </cell>
          <cell r="Q303" t="str">
            <v>001</v>
          </cell>
          <cell r="R303" t="str">
            <v>MAGÜEYAL</v>
          </cell>
        </row>
        <row r="304">
          <cell r="E304" t="str">
            <v>MAGUEYAL 2</v>
          </cell>
          <cell r="F304" t="str">
            <v>070203030400100</v>
          </cell>
          <cell r="G304" t="str">
            <v>07</v>
          </cell>
          <cell r="H304" t="str">
            <v>EL VALLE</v>
          </cell>
          <cell r="I304" t="str">
            <v>02</v>
          </cell>
          <cell r="J304" t="str">
            <v>AZUA</v>
          </cell>
          <cell r="K304" t="str">
            <v>03</v>
          </cell>
          <cell r="L304" t="str">
            <v>LAS YAYAS DE VIAJAMA</v>
          </cell>
          <cell r="M304" t="str">
            <v>03</v>
          </cell>
          <cell r="N304" t="str">
            <v>HATO NUEVO CORTÉS (DM)</v>
          </cell>
          <cell r="O304" t="str">
            <v>04</v>
          </cell>
          <cell r="P304" t="str">
            <v>MAGÜEYAL</v>
          </cell>
          <cell r="Q304" t="str">
            <v>001</v>
          </cell>
          <cell r="R304" t="str">
            <v>MAGÜEYAL</v>
          </cell>
        </row>
        <row r="305">
          <cell r="E305" t="str">
            <v>METALDOM</v>
          </cell>
          <cell r="F305" t="str">
            <v>100101010102700</v>
          </cell>
          <cell r="G305" t="str">
            <v>10</v>
          </cell>
          <cell r="H305" t="str">
            <v>OZAMA O METROPOLITANA</v>
          </cell>
          <cell r="I305" t="str">
            <v>01</v>
          </cell>
          <cell r="J305" t="str">
            <v>DISTRITO NACIONAL</v>
          </cell>
          <cell r="K305" t="str">
            <v>01</v>
          </cell>
          <cell r="L305" t="str">
            <v>SANTO DOMINGO DE GUZMÁN</v>
          </cell>
          <cell r="M305" t="str">
            <v>01</v>
          </cell>
          <cell r="N305" t="str">
            <v>SANTO DOMINGO DE GUZMÁN</v>
          </cell>
          <cell r="O305" t="str">
            <v>01</v>
          </cell>
          <cell r="P305" t="str">
            <v>SANTO DOMINGO DE GUZMÁN (ZONA URBANA)</v>
          </cell>
          <cell r="Q305" t="str">
            <v>027</v>
          </cell>
          <cell r="R305" t="str">
            <v>TROPICAL METALDOM</v>
          </cell>
        </row>
        <row r="306">
          <cell r="E306" t="str">
            <v>MONCIÓN 1</v>
          </cell>
          <cell r="F306" t="str">
            <v>042603010200700</v>
          </cell>
          <cell r="G306" t="str">
            <v>04</v>
          </cell>
          <cell r="H306" t="str">
            <v>CIBAO NOROESTE</v>
          </cell>
          <cell r="I306" t="str">
            <v>26</v>
          </cell>
          <cell r="J306" t="str">
            <v>SANTIAGO RODRÍGUEZ</v>
          </cell>
          <cell r="K306" t="str">
            <v>03</v>
          </cell>
          <cell r="L306" t="str">
            <v>MONCIÓN</v>
          </cell>
          <cell r="M306" t="str">
            <v>01</v>
          </cell>
          <cell r="N306" t="str">
            <v>MONCIÓN</v>
          </cell>
          <cell r="O306" t="str">
            <v>02</v>
          </cell>
          <cell r="P306" t="str">
            <v>EL MAMONCITO</v>
          </cell>
          <cell r="Q306" t="str">
            <v>007</v>
          </cell>
          <cell r="R306" t="str">
            <v>HATO VIEJO</v>
          </cell>
        </row>
        <row r="307">
          <cell r="E307" t="str">
            <v>MONCIÓN 2</v>
          </cell>
          <cell r="F307" t="str">
            <v>042603010200700</v>
          </cell>
          <cell r="G307" t="str">
            <v>04</v>
          </cell>
          <cell r="H307" t="str">
            <v>CIBAO NOROESTE</v>
          </cell>
          <cell r="I307" t="str">
            <v>26</v>
          </cell>
          <cell r="J307" t="str">
            <v>SANTIAGO RODRÍGUEZ</v>
          </cell>
          <cell r="K307" t="str">
            <v>03</v>
          </cell>
          <cell r="L307" t="str">
            <v>MONCIÓN</v>
          </cell>
          <cell r="M307" t="str">
            <v>01</v>
          </cell>
          <cell r="N307" t="str">
            <v>MONCIÓN</v>
          </cell>
          <cell r="O307" t="str">
            <v>02</v>
          </cell>
          <cell r="P307" t="str">
            <v>EL MAMONCITO</v>
          </cell>
          <cell r="Q307" t="str">
            <v>007</v>
          </cell>
          <cell r="R307" t="str">
            <v>HATO VIEJO</v>
          </cell>
        </row>
        <row r="308">
          <cell r="E308" t="str">
            <v>MONTE PLATA SOLAR</v>
          </cell>
          <cell r="F308" t="str">
            <v>092901010101200</v>
          </cell>
          <cell r="G308" t="str">
            <v>09</v>
          </cell>
          <cell r="H308" t="str">
            <v>HIGUAMO</v>
          </cell>
          <cell r="I308" t="str">
            <v>29</v>
          </cell>
          <cell r="J308" t="str">
            <v>MONTE PLATA</v>
          </cell>
          <cell r="K308" t="str">
            <v>01</v>
          </cell>
          <cell r="L308" t="str">
            <v>MONTE PLATA</v>
          </cell>
          <cell r="M308" t="str">
            <v>01</v>
          </cell>
          <cell r="N308" t="str">
            <v>MONTE PLATA</v>
          </cell>
          <cell r="O308" t="str">
            <v>01</v>
          </cell>
          <cell r="P308" t="str">
            <v>MONTE PLATA (ZONA URBANA)</v>
          </cell>
          <cell r="Q308" t="str">
            <v>012</v>
          </cell>
          <cell r="R308" t="str">
            <v>GUILLO</v>
          </cell>
        </row>
        <row r="309">
          <cell r="E309" t="str">
            <v>MONTE RÍO</v>
          </cell>
          <cell r="F309" t="str">
            <v>070201050100100</v>
          </cell>
          <cell r="G309" t="str">
            <v>07</v>
          </cell>
          <cell r="H309" t="str">
            <v>EL VALLE</v>
          </cell>
          <cell r="I309" t="str">
            <v>02</v>
          </cell>
          <cell r="J309" t="str">
            <v>AZUA</v>
          </cell>
          <cell r="K309" t="str">
            <v>01</v>
          </cell>
          <cell r="L309" t="str">
            <v>AZUA</v>
          </cell>
          <cell r="M309" t="str">
            <v>05</v>
          </cell>
          <cell r="N309" t="str">
            <v>PUERTO VIEJO (DM)</v>
          </cell>
          <cell r="O309" t="str">
            <v>01</v>
          </cell>
          <cell r="P309" t="str">
            <v>PUERTO VIEJO (ZONA URBANA)</v>
          </cell>
          <cell r="Q309" t="str">
            <v>001</v>
          </cell>
          <cell r="R309" t="str">
            <v>LOS NEGROS</v>
          </cell>
        </row>
        <row r="310">
          <cell r="E310" t="str">
            <v>NIZAO NAJAYO</v>
          </cell>
          <cell r="F310" t="str">
            <v>052106010400200</v>
          </cell>
          <cell r="G310" t="str">
            <v>05</v>
          </cell>
          <cell r="H310" t="str">
            <v>VALDESIA</v>
          </cell>
          <cell r="I310" t="str">
            <v>21</v>
          </cell>
          <cell r="J310" t="str">
            <v>SAN CRISTÓBAL</v>
          </cell>
          <cell r="K310" t="str">
            <v>06</v>
          </cell>
          <cell r="L310" t="str">
            <v>YAGUATE</v>
          </cell>
          <cell r="M310" t="str">
            <v>01</v>
          </cell>
          <cell r="N310" t="str">
            <v>YAGUATE</v>
          </cell>
          <cell r="O310" t="str">
            <v>04</v>
          </cell>
          <cell r="P310" t="str">
            <v>MANÁ DE YAGUATE</v>
          </cell>
          <cell r="Q310" t="str">
            <v>002</v>
          </cell>
          <cell r="R310" t="str">
            <v>BOCA DE MANÁ</v>
          </cell>
        </row>
        <row r="311">
          <cell r="E311" t="str">
            <v>PALAMARA</v>
          </cell>
          <cell r="F311" t="str">
            <v>103207020200100</v>
          </cell>
          <cell r="G311" t="str">
            <v>10</v>
          </cell>
          <cell r="H311" t="str">
            <v>OZAMA O METROPOLITANA</v>
          </cell>
          <cell r="I311" t="str">
            <v>32</v>
          </cell>
          <cell r="J311" t="str">
            <v>SANTO DOMINGO</v>
          </cell>
          <cell r="K311" t="str">
            <v>07</v>
          </cell>
          <cell r="L311" t="str">
            <v>PEDRO BRAND</v>
          </cell>
          <cell r="M311" t="str">
            <v>02</v>
          </cell>
          <cell r="N311" t="str">
            <v>LA GUÁYIGA (DM)</v>
          </cell>
          <cell r="O311" t="str">
            <v>02</v>
          </cell>
          <cell r="P311" t="str">
            <v>LOS GARCÍA</v>
          </cell>
          <cell r="Q311" t="str">
            <v>001</v>
          </cell>
          <cell r="R311" t="str">
            <v>BATEY PALAMARA</v>
          </cell>
        </row>
        <row r="312">
          <cell r="E312" t="str">
            <v>PALENQUE</v>
          </cell>
          <cell r="F312" t="str">
            <v>052102010300400</v>
          </cell>
          <cell r="G312" t="str">
            <v>05</v>
          </cell>
          <cell r="H312" t="str">
            <v>VALDESIA</v>
          </cell>
          <cell r="I312" t="str">
            <v>21</v>
          </cell>
          <cell r="J312" t="str">
            <v>SAN CRISTÓBAL</v>
          </cell>
          <cell r="K312" t="str">
            <v>02</v>
          </cell>
          <cell r="L312" t="str">
            <v>SABANA GRANDE DE PALENQUE</v>
          </cell>
          <cell r="M312" t="str">
            <v>01</v>
          </cell>
          <cell r="N312" t="str">
            <v>SABANA GRANDE DE PALENQUE</v>
          </cell>
          <cell r="O312" t="str">
            <v>03</v>
          </cell>
          <cell r="P312" t="str">
            <v>SABANA PALENQUE</v>
          </cell>
          <cell r="Q312" t="str">
            <v>004</v>
          </cell>
          <cell r="R312" t="str">
            <v>SABANA GRANDE DE PALENQUE RURAL</v>
          </cell>
        </row>
        <row r="313">
          <cell r="E313" t="str">
            <v>PALOMINO 1</v>
          </cell>
          <cell r="F313" t="str">
            <v>072202030500500</v>
          </cell>
          <cell r="G313" t="str">
            <v>07</v>
          </cell>
          <cell r="H313" t="str">
            <v>EL VALLE</v>
          </cell>
          <cell r="I313" t="str">
            <v>22</v>
          </cell>
          <cell r="J313" t="str">
            <v>SAN JUAN</v>
          </cell>
          <cell r="K313" t="str">
            <v>02</v>
          </cell>
          <cell r="L313" t="str">
            <v>BOHECHÍO</v>
          </cell>
          <cell r="M313" t="str">
            <v>03</v>
          </cell>
          <cell r="N313" t="str">
            <v>YAQUE (DM)</v>
          </cell>
          <cell r="O313" t="str">
            <v>05</v>
          </cell>
          <cell r="P313" t="str">
            <v>LA GUAMA</v>
          </cell>
          <cell r="Q313" t="str">
            <v>005</v>
          </cell>
          <cell r="R313" t="str">
            <v>EL GUAYUYAL</v>
          </cell>
        </row>
        <row r="314">
          <cell r="E314" t="str">
            <v>PALOMINO 2</v>
          </cell>
          <cell r="F314" t="str">
            <v>072202030500500</v>
          </cell>
          <cell r="G314" t="str">
            <v>07</v>
          </cell>
          <cell r="H314" t="str">
            <v>EL VALLE</v>
          </cell>
          <cell r="I314" t="str">
            <v>22</v>
          </cell>
          <cell r="J314" t="str">
            <v>SAN JUAN</v>
          </cell>
          <cell r="K314" t="str">
            <v>02</v>
          </cell>
          <cell r="L314" t="str">
            <v>BOHECHÍO</v>
          </cell>
          <cell r="M314" t="str">
            <v>03</v>
          </cell>
          <cell r="N314" t="str">
            <v>YAQUE (DM)</v>
          </cell>
          <cell r="O314" t="str">
            <v>05</v>
          </cell>
          <cell r="P314" t="str">
            <v>LA GUAMA</v>
          </cell>
          <cell r="Q314" t="str">
            <v>005</v>
          </cell>
          <cell r="R314" t="str">
            <v>EL GUAYUYAL</v>
          </cell>
        </row>
        <row r="315">
          <cell r="E315" t="str">
            <v>PARQUE ENERGETICO LOS MINA CC PARCIAL</v>
          </cell>
          <cell r="F315" t="str">
            <v>103201010100400</v>
          </cell>
          <cell r="G315" t="str">
            <v>10</v>
          </cell>
          <cell r="H315" t="str">
            <v>OZAMA O METROPOLITANA</v>
          </cell>
          <cell r="I315" t="str">
            <v>32</v>
          </cell>
          <cell r="J315" t="str">
            <v>SANTO DOMINGO</v>
          </cell>
          <cell r="K315" t="str">
            <v>01</v>
          </cell>
          <cell r="L315" t="str">
            <v>SANTO DOMINGO ESTE</v>
          </cell>
          <cell r="M315" t="str">
            <v>01</v>
          </cell>
          <cell r="N315" t="str">
            <v>SANTO DOMINGO ESTE</v>
          </cell>
          <cell r="O315" t="str">
            <v>01</v>
          </cell>
          <cell r="P315" t="str">
            <v>SANTO DOMINGO ESTE (ZONA URBANA)</v>
          </cell>
          <cell r="Q315" t="str">
            <v>004</v>
          </cell>
          <cell r="R315" t="str">
            <v>LOS MINA SUR</v>
          </cell>
        </row>
        <row r="316">
          <cell r="E316" t="str">
            <v>PARQUE ENERGETICO LOS MINA CC TOTAL</v>
          </cell>
          <cell r="F316" t="str">
            <v>103201010100400</v>
          </cell>
          <cell r="G316" t="str">
            <v>10</v>
          </cell>
          <cell r="H316" t="str">
            <v>OZAMA O METROPOLITANA</v>
          </cell>
          <cell r="I316" t="str">
            <v>32</v>
          </cell>
          <cell r="J316" t="str">
            <v>SANTO DOMINGO</v>
          </cell>
          <cell r="K316" t="str">
            <v>01</v>
          </cell>
          <cell r="L316" t="str">
            <v>SANTO DOMINGO ESTE</v>
          </cell>
          <cell r="M316" t="str">
            <v>01</v>
          </cell>
          <cell r="N316" t="str">
            <v>SANTO DOMINGO ESTE</v>
          </cell>
          <cell r="O316" t="str">
            <v>01</v>
          </cell>
          <cell r="P316" t="str">
            <v>SANTO DOMINGO ESTE (ZONA URBANA)</v>
          </cell>
          <cell r="Q316" t="str">
            <v>004</v>
          </cell>
          <cell r="R316" t="str">
            <v>LOS MINA SUR</v>
          </cell>
        </row>
        <row r="317">
          <cell r="E317" t="str">
            <v>PARQUE EÓLICO AGUA CLARA</v>
          </cell>
          <cell r="F317" t="str">
            <v>041503030300100</v>
          </cell>
          <cell r="G317" t="str">
            <v>04</v>
          </cell>
          <cell r="H317" t="str">
            <v>CIBAO NOROESTE</v>
          </cell>
          <cell r="I317" t="str">
            <v>15</v>
          </cell>
          <cell r="J317" t="str">
            <v>MONTE CRISTI</v>
          </cell>
          <cell r="K317" t="str">
            <v>03</v>
          </cell>
          <cell r="L317" t="str">
            <v>GUAYUBÍN</v>
          </cell>
          <cell r="M317" t="str">
            <v>03</v>
          </cell>
          <cell r="N317" t="str">
            <v>HATILLO PALMA (DM)</v>
          </cell>
          <cell r="O317" t="str">
            <v>03</v>
          </cell>
          <cell r="P317" t="str">
            <v>LOS DERRAMADEROS</v>
          </cell>
          <cell r="Q317" t="str">
            <v>001</v>
          </cell>
          <cell r="R317" t="str">
            <v>LOS DERRAMADEROS</v>
          </cell>
        </row>
        <row r="318">
          <cell r="E318" t="str">
            <v>PARQUE EÓLICO DE MATAFONGO</v>
          </cell>
          <cell r="F318" t="str">
            <v>051701010300200</v>
          </cell>
          <cell r="G318" t="str">
            <v>05</v>
          </cell>
          <cell r="H318" t="str">
            <v>VALDESIA</v>
          </cell>
          <cell r="I318" t="str">
            <v>17</v>
          </cell>
          <cell r="J318" t="str">
            <v>PERAVIA</v>
          </cell>
          <cell r="K318" t="str">
            <v>01</v>
          </cell>
          <cell r="L318" t="str">
            <v>BANÍ</v>
          </cell>
          <cell r="M318" t="str">
            <v>01</v>
          </cell>
          <cell r="N318" t="str">
            <v>BANÍ</v>
          </cell>
          <cell r="O318" t="str">
            <v>03</v>
          </cell>
          <cell r="P318" t="str">
            <v>LAS CALDERAS</v>
          </cell>
          <cell r="Q318" t="str">
            <v>002</v>
          </cell>
          <cell r="R318" t="str">
            <v>LAS CALDERAS</v>
          </cell>
        </row>
        <row r="319">
          <cell r="E319" t="str">
            <v>PARQUE EÓLICO GUANILLO</v>
          </cell>
          <cell r="F319" t="str">
            <v>041503010400400</v>
          </cell>
          <cell r="G319" t="str">
            <v>04</v>
          </cell>
          <cell r="H319" t="str">
            <v>CIBAO NOROESTE</v>
          </cell>
          <cell r="I319" t="str">
            <v>15</v>
          </cell>
          <cell r="J319" t="str">
            <v>MONTE CRISTI</v>
          </cell>
          <cell r="K319" t="str">
            <v>03</v>
          </cell>
          <cell r="L319" t="str">
            <v>GUAYUBÍN</v>
          </cell>
          <cell r="M319" t="str">
            <v>01</v>
          </cell>
          <cell r="N319" t="str">
            <v>GUAYUBÍN</v>
          </cell>
          <cell r="O319" t="str">
            <v>04</v>
          </cell>
          <cell r="P319" t="str">
            <v>SABANA CRUZ</v>
          </cell>
          <cell r="Q319" t="str">
            <v>004</v>
          </cell>
          <cell r="R319" t="str">
            <v>HAITÍ</v>
          </cell>
        </row>
        <row r="320">
          <cell r="E320" t="str">
            <v>PARQUE EÓLICO LARIMAR</v>
          </cell>
          <cell r="F320" t="str">
            <v>060403010200100</v>
          </cell>
          <cell r="G320" t="str">
            <v>06</v>
          </cell>
          <cell r="H320" t="str">
            <v>ENRIQUILLO</v>
          </cell>
          <cell r="I320" t="str">
            <v>04</v>
          </cell>
          <cell r="J320" t="str">
            <v>BARAHONA</v>
          </cell>
          <cell r="K320" t="str">
            <v>03</v>
          </cell>
          <cell r="L320" t="str">
            <v>ENRIQUILLO</v>
          </cell>
          <cell r="M320" t="str">
            <v>01</v>
          </cell>
          <cell r="N320" t="str">
            <v>ENRIQUILLO</v>
          </cell>
          <cell r="O320" t="str">
            <v>02</v>
          </cell>
          <cell r="P320" t="str">
            <v>BUENA VISTA</v>
          </cell>
          <cell r="Q320" t="str">
            <v>001</v>
          </cell>
          <cell r="R320" t="str">
            <v>BUENA VISTA</v>
          </cell>
        </row>
        <row r="321">
          <cell r="E321" t="str">
            <v>PARQUE EÓLICO LARIMAR II</v>
          </cell>
          <cell r="F321" t="str">
            <v>060403010200100</v>
          </cell>
          <cell r="G321" t="str">
            <v>06</v>
          </cell>
          <cell r="H321" t="str">
            <v>ENRIQUILLO</v>
          </cell>
          <cell r="I321" t="str">
            <v>04</v>
          </cell>
          <cell r="J321" t="str">
            <v>BARAHONA</v>
          </cell>
          <cell r="K321" t="str">
            <v>03</v>
          </cell>
          <cell r="L321" t="str">
            <v>ENRIQUILLO</v>
          </cell>
          <cell r="M321" t="str">
            <v>01</v>
          </cell>
          <cell r="N321" t="str">
            <v>ENRIQUILLO</v>
          </cell>
          <cell r="O321" t="str">
            <v>02</v>
          </cell>
          <cell r="P321" t="str">
            <v>BUENA VISTA</v>
          </cell>
          <cell r="Q321" t="str">
            <v>001</v>
          </cell>
          <cell r="R321" t="str">
            <v>BUENA VISTA</v>
          </cell>
        </row>
        <row r="322">
          <cell r="E322" t="str">
            <v>PARQUE EÓLICO LOS GUZMANCITOS</v>
          </cell>
          <cell r="F322" t="str">
            <v>011801030700100</v>
          </cell>
          <cell r="G322" t="str">
            <v>01</v>
          </cell>
          <cell r="H322" t="str">
            <v>CIBAO NORTE</v>
          </cell>
          <cell r="I322" t="str">
            <v>18</v>
          </cell>
          <cell r="J322" t="str">
            <v>PUERTO PLATA</v>
          </cell>
          <cell r="K322" t="str">
            <v>01</v>
          </cell>
          <cell r="L322" t="str">
            <v>PUERTO PLATA</v>
          </cell>
          <cell r="M322" t="str">
            <v>03</v>
          </cell>
          <cell r="N322" t="str">
            <v>MAIMÓN (DM)</v>
          </cell>
          <cell r="O322" t="str">
            <v>07</v>
          </cell>
          <cell r="P322" t="str">
            <v>GUZMANCITO</v>
          </cell>
          <cell r="Q322" t="str">
            <v>001</v>
          </cell>
          <cell r="R322" t="str">
            <v>LA PERRITA</v>
          </cell>
        </row>
        <row r="323">
          <cell r="E323" t="str">
            <v>PARQUE EÓLICO LOS GUZMANCITOS 2</v>
          </cell>
          <cell r="F323" t="str">
            <v>011801030701500</v>
          </cell>
          <cell r="G323" t="str">
            <v>01</v>
          </cell>
          <cell r="H323" t="str">
            <v>CIBAO NORTE</v>
          </cell>
          <cell r="I323" t="str">
            <v>18</v>
          </cell>
          <cell r="J323" t="str">
            <v>PUERTO PLATA</v>
          </cell>
          <cell r="K323" t="str">
            <v>01</v>
          </cell>
          <cell r="L323" t="str">
            <v>PUERTO PLATA</v>
          </cell>
          <cell r="M323" t="str">
            <v>03</v>
          </cell>
          <cell r="N323" t="str">
            <v>MAIMÓN (DM)</v>
          </cell>
          <cell r="O323" t="str">
            <v>07</v>
          </cell>
          <cell r="P323" t="str">
            <v>GUZMANCITO</v>
          </cell>
          <cell r="Q323" t="str">
            <v>015</v>
          </cell>
          <cell r="R323" t="str">
            <v>CALABACITOS</v>
          </cell>
        </row>
        <row r="324">
          <cell r="E324" t="str">
            <v>PARQUE FOTOVOLTAICO BAYAHONDA (BAYASOL)</v>
          </cell>
          <cell r="F324" t="str">
            <v>051703010500300</v>
          </cell>
          <cell r="G324" t="str">
            <v>05</v>
          </cell>
          <cell r="H324" t="str">
            <v>VALDESIA</v>
          </cell>
          <cell r="I324" t="str">
            <v>17</v>
          </cell>
          <cell r="J324" t="str">
            <v>PERAVIA</v>
          </cell>
          <cell r="K324" t="str">
            <v>03</v>
          </cell>
          <cell r="L324" t="str">
            <v>MATANZAS</v>
          </cell>
          <cell r="M324" t="str">
            <v>01</v>
          </cell>
          <cell r="N324" t="str">
            <v>MATANZAS</v>
          </cell>
          <cell r="O324" t="str">
            <v>05</v>
          </cell>
          <cell r="P324" t="str">
            <v>GALIÓN (GALEÓN)</v>
          </cell>
          <cell r="Q324" t="str">
            <v>003</v>
          </cell>
          <cell r="R324" t="str">
            <v>ANGOSTURA</v>
          </cell>
        </row>
        <row r="325">
          <cell r="E325" t="str">
            <v>PARQUE FOTOVOLTAICO CALABAZA</v>
          </cell>
          <cell r="F325" t="str">
            <v>051703010500200</v>
          </cell>
          <cell r="G325" t="str">
            <v>05</v>
          </cell>
          <cell r="H325" t="str">
            <v>VALDESIA</v>
          </cell>
          <cell r="I325" t="str">
            <v>17</v>
          </cell>
          <cell r="J325" t="str">
            <v>PERAVIA</v>
          </cell>
          <cell r="K325" t="str">
            <v>03</v>
          </cell>
          <cell r="L325" t="str">
            <v>MATANZAS</v>
          </cell>
          <cell r="M325" t="str">
            <v>01</v>
          </cell>
          <cell r="N325" t="str">
            <v>MATANZAS</v>
          </cell>
          <cell r="O325" t="str">
            <v>05</v>
          </cell>
          <cell r="P325" t="str">
            <v>GALIÓN (GALEÓN)</v>
          </cell>
          <cell r="Q325" t="str">
            <v>002</v>
          </cell>
          <cell r="R325" t="str">
            <v>LAS CALABAZAS</v>
          </cell>
        </row>
        <row r="326">
          <cell r="E326" t="str">
            <v>PARQUE FOTOVOLTAICO CUMAYASA 1</v>
          </cell>
          <cell r="F326" t="str">
            <v>081203020200200</v>
          </cell>
          <cell r="G326" t="str">
            <v>08</v>
          </cell>
          <cell r="H326" t="str">
            <v>YUMA</v>
          </cell>
          <cell r="I326" t="str">
            <v>12</v>
          </cell>
          <cell r="J326" t="str">
            <v>LA ROMANA</v>
          </cell>
          <cell r="K326" t="str">
            <v>03</v>
          </cell>
          <cell r="L326" t="str">
            <v>VILLA HERMOSA</v>
          </cell>
          <cell r="M326" t="str">
            <v>02</v>
          </cell>
          <cell r="N326" t="str">
            <v>CUMAYASA (DM)</v>
          </cell>
          <cell r="O326" t="str">
            <v>02</v>
          </cell>
          <cell r="P326" t="str">
            <v>CUMAYASA</v>
          </cell>
          <cell r="Q326" t="str">
            <v>002</v>
          </cell>
          <cell r="R326" t="str">
            <v>BATEY LAS TUMBAS</v>
          </cell>
        </row>
        <row r="327">
          <cell r="E327" t="str">
            <v>PARQUE FOTOVOLTAICO CUMAYASA 2</v>
          </cell>
          <cell r="F327" t="str">
            <v>081203020200200</v>
          </cell>
          <cell r="G327" t="str">
            <v>08</v>
          </cell>
          <cell r="H327" t="str">
            <v>YUMA</v>
          </cell>
          <cell r="I327" t="str">
            <v>12</v>
          </cell>
          <cell r="J327" t="str">
            <v>LA ROMANA</v>
          </cell>
          <cell r="K327" t="str">
            <v>03</v>
          </cell>
          <cell r="L327" t="str">
            <v>VILLA HERMOSA</v>
          </cell>
          <cell r="M327" t="str">
            <v>02</v>
          </cell>
          <cell r="N327" t="str">
            <v>CUMAYASA (DM)</v>
          </cell>
          <cell r="O327" t="str">
            <v>02</v>
          </cell>
          <cell r="P327" t="str">
            <v>CUMAYASA</v>
          </cell>
          <cell r="Q327" t="str">
            <v>002</v>
          </cell>
          <cell r="R327" t="str">
            <v>BATEY LAS TUMBAS</v>
          </cell>
        </row>
        <row r="328">
          <cell r="E328" t="str">
            <v>PARQUE FOTOVOLTAICO LA VICTORIA</v>
          </cell>
          <cell r="F328" t="str">
            <v>103203020300300</v>
          </cell>
          <cell r="G328" t="str">
            <v>10</v>
          </cell>
          <cell r="H328" t="str">
            <v>OZAMA O METROPOLITANA</v>
          </cell>
          <cell r="I328" t="str">
            <v>32</v>
          </cell>
          <cell r="J328" t="str">
            <v>SANTO DOMINGO</v>
          </cell>
          <cell r="K328" t="str">
            <v>03</v>
          </cell>
          <cell r="L328" t="str">
            <v>SANTO DOMINGO NORTE</v>
          </cell>
          <cell r="M328" t="str">
            <v>02</v>
          </cell>
          <cell r="N328" t="str">
            <v>LA VICTORIA (DM)</v>
          </cell>
          <cell r="O328" t="str">
            <v>03</v>
          </cell>
          <cell r="P328" t="str">
            <v>LA VIRGEN</v>
          </cell>
          <cell r="Q328" t="str">
            <v>003</v>
          </cell>
          <cell r="R328" t="str">
            <v>VERDÚM</v>
          </cell>
        </row>
        <row r="329">
          <cell r="E329" t="str">
            <v>PARQUE FOTOVOLTAICO LOS NEGROS</v>
          </cell>
          <cell r="F329" t="str">
            <v>070201050200300</v>
          </cell>
          <cell r="G329" t="str">
            <v>07</v>
          </cell>
          <cell r="H329" t="str">
            <v>EL VALLE</v>
          </cell>
          <cell r="I329" t="str">
            <v>02</v>
          </cell>
          <cell r="J329" t="str">
            <v>AZUA</v>
          </cell>
          <cell r="K329" t="str">
            <v>01</v>
          </cell>
          <cell r="L329" t="str">
            <v>AZUA</v>
          </cell>
          <cell r="M329" t="str">
            <v>05</v>
          </cell>
          <cell r="N329" t="str">
            <v>PUERTO VIEJO (DM)</v>
          </cell>
          <cell r="O329" t="str">
            <v>02</v>
          </cell>
          <cell r="P329" t="str">
            <v>RANCHERÍA</v>
          </cell>
          <cell r="Q329" t="str">
            <v>003</v>
          </cell>
          <cell r="R329" t="str">
            <v>PALMAR DE BUENA VISTA</v>
          </cell>
        </row>
        <row r="330">
          <cell r="E330" t="str">
            <v>PARQUE FOTOVOLTAICO MARANATHA FASE I</v>
          </cell>
          <cell r="F330" t="str">
            <v>103201010300100</v>
          </cell>
          <cell r="G330" t="str">
            <v>10</v>
          </cell>
          <cell r="H330" t="str">
            <v>OZAMA O METROPOLITANA</v>
          </cell>
          <cell r="I330" t="str">
            <v>32</v>
          </cell>
          <cell r="J330" t="str">
            <v>SANTO DOMINGO</v>
          </cell>
          <cell r="K330" t="str">
            <v>01</v>
          </cell>
          <cell r="L330" t="str">
            <v>SANTO DOMINGO ESTE</v>
          </cell>
          <cell r="M330" t="str">
            <v>01</v>
          </cell>
          <cell r="N330" t="str">
            <v>SANTO DOMINGO ESTE</v>
          </cell>
          <cell r="O330" t="str">
            <v>03</v>
          </cell>
          <cell r="P330" t="str">
            <v>MENDOZA</v>
          </cell>
          <cell r="Q330" t="str">
            <v>001</v>
          </cell>
          <cell r="R330" t="str">
            <v>LOS PAREDONES</v>
          </cell>
        </row>
        <row r="331">
          <cell r="E331" t="str">
            <v>PARQUE FOTOVOLTAICO MARTÍ</v>
          </cell>
          <cell r="F331" t="str">
            <v>n/d</v>
          </cell>
          <cell r="G331" t="str">
            <v>n/d</v>
          </cell>
          <cell r="H331" t="str">
            <v>n/d</v>
          </cell>
          <cell r="I331" t="str">
            <v>n/d</v>
          </cell>
          <cell r="J331" t="str">
            <v>n/d</v>
          </cell>
          <cell r="K331" t="str">
            <v>n/d</v>
          </cell>
          <cell r="L331" t="str">
            <v>n/d</v>
          </cell>
          <cell r="M331" t="str">
            <v>n/d</v>
          </cell>
          <cell r="N331" t="str">
            <v>n/d</v>
          </cell>
          <cell r="O331" t="str">
            <v>n/d</v>
          </cell>
          <cell r="P331" t="str">
            <v>n/d</v>
          </cell>
          <cell r="Q331" t="str">
            <v>n/d</v>
          </cell>
          <cell r="R331" t="str">
            <v>n/d</v>
          </cell>
        </row>
        <row r="332">
          <cell r="E332" t="str">
            <v>PARQUE FOTOVOLTAICO MATA DE PALMA</v>
          </cell>
          <cell r="F332" t="str">
            <v>103205010301100</v>
          </cell>
          <cell r="G332" t="str">
            <v>10</v>
          </cell>
          <cell r="H332" t="str">
            <v>OZAMA O METROPOLITANA</v>
          </cell>
          <cell r="I332" t="str">
            <v>32</v>
          </cell>
          <cell r="J332" t="str">
            <v>SANTO DOMINGO</v>
          </cell>
          <cell r="K332" t="str">
            <v>05</v>
          </cell>
          <cell r="L332" t="str">
            <v>SAN ANTONIO DE GUERRA</v>
          </cell>
          <cell r="M332" t="str">
            <v>01</v>
          </cell>
          <cell r="N332" t="str">
            <v>SAN ANTONIO DE GUERRA</v>
          </cell>
          <cell r="O332" t="str">
            <v>03</v>
          </cell>
          <cell r="P332" t="str">
            <v>LA JOYA</v>
          </cell>
          <cell r="Q332" t="str">
            <v>011</v>
          </cell>
          <cell r="R332" t="str">
            <v>AHORCA LOS PERROS</v>
          </cell>
        </row>
        <row r="333">
          <cell r="E333" t="str">
            <v>PARQUE FOTOVOLTAICO MATRISOL</v>
          </cell>
          <cell r="F333" t="str">
            <v>031402020300200</v>
          </cell>
          <cell r="G333" t="str">
            <v>03</v>
          </cell>
          <cell r="H333" t="str">
            <v>CIBAO NORDESTE</v>
          </cell>
          <cell r="I333" t="str">
            <v>14</v>
          </cell>
          <cell r="J333" t="str">
            <v>MARÍA TRINIDAD SÁNCHEZ</v>
          </cell>
          <cell r="K333" t="str">
            <v>02</v>
          </cell>
          <cell r="L333" t="str">
            <v>CABRERA</v>
          </cell>
          <cell r="M333" t="str">
            <v>02</v>
          </cell>
          <cell r="N333" t="str">
            <v>ARROYO SALADO (DM)</v>
          </cell>
          <cell r="O333" t="str">
            <v>03</v>
          </cell>
          <cell r="P333" t="str">
            <v>SAN ISIDRO</v>
          </cell>
          <cell r="Q333" t="str">
            <v>002</v>
          </cell>
          <cell r="R333" t="str">
            <v>CAÑO BEJUCO</v>
          </cell>
        </row>
        <row r="334">
          <cell r="E334" t="str">
            <v>PARQUE FOTOVOLTAICO MIRASOL</v>
          </cell>
          <cell r="F334" t="str">
            <v>103205010401000</v>
          </cell>
          <cell r="G334" t="str">
            <v>10</v>
          </cell>
          <cell r="H334" t="str">
            <v>OZAMA O METROPOLITANA</v>
          </cell>
          <cell r="I334" t="str">
            <v>32</v>
          </cell>
          <cell r="J334" t="str">
            <v>SANTO DOMINGO</v>
          </cell>
          <cell r="K334" t="str">
            <v>05</v>
          </cell>
          <cell r="L334" t="str">
            <v>SAN ANTONIO DE GUERRA</v>
          </cell>
          <cell r="M334" t="str">
            <v>01</v>
          </cell>
          <cell r="N334" t="str">
            <v>SAN ANTONIO DE GUERRA</v>
          </cell>
          <cell r="O334" t="str">
            <v>04</v>
          </cell>
          <cell r="P334" t="str">
            <v>ENJUAGADOR</v>
          </cell>
          <cell r="Q334" t="str">
            <v>010</v>
          </cell>
          <cell r="R334" t="str">
            <v>LA CULEBRA</v>
          </cell>
        </row>
        <row r="335">
          <cell r="E335" t="str">
            <v>PARQUE FOTOVOLTAICO MONTECRISTI SOLAR 1</v>
          </cell>
          <cell r="F335" t="str">
            <v>041503010200200</v>
          </cell>
          <cell r="G335" t="str">
            <v>04</v>
          </cell>
          <cell r="H335" t="str">
            <v>CIBAO NOROESTE</v>
          </cell>
          <cell r="I335" t="str">
            <v>15</v>
          </cell>
          <cell r="J335" t="str">
            <v>MONTE CRISTI</v>
          </cell>
          <cell r="K335" t="str">
            <v>03</v>
          </cell>
          <cell r="L335" t="str">
            <v>GUAYUBÍN</v>
          </cell>
          <cell r="M335" t="str">
            <v>01</v>
          </cell>
          <cell r="N335" t="str">
            <v>GUAYUBÍN</v>
          </cell>
          <cell r="O335" t="str">
            <v>02</v>
          </cell>
          <cell r="P335" t="str">
            <v>JUAN GÓMEZ</v>
          </cell>
          <cell r="Q335" t="str">
            <v>002</v>
          </cell>
          <cell r="R335" t="str">
            <v>JUAN GÓMEZ</v>
          </cell>
        </row>
        <row r="336">
          <cell r="E336" t="str">
            <v>PARQUE FOTOVOLTAICO SAJOMA</v>
          </cell>
          <cell r="F336" t="str">
            <v>012505030200600</v>
          </cell>
          <cell r="G336" t="str">
            <v>01</v>
          </cell>
          <cell r="H336" t="str">
            <v>CIBAO NORTE</v>
          </cell>
          <cell r="I336" t="str">
            <v>25</v>
          </cell>
          <cell r="J336" t="str">
            <v>SANTIAGO</v>
          </cell>
          <cell r="K336" t="str">
            <v>05</v>
          </cell>
          <cell r="L336" t="str">
            <v>SAN JOSÉ DE LAS MATAS</v>
          </cell>
          <cell r="M336" t="str">
            <v>03</v>
          </cell>
          <cell r="N336" t="str">
            <v>LA CUESTA (DM)</v>
          </cell>
          <cell r="O336" t="str">
            <v>02</v>
          </cell>
          <cell r="P336" t="str">
            <v>JAIQUI PICADO</v>
          </cell>
          <cell r="Q336" t="str">
            <v>006</v>
          </cell>
          <cell r="R336" t="str">
            <v>LOS RANCHEROS</v>
          </cell>
        </row>
        <row r="337">
          <cell r="E337" t="str">
            <v>PARQUE FOTOVOLTAICO SANTANASOL</v>
          </cell>
          <cell r="F337" t="str">
            <v>051702030300300</v>
          </cell>
          <cell r="G337" t="str">
            <v>05</v>
          </cell>
          <cell r="H337" t="str">
            <v>VALDESIA</v>
          </cell>
          <cell r="I337" t="str">
            <v>17</v>
          </cell>
          <cell r="J337" t="str">
            <v>PERAVIA</v>
          </cell>
          <cell r="K337" t="str">
            <v>02</v>
          </cell>
          <cell r="L337" t="str">
            <v>NIZAO</v>
          </cell>
          <cell r="M337" t="str">
            <v>03</v>
          </cell>
          <cell r="N337" t="str">
            <v>SANTANA (DM)</v>
          </cell>
          <cell r="O337" t="str">
            <v>03</v>
          </cell>
          <cell r="P337" t="str">
            <v>YIYO GÓMEZ</v>
          </cell>
          <cell r="Q337" t="str">
            <v>003</v>
          </cell>
          <cell r="R337" t="str">
            <v>LOS FRANCO</v>
          </cell>
        </row>
        <row r="338">
          <cell r="E338" t="str">
            <v>PARQUE FOTOVOLTAICO WASHINGTON CAPITAL 2</v>
          </cell>
          <cell r="F338" t="str">
            <v>103205010301100</v>
          </cell>
          <cell r="G338" t="str">
            <v>10</v>
          </cell>
          <cell r="H338" t="str">
            <v>OZAMA O METROPOLITANA</v>
          </cell>
          <cell r="I338" t="str">
            <v>32</v>
          </cell>
          <cell r="J338" t="str">
            <v>SANTO DOMINGO</v>
          </cell>
          <cell r="K338" t="str">
            <v>05</v>
          </cell>
          <cell r="L338" t="str">
            <v>SAN ANTONIO DE GUERRA</v>
          </cell>
          <cell r="M338" t="str">
            <v>01</v>
          </cell>
          <cell r="N338" t="str">
            <v>SAN ANTONIO DE GUERRA</v>
          </cell>
          <cell r="O338" t="str">
            <v>03</v>
          </cell>
          <cell r="P338" t="str">
            <v>LA JOYA</v>
          </cell>
          <cell r="Q338" t="str">
            <v>011</v>
          </cell>
          <cell r="R338" t="str">
            <v>AHORCA LOS PERROS</v>
          </cell>
        </row>
        <row r="339">
          <cell r="E339" t="str">
            <v>PARQUE FOTOVOLTAICO WASHINGTON CAPITAL 3</v>
          </cell>
          <cell r="F339" t="str">
            <v>103205010300300</v>
          </cell>
          <cell r="G339" t="str">
            <v>10</v>
          </cell>
          <cell r="H339" t="str">
            <v>OZAMA O METROPOLITANA</v>
          </cell>
          <cell r="I339" t="str">
            <v>32</v>
          </cell>
          <cell r="J339" t="str">
            <v>SANTO DOMINGO</v>
          </cell>
          <cell r="K339" t="str">
            <v>05</v>
          </cell>
          <cell r="L339" t="str">
            <v>SAN ANTONIO DE GUERRA</v>
          </cell>
          <cell r="M339" t="str">
            <v>01</v>
          </cell>
          <cell r="N339" t="str">
            <v>SAN ANTONIO DE GUERRA</v>
          </cell>
          <cell r="O339" t="str">
            <v>03</v>
          </cell>
          <cell r="P339" t="str">
            <v>LA JOYA</v>
          </cell>
          <cell r="Q339" t="str">
            <v>003</v>
          </cell>
          <cell r="R339" t="str">
            <v>LA GUAMA</v>
          </cell>
        </row>
        <row r="340">
          <cell r="E340" t="str">
            <v>PARQUE SOLAR CANOA</v>
          </cell>
          <cell r="F340" t="str">
            <v>060405020200200</v>
          </cell>
          <cell r="G340" t="str">
            <v>06</v>
          </cell>
          <cell r="H340" t="str">
            <v>ENRIQUILLO</v>
          </cell>
          <cell r="I340" t="str">
            <v>04</v>
          </cell>
          <cell r="J340" t="str">
            <v>BARAHONA</v>
          </cell>
          <cell r="K340" t="str">
            <v>05</v>
          </cell>
          <cell r="L340" t="str">
            <v>VICENTE NOBLE</v>
          </cell>
          <cell r="M340" t="str">
            <v>02</v>
          </cell>
          <cell r="N340" t="str">
            <v>CANOA (DM)</v>
          </cell>
          <cell r="O340" t="str">
            <v>02</v>
          </cell>
          <cell r="P340" t="str">
            <v>BOMBITA</v>
          </cell>
          <cell r="Q340" t="str">
            <v>002</v>
          </cell>
          <cell r="R340" t="str">
            <v>MIRAMAR</v>
          </cell>
        </row>
        <row r="341">
          <cell r="E341" t="str">
            <v>PARQUE SOLAR EL SOCO</v>
          </cell>
          <cell r="F341" t="str">
            <v>092304010300900</v>
          </cell>
          <cell r="G341" t="str">
            <v>09</v>
          </cell>
          <cell r="H341" t="str">
            <v>HIGUAMO</v>
          </cell>
          <cell r="I341" t="str">
            <v>23</v>
          </cell>
          <cell r="J341" t="str">
            <v>SAN PEDRO DE MACORÍS</v>
          </cell>
          <cell r="K341" t="str">
            <v>04</v>
          </cell>
          <cell r="L341" t="str">
            <v>CONSUELO</v>
          </cell>
          <cell r="M341" t="str">
            <v>01</v>
          </cell>
          <cell r="N341" t="str">
            <v>CONSUELO</v>
          </cell>
          <cell r="O341" t="str">
            <v>03</v>
          </cell>
          <cell r="P341" t="str">
            <v>LAS CALLAS</v>
          </cell>
          <cell r="Q341" t="str">
            <v>009</v>
          </cell>
          <cell r="R341" t="str">
            <v>BATEY SAN LUIS</v>
          </cell>
        </row>
        <row r="342">
          <cell r="E342" t="str">
            <v>PARQUE SOLAR ESPERANZA</v>
          </cell>
          <cell r="F342" t="str">
            <v>042702010200300</v>
          </cell>
          <cell r="G342" t="str">
            <v>04</v>
          </cell>
          <cell r="H342" t="str">
            <v>CIBAO NOROESTE</v>
          </cell>
          <cell r="I342" t="str">
            <v>27</v>
          </cell>
          <cell r="J342" t="str">
            <v>VALVERDE</v>
          </cell>
          <cell r="K342" t="str">
            <v>02</v>
          </cell>
          <cell r="L342" t="str">
            <v>ESPERANZA</v>
          </cell>
          <cell r="M342" t="str">
            <v>01</v>
          </cell>
          <cell r="N342" t="str">
            <v>ESPERANZA</v>
          </cell>
          <cell r="O342" t="str">
            <v>02</v>
          </cell>
          <cell r="P342" t="str">
            <v>PEÑUELA</v>
          </cell>
          <cell r="Q342" t="str">
            <v>003</v>
          </cell>
          <cell r="R342" t="str">
            <v>GUACHUPITA - LOS CALLEJONES</v>
          </cell>
        </row>
        <row r="343">
          <cell r="E343" t="str">
            <v>PARQUE SOLAR GIRASOL</v>
          </cell>
          <cell r="F343" t="str">
            <v>052106010200100</v>
          </cell>
          <cell r="G343" t="str">
            <v>05</v>
          </cell>
          <cell r="H343" t="str">
            <v>VALDESIA</v>
          </cell>
          <cell r="I343" t="str">
            <v>21</v>
          </cell>
          <cell r="J343" t="str">
            <v>SAN CRISTÓBAL</v>
          </cell>
          <cell r="K343" t="str">
            <v>06</v>
          </cell>
          <cell r="L343" t="str">
            <v>YAGUATE</v>
          </cell>
          <cell r="M343" t="str">
            <v>01</v>
          </cell>
          <cell r="N343" t="str">
            <v>YAGUATE</v>
          </cell>
          <cell r="O343" t="str">
            <v>02</v>
          </cell>
          <cell r="P343" t="str">
            <v>LAS GALLARDAS</v>
          </cell>
          <cell r="Q343" t="str">
            <v>001</v>
          </cell>
          <cell r="R343" t="str">
            <v>YAGUATE ARRIBA O LA JABILLA</v>
          </cell>
        </row>
        <row r="344">
          <cell r="E344" t="str">
            <v>PIMENTEL 1</v>
          </cell>
          <cell r="F344" t="str">
            <v>030604010400800</v>
          </cell>
          <cell r="G344" t="str">
            <v>03</v>
          </cell>
          <cell r="H344" t="str">
            <v>CIBAO NORDESTE</v>
          </cell>
          <cell r="I344" t="str">
            <v>06</v>
          </cell>
          <cell r="J344" t="str">
            <v>DUARTE</v>
          </cell>
          <cell r="K344" t="str">
            <v>04</v>
          </cell>
          <cell r="L344" t="str">
            <v>PIMENTEL</v>
          </cell>
          <cell r="M344" t="str">
            <v>01</v>
          </cell>
          <cell r="N344" t="str">
            <v>PIMENTEL</v>
          </cell>
          <cell r="O344" t="str">
            <v>04</v>
          </cell>
          <cell r="P344" t="str">
            <v>CUABA ABAJO</v>
          </cell>
          <cell r="Q344" t="str">
            <v>008</v>
          </cell>
          <cell r="R344" t="str">
            <v>CAMPECHE ARRIBA</v>
          </cell>
        </row>
        <row r="345">
          <cell r="E345" t="str">
            <v>PIMENTEL 2</v>
          </cell>
          <cell r="F345" t="str">
            <v>030604010400800</v>
          </cell>
          <cell r="G345" t="str">
            <v>03</v>
          </cell>
          <cell r="H345" t="str">
            <v>CIBAO NORDESTE</v>
          </cell>
          <cell r="I345" t="str">
            <v>06</v>
          </cell>
          <cell r="J345" t="str">
            <v>DUARTE</v>
          </cell>
          <cell r="K345" t="str">
            <v>04</v>
          </cell>
          <cell r="L345" t="str">
            <v>PIMENTEL</v>
          </cell>
          <cell r="M345" t="str">
            <v>01</v>
          </cell>
          <cell r="N345" t="str">
            <v>PIMENTEL</v>
          </cell>
          <cell r="O345" t="str">
            <v>04</v>
          </cell>
          <cell r="P345" t="str">
            <v>CUABA ABAJO</v>
          </cell>
          <cell r="Q345" t="str">
            <v>008</v>
          </cell>
          <cell r="R345" t="str">
            <v>CAMPECHE ARRIBA</v>
          </cell>
        </row>
        <row r="346">
          <cell r="E346" t="str">
            <v>PIMENTEL 3</v>
          </cell>
          <cell r="F346" t="str">
            <v>030604010400800</v>
          </cell>
          <cell r="G346" t="str">
            <v>03</v>
          </cell>
          <cell r="H346" t="str">
            <v>CIBAO NORDESTE</v>
          </cell>
          <cell r="I346" t="str">
            <v>06</v>
          </cell>
          <cell r="J346" t="str">
            <v>DUARTE</v>
          </cell>
          <cell r="K346" t="str">
            <v>04</v>
          </cell>
          <cell r="L346" t="str">
            <v>PIMENTEL</v>
          </cell>
          <cell r="M346" t="str">
            <v>01</v>
          </cell>
          <cell r="N346" t="str">
            <v>PIMENTEL</v>
          </cell>
          <cell r="O346" t="str">
            <v>04</v>
          </cell>
          <cell r="P346" t="str">
            <v>CUABA ABAJO</v>
          </cell>
          <cell r="Q346" t="str">
            <v>008</v>
          </cell>
          <cell r="R346" t="str">
            <v>CAMPECHE ARRIBA</v>
          </cell>
        </row>
        <row r="347">
          <cell r="E347" t="str">
            <v>PIMENTEL 4</v>
          </cell>
          <cell r="F347" t="str">
            <v>030604010400800</v>
          </cell>
          <cell r="G347" t="str">
            <v>03</v>
          </cell>
          <cell r="H347" t="str">
            <v>CIBAO NORDESTE</v>
          </cell>
          <cell r="I347" t="str">
            <v>06</v>
          </cell>
          <cell r="J347" t="str">
            <v>DUARTE</v>
          </cell>
          <cell r="K347" t="str">
            <v>04</v>
          </cell>
          <cell r="L347" t="str">
            <v>PIMENTEL</v>
          </cell>
          <cell r="M347" t="str">
            <v>01</v>
          </cell>
          <cell r="N347" t="str">
            <v>PIMENTEL</v>
          </cell>
          <cell r="O347" t="str">
            <v>04</v>
          </cell>
          <cell r="P347" t="str">
            <v>CUABA ABAJO</v>
          </cell>
          <cell r="Q347" t="str">
            <v>008</v>
          </cell>
          <cell r="R347" t="str">
            <v>CAMPECHE ARRIBA</v>
          </cell>
        </row>
        <row r="348">
          <cell r="E348" t="str">
            <v>PINALITO 1</v>
          </cell>
          <cell r="F348" t="str">
            <v>021302020701000</v>
          </cell>
          <cell r="G348" t="str">
            <v>02</v>
          </cell>
          <cell r="H348" t="str">
            <v>CIBAO SUR</v>
          </cell>
          <cell r="I348" t="str">
            <v>13</v>
          </cell>
          <cell r="J348" t="str">
            <v>LA VEGA</v>
          </cell>
          <cell r="K348" t="str">
            <v>02</v>
          </cell>
          <cell r="L348" t="str">
            <v>CONSTANZA</v>
          </cell>
          <cell r="M348" t="str">
            <v>02</v>
          </cell>
          <cell r="N348" t="str">
            <v>TIREO (DM)</v>
          </cell>
          <cell r="O348" t="str">
            <v>07</v>
          </cell>
          <cell r="P348" t="str">
            <v>TIREO ABAJO</v>
          </cell>
          <cell r="Q348" t="str">
            <v>010</v>
          </cell>
          <cell r="R348" t="str">
            <v>EL BOTAO</v>
          </cell>
        </row>
        <row r="349">
          <cell r="E349" t="str">
            <v>PINALITO 2</v>
          </cell>
          <cell r="F349" t="str">
            <v>021302020701000</v>
          </cell>
          <cell r="G349" t="str">
            <v>02</v>
          </cell>
          <cell r="H349" t="str">
            <v>CIBAO SUR</v>
          </cell>
          <cell r="I349" t="str">
            <v>13</v>
          </cell>
          <cell r="J349" t="str">
            <v>LA VEGA</v>
          </cell>
          <cell r="K349" t="str">
            <v>02</v>
          </cell>
          <cell r="L349" t="str">
            <v>CONSTANZA</v>
          </cell>
          <cell r="M349" t="str">
            <v>02</v>
          </cell>
          <cell r="N349" t="str">
            <v>TIREO (DM)</v>
          </cell>
          <cell r="O349" t="str">
            <v>07</v>
          </cell>
          <cell r="P349" t="str">
            <v>TIREO ABAJO</v>
          </cell>
          <cell r="Q349" t="str">
            <v>010</v>
          </cell>
          <cell r="R349" t="str">
            <v>EL BOTAO</v>
          </cell>
        </row>
        <row r="350">
          <cell r="E350" t="str">
            <v>POWERSHIP AZUA KPS 26</v>
          </cell>
          <cell r="F350" t="str">
            <v>070201050100100</v>
          </cell>
          <cell r="G350" t="str">
            <v>07</v>
          </cell>
          <cell r="H350" t="str">
            <v>EL VALLE</v>
          </cell>
          <cell r="I350" t="str">
            <v>02</v>
          </cell>
          <cell r="J350" t="str">
            <v>AZUA</v>
          </cell>
          <cell r="K350" t="str">
            <v>01</v>
          </cell>
          <cell r="L350" t="str">
            <v>AZUA</v>
          </cell>
          <cell r="M350" t="str">
            <v>05</v>
          </cell>
          <cell r="N350" t="str">
            <v>PUERTO VIEJO (DM)</v>
          </cell>
          <cell r="O350" t="str">
            <v>01</v>
          </cell>
          <cell r="P350" t="str">
            <v>PUERTO VIEJO (ZONA URBANA)</v>
          </cell>
          <cell r="Q350" t="str">
            <v>001</v>
          </cell>
          <cell r="R350" t="str">
            <v>LOS NEGROS</v>
          </cell>
        </row>
        <row r="351">
          <cell r="E351" t="str">
            <v>POWERSHIP AZUA KPS 60</v>
          </cell>
          <cell r="F351" t="str">
            <v>070201050100100</v>
          </cell>
          <cell r="G351" t="str">
            <v>07</v>
          </cell>
          <cell r="H351" t="str">
            <v>EL VALLE</v>
          </cell>
          <cell r="I351" t="str">
            <v>02</v>
          </cell>
          <cell r="J351" t="str">
            <v>AZUA</v>
          </cell>
          <cell r="K351" t="str">
            <v>01</v>
          </cell>
          <cell r="L351" t="str">
            <v>AZUA</v>
          </cell>
          <cell r="M351" t="str">
            <v>05</v>
          </cell>
          <cell r="N351" t="str">
            <v>PUERTO VIEJO (DM)</v>
          </cell>
          <cell r="O351" t="str">
            <v>01</v>
          </cell>
          <cell r="P351" t="str">
            <v>PUERTO VIEJO (ZONA URBANA)</v>
          </cell>
          <cell r="Q351" t="str">
            <v>001</v>
          </cell>
          <cell r="R351" t="str">
            <v>LOS NEGROS</v>
          </cell>
        </row>
        <row r="352">
          <cell r="E352" t="str">
            <v>PUNTA CATALINA 1</v>
          </cell>
          <cell r="F352" t="str">
            <v>051701080200500</v>
          </cell>
          <cell r="G352" t="str">
            <v>05</v>
          </cell>
          <cell r="H352" t="str">
            <v>VALDESIA</v>
          </cell>
          <cell r="I352" t="str">
            <v>17</v>
          </cell>
          <cell r="J352" t="str">
            <v>PERAVIA</v>
          </cell>
          <cell r="K352" t="str">
            <v>01</v>
          </cell>
          <cell r="L352" t="str">
            <v>BANÍ</v>
          </cell>
          <cell r="M352" t="str">
            <v>08</v>
          </cell>
          <cell r="N352" t="str">
            <v>CATALINA (DM)</v>
          </cell>
          <cell r="O352" t="str">
            <v>02</v>
          </cell>
          <cell r="P352" t="str">
            <v>CATALINA</v>
          </cell>
          <cell r="Q352" t="str">
            <v>005</v>
          </cell>
          <cell r="R352" t="str">
            <v>COLONIA CATALINA</v>
          </cell>
        </row>
        <row r="353">
          <cell r="E353" t="str">
            <v>PUNTA CATALINA 2</v>
          </cell>
          <cell r="F353" t="str">
            <v>051701080200500</v>
          </cell>
          <cell r="G353" t="str">
            <v>05</v>
          </cell>
          <cell r="H353" t="str">
            <v>VALDESIA</v>
          </cell>
          <cell r="I353" t="str">
            <v>17</v>
          </cell>
          <cell r="J353" t="str">
            <v>PERAVIA</v>
          </cell>
          <cell r="K353" t="str">
            <v>01</v>
          </cell>
          <cell r="L353" t="str">
            <v>BANÍ</v>
          </cell>
          <cell r="M353" t="str">
            <v>08</v>
          </cell>
          <cell r="N353" t="str">
            <v>CATALINA (DM)</v>
          </cell>
          <cell r="O353" t="str">
            <v>02</v>
          </cell>
          <cell r="P353" t="str">
            <v>CATALINA</v>
          </cell>
          <cell r="Q353" t="str">
            <v>005</v>
          </cell>
          <cell r="R353" t="str">
            <v>COLONIA CATALINA</v>
          </cell>
        </row>
        <row r="354">
          <cell r="E354" t="str">
            <v>QUILVIO CABRERA</v>
          </cell>
          <cell r="F354" t="str">
            <v>061602020201000</v>
          </cell>
          <cell r="G354" t="str">
            <v>06</v>
          </cell>
          <cell r="H354" t="str">
            <v>ENRIQUILLO</v>
          </cell>
          <cell r="I354" t="str">
            <v>16</v>
          </cell>
          <cell r="J354" t="str">
            <v>PEDERNALES</v>
          </cell>
          <cell r="K354" t="str">
            <v>02</v>
          </cell>
          <cell r="L354" t="str">
            <v>OVIEDO</v>
          </cell>
          <cell r="M354" t="str">
            <v>02</v>
          </cell>
          <cell r="N354" t="str">
            <v>JUANCHO (DM)</v>
          </cell>
          <cell r="O354" t="str">
            <v>02</v>
          </cell>
          <cell r="P354" t="str">
            <v>LA COLONIA VILLA ESPERANZA</v>
          </cell>
          <cell r="Q354" t="str">
            <v>010</v>
          </cell>
          <cell r="R354" t="str">
            <v>PAYANO</v>
          </cell>
        </row>
        <row r="355">
          <cell r="E355" t="str">
            <v>QUISQUEYA 1 FO</v>
          </cell>
          <cell r="F355" t="str">
            <v>092305010300200</v>
          </cell>
          <cell r="G355" t="str">
            <v>09</v>
          </cell>
          <cell r="H355" t="str">
            <v>HIGUAMO</v>
          </cell>
          <cell r="I355" t="str">
            <v>23</v>
          </cell>
          <cell r="J355" t="str">
            <v>SAN PEDRO DE MACORÍS</v>
          </cell>
          <cell r="K355" t="str">
            <v>05</v>
          </cell>
          <cell r="L355" t="str">
            <v>QUISQUEYA</v>
          </cell>
          <cell r="M355" t="str">
            <v>01</v>
          </cell>
          <cell r="N355" t="str">
            <v>QUISQUEYA</v>
          </cell>
          <cell r="O355" t="str">
            <v>03</v>
          </cell>
          <cell r="P355" t="str">
            <v>LOS MONTES</v>
          </cell>
          <cell r="Q355" t="str">
            <v>002</v>
          </cell>
          <cell r="R355" t="str">
            <v>MONTE LARGO</v>
          </cell>
        </row>
        <row r="356">
          <cell r="E356" t="str">
            <v>QUISQUEYA 1 GN</v>
          </cell>
          <cell r="F356" t="str">
            <v>092305010300200</v>
          </cell>
          <cell r="G356" t="str">
            <v>09</v>
          </cell>
          <cell r="H356" t="str">
            <v>HIGUAMO</v>
          </cell>
          <cell r="I356" t="str">
            <v>23</v>
          </cell>
          <cell r="J356" t="str">
            <v>SAN PEDRO DE MACORÍS</v>
          </cell>
          <cell r="K356" t="str">
            <v>05</v>
          </cell>
          <cell r="L356" t="str">
            <v>QUISQUEYA</v>
          </cell>
          <cell r="M356" t="str">
            <v>01</v>
          </cell>
          <cell r="N356" t="str">
            <v>QUISQUEYA</v>
          </cell>
          <cell r="O356" t="str">
            <v>03</v>
          </cell>
          <cell r="P356" t="str">
            <v>LOS MONTES</v>
          </cell>
          <cell r="Q356" t="str">
            <v>002</v>
          </cell>
          <cell r="R356" t="str">
            <v>MONTE LARGO</v>
          </cell>
        </row>
        <row r="357">
          <cell r="E357" t="str">
            <v>QUISQUEYA 1 SAN PEDRO FO</v>
          </cell>
          <cell r="F357" t="str">
            <v>092301010105600</v>
          </cell>
          <cell r="G357" t="str">
            <v>09</v>
          </cell>
          <cell r="H357" t="str">
            <v>HIGUAMO</v>
          </cell>
          <cell r="I357" t="str">
            <v>23</v>
          </cell>
          <cell r="J357" t="str">
            <v>SAN PEDRO DE MACORÍS</v>
          </cell>
          <cell r="K357" t="str">
            <v>01</v>
          </cell>
          <cell r="L357" t="str">
            <v>SAN PEDRO DE MACORÍS</v>
          </cell>
          <cell r="M357" t="str">
            <v>01</v>
          </cell>
          <cell r="N357" t="str">
            <v>SAN PEDRO DE MACORÍS</v>
          </cell>
          <cell r="O357" t="str">
            <v>01</v>
          </cell>
          <cell r="P357" t="str">
            <v>SAN PEDRO DE MACORÍS (ZONA URBANA)</v>
          </cell>
          <cell r="Q357" t="str">
            <v>056</v>
          </cell>
          <cell r="R357" t="str">
            <v>EL OTRO LADO</v>
          </cell>
        </row>
        <row r="358">
          <cell r="E358" t="str">
            <v>QUISQUEYA 1 SAN PEDRO GN</v>
          </cell>
          <cell r="F358" t="str">
            <v>092301010105600</v>
          </cell>
          <cell r="G358" t="str">
            <v>09</v>
          </cell>
          <cell r="H358" t="str">
            <v>HIGUAMO</v>
          </cell>
          <cell r="I358" t="str">
            <v>23</v>
          </cell>
          <cell r="J358" t="str">
            <v>SAN PEDRO DE MACORÍS</v>
          </cell>
          <cell r="K358" t="str">
            <v>01</v>
          </cell>
          <cell r="L358" t="str">
            <v>SAN PEDRO DE MACORÍS</v>
          </cell>
          <cell r="M358" t="str">
            <v>01</v>
          </cell>
          <cell r="N358" t="str">
            <v>SAN PEDRO DE MACORÍS</v>
          </cell>
          <cell r="O358" t="str">
            <v>01</v>
          </cell>
          <cell r="P358" t="str">
            <v>SAN PEDRO DE MACORÍS (ZONA URBANA)</v>
          </cell>
          <cell r="Q358" t="str">
            <v>056</v>
          </cell>
          <cell r="R358" t="str">
            <v>EL OTRO LADO</v>
          </cell>
        </row>
        <row r="359">
          <cell r="E359" t="str">
            <v>QUISQUEYA 2 FO</v>
          </cell>
          <cell r="F359" t="str">
            <v>092305010300200</v>
          </cell>
          <cell r="G359" t="str">
            <v>09</v>
          </cell>
          <cell r="H359" t="str">
            <v>HIGUAMO</v>
          </cell>
          <cell r="I359" t="str">
            <v>23</v>
          </cell>
          <cell r="J359" t="str">
            <v>SAN PEDRO DE MACORÍS</v>
          </cell>
          <cell r="K359" t="str">
            <v>05</v>
          </cell>
          <cell r="L359" t="str">
            <v>QUISQUEYA</v>
          </cell>
          <cell r="M359" t="str">
            <v>01</v>
          </cell>
          <cell r="N359" t="str">
            <v>QUISQUEYA</v>
          </cell>
          <cell r="O359" t="str">
            <v>03</v>
          </cell>
          <cell r="P359" t="str">
            <v>LOS MONTES</v>
          </cell>
          <cell r="Q359" t="str">
            <v>002</v>
          </cell>
          <cell r="R359" t="str">
            <v>MONTE LARGO</v>
          </cell>
        </row>
        <row r="360">
          <cell r="E360" t="str">
            <v>QUISQUEYA 2 GN</v>
          </cell>
          <cell r="F360" t="str">
            <v>092305010300200</v>
          </cell>
          <cell r="G360" t="str">
            <v>09</v>
          </cell>
          <cell r="H360" t="str">
            <v>HIGUAMO</v>
          </cell>
          <cell r="I360" t="str">
            <v>23</v>
          </cell>
          <cell r="J360" t="str">
            <v>SAN PEDRO DE MACORÍS</v>
          </cell>
          <cell r="K360" t="str">
            <v>05</v>
          </cell>
          <cell r="L360" t="str">
            <v>QUISQUEYA</v>
          </cell>
          <cell r="M360" t="str">
            <v>01</v>
          </cell>
          <cell r="N360" t="str">
            <v>QUISQUEYA</v>
          </cell>
          <cell r="O360" t="str">
            <v>03</v>
          </cell>
          <cell r="P360" t="str">
            <v>LOS MONTES</v>
          </cell>
          <cell r="Q360" t="str">
            <v>002</v>
          </cell>
          <cell r="R360" t="str">
            <v>MONTE LARGO</v>
          </cell>
        </row>
        <row r="361">
          <cell r="E361" t="str">
            <v>RINCÓN</v>
          </cell>
          <cell r="F361" t="str">
            <v>021304020300200</v>
          </cell>
          <cell r="G361" t="str">
            <v>02</v>
          </cell>
          <cell r="H361" t="str">
            <v>CIBAO SUR</v>
          </cell>
          <cell r="I361" t="str">
            <v>13</v>
          </cell>
          <cell r="J361" t="str">
            <v>LA VEGA</v>
          </cell>
          <cell r="K361" t="str">
            <v>04</v>
          </cell>
          <cell r="L361" t="str">
            <v>JIMA ABAJO</v>
          </cell>
          <cell r="M361" t="str">
            <v>02</v>
          </cell>
          <cell r="N361" t="str">
            <v>RINCÓN (DM)</v>
          </cell>
          <cell r="O361" t="str">
            <v>03</v>
          </cell>
          <cell r="P361" t="str">
            <v>RINCÓN</v>
          </cell>
          <cell r="Q361" t="str">
            <v>002</v>
          </cell>
          <cell r="R361" t="str">
            <v>LA SOLEDAD</v>
          </cell>
        </row>
        <row r="362">
          <cell r="E362" t="str">
            <v>RÍO BLANCO 1</v>
          </cell>
          <cell r="F362" t="str">
            <v>022801060301400</v>
          </cell>
          <cell r="G362" t="str">
            <v>02</v>
          </cell>
          <cell r="H362" t="str">
            <v>CIBAO SUR</v>
          </cell>
          <cell r="I362" t="str">
            <v>28</v>
          </cell>
          <cell r="J362" t="str">
            <v>MONSEÑOR NOUEL</v>
          </cell>
          <cell r="K362" t="str">
            <v>01</v>
          </cell>
          <cell r="L362" t="str">
            <v>BONAO</v>
          </cell>
          <cell r="M362" t="str">
            <v>06</v>
          </cell>
          <cell r="N362" t="str">
            <v>LA SALVIA - LOS QUEMADOS (DM)</v>
          </cell>
          <cell r="O362" t="str">
            <v>03</v>
          </cell>
          <cell r="P362" t="str">
            <v>CRUCE DE BLANCO</v>
          </cell>
          <cell r="Q362" t="str">
            <v>014</v>
          </cell>
          <cell r="R362" t="str">
            <v>CIENAGUITA ABAJO</v>
          </cell>
        </row>
        <row r="363">
          <cell r="E363" t="str">
            <v>RÍO BLANCO 2</v>
          </cell>
          <cell r="F363" t="str">
            <v>022801060301400</v>
          </cell>
          <cell r="G363" t="str">
            <v>02</v>
          </cell>
          <cell r="H363" t="str">
            <v>CIBAO SUR</v>
          </cell>
          <cell r="I363" t="str">
            <v>28</v>
          </cell>
          <cell r="J363" t="str">
            <v>MONSEÑOR NOUEL</v>
          </cell>
          <cell r="K363" t="str">
            <v>01</v>
          </cell>
          <cell r="L363" t="str">
            <v>BONAO</v>
          </cell>
          <cell r="M363" t="str">
            <v>06</v>
          </cell>
          <cell r="N363" t="str">
            <v>LA SALVIA - LOS QUEMADOS (DM)</v>
          </cell>
          <cell r="O363" t="str">
            <v>03</v>
          </cell>
          <cell r="P363" t="str">
            <v>CRUCE DE BLANCO</v>
          </cell>
          <cell r="Q363" t="str">
            <v>014</v>
          </cell>
          <cell r="R363" t="str">
            <v>CIENAGUITA ABAJO</v>
          </cell>
        </row>
        <row r="364">
          <cell r="E364" t="str">
            <v>ROSA JULIA DE LA CRUZ</v>
          </cell>
          <cell r="F364" t="str">
            <v>031401030400600</v>
          </cell>
          <cell r="G364" t="str">
            <v>03</v>
          </cell>
          <cell r="H364" t="str">
            <v>CIBAO NORDESTE</v>
          </cell>
          <cell r="I364" t="str">
            <v>14</v>
          </cell>
          <cell r="J364" t="str">
            <v>MARÍA TRINIDAD SÁNCHEZ</v>
          </cell>
          <cell r="K364" t="str">
            <v>01</v>
          </cell>
          <cell r="L364" t="str">
            <v>NAGUA</v>
          </cell>
          <cell r="M364" t="str">
            <v>03</v>
          </cell>
          <cell r="N364" t="str">
            <v>LAS GORDAS (DM)</v>
          </cell>
          <cell r="O364" t="str">
            <v>04</v>
          </cell>
          <cell r="P364" t="str">
            <v>LOS JENGIBRES</v>
          </cell>
          <cell r="Q364" t="str">
            <v>006</v>
          </cell>
          <cell r="R364" t="str">
            <v>LA TOTUMA</v>
          </cell>
        </row>
        <row r="365">
          <cell r="E365" t="str">
            <v>SABANA YEGUA</v>
          </cell>
          <cell r="F365" t="str">
            <v>072201070200200</v>
          </cell>
          <cell r="G365" t="str">
            <v>07</v>
          </cell>
          <cell r="H365" t="str">
            <v>EL VALLE</v>
          </cell>
          <cell r="I365" t="str">
            <v>22</v>
          </cell>
          <cell r="J365" t="str">
            <v>SAN JUAN</v>
          </cell>
          <cell r="K365" t="str">
            <v>01</v>
          </cell>
          <cell r="L365" t="str">
            <v>SAN JUAN</v>
          </cell>
          <cell r="M365" t="str">
            <v>07</v>
          </cell>
          <cell r="N365" t="str">
            <v>GUANITO (DM)</v>
          </cell>
          <cell r="O365" t="str">
            <v>02</v>
          </cell>
          <cell r="P365" t="str">
            <v>GUANITO</v>
          </cell>
          <cell r="Q365" t="str">
            <v>002</v>
          </cell>
          <cell r="R365" t="str">
            <v>CAYUCAL (EL TUNAL)</v>
          </cell>
        </row>
        <row r="366">
          <cell r="E366" t="str">
            <v>SABANETA</v>
          </cell>
          <cell r="F366" t="str">
            <v>072201030400300</v>
          </cell>
          <cell r="G366" t="str">
            <v>07</v>
          </cell>
          <cell r="H366" t="str">
            <v>EL VALLE</v>
          </cell>
          <cell r="I366" t="str">
            <v>22</v>
          </cell>
          <cell r="J366" t="str">
            <v>SAN JUAN</v>
          </cell>
          <cell r="K366" t="str">
            <v>01</v>
          </cell>
          <cell r="L366" t="str">
            <v>SAN JUAN</v>
          </cell>
          <cell r="M366" t="str">
            <v>03</v>
          </cell>
          <cell r="N366" t="str">
            <v>SABANETA (DM)</v>
          </cell>
          <cell r="O366" t="str">
            <v>04</v>
          </cell>
          <cell r="P366" t="str">
            <v>LOS GAJITOS</v>
          </cell>
          <cell r="Q366" t="str">
            <v>003</v>
          </cell>
          <cell r="R366" t="str">
            <v>EL TABLÓN</v>
          </cell>
        </row>
        <row r="367">
          <cell r="E367" t="str">
            <v>SAN FELIPE</v>
          </cell>
          <cell r="F367" t="str">
            <v>011801010103800</v>
          </cell>
          <cell r="G367" t="str">
            <v>01</v>
          </cell>
          <cell r="H367" t="str">
            <v>CIBAO NORTE</v>
          </cell>
          <cell r="I367" t="str">
            <v>18</v>
          </cell>
          <cell r="J367" t="str">
            <v>PUERTO PLATA</v>
          </cell>
          <cell r="K367" t="str">
            <v>01</v>
          </cell>
          <cell r="L367" t="str">
            <v>PUERTO PLATA</v>
          </cell>
          <cell r="M367" t="str">
            <v>01</v>
          </cell>
          <cell r="N367" t="str">
            <v>PUERTO PLATA</v>
          </cell>
          <cell r="O367" t="str">
            <v>01</v>
          </cell>
          <cell r="P367" t="str">
            <v>SAN FELIPE DE PUERTO PLATA (ZONA URBANA)</v>
          </cell>
          <cell r="Q367" t="str">
            <v>038</v>
          </cell>
          <cell r="R367" t="str">
            <v>EL JABILLAR</v>
          </cell>
        </row>
        <row r="368">
          <cell r="E368" t="str">
            <v>SAN FELIPE CC</v>
          </cell>
          <cell r="F368" t="str">
            <v>011801010103800</v>
          </cell>
          <cell r="G368" t="str">
            <v>01</v>
          </cell>
          <cell r="H368" t="str">
            <v>CIBAO NORTE</v>
          </cell>
          <cell r="I368" t="str">
            <v>18</v>
          </cell>
          <cell r="J368" t="str">
            <v>PUERTO PLATA</v>
          </cell>
          <cell r="K368" t="str">
            <v>01</v>
          </cell>
          <cell r="L368" t="str">
            <v>PUERTO PLATA</v>
          </cell>
          <cell r="M368" t="str">
            <v>01</v>
          </cell>
          <cell r="N368" t="str">
            <v>PUERTO PLATA</v>
          </cell>
          <cell r="O368" t="str">
            <v>01</v>
          </cell>
          <cell r="P368" t="str">
            <v>SAN FELIPE DE PUERTO PLATA (ZONA URBANA)</v>
          </cell>
          <cell r="Q368" t="str">
            <v>038</v>
          </cell>
          <cell r="R368" t="str">
            <v>EL JABILLAR</v>
          </cell>
        </row>
        <row r="369">
          <cell r="E369" t="str">
            <v>SAN FELIPE VAP</v>
          </cell>
          <cell r="F369" t="str">
            <v>011801010103800</v>
          </cell>
          <cell r="G369" t="str">
            <v>01</v>
          </cell>
          <cell r="H369" t="str">
            <v>CIBAO NORTE</v>
          </cell>
          <cell r="I369" t="str">
            <v>18</v>
          </cell>
          <cell r="J369" t="str">
            <v>PUERTO PLATA</v>
          </cell>
          <cell r="K369" t="str">
            <v>01</v>
          </cell>
          <cell r="L369" t="str">
            <v>PUERTO PLATA</v>
          </cell>
          <cell r="M369" t="str">
            <v>01</v>
          </cell>
          <cell r="N369" t="str">
            <v>PUERTO PLATA</v>
          </cell>
          <cell r="O369" t="str">
            <v>01</v>
          </cell>
          <cell r="P369" t="str">
            <v>SAN FELIPE DE PUERTO PLATA (ZONA URBANA)</v>
          </cell>
          <cell r="Q369" t="str">
            <v>038</v>
          </cell>
          <cell r="R369" t="str">
            <v>EL JABILLAR</v>
          </cell>
        </row>
        <row r="370">
          <cell r="E370" t="str">
            <v>SAN LORENZO 1</v>
          </cell>
          <cell r="F370" t="str">
            <v>052103010100600</v>
          </cell>
          <cell r="G370" t="str">
            <v>05</v>
          </cell>
          <cell r="H370" t="str">
            <v>VALDESIA</v>
          </cell>
          <cell r="I370" t="str">
            <v>21</v>
          </cell>
          <cell r="J370" t="str">
            <v>SAN CRISTÓBAL</v>
          </cell>
          <cell r="K370" t="str">
            <v>03</v>
          </cell>
          <cell r="L370" t="str">
            <v>BAJOS DE HAINA</v>
          </cell>
          <cell r="M370" t="str">
            <v>01</v>
          </cell>
          <cell r="N370" t="str">
            <v>BAJOS DE HAINA</v>
          </cell>
          <cell r="O370" t="str">
            <v>01</v>
          </cell>
          <cell r="P370" t="str">
            <v>BAJOS DE HAINA (ZONA URBANA)</v>
          </cell>
          <cell r="Q370" t="str">
            <v>006</v>
          </cell>
          <cell r="R370" t="str">
            <v>LOS GRINGOS</v>
          </cell>
        </row>
        <row r="371">
          <cell r="E371" t="str">
            <v>SAN PEDRO BIO-ENERGY</v>
          </cell>
          <cell r="F371" t="str">
            <v>092301010202200</v>
          </cell>
          <cell r="G371" t="str">
            <v>09</v>
          </cell>
          <cell r="H371" t="str">
            <v>HIGUAMO</v>
          </cell>
          <cell r="I371" t="str">
            <v>23</v>
          </cell>
          <cell r="J371" t="str">
            <v>SAN PEDRO DE MACORÍS</v>
          </cell>
          <cell r="K371" t="str">
            <v>01</v>
          </cell>
          <cell r="L371" t="str">
            <v>SAN PEDRO DE MACORÍS</v>
          </cell>
          <cell r="M371" t="str">
            <v>01</v>
          </cell>
          <cell r="N371" t="str">
            <v>SAN PEDRO DE MACORÍS</v>
          </cell>
          <cell r="O371" t="str">
            <v>02</v>
          </cell>
          <cell r="P371" t="str">
            <v>BOCA DEL SOCO</v>
          </cell>
          <cell r="Q371" t="str">
            <v>022</v>
          </cell>
          <cell r="R371" t="str">
            <v>INGENIO CRISTÓBAL COLÓN</v>
          </cell>
        </row>
        <row r="372">
          <cell r="E372" t="str">
            <v>SIBA</v>
          </cell>
          <cell r="F372" t="str">
            <v>103204010100100</v>
          </cell>
          <cell r="G372" t="str">
            <v>10</v>
          </cell>
          <cell r="H372" t="str">
            <v>OZAMA O METROPOLITANA</v>
          </cell>
          <cell r="I372" t="str">
            <v>32</v>
          </cell>
          <cell r="J372" t="str">
            <v>SANTO DOMINGO</v>
          </cell>
          <cell r="K372" t="str">
            <v>04</v>
          </cell>
          <cell r="L372" t="str">
            <v>BOCA CHICA</v>
          </cell>
          <cell r="M372" t="str">
            <v>01</v>
          </cell>
          <cell r="N372" t="str">
            <v>BOCA CHICA</v>
          </cell>
          <cell r="O372" t="str">
            <v>01</v>
          </cell>
          <cell r="P372" t="str">
            <v>BOCA CHICA (ZONA URBANA)</v>
          </cell>
          <cell r="Q372" t="str">
            <v>001</v>
          </cell>
          <cell r="R372" t="str">
            <v>BOCA CHICA</v>
          </cell>
        </row>
        <row r="373">
          <cell r="E373" t="str">
            <v>SULTANA DEL ESTE</v>
          </cell>
          <cell r="F373" t="str">
            <v>092301010105600</v>
          </cell>
          <cell r="G373" t="str">
            <v>09</v>
          </cell>
          <cell r="H373" t="str">
            <v>HIGUAMO</v>
          </cell>
          <cell r="I373" t="str">
            <v>23</v>
          </cell>
          <cell r="J373" t="str">
            <v>SAN PEDRO DE MACORÍS</v>
          </cell>
          <cell r="K373" t="str">
            <v>01</v>
          </cell>
          <cell r="L373" t="str">
            <v>SAN PEDRO DE MACORÍS</v>
          </cell>
          <cell r="M373" t="str">
            <v>01</v>
          </cell>
          <cell r="N373" t="str">
            <v>SAN PEDRO DE MACORÍS</v>
          </cell>
          <cell r="O373" t="str">
            <v>01</v>
          </cell>
          <cell r="P373" t="str">
            <v>SAN PEDRO DE MACORÍS (ZONA URBANA)</v>
          </cell>
          <cell r="Q373" t="str">
            <v>056</v>
          </cell>
          <cell r="R373" t="str">
            <v>EL OTRO LADO</v>
          </cell>
        </row>
        <row r="374">
          <cell r="E374" t="str">
            <v>TAVERA 1</v>
          </cell>
          <cell r="F374" t="str">
            <v>021301040200100</v>
          </cell>
          <cell r="G374" t="str">
            <v>02</v>
          </cell>
          <cell r="H374" t="str">
            <v>CIBAO SUR</v>
          </cell>
          <cell r="I374" t="str">
            <v>13</v>
          </cell>
          <cell r="J374" t="str">
            <v>LA VEGA</v>
          </cell>
          <cell r="K374" t="str">
            <v>01</v>
          </cell>
          <cell r="L374" t="str">
            <v>LA VEGA</v>
          </cell>
          <cell r="M374" t="str">
            <v>04</v>
          </cell>
          <cell r="N374" t="str">
            <v>TAVERA (DM)</v>
          </cell>
          <cell r="O374" t="str">
            <v>02</v>
          </cell>
          <cell r="P374" t="str">
            <v>LA JINA HUECA</v>
          </cell>
          <cell r="Q374" t="str">
            <v>001</v>
          </cell>
          <cell r="R374" t="str">
            <v>LA PRESA</v>
          </cell>
        </row>
        <row r="375">
          <cell r="E375" t="str">
            <v>TAVERA 2</v>
          </cell>
          <cell r="F375" t="str">
            <v>021301040200100</v>
          </cell>
          <cell r="G375" t="str">
            <v>02</v>
          </cell>
          <cell r="H375" t="str">
            <v>CIBAO SUR</v>
          </cell>
          <cell r="I375" t="str">
            <v>13</v>
          </cell>
          <cell r="J375" t="str">
            <v>LA VEGA</v>
          </cell>
          <cell r="K375" t="str">
            <v>01</v>
          </cell>
          <cell r="L375" t="str">
            <v>LA VEGA</v>
          </cell>
          <cell r="M375" t="str">
            <v>04</v>
          </cell>
          <cell r="N375" t="str">
            <v>TAVERA (DM)</v>
          </cell>
          <cell r="O375" t="str">
            <v>02</v>
          </cell>
          <cell r="P375" t="str">
            <v>LA JINA HUECA</v>
          </cell>
          <cell r="Q375" t="str">
            <v>001</v>
          </cell>
          <cell r="R375" t="str">
            <v>LA PRESA</v>
          </cell>
        </row>
        <row r="376">
          <cell r="E376" t="str">
            <v>VALDESIA 1</v>
          </cell>
          <cell r="F376" t="str">
            <v>051701090201000</v>
          </cell>
          <cell r="G376" t="str">
            <v>05</v>
          </cell>
          <cell r="H376" t="str">
            <v>VALDESIA</v>
          </cell>
          <cell r="I376" t="str">
            <v>17</v>
          </cell>
          <cell r="J376" t="str">
            <v>PERAVIA</v>
          </cell>
          <cell r="K376" t="str">
            <v>01</v>
          </cell>
          <cell r="L376" t="str">
            <v>BANÍ</v>
          </cell>
          <cell r="M376" t="str">
            <v>09</v>
          </cell>
          <cell r="N376" t="str">
            <v>EL LIMONAL (DM)</v>
          </cell>
          <cell r="O376" t="str">
            <v>02</v>
          </cell>
          <cell r="P376" t="str">
            <v>LA IGUANA</v>
          </cell>
          <cell r="Q376" t="str">
            <v>010</v>
          </cell>
          <cell r="R376" t="str">
            <v>LA MANACLITA</v>
          </cell>
        </row>
        <row r="377">
          <cell r="E377" t="str">
            <v>VALDESIA 2</v>
          </cell>
          <cell r="F377" t="str">
            <v>051701090201000</v>
          </cell>
          <cell r="G377" t="str">
            <v>05</v>
          </cell>
          <cell r="H377" t="str">
            <v>VALDESIA</v>
          </cell>
          <cell r="I377" t="str">
            <v>17</v>
          </cell>
          <cell r="J377" t="str">
            <v>PERAVIA</v>
          </cell>
          <cell r="K377" t="str">
            <v>01</v>
          </cell>
          <cell r="L377" t="str">
            <v>BANÍ</v>
          </cell>
          <cell r="M377" t="str">
            <v>09</v>
          </cell>
          <cell r="N377" t="str">
            <v>EL LIMONAL (DM)</v>
          </cell>
          <cell r="O377" t="str">
            <v>02</v>
          </cell>
          <cell r="P377" t="str">
            <v>LA IGUANA</v>
          </cell>
          <cell r="Q377" t="str">
            <v>010</v>
          </cell>
          <cell r="R377" t="str">
            <v>LA MANACLITA</v>
          </cell>
        </row>
        <row r="378">
          <cell r="E378" t="str">
            <v>AES ANDRÉS FO</v>
          </cell>
          <cell r="F378" t="str">
            <v>103204010100200</v>
          </cell>
          <cell r="G378" t="str">
            <v>10</v>
          </cell>
          <cell r="H378" t="str">
            <v>OZAMA O METROPOLITANA</v>
          </cell>
          <cell r="I378" t="str">
            <v>32</v>
          </cell>
          <cell r="J378" t="str">
            <v>SANTO DOMINGO</v>
          </cell>
          <cell r="K378" t="str">
            <v>04</v>
          </cell>
          <cell r="L378" t="str">
            <v>BOCA CHICA</v>
          </cell>
          <cell r="M378" t="str">
            <v>01</v>
          </cell>
          <cell r="N378" t="str">
            <v>BOCA CHICA</v>
          </cell>
          <cell r="O378" t="str">
            <v>01</v>
          </cell>
          <cell r="P378" t="str">
            <v>BOCA CHICA (ZONA URBANA)</v>
          </cell>
          <cell r="Q378" t="str">
            <v>002</v>
          </cell>
          <cell r="R378" t="str">
            <v>ANDRÉS</v>
          </cell>
        </row>
        <row r="379">
          <cell r="E379" t="str">
            <v>AES ANDRÉS GN</v>
          </cell>
          <cell r="F379" t="str">
            <v>103204010100200</v>
          </cell>
          <cell r="G379" t="str">
            <v>10</v>
          </cell>
          <cell r="H379" t="str">
            <v>OZAMA O METROPOLITANA</v>
          </cell>
          <cell r="I379" t="str">
            <v>32</v>
          </cell>
          <cell r="J379" t="str">
            <v>SANTO DOMINGO</v>
          </cell>
          <cell r="K379" t="str">
            <v>04</v>
          </cell>
          <cell r="L379" t="str">
            <v>BOCA CHICA</v>
          </cell>
          <cell r="M379" t="str">
            <v>01</v>
          </cell>
          <cell r="N379" t="str">
            <v>BOCA CHICA</v>
          </cell>
          <cell r="O379" t="str">
            <v>01</v>
          </cell>
          <cell r="P379" t="str">
            <v>BOCA CHICA (ZONA URBANA)</v>
          </cell>
          <cell r="Q379" t="str">
            <v>002</v>
          </cell>
          <cell r="R379" t="str">
            <v>ANDRÉS</v>
          </cell>
        </row>
        <row r="380">
          <cell r="E380" t="str">
            <v>AGUACATE 1</v>
          </cell>
          <cell r="F380" t="str">
            <v>051701010501200</v>
          </cell>
          <cell r="G380" t="str">
            <v>05</v>
          </cell>
          <cell r="H380" t="str">
            <v>VALDESIA</v>
          </cell>
          <cell r="I380" t="str">
            <v>17</v>
          </cell>
          <cell r="J380" t="str">
            <v>PERAVIA</v>
          </cell>
          <cell r="K380" t="str">
            <v>01</v>
          </cell>
          <cell r="L380" t="str">
            <v>BANÍ</v>
          </cell>
          <cell r="M380" t="str">
            <v>01</v>
          </cell>
          <cell r="N380" t="str">
            <v>BANÍ</v>
          </cell>
          <cell r="O380" t="str">
            <v>05</v>
          </cell>
          <cell r="P380" t="str">
            <v>LOS CATEYES</v>
          </cell>
          <cell r="Q380" t="str">
            <v>012</v>
          </cell>
          <cell r="R380" t="str">
            <v>LA TELANZA</v>
          </cell>
        </row>
        <row r="381">
          <cell r="E381" t="str">
            <v>AGUACATE 2</v>
          </cell>
          <cell r="F381" t="str">
            <v>051701010501200</v>
          </cell>
          <cell r="G381" t="str">
            <v>05</v>
          </cell>
          <cell r="H381" t="str">
            <v>VALDESIA</v>
          </cell>
          <cell r="I381" t="str">
            <v>17</v>
          </cell>
          <cell r="J381" t="str">
            <v>PERAVIA</v>
          </cell>
          <cell r="K381" t="str">
            <v>01</v>
          </cell>
          <cell r="L381" t="str">
            <v>BANÍ</v>
          </cell>
          <cell r="M381" t="str">
            <v>01</v>
          </cell>
          <cell r="N381" t="str">
            <v>BANÍ</v>
          </cell>
          <cell r="O381" t="str">
            <v>05</v>
          </cell>
          <cell r="P381" t="str">
            <v>LOS CATEYES</v>
          </cell>
          <cell r="Q381" t="str">
            <v>012</v>
          </cell>
          <cell r="R381" t="str">
            <v>LA TELANZA</v>
          </cell>
        </row>
        <row r="382">
          <cell r="E382" t="str">
            <v>ANIANA VARGAS 1</v>
          </cell>
          <cell r="F382" t="str">
            <v>022803010400800</v>
          </cell>
          <cell r="G382" t="str">
            <v>02</v>
          </cell>
          <cell r="H382" t="str">
            <v>CIBAO SUR</v>
          </cell>
          <cell r="I382" t="str">
            <v>28</v>
          </cell>
          <cell r="J382" t="str">
            <v>MONSEÑOR NOUEL</v>
          </cell>
          <cell r="K382" t="str">
            <v>03</v>
          </cell>
          <cell r="L382" t="str">
            <v>PIEDRA BLANCA</v>
          </cell>
          <cell r="M382" t="str">
            <v>01</v>
          </cell>
          <cell r="N382" t="str">
            <v>PIEDRA BLANCA</v>
          </cell>
          <cell r="O382" t="str">
            <v>04</v>
          </cell>
          <cell r="P382" t="str">
            <v>RINCÓN DE YUBOA</v>
          </cell>
          <cell r="Q382" t="str">
            <v>008</v>
          </cell>
          <cell r="R382" t="str">
            <v>LA CEIBITA</v>
          </cell>
        </row>
        <row r="383">
          <cell r="E383" t="str">
            <v>ANIANA VARGAS 2</v>
          </cell>
          <cell r="F383" t="str">
            <v>022803010400800</v>
          </cell>
          <cell r="G383" t="str">
            <v>02</v>
          </cell>
          <cell r="H383" t="str">
            <v>CIBAO SUR</v>
          </cell>
          <cell r="I383" t="str">
            <v>28</v>
          </cell>
          <cell r="J383" t="str">
            <v>MONSEÑOR NOUEL</v>
          </cell>
          <cell r="K383" t="str">
            <v>03</v>
          </cell>
          <cell r="L383" t="str">
            <v>PIEDRA BLANCA</v>
          </cell>
          <cell r="M383" t="str">
            <v>01</v>
          </cell>
          <cell r="N383" t="str">
            <v>PIEDRA BLANCA</v>
          </cell>
          <cell r="O383" t="str">
            <v>04</v>
          </cell>
          <cell r="P383" t="str">
            <v>RINCÓN DE YUBOA</v>
          </cell>
          <cell r="Q383" t="str">
            <v>008</v>
          </cell>
          <cell r="R383" t="str">
            <v>LA CEIBITA</v>
          </cell>
        </row>
        <row r="384">
          <cell r="E384" t="str">
            <v>BAIGUAQUE 1</v>
          </cell>
          <cell r="F384" t="str">
            <v>012503030400600</v>
          </cell>
          <cell r="G384" t="str">
            <v>01</v>
          </cell>
          <cell r="H384" t="str">
            <v>CIBAO NORTE</v>
          </cell>
          <cell r="I384" t="str">
            <v>25</v>
          </cell>
          <cell r="J384" t="str">
            <v>SANTIAGO</v>
          </cell>
          <cell r="K384" t="str">
            <v>03</v>
          </cell>
          <cell r="L384" t="str">
            <v>JÁNICO</v>
          </cell>
          <cell r="M384" t="str">
            <v>03</v>
          </cell>
          <cell r="N384" t="str">
            <v>EL CAIMITO (DM)</v>
          </cell>
          <cell r="O384" t="str">
            <v>04</v>
          </cell>
          <cell r="P384" t="str">
            <v>PINALITO</v>
          </cell>
          <cell r="Q384" t="str">
            <v>006</v>
          </cell>
          <cell r="R384" t="str">
            <v>DAMAJAGUA</v>
          </cell>
        </row>
        <row r="385">
          <cell r="E385" t="str">
            <v>BAIGUAQUE 2</v>
          </cell>
          <cell r="F385" t="str">
            <v>012503030400600</v>
          </cell>
          <cell r="G385" t="str">
            <v>01</v>
          </cell>
          <cell r="H385" t="str">
            <v>CIBAO NORTE</v>
          </cell>
          <cell r="I385" t="str">
            <v>25</v>
          </cell>
          <cell r="J385" t="str">
            <v>SANTIAGO</v>
          </cell>
          <cell r="K385" t="str">
            <v>03</v>
          </cell>
          <cell r="L385" t="str">
            <v>JÁNICO</v>
          </cell>
          <cell r="M385" t="str">
            <v>03</v>
          </cell>
          <cell r="N385" t="str">
            <v>EL CAIMITO (DM)</v>
          </cell>
          <cell r="O385" t="str">
            <v>04</v>
          </cell>
          <cell r="P385" t="str">
            <v>PINALITO</v>
          </cell>
          <cell r="Q385" t="str">
            <v>006</v>
          </cell>
          <cell r="R385" t="str">
            <v>DAMAJAGUA</v>
          </cell>
        </row>
        <row r="386">
          <cell r="E386" t="str">
            <v>BARAHONA CARBÓN</v>
          </cell>
          <cell r="F386" t="str">
            <v>060401040100600</v>
          </cell>
          <cell r="G386" t="str">
            <v>06</v>
          </cell>
          <cell r="H386" t="str">
            <v>ENRIQUILLO</v>
          </cell>
          <cell r="I386" t="str">
            <v>04</v>
          </cell>
          <cell r="J386" t="str">
            <v>BARAHONA</v>
          </cell>
          <cell r="K386" t="str">
            <v>01</v>
          </cell>
          <cell r="L386" t="str">
            <v>BARAHONA</v>
          </cell>
          <cell r="M386" t="str">
            <v>04</v>
          </cell>
          <cell r="N386" t="str">
            <v>VILLA CENTRAL (DM)</v>
          </cell>
          <cell r="O386" t="str">
            <v>01</v>
          </cell>
          <cell r="P386" t="str">
            <v>VILLA CENTRAL (ZONA URBANA)</v>
          </cell>
          <cell r="Q386" t="str">
            <v>006</v>
          </cell>
          <cell r="R386" t="str">
            <v>LA FACTORÍA</v>
          </cell>
        </row>
        <row r="387">
          <cell r="E387" t="str">
            <v>BERSAL</v>
          </cell>
          <cell r="F387" t="str">
            <v>092305010300200</v>
          </cell>
          <cell r="G387" t="str">
            <v>09</v>
          </cell>
          <cell r="H387" t="str">
            <v>HIGUAMO</v>
          </cell>
          <cell r="I387" t="str">
            <v>23</v>
          </cell>
          <cell r="J387" t="str">
            <v>SAN PEDRO DE MACORÍS</v>
          </cell>
          <cell r="K387" t="str">
            <v>05</v>
          </cell>
          <cell r="L387" t="str">
            <v>QUISQUEYA</v>
          </cell>
          <cell r="M387" t="str">
            <v>01</v>
          </cell>
          <cell r="N387" t="str">
            <v>QUISQUEYA</v>
          </cell>
          <cell r="O387" t="str">
            <v>03</v>
          </cell>
          <cell r="P387" t="str">
            <v>LOS MONTES</v>
          </cell>
          <cell r="Q387" t="str">
            <v>002</v>
          </cell>
          <cell r="R387" t="str">
            <v>MONTE LARGO</v>
          </cell>
        </row>
        <row r="388">
          <cell r="E388" t="str">
            <v>BRAZO DERECHO</v>
          </cell>
          <cell r="F388" t="str">
            <v>042702010300200</v>
          </cell>
          <cell r="G388" t="str">
            <v>04</v>
          </cell>
          <cell r="H388" t="str">
            <v>CIBAO NOROESTE</v>
          </cell>
          <cell r="I388" t="str">
            <v>27</v>
          </cell>
          <cell r="J388" t="str">
            <v>VALVERDE</v>
          </cell>
          <cell r="K388" t="str">
            <v>02</v>
          </cell>
          <cell r="L388" t="str">
            <v>ESPERANZA</v>
          </cell>
          <cell r="M388" t="str">
            <v>01</v>
          </cell>
          <cell r="N388" t="str">
            <v>ESPERANZA</v>
          </cell>
          <cell r="O388" t="str">
            <v>03</v>
          </cell>
          <cell r="P388" t="str">
            <v>PONTÓN (VILLA HENEQUÉN)</v>
          </cell>
          <cell r="Q388" t="str">
            <v>002</v>
          </cell>
          <cell r="R388" t="str">
            <v>BARRERO</v>
          </cell>
        </row>
        <row r="389">
          <cell r="E389" t="str">
            <v>CESPM 1 FO</v>
          </cell>
          <cell r="F389" t="str">
            <v>092301010202200</v>
          </cell>
          <cell r="G389" t="str">
            <v>09</v>
          </cell>
          <cell r="H389" t="str">
            <v>HIGUAMO</v>
          </cell>
          <cell r="I389" t="str">
            <v>23</v>
          </cell>
          <cell r="J389" t="str">
            <v>SAN PEDRO DE MACORÍS</v>
          </cell>
          <cell r="K389" t="str">
            <v>01</v>
          </cell>
          <cell r="L389" t="str">
            <v>SAN PEDRO DE MACORÍS</v>
          </cell>
          <cell r="M389" t="str">
            <v>01</v>
          </cell>
          <cell r="N389" t="str">
            <v>SAN PEDRO DE MACORÍS</v>
          </cell>
          <cell r="O389" t="str">
            <v>02</v>
          </cell>
          <cell r="P389" t="str">
            <v>BOCA DEL SOCO</v>
          </cell>
          <cell r="Q389" t="str">
            <v>022</v>
          </cell>
          <cell r="R389" t="str">
            <v>INGENIO CRISTÓBAL COLÓN</v>
          </cell>
        </row>
        <row r="390">
          <cell r="E390" t="str">
            <v>CESPM 1 GN</v>
          </cell>
          <cell r="F390" t="str">
            <v>092301010202200</v>
          </cell>
          <cell r="G390" t="str">
            <v>09</v>
          </cell>
          <cell r="H390" t="str">
            <v>HIGUAMO</v>
          </cell>
          <cell r="I390" t="str">
            <v>23</v>
          </cell>
          <cell r="J390" t="str">
            <v>SAN PEDRO DE MACORÍS</v>
          </cell>
          <cell r="K390" t="str">
            <v>01</v>
          </cell>
          <cell r="L390" t="str">
            <v>SAN PEDRO DE MACORÍS</v>
          </cell>
          <cell r="M390" t="str">
            <v>01</v>
          </cell>
          <cell r="N390" t="str">
            <v>SAN PEDRO DE MACORÍS</v>
          </cell>
          <cell r="O390" t="str">
            <v>02</v>
          </cell>
          <cell r="P390" t="str">
            <v>BOCA DEL SOCO</v>
          </cell>
          <cell r="Q390" t="str">
            <v>022</v>
          </cell>
          <cell r="R390" t="str">
            <v>INGENIO CRISTÓBAL COLÓN</v>
          </cell>
        </row>
        <row r="391">
          <cell r="E391" t="str">
            <v>CESPM 2 FO</v>
          </cell>
          <cell r="F391" t="str">
            <v>092301010202200</v>
          </cell>
          <cell r="G391" t="str">
            <v>09</v>
          </cell>
          <cell r="H391" t="str">
            <v>HIGUAMO</v>
          </cell>
          <cell r="I391" t="str">
            <v>23</v>
          </cell>
          <cell r="J391" t="str">
            <v>SAN PEDRO DE MACORÍS</v>
          </cell>
          <cell r="K391" t="str">
            <v>01</v>
          </cell>
          <cell r="L391" t="str">
            <v>SAN PEDRO DE MACORÍS</v>
          </cell>
          <cell r="M391" t="str">
            <v>01</v>
          </cell>
          <cell r="N391" t="str">
            <v>SAN PEDRO DE MACORÍS</v>
          </cell>
          <cell r="O391" t="str">
            <v>02</v>
          </cell>
          <cell r="P391" t="str">
            <v>BOCA DEL SOCO</v>
          </cell>
          <cell r="Q391" t="str">
            <v>022</v>
          </cell>
          <cell r="R391" t="str">
            <v>INGENIO CRISTÓBAL COLÓN</v>
          </cell>
        </row>
        <row r="392">
          <cell r="E392" t="str">
            <v>CESPM 2 GN</v>
          </cell>
          <cell r="F392" t="str">
            <v>092301010202200</v>
          </cell>
          <cell r="G392" t="str">
            <v>09</v>
          </cell>
          <cell r="H392" t="str">
            <v>HIGUAMO</v>
          </cell>
          <cell r="I392" t="str">
            <v>23</v>
          </cell>
          <cell r="J392" t="str">
            <v>SAN PEDRO DE MACORÍS</v>
          </cell>
          <cell r="K392" t="str">
            <v>01</v>
          </cell>
          <cell r="L392" t="str">
            <v>SAN PEDRO DE MACORÍS</v>
          </cell>
          <cell r="M392" t="str">
            <v>01</v>
          </cell>
          <cell r="N392" t="str">
            <v>SAN PEDRO DE MACORÍS</v>
          </cell>
          <cell r="O392" t="str">
            <v>02</v>
          </cell>
          <cell r="P392" t="str">
            <v>BOCA DEL SOCO</v>
          </cell>
          <cell r="Q392" t="str">
            <v>022</v>
          </cell>
          <cell r="R392" t="str">
            <v>INGENIO CRISTÓBAL COLÓN</v>
          </cell>
        </row>
        <row r="393">
          <cell r="E393" t="str">
            <v>CESPM 3 FO</v>
          </cell>
          <cell r="F393" t="str">
            <v>092301010202200</v>
          </cell>
          <cell r="G393" t="str">
            <v>09</v>
          </cell>
          <cell r="H393" t="str">
            <v>HIGUAMO</v>
          </cell>
          <cell r="I393" t="str">
            <v>23</v>
          </cell>
          <cell r="J393" t="str">
            <v>SAN PEDRO DE MACORÍS</v>
          </cell>
          <cell r="K393" t="str">
            <v>01</v>
          </cell>
          <cell r="L393" t="str">
            <v>SAN PEDRO DE MACORÍS</v>
          </cell>
          <cell r="M393" t="str">
            <v>01</v>
          </cell>
          <cell r="N393" t="str">
            <v>SAN PEDRO DE MACORÍS</v>
          </cell>
          <cell r="O393" t="str">
            <v>02</v>
          </cell>
          <cell r="P393" t="str">
            <v>BOCA DEL SOCO</v>
          </cell>
          <cell r="Q393" t="str">
            <v>022</v>
          </cell>
          <cell r="R393" t="str">
            <v>INGENIO CRISTÓBAL COLÓN</v>
          </cell>
        </row>
        <row r="394">
          <cell r="E394" t="str">
            <v>CESPM 3 GN</v>
          </cell>
          <cell r="F394" t="str">
            <v>092301010202200</v>
          </cell>
          <cell r="G394" t="str">
            <v>09</v>
          </cell>
          <cell r="H394" t="str">
            <v>HIGUAMO</v>
          </cell>
          <cell r="I394" t="str">
            <v>23</v>
          </cell>
          <cell r="J394" t="str">
            <v>SAN PEDRO DE MACORÍS</v>
          </cell>
          <cell r="K394" t="str">
            <v>01</v>
          </cell>
          <cell r="L394" t="str">
            <v>SAN PEDRO DE MACORÍS</v>
          </cell>
          <cell r="M394" t="str">
            <v>01</v>
          </cell>
          <cell r="N394" t="str">
            <v>SAN PEDRO DE MACORÍS</v>
          </cell>
          <cell r="O394" t="str">
            <v>02</v>
          </cell>
          <cell r="P394" t="str">
            <v>BOCA DEL SOCO</v>
          </cell>
          <cell r="Q394" t="str">
            <v>022</v>
          </cell>
          <cell r="R394" t="str">
            <v>INGENIO CRISTÓBAL COLÓN</v>
          </cell>
        </row>
        <row r="395">
          <cell r="E395" t="str">
            <v>CONTRA EMBALSE MONCIÓN 1</v>
          </cell>
          <cell r="F395" t="str">
            <v>042603010200700</v>
          </cell>
          <cell r="G395" t="str">
            <v>04</v>
          </cell>
          <cell r="H395" t="str">
            <v>CIBAO NOROESTE</v>
          </cell>
          <cell r="I395" t="str">
            <v>26</v>
          </cell>
          <cell r="J395" t="str">
            <v>SANTIAGO RODRÍGUEZ</v>
          </cell>
          <cell r="K395" t="str">
            <v>03</v>
          </cell>
          <cell r="L395" t="str">
            <v>MONCIÓN</v>
          </cell>
          <cell r="M395" t="str">
            <v>01</v>
          </cell>
          <cell r="N395" t="str">
            <v>MONCIÓN</v>
          </cell>
          <cell r="O395" t="str">
            <v>02</v>
          </cell>
          <cell r="P395" t="str">
            <v>EL MAMONCITO</v>
          </cell>
          <cell r="Q395" t="str">
            <v>007</v>
          </cell>
          <cell r="R395" t="str">
            <v>HATO VIEJO</v>
          </cell>
        </row>
        <row r="396">
          <cell r="E396" t="str">
            <v>CONTRA EMBALSE MONCIÓN 2</v>
          </cell>
          <cell r="F396" t="str">
            <v>042603010200700</v>
          </cell>
          <cell r="G396" t="str">
            <v>04</v>
          </cell>
          <cell r="H396" t="str">
            <v>CIBAO NOROESTE</v>
          </cell>
          <cell r="I396" t="str">
            <v>26</v>
          </cell>
          <cell r="J396" t="str">
            <v>SANTIAGO RODRÍGUEZ</v>
          </cell>
          <cell r="K396" t="str">
            <v>03</v>
          </cell>
          <cell r="L396" t="str">
            <v>MONCIÓN</v>
          </cell>
          <cell r="M396" t="str">
            <v>01</v>
          </cell>
          <cell r="N396" t="str">
            <v>MONCIÓN</v>
          </cell>
          <cell r="O396" t="str">
            <v>02</v>
          </cell>
          <cell r="P396" t="str">
            <v>EL MAMONCITO</v>
          </cell>
          <cell r="Q396" t="str">
            <v>007</v>
          </cell>
          <cell r="R396" t="str">
            <v>HATO VIEJO</v>
          </cell>
        </row>
        <row r="397">
          <cell r="E397" t="str">
            <v>DOMINGO RODRÍGUEZ 1</v>
          </cell>
          <cell r="F397" t="str">
            <v>072201020400400</v>
          </cell>
          <cell r="G397" t="str">
            <v>07</v>
          </cell>
          <cell r="H397" t="str">
            <v>EL VALLE</v>
          </cell>
          <cell r="I397" t="str">
            <v>22</v>
          </cell>
          <cell r="J397" t="str">
            <v>SAN JUAN</v>
          </cell>
          <cell r="K397" t="str">
            <v>01</v>
          </cell>
          <cell r="L397" t="str">
            <v>SAN JUAN</v>
          </cell>
          <cell r="M397" t="str">
            <v>02</v>
          </cell>
          <cell r="N397" t="str">
            <v>PEDRO CORTO (DM)</v>
          </cell>
          <cell r="O397" t="str">
            <v>04</v>
          </cell>
          <cell r="P397" t="str">
            <v>PUNTA CAÑA</v>
          </cell>
          <cell r="Q397" t="str">
            <v>004</v>
          </cell>
          <cell r="R397" t="str">
            <v>GARGAGUAR</v>
          </cell>
        </row>
        <row r="398">
          <cell r="E398" t="str">
            <v>DOMINGO RODRÍGUEZ 2</v>
          </cell>
          <cell r="F398" t="str">
            <v>072201020400400</v>
          </cell>
          <cell r="G398" t="str">
            <v>07</v>
          </cell>
          <cell r="H398" t="str">
            <v>EL VALLE</v>
          </cell>
          <cell r="I398" t="str">
            <v>22</v>
          </cell>
          <cell r="J398" t="str">
            <v>SAN JUAN</v>
          </cell>
          <cell r="K398" t="str">
            <v>01</v>
          </cell>
          <cell r="L398" t="str">
            <v>SAN JUAN</v>
          </cell>
          <cell r="M398" t="str">
            <v>02</v>
          </cell>
          <cell r="N398" t="str">
            <v>PEDRO CORTO (DM)</v>
          </cell>
          <cell r="O398" t="str">
            <v>04</v>
          </cell>
          <cell r="P398" t="str">
            <v>PUNTA CAÑA</v>
          </cell>
          <cell r="Q398" t="str">
            <v>004</v>
          </cell>
          <cell r="R398" t="str">
            <v>GARGAGUAR</v>
          </cell>
        </row>
        <row r="399">
          <cell r="E399" t="str">
            <v>EL SALTO</v>
          </cell>
          <cell r="F399" t="str">
            <v>021302010300500</v>
          </cell>
          <cell r="G399" t="str">
            <v>02</v>
          </cell>
          <cell r="H399" t="str">
            <v>CIBAO SUR</v>
          </cell>
          <cell r="I399" t="str">
            <v>13</v>
          </cell>
          <cell r="J399" t="str">
            <v>LA VEGA</v>
          </cell>
          <cell r="K399" t="str">
            <v>02</v>
          </cell>
          <cell r="L399" t="str">
            <v>CONSTANZA</v>
          </cell>
          <cell r="M399" t="str">
            <v>01</v>
          </cell>
          <cell r="N399" t="str">
            <v>CONSTANZA</v>
          </cell>
          <cell r="O399" t="str">
            <v>03</v>
          </cell>
          <cell r="P399" t="str">
            <v>PALERO</v>
          </cell>
          <cell r="Q399" t="str">
            <v>005</v>
          </cell>
          <cell r="R399" t="str">
            <v>COLONIA KENNEDY</v>
          </cell>
        </row>
        <row r="400">
          <cell r="E400" t="str">
            <v>ESTRELLA DEL MAR 2 CFO</v>
          </cell>
          <cell r="F400" t="str">
            <v>100101010106400</v>
          </cell>
          <cell r="G400" t="str">
            <v>10</v>
          </cell>
          <cell r="H400" t="str">
            <v>OZAMA O METROPOLITANA</v>
          </cell>
          <cell r="I400" t="str">
            <v>01</v>
          </cell>
          <cell r="J400" t="str">
            <v>DISTRITO NACIONAL</v>
          </cell>
          <cell r="K400" t="str">
            <v>01</v>
          </cell>
          <cell r="L400" t="str">
            <v>SANTO DOMINGO DE GUZMÁN</v>
          </cell>
          <cell r="M400" t="str">
            <v>01</v>
          </cell>
          <cell r="N400" t="str">
            <v>SANTO DOMINGO DE GUZMÁN</v>
          </cell>
          <cell r="O400" t="str">
            <v>01</v>
          </cell>
          <cell r="P400" t="str">
            <v>SANTO DOMINGO DE GUZMÁN (ZONA URBANA)</v>
          </cell>
          <cell r="Q400" t="str">
            <v>064</v>
          </cell>
          <cell r="R400" t="str">
            <v>VILLA FRANCISCA</v>
          </cell>
        </row>
        <row r="401">
          <cell r="E401" t="str">
            <v>ESTRELLA DEL MAR 2 CGN</v>
          </cell>
          <cell r="F401" t="str">
            <v>100101010106400</v>
          </cell>
          <cell r="G401" t="str">
            <v>10</v>
          </cell>
          <cell r="H401" t="str">
            <v>OZAMA O METROPOLITANA</v>
          </cell>
          <cell r="I401" t="str">
            <v>01</v>
          </cell>
          <cell r="J401" t="str">
            <v>DISTRITO NACIONAL</v>
          </cell>
          <cell r="K401" t="str">
            <v>01</v>
          </cell>
          <cell r="L401" t="str">
            <v>SANTO DOMINGO DE GUZMÁN</v>
          </cell>
          <cell r="M401" t="str">
            <v>01</v>
          </cell>
          <cell r="N401" t="str">
            <v>SANTO DOMINGO DE GUZMÁN</v>
          </cell>
          <cell r="O401" t="str">
            <v>01</v>
          </cell>
          <cell r="P401" t="str">
            <v>SANTO DOMINGO DE GUZMÁN (ZONA URBANA)</v>
          </cell>
          <cell r="Q401" t="str">
            <v>064</v>
          </cell>
          <cell r="R401" t="str">
            <v>VILLA FRANCISCA</v>
          </cell>
        </row>
        <row r="402">
          <cell r="E402" t="str">
            <v>ESTRELLA DEL MAR 2 SFO</v>
          </cell>
          <cell r="F402" t="str">
            <v>100101010106400</v>
          </cell>
          <cell r="G402" t="str">
            <v>10</v>
          </cell>
          <cell r="H402" t="str">
            <v>OZAMA O METROPOLITANA</v>
          </cell>
          <cell r="I402" t="str">
            <v>01</v>
          </cell>
          <cell r="J402" t="str">
            <v>DISTRITO NACIONAL</v>
          </cell>
          <cell r="K402" t="str">
            <v>01</v>
          </cell>
          <cell r="L402" t="str">
            <v>SANTO DOMINGO DE GUZMÁN</v>
          </cell>
          <cell r="M402" t="str">
            <v>01</v>
          </cell>
          <cell r="N402" t="str">
            <v>SANTO DOMINGO DE GUZMÁN</v>
          </cell>
          <cell r="O402" t="str">
            <v>01</v>
          </cell>
          <cell r="P402" t="str">
            <v>SANTO DOMINGO DE GUZMÁN (ZONA URBANA)</v>
          </cell>
          <cell r="Q402" t="str">
            <v>064</v>
          </cell>
          <cell r="R402" t="str">
            <v>VILLA FRANCISCA</v>
          </cell>
        </row>
        <row r="403">
          <cell r="E403" t="str">
            <v>ESTRELLA DEL MAR 2 SGN</v>
          </cell>
          <cell r="F403" t="str">
            <v>100101010106400</v>
          </cell>
          <cell r="G403" t="str">
            <v>10</v>
          </cell>
          <cell r="H403" t="str">
            <v>OZAMA O METROPOLITANA</v>
          </cell>
          <cell r="I403" t="str">
            <v>01</v>
          </cell>
          <cell r="J403" t="str">
            <v>DISTRITO NACIONAL</v>
          </cell>
          <cell r="K403" t="str">
            <v>01</v>
          </cell>
          <cell r="L403" t="str">
            <v>SANTO DOMINGO DE GUZMÁN</v>
          </cell>
          <cell r="M403" t="str">
            <v>01</v>
          </cell>
          <cell r="N403" t="str">
            <v>SANTO DOMINGO DE GUZMÁN</v>
          </cell>
          <cell r="O403" t="str">
            <v>01</v>
          </cell>
          <cell r="P403" t="str">
            <v>SANTO DOMINGO DE GUZMÁN (ZONA URBANA)</v>
          </cell>
          <cell r="Q403" t="str">
            <v>064</v>
          </cell>
          <cell r="R403" t="str">
            <v>VILLA FRANCISCA</v>
          </cell>
        </row>
        <row r="404">
          <cell r="E404" t="str">
            <v>ESTRELLA DEL MAR 3 CCP</v>
          </cell>
          <cell r="F404" t="str">
            <v>100101010106400</v>
          </cell>
          <cell r="G404" t="str">
            <v>10</v>
          </cell>
          <cell r="H404" t="str">
            <v>OZAMA O METROPOLITANA</v>
          </cell>
          <cell r="I404" t="str">
            <v>01</v>
          </cell>
          <cell r="J404" t="str">
            <v>DISTRITO NACIONAL</v>
          </cell>
          <cell r="K404" t="str">
            <v>01</v>
          </cell>
          <cell r="L404" t="str">
            <v>SANTO DOMINGO DE GUZMÁN</v>
          </cell>
          <cell r="M404" t="str">
            <v>01</v>
          </cell>
          <cell r="N404" t="str">
            <v>SANTO DOMINGO DE GUZMÁN</v>
          </cell>
          <cell r="O404" t="str">
            <v>01</v>
          </cell>
          <cell r="P404" t="str">
            <v>SANTO DOMINGO DE GUZMÁN (ZONA URBANA)</v>
          </cell>
          <cell r="Q404" t="str">
            <v>064</v>
          </cell>
          <cell r="R404" t="str">
            <v>VILLA FRANCISCA</v>
          </cell>
        </row>
        <row r="405">
          <cell r="E405" t="str">
            <v>ESTRELLA DEL MAR 3 CCT</v>
          </cell>
          <cell r="F405" t="str">
            <v>100101010106400</v>
          </cell>
          <cell r="G405" t="str">
            <v>10</v>
          </cell>
          <cell r="H405" t="str">
            <v>OZAMA O METROPOLITANA</v>
          </cell>
          <cell r="I405" t="str">
            <v>01</v>
          </cell>
          <cell r="J405" t="str">
            <v>DISTRITO NACIONAL</v>
          </cell>
          <cell r="K405" t="str">
            <v>01</v>
          </cell>
          <cell r="L405" t="str">
            <v>SANTO DOMINGO DE GUZMÁN</v>
          </cell>
          <cell r="M405" t="str">
            <v>01</v>
          </cell>
          <cell r="N405" t="str">
            <v>SANTO DOMINGO DE GUZMÁN</v>
          </cell>
          <cell r="O405" t="str">
            <v>01</v>
          </cell>
          <cell r="P405" t="str">
            <v>SANTO DOMINGO DE GUZMÁN (ZONA URBANA)</v>
          </cell>
          <cell r="Q405" t="str">
            <v>064</v>
          </cell>
          <cell r="R405" t="str">
            <v>VILLA FRANCISCA</v>
          </cell>
        </row>
        <row r="406">
          <cell r="E406" t="str">
            <v>ESTRELLA DEL MAR 3 CS</v>
          </cell>
          <cell r="F406" t="str">
            <v>100101010106400</v>
          </cell>
          <cell r="G406" t="str">
            <v>10</v>
          </cell>
          <cell r="H406" t="str">
            <v>OZAMA O METROPOLITANA</v>
          </cell>
          <cell r="I406" t="str">
            <v>01</v>
          </cell>
          <cell r="J406" t="str">
            <v>DISTRITO NACIONAL</v>
          </cell>
          <cell r="K406" t="str">
            <v>01</v>
          </cell>
          <cell r="L406" t="str">
            <v>SANTO DOMINGO DE GUZMÁN</v>
          </cell>
          <cell r="M406" t="str">
            <v>01</v>
          </cell>
          <cell r="N406" t="str">
            <v>SANTO DOMINGO DE GUZMÁN</v>
          </cell>
          <cell r="O406" t="str">
            <v>01</v>
          </cell>
          <cell r="P406" t="str">
            <v>SANTO DOMINGO DE GUZMÁN (ZONA URBANA)</v>
          </cell>
          <cell r="Q406" t="str">
            <v>064</v>
          </cell>
          <cell r="R406" t="str">
            <v>VILLA FRANCISCA</v>
          </cell>
        </row>
        <row r="407">
          <cell r="E407" t="str">
            <v>HAINA TG</v>
          </cell>
          <cell r="F407" t="str">
            <v>052103010101300</v>
          </cell>
          <cell r="G407" t="str">
            <v>05</v>
          </cell>
          <cell r="H407" t="str">
            <v>VALDESIA</v>
          </cell>
          <cell r="I407" t="str">
            <v>21</v>
          </cell>
          <cell r="J407" t="str">
            <v>SAN CRISTÓBAL</v>
          </cell>
          <cell r="K407" t="str">
            <v>03</v>
          </cell>
          <cell r="L407" t="str">
            <v>BAJOS DE HAINA</v>
          </cell>
          <cell r="M407" t="str">
            <v>01</v>
          </cell>
          <cell r="N407" t="str">
            <v>BAJOS DE HAINA</v>
          </cell>
          <cell r="O407" t="str">
            <v>01</v>
          </cell>
          <cell r="P407" t="str">
            <v>BAJOS DE HAINA (ZONA URBANA)</v>
          </cell>
          <cell r="Q407" t="str">
            <v>013</v>
          </cell>
          <cell r="R407" t="str">
            <v>AUTORIDAD PORTUARIA</v>
          </cell>
        </row>
        <row r="408">
          <cell r="E408" t="str">
            <v>HATILLO</v>
          </cell>
          <cell r="F408" t="str">
            <v>022401020200100</v>
          </cell>
          <cell r="G408" t="str">
            <v>02</v>
          </cell>
          <cell r="H408" t="str">
            <v>CIBAO SUR</v>
          </cell>
          <cell r="I408" t="str">
            <v>24</v>
          </cell>
          <cell r="J408" t="str">
            <v>SANCHEZ RAMÍREZ</v>
          </cell>
          <cell r="K408" t="str">
            <v>01</v>
          </cell>
          <cell r="L408" t="str">
            <v>COTUÍ</v>
          </cell>
          <cell r="M408" t="str">
            <v>02</v>
          </cell>
          <cell r="N408" t="str">
            <v>QUITA SUEÑO (DM)</v>
          </cell>
          <cell r="O408" t="str">
            <v>02</v>
          </cell>
          <cell r="P408" t="str">
            <v>LAS CRUCES</v>
          </cell>
          <cell r="Q408" t="str">
            <v>001</v>
          </cell>
          <cell r="R408" t="str">
            <v>LAS CRUCES</v>
          </cell>
        </row>
        <row r="409">
          <cell r="E409" t="str">
            <v>HATILLO 2</v>
          </cell>
          <cell r="F409" t="str">
            <v>022401020200100</v>
          </cell>
          <cell r="G409" t="str">
            <v>02</v>
          </cell>
          <cell r="H409" t="str">
            <v>CIBAO SUR</v>
          </cell>
          <cell r="I409" t="str">
            <v>24</v>
          </cell>
          <cell r="J409" t="str">
            <v>SANCHEZ RAMÍREZ</v>
          </cell>
          <cell r="K409" t="str">
            <v>01</v>
          </cell>
          <cell r="L409" t="str">
            <v>COTUÍ</v>
          </cell>
          <cell r="M409" t="str">
            <v>02</v>
          </cell>
          <cell r="N409" t="str">
            <v>QUITA SUEÑO (DM)</v>
          </cell>
          <cell r="O409" t="str">
            <v>02</v>
          </cell>
          <cell r="P409" t="str">
            <v>LAS CRUCES</v>
          </cell>
          <cell r="Q409" t="str">
            <v>001</v>
          </cell>
          <cell r="R409" t="str">
            <v>LAS CRUCES</v>
          </cell>
        </row>
        <row r="410">
          <cell r="E410" t="str">
            <v>INCA KM22</v>
          </cell>
          <cell r="F410" t="str">
            <v>103207020200200</v>
          </cell>
          <cell r="G410" t="str">
            <v>10</v>
          </cell>
          <cell r="H410" t="str">
            <v>OZAMA O METROPOLITANA</v>
          </cell>
          <cell r="I410" t="str">
            <v>32</v>
          </cell>
          <cell r="J410" t="str">
            <v>SANTO DOMINGO</v>
          </cell>
          <cell r="K410" t="str">
            <v>07</v>
          </cell>
          <cell r="L410" t="str">
            <v>PEDRO BRAND</v>
          </cell>
          <cell r="M410" t="str">
            <v>02</v>
          </cell>
          <cell r="N410" t="str">
            <v>LA GUÁYIGA (DM)</v>
          </cell>
          <cell r="O410" t="str">
            <v>02</v>
          </cell>
          <cell r="P410" t="str">
            <v>LOS GARCÍA</v>
          </cell>
          <cell r="Q410" t="str">
            <v>002</v>
          </cell>
          <cell r="R410" t="str">
            <v>LOS GARCÍA</v>
          </cell>
        </row>
        <row r="411">
          <cell r="E411" t="str">
            <v>ITABO 1</v>
          </cell>
          <cell r="F411" t="str">
            <v>052103010100600</v>
          </cell>
          <cell r="G411" t="str">
            <v>05</v>
          </cell>
          <cell r="H411" t="str">
            <v>VALDESIA</v>
          </cell>
          <cell r="I411" t="str">
            <v>21</v>
          </cell>
          <cell r="J411" t="str">
            <v>SAN CRISTÓBAL</v>
          </cell>
          <cell r="K411" t="str">
            <v>03</v>
          </cell>
          <cell r="L411" t="str">
            <v>BAJOS DE HAINA</v>
          </cell>
          <cell r="M411" t="str">
            <v>01</v>
          </cell>
          <cell r="N411" t="str">
            <v>BAJOS DE HAINA</v>
          </cell>
          <cell r="O411" t="str">
            <v>01</v>
          </cell>
          <cell r="P411" t="str">
            <v>BAJOS DE HAINA (ZONA URBANA)</v>
          </cell>
          <cell r="Q411" t="str">
            <v>006</v>
          </cell>
          <cell r="R411" t="str">
            <v>LOS GRINGOS</v>
          </cell>
        </row>
        <row r="412">
          <cell r="E412" t="str">
            <v>ITABO 2</v>
          </cell>
          <cell r="F412" t="str">
            <v>052103010100600</v>
          </cell>
          <cell r="G412" t="str">
            <v>05</v>
          </cell>
          <cell r="H412" t="str">
            <v>VALDESIA</v>
          </cell>
          <cell r="I412" t="str">
            <v>21</v>
          </cell>
          <cell r="J412" t="str">
            <v>SAN CRISTÓBAL</v>
          </cell>
          <cell r="K412" t="str">
            <v>03</v>
          </cell>
          <cell r="L412" t="str">
            <v>BAJOS DE HAINA</v>
          </cell>
          <cell r="M412" t="str">
            <v>01</v>
          </cell>
          <cell r="N412" t="str">
            <v>BAJOS DE HAINA</v>
          </cell>
          <cell r="O412" t="str">
            <v>01</v>
          </cell>
          <cell r="P412" t="str">
            <v>BAJOS DE HAINA (ZONA URBANA)</v>
          </cell>
          <cell r="Q412" t="str">
            <v>006</v>
          </cell>
          <cell r="R412" t="str">
            <v>LOS GRINGOS</v>
          </cell>
        </row>
        <row r="413">
          <cell r="E413" t="str">
            <v>JIGUEY 1</v>
          </cell>
          <cell r="F413" t="str">
            <v>053101020401800</v>
          </cell>
          <cell r="G413" t="str">
            <v>05</v>
          </cell>
          <cell r="H413" t="str">
            <v>VALDESIA</v>
          </cell>
          <cell r="I413" t="str">
            <v>31</v>
          </cell>
          <cell r="J413" t="str">
            <v>SAN JOSÉ DE OCOA</v>
          </cell>
          <cell r="K413" t="str">
            <v>01</v>
          </cell>
          <cell r="L413" t="str">
            <v>SAN JOSÉ DE OCOA</v>
          </cell>
          <cell r="M413" t="str">
            <v>02</v>
          </cell>
          <cell r="N413" t="str">
            <v>LA CIÉNAGA (DM)</v>
          </cell>
          <cell r="O413" t="str">
            <v>04</v>
          </cell>
          <cell r="P413" t="str">
            <v>EL ROSALITO</v>
          </cell>
          <cell r="Q413" t="str">
            <v>018</v>
          </cell>
          <cell r="R413" t="str">
            <v>LOMA DEL MOGOTE</v>
          </cell>
        </row>
        <row r="414">
          <cell r="E414" t="str">
            <v>JIGUEY 2</v>
          </cell>
          <cell r="F414" t="str">
            <v>053101020401800</v>
          </cell>
          <cell r="G414" t="str">
            <v>05</v>
          </cell>
          <cell r="H414" t="str">
            <v>VALDESIA</v>
          </cell>
          <cell r="I414" t="str">
            <v>31</v>
          </cell>
          <cell r="J414" t="str">
            <v>SAN JOSÉ DE OCOA</v>
          </cell>
          <cell r="K414" t="str">
            <v>01</v>
          </cell>
          <cell r="L414" t="str">
            <v>SAN JOSÉ DE OCOA</v>
          </cell>
          <cell r="M414" t="str">
            <v>02</v>
          </cell>
          <cell r="N414" t="str">
            <v>LA CIÉNAGA (DM)</v>
          </cell>
          <cell r="O414" t="str">
            <v>04</v>
          </cell>
          <cell r="P414" t="str">
            <v>EL ROSALITO</v>
          </cell>
          <cell r="Q414" t="str">
            <v>018</v>
          </cell>
          <cell r="R414" t="str">
            <v>LOMA DEL MOGOTE</v>
          </cell>
        </row>
        <row r="415">
          <cell r="E415" t="str">
            <v>JIMENOA</v>
          </cell>
          <cell r="F415" t="str">
            <v>021303010500100</v>
          </cell>
          <cell r="G415" t="str">
            <v>02</v>
          </cell>
          <cell r="H415" t="str">
            <v>CIBAO SUR</v>
          </cell>
          <cell r="I415" t="str">
            <v>13</v>
          </cell>
          <cell r="J415" t="str">
            <v>LA VEGA</v>
          </cell>
          <cell r="K415" t="str">
            <v>03</v>
          </cell>
          <cell r="L415" t="str">
            <v>JARABACOA</v>
          </cell>
          <cell r="M415" t="str">
            <v>01</v>
          </cell>
          <cell r="N415" t="str">
            <v>JARABACOA</v>
          </cell>
          <cell r="O415" t="str">
            <v>05</v>
          </cell>
          <cell r="P415" t="str">
            <v>PEDREGAL</v>
          </cell>
          <cell r="Q415" t="str">
            <v>001</v>
          </cell>
          <cell r="R415" t="str">
            <v>EL SALTO DE JIMENOA</v>
          </cell>
        </row>
        <row r="416">
          <cell r="E416" t="str">
            <v>JUANCHO LOS COCOS 1</v>
          </cell>
          <cell r="F416" t="str">
            <v>061602020201100</v>
          </cell>
          <cell r="G416" t="str">
            <v>06</v>
          </cell>
          <cell r="H416" t="str">
            <v>ENRIQUILLO</v>
          </cell>
          <cell r="I416" t="str">
            <v>16</v>
          </cell>
          <cell r="J416" t="str">
            <v>PEDERNALES</v>
          </cell>
          <cell r="K416" t="str">
            <v>02</v>
          </cell>
          <cell r="L416" t="str">
            <v>OVIEDO</v>
          </cell>
          <cell r="M416" t="str">
            <v>02</v>
          </cell>
          <cell r="N416" t="str">
            <v>JUANCHO (DM)</v>
          </cell>
          <cell r="O416" t="str">
            <v>02</v>
          </cell>
          <cell r="P416" t="str">
            <v>LA COLONIA VILLA ESPERANZA</v>
          </cell>
          <cell r="Q416" t="str">
            <v>011</v>
          </cell>
          <cell r="R416" t="str">
            <v>PEDRO MOTA</v>
          </cell>
        </row>
        <row r="417">
          <cell r="E417" t="str">
            <v>LA VEGA</v>
          </cell>
          <cell r="F417" t="str">
            <v>021301010102000</v>
          </cell>
          <cell r="G417" t="str">
            <v>02</v>
          </cell>
          <cell r="H417" t="str">
            <v>CIBAO SUR</v>
          </cell>
          <cell r="I417" t="str">
            <v>13</v>
          </cell>
          <cell r="J417" t="str">
            <v>LA VEGA</v>
          </cell>
          <cell r="K417" t="str">
            <v>01</v>
          </cell>
          <cell r="L417" t="str">
            <v>LA VEGA</v>
          </cell>
          <cell r="M417" t="str">
            <v>01</v>
          </cell>
          <cell r="N417" t="str">
            <v>LA VEGA</v>
          </cell>
          <cell r="O417" t="str">
            <v>01</v>
          </cell>
          <cell r="P417" t="str">
            <v>CONCEPCIÓN DE LA VEGA (ZONA URBANA)</v>
          </cell>
          <cell r="Q417" t="str">
            <v>020</v>
          </cell>
          <cell r="R417" t="str">
            <v>ARENOSO</v>
          </cell>
        </row>
        <row r="418">
          <cell r="E418" t="str">
            <v>LAS BARÍAS</v>
          </cell>
          <cell r="F418" t="str">
            <v>052106010400900</v>
          </cell>
          <cell r="G418" t="str">
            <v>05</v>
          </cell>
          <cell r="H418" t="str">
            <v>VALDESIA</v>
          </cell>
          <cell r="I418" t="str">
            <v>21</v>
          </cell>
          <cell r="J418" t="str">
            <v>SAN CRISTÓBAL</v>
          </cell>
          <cell r="K418" t="str">
            <v>06</v>
          </cell>
          <cell r="L418" t="str">
            <v>YAGUATE</v>
          </cell>
          <cell r="M418" t="str">
            <v>01</v>
          </cell>
          <cell r="N418" t="str">
            <v>YAGUATE</v>
          </cell>
          <cell r="O418" t="str">
            <v>04</v>
          </cell>
          <cell r="P418" t="str">
            <v>MANÁ DE YAGUATE</v>
          </cell>
          <cell r="Q418" t="str">
            <v>009</v>
          </cell>
          <cell r="R418" t="str">
            <v>MANÁ DE YAGUATE</v>
          </cell>
        </row>
        <row r="419">
          <cell r="E419" t="str">
            <v>LAS DAMAS</v>
          </cell>
          <cell r="F419" t="str">
            <v>061002020200200</v>
          </cell>
          <cell r="G419" t="str">
            <v>06</v>
          </cell>
          <cell r="H419" t="str">
            <v>ENRIQUILLO</v>
          </cell>
          <cell r="I419" t="str">
            <v>10</v>
          </cell>
          <cell r="J419" t="str">
            <v>INDEPENDENCIA</v>
          </cell>
          <cell r="K419" t="str">
            <v>02</v>
          </cell>
          <cell r="L419" t="str">
            <v>DUVERGÉ</v>
          </cell>
          <cell r="M419" t="str">
            <v>02</v>
          </cell>
          <cell r="N419" t="str">
            <v>VENGAN A VER (DM)</v>
          </cell>
          <cell r="O419" t="str">
            <v>02</v>
          </cell>
          <cell r="P419" t="str">
            <v>LAS BAITOAS</v>
          </cell>
          <cell r="Q419" t="str">
            <v>002</v>
          </cell>
          <cell r="R419" t="str">
            <v>SAN JOSÉ</v>
          </cell>
        </row>
        <row r="420">
          <cell r="E420" t="str">
            <v>LÓPEZ ANGOSTURA</v>
          </cell>
          <cell r="F420" t="str">
            <v>012509010200100</v>
          </cell>
          <cell r="G420" t="str">
            <v>01</v>
          </cell>
          <cell r="H420" t="str">
            <v>CIBAO NORTE</v>
          </cell>
          <cell r="I420" t="str">
            <v>25</v>
          </cell>
          <cell r="J420" t="str">
            <v>SANTIAGO</v>
          </cell>
          <cell r="K420" t="str">
            <v>09</v>
          </cell>
          <cell r="L420" t="str">
            <v>SABANA IGLESIA</v>
          </cell>
          <cell r="M420" t="str">
            <v>01</v>
          </cell>
          <cell r="N420" t="str">
            <v>SABANA IGLESIA</v>
          </cell>
          <cell r="O420" t="str">
            <v>02</v>
          </cell>
          <cell r="P420" t="str">
            <v>SABANA IGLESIA</v>
          </cell>
          <cell r="Q420" t="str">
            <v>001</v>
          </cell>
          <cell r="R420" t="str">
            <v>BOCA DE BAO</v>
          </cell>
        </row>
        <row r="421">
          <cell r="E421" t="str">
            <v>LOS ANONES</v>
          </cell>
          <cell r="F421" t="str">
            <v>051702030200300</v>
          </cell>
          <cell r="G421" t="str">
            <v>05</v>
          </cell>
          <cell r="H421" t="str">
            <v>VALDESIA</v>
          </cell>
          <cell r="I421" t="str">
            <v>17</v>
          </cell>
          <cell r="J421" t="str">
            <v>PERAVIA</v>
          </cell>
          <cell r="K421" t="str">
            <v>02</v>
          </cell>
          <cell r="L421" t="str">
            <v>NIZAO</v>
          </cell>
          <cell r="M421" t="str">
            <v>03</v>
          </cell>
          <cell r="N421" t="str">
            <v>SANTANA (DM)</v>
          </cell>
          <cell r="O421" t="str">
            <v>02</v>
          </cell>
          <cell r="P421" t="str">
            <v>LUCAS DÍAZ</v>
          </cell>
          <cell r="Q421" t="str">
            <v>003</v>
          </cell>
          <cell r="R421" t="str">
            <v>BARRIO LINDO</v>
          </cell>
        </row>
        <row r="422">
          <cell r="E422" t="str">
            <v>LOS COCOS 2</v>
          </cell>
          <cell r="F422" t="str">
            <v>061602020201100</v>
          </cell>
          <cell r="G422" t="str">
            <v>06</v>
          </cell>
          <cell r="H422" t="str">
            <v>ENRIQUILLO</v>
          </cell>
          <cell r="I422" t="str">
            <v>16</v>
          </cell>
          <cell r="J422" t="str">
            <v>PEDERNALES</v>
          </cell>
          <cell r="K422" t="str">
            <v>02</v>
          </cell>
          <cell r="L422" t="str">
            <v>OVIEDO</v>
          </cell>
          <cell r="M422" t="str">
            <v>02</v>
          </cell>
          <cell r="N422" t="str">
            <v>JUANCHO (DM)</v>
          </cell>
          <cell r="O422" t="str">
            <v>02</v>
          </cell>
          <cell r="P422" t="str">
            <v>LA COLONIA VILLA ESPERANZA</v>
          </cell>
          <cell r="Q422" t="str">
            <v>011</v>
          </cell>
          <cell r="R422" t="str">
            <v>PEDRO MOTA</v>
          </cell>
        </row>
        <row r="423">
          <cell r="E423" t="str">
            <v>LOS MINA 5</v>
          </cell>
          <cell r="F423" t="str">
            <v>103201010100400</v>
          </cell>
          <cell r="G423" t="str">
            <v>10</v>
          </cell>
          <cell r="H423" t="str">
            <v>OZAMA O METROPOLITANA</v>
          </cell>
          <cell r="I423" t="str">
            <v>32</v>
          </cell>
          <cell r="J423" t="str">
            <v>SANTO DOMINGO</v>
          </cell>
          <cell r="K423" t="str">
            <v>01</v>
          </cell>
          <cell r="L423" t="str">
            <v>SANTO DOMINGO ESTE</v>
          </cell>
          <cell r="M423" t="str">
            <v>01</v>
          </cell>
          <cell r="N423" t="str">
            <v>SANTO DOMINGO ESTE</v>
          </cell>
          <cell r="O423" t="str">
            <v>01</v>
          </cell>
          <cell r="P423" t="str">
            <v>SANTO DOMINGO ESTE (ZONA URBANA)</v>
          </cell>
          <cell r="Q423" t="str">
            <v>004</v>
          </cell>
          <cell r="R423" t="str">
            <v>LOS MINA SUR</v>
          </cell>
        </row>
        <row r="424">
          <cell r="E424" t="str">
            <v>LOS MINA 6</v>
          </cell>
          <cell r="F424" t="str">
            <v>103201010100400</v>
          </cell>
          <cell r="G424" t="str">
            <v>10</v>
          </cell>
          <cell r="H424" t="str">
            <v>OZAMA O METROPOLITANA</v>
          </cell>
          <cell r="I424" t="str">
            <v>32</v>
          </cell>
          <cell r="J424" t="str">
            <v>SANTO DOMINGO</v>
          </cell>
          <cell r="K424" t="str">
            <v>01</v>
          </cell>
          <cell r="L424" t="str">
            <v>SANTO DOMINGO ESTE</v>
          </cell>
          <cell r="M424" t="str">
            <v>01</v>
          </cell>
          <cell r="N424" t="str">
            <v>SANTO DOMINGO ESTE</v>
          </cell>
          <cell r="O424" t="str">
            <v>01</v>
          </cell>
          <cell r="P424" t="str">
            <v>SANTO DOMINGO ESTE (ZONA URBANA)</v>
          </cell>
          <cell r="Q424" t="str">
            <v>004</v>
          </cell>
          <cell r="R424" t="str">
            <v>LOS MINA SUR</v>
          </cell>
        </row>
        <row r="425">
          <cell r="E425" t="str">
            <v>LOS ORÍGENES POWER PLANT FUEL OIL</v>
          </cell>
          <cell r="F425" t="str">
            <v>092301010100200</v>
          </cell>
          <cell r="G425" t="str">
            <v>09</v>
          </cell>
          <cell r="H425" t="str">
            <v>HIGUAMO</v>
          </cell>
          <cell r="I425" t="str">
            <v>23</v>
          </cell>
          <cell r="J425" t="str">
            <v>SAN PEDRO DE MACORÍS</v>
          </cell>
          <cell r="K425" t="str">
            <v>01</v>
          </cell>
          <cell r="L425" t="str">
            <v>SAN PEDRO DE MACORÍS</v>
          </cell>
          <cell r="M425" t="str">
            <v>01</v>
          </cell>
          <cell r="N425" t="str">
            <v>SAN PEDRO DE MACORÍS</v>
          </cell>
          <cell r="O425" t="str">
            <v>01</v>
          </cell>
          <cell r="P425" t="str">
            <v>SAN PEDRO DE MACORÍS (ZONA URBANA)</v>
          </cell>
          <cell r="Q425" t="str">
            <v>002</v>
          </cell>
          <cell r="R425" t="str">
            <v>BLANCO</v>
          </cell>
        </row>
        <row r="426">
          <cell r="E426" t="str">
            <v>LOS ORÍGENES POWER PLANT GAS NATURAL</v>
          </cell>
          <cell r="F426" t="str">
            <v>092301010100200</v>
          </cell>
          <cell r="G426" t="str">
            <v>09</v>
          </cell>
          <cell r="H426" t="str">
            <v>HIGUAMO</v>
          </cell>
          <cell r="I426" t="str">
            <v>23</v>
          </cell>
          <cell r="J426" t="str">
            <v>SAN PEDRO DE MACORÍS</v>
          </cell>
          <cell r="K426" t="str">
            <v>01</v>
          </cell>
          <cell r="L426" t="str">
            <v>SAN PEDRO DE MACORÍS</v>
          </cell>
          <cell r="M426" t="str">
            <v>01</v>
          </cell>
          <cell r="N426" t="str">
            <v>SAN PEDRO DE MACORÍS</v>
          </cell>
          <cell r="O426" t="str">
            <v>01</v>
          </cell>
          <cell r="P426" t="str">
            <v>SAN PEDRO DE MACORÍS (ZONA URBANA)</v>
          </cell>
          <cell r="Q426" t="str">
            <v>002</v>
          </cell>
          <cell r="R426" t="str">
            <v>BLANCO</v>
          </cell>
        </row>
        <row r="427">
          <cell r="E427" t="str">
            <v>LOS TOROS 1</v>
          </cell>
          <cell r="F427" t="str">
            <v>070203030300400</v>
          </cell>
          <cell r="G427" t="str">
            <v>07</v>
          </cell>
          <cell r="H427" t="str">
            <v>EL VALLE</v>
          </cell>
          <cell r="I427" t="str">
            <v>02</v>
          </cell>
          <cell r="J427" t="str">
            <v>AZUA</v>
          </cell>
          <cell r="K427" t="str">
            <v>03</v>
          </cell>
          <cell r="L427" t="str">
            <v>LAS YAYAS DE VIAJAMA</v>
          </cell>
          <cell r="M427" t="str">
            <v>03</v>
          </cell>
          <cell r="N427" t="str">
            <v>HATO NUEVO CORTÉS (DM)</v>
          </cell>
          <cell r="O427" t="str">
            <v>03</v>
          </cell>
          <cell r="P427" t="str">
            <v>EL CRUCE DE LAS YAYAS</v>
          </cell>
          <cell r="Q427" t="str">
            <v>004</v>
          </cell>
          <cell r="R427" t="str">
            <v>LAS HORMIGAS</v>
          </cell>
        </row>
        <row r="428">
          <cell r="E428" t="str">
            <v>LOS TOROS 2</v>
          </cell>
          <cell r="F428" t="str">
            <v>070203030300400</v>
          </cell>
          <cell r="G428" t="str">
            <v>07</v>
          </cell>
          <cell r="H428" t="str">
            <v>EL VALLE</v>
          </cell>
          <cell r="I428" t="str">
            <v>02</v>
          </cell>
          <cell r="J428" t="str">
            <v>AZUA</v>
          </cell>
          <cell r="K428" t="str">
            <v>03</v>
          </cell>
          <cell r="L428" t="str">
            <v>LAS YAYAS DE VIAJAMA</v>
          </cell>
          <cell r="M428" t="str">
            <v>03</v>
          </cell>
          <cell r="N428" t="str">
            <v>HATO NUEVO CORTÉS (DM)</v>
          </cell>
          <cell r="O428" t="str">
            <v>03</v>
          </cell>
          <cell r="P428" t="str">
            <v>EL CRUCE DE LAS YAYAS</v>
          </cell>
          <cell r="Q428" t="str">
            <v>004</v>
          </cell>
          <cell r="R428" t="str">
            <v>LAS HORMIGAS</v>
          </cell>
        </row>
        <row r="429">
          <cell r="E429" t="str">
            <v>MAGUEYAL 1</v>
          </cell>
          <cell r="F429" t="str">
            <v>070203030400100</v>
          </cell>
          <cell r="G429" t="str">
            <v>07</v>
          </cell>
          <cell r="H429" t="str">
            <v>EL VALLE</v>
          </cell>
          <cell r="I429" t="str">
            <v>02</v>
          </cell>
          <cell r="J429" t="str">
            <v>AZUA</v>
          </cell>
          <cell r="K429" t="str">
            <v>03</v>
          </cell>
          <cell r="L429" t="str">
            <v>LAS YAYAS DE VIAJAMA</v>
          </cell>
          <cell r="M429" t="str">
            <v>03</v>
          </cell>
          <cell r="N429" t="str">
            <v>HATO NUEVO CORTÉS (DM)</v>
          </cell>
          <cell r="O429" t="str">
            <v>04</v>
          </cell>
          <cell r="P429" t="str">
            <v>MAGÜEYAL</v>
          </cell>
          <cell r="Q429" t="str">
            <v>001</v>
          </cell>
          <cell r="R429" t="str">
            <v>MAGÜEYAL</v>
          </cell>
        </row>
        <row r="430">
          <cell r="E430" t="str">
            <v>MAGUEYAL 2</v>
          </cell>
          <cell r="F430" t="str">
            <v>070203030400100</v>
          </cell>
          <cell r="G430" t="str">
            <v>07</v>
          </cell>
          <cell r="H430" t="str">
            <v>EL VALLE</v>
          </cell>
          <cell r="I430" t="str">
            <v>02</v>
          </cell>
          <cell r="J430" t="str">
            <v>AZUA</v>
          </cell>
          <cell r="K430" t="str">
            <v>03</v>
          </cell>
          <cell r="L430" t="str">
            <v>LAS YAYAS DE VIAJAMA</v>
          </cell>
          <cell r="M430" t="str">
            <v>03</v>
          </cell>
          <cell r="N430" t="str">
            <v>HATO NUEVO CORTÉS (DM)</v>
          </cell>
          <cell r="O430" t="str">
            <v>04</v>
          </cell>
          <cell r="P430" t="str">
            <v>MAGÜEYAL</v>
          </cell>
          <cell r="Q430" t="str">
            <v>001</v>
          </cell>
          <cell r="R430" t="str">
            <v>MAGÜEYAL</v>
          </cell>
        </row>
        <row r="431">
          <cell r="E431" t="str">
            <v>METALDOM</v>
          </cell>
          <cell r="F431" t="str">
            <v>100101010102700</v>
          </cell>
          <cell r="G431" t="str">
            <v>10</v>
          </cell>
          <cell r="H431" t="str">
            <v>OZAMA O METROPOLITANA</v>
          </cell>
          <cell r="I431" t="str">
            <v>01</v>
          </cell>
          <cell r="J431" t="str">
            <v>DISTRITO NACIONAL</v>
          </cell>
          <cell r="K431" t="str">
            <v>01</v>
          </cell>
          <cell r="L431" t="str">
            <v>SANTO DOMINGO DE GUZMÁN</v>
          </cell>
          <cell r="M431" t="str">
            <v>01</v>
          </cell>
          <cell r="N431" t="str">
            <v>SANTO DOMINGO DE GUZMÁN</v>
          </cell>
          <cell r="O431" t="str">
            <v>01</v>
          </cell>
          <cell r="P431" t="str">
            <v>SANTO DOMINGO DE GUZMÁN (ZONA URBANA)</v>
          </cell>
          <cell r="Q431" t="str">
            <v>027</v>
          </cell>
          <cell r="R431" t="str">
            <v>TROPICAL METALDOM</v>
          </cell>
        </row>
        <row r="432">
          <cell r="E432" t="str">
            <v>MONCIÓN 1</v>
          </cell>
          <cell r="F432" t="str">
            <v>042603010200700</v>
          </cell>
          <cell r="G432" t="str">
            <v>04</v>
          </cell>
          <cell r="H432" t="str">
            <v>CIBAO NOROESTE</v>
          </cell>
          <cell r="I432" t="str">
            <v>26</v>
          </cell>
          <cell r="J432" t="str">
            <v>SANTIAGO RODRÍGUEZ</v>
          </cell>
          <cell r="K432" t="str">
            <v>03</v>
          </cell>
          <cell r="L432" t="str">
            <v>MONCIÓN</v>
          </cell>
          <cell r="M432" t="str">
            <v>01</v>
          </cell>
          <cell r="N432" t="str">
            <v>MONCIÓN</v>
          </cell>
          <cell r="O432" t="str">
            <v>02</v>
          </cell>
          <cell r="P432" t="str">
            <v>EL MAMONCITO</v>
          </cell>
          <cell r="Q432" t="str">
            <v>007</v>
          </cell>
          <cell r="R432" t="str">
            <v>HATO VIEJO</v>
          </cell>
        </row>
        <row r="433">
          <cell r="E433" t="str">
            <v>MONCIÓN 2</v>
          </cell>
          <cell r="F433" t="str">
            <v>042603010200700</v>
          </cell>
          <cell r="G433" t="str">
            <v>04</v>
          </cell>
          <cell r="H433" t="str">
            <v>CIBAO NOROESTE</v>
          </cell>
          <cell r="I433" t="str">
            <v>26</v>
          </cell>
          <cell r="J433" t="str">
            <v>SANTIAGO RODRÍGUEZ</v>
          </cell>
          <cell r="K433" t="str">
            <v>03</v>
          </cell>
          <cell r="L433" t="str">
            <v>MONCIÓN</v>
          </cell>
          <cell r="M433" t="str">
            <v>01</v>
          </cell>
          <cell r="N433" t="str">
            <v>MONCIÓN</v>
          </cell>
          <cell r="O433" t="str">
            <v>02</v>
          </cell>
          <cell r="P433" t="str">
            <v>EL MAMONCITO</v>
          </cell>
          <cell r="Q433" t="str">
            <v>007</v>
          </cell>
          <cell r="R433" t="str">
            <v>HATO VIEJO</v>
          </cell>
        </row>
        <row r="434">
          <cell r="E434" t="str">
            <v>MONTE PLATA SOLAR</v>
          </cell>
          <cell r="F434" t="str">
            <v>092901010101200</v>
          </cell>
          <cell r="G434" t="str">
            <v>09</v>
          </cell>
          <cell r="H434" t="str">
            <v>HIGUAMO</v>
          </cell>
          <cell r="I434" t="str">
            <v>29</v>
          </cell>
          <cell r="J434" t="str">
            <v>MONTE PLATA</v>
          </cell>
          <cell r="K434" t="str">
            <v>01</v>
          </cell>
          <cell r="L434" t="str">
            <v>MONTE PLATA</v>
          </cell>
          <cell r="M434" t="str">
            <v>01</v>
          </cell>
          <cell r="N434" t="str">
            <v>MONTE PLATA</v>
          </cell>
          <cell r="O434" t="str">
            <v>01</v>
          </cell>
          <cell r="P434" t="str">
            <v>MONTE PLATA (ZONA URBANA)</v>
          </cell>
          <cell r="Q434" t="str">
            <v>012</v>
          </cell>
          <cell r="R434" t="str">
            <v>GUILLO</v>
          </cell>
        </row>
        <row r="435">
          <cell r="E435" t="str">
            <v>MONTE RÍO</v>
          </cell>
          <cell r="F435" t="str">
            <v>070201050100100</v>
          </cell>
          <cell r="G435" t="str">
            <v>07</v>
          </cell>
          <cell r="H435" t="str">
            <v>EL VALLE</v>
          </cell>
          <cell r="I435" t="str">
            <v>02</v>
          </cell>
          <cell r="J435" t="str">
            <v>AZUA</v>
          </cell>
          <cell r="K435" t="str">
            <v>01</v>
          </cell>
          <cell r="L435" t="str">
            <v>AZUA</v>
          </cell>
          <cell r="M435" t="str">
            <v>05</v>
          </cell>
          <cell r="N435" t="str">
            <v>PUERTO VIEJO (DM)</v>
          </cell>
          <cell r="O435" t="str">
            <v>01</v>
          </cell>
          <cell r="P435" t="str">
            <v>PUERTO VIEJO (ZONA URBANA)</v>
          </cell>
          <cell r="Q435" t="str">
            <v>001</v>
          </cell>
          <cell r="R435" t="str">
            <v>LOS NEGROS</v>
          </cell>
        </row>
        <row r="436">
          <cell r="E436" t="str">
            <v>NIZAO NAJAYO</v>
          </cell>
          <cell r="F436" t="str">
            <v>052106010400200</v>
          </cell>
          <cell r="G436" t="str">
            <v>05</v>
          </cell>
          <cell r="H436" t="str">
            <v>VALDESIA</v>
          </cell>
          <cell r="I436" t="str">
            <v>21</v>
          </cell>
          <cell r="J436" t="str">
            <v>SAN CRISTÓBAL</v>
          </cell>
          <cell r="K436" t="str">
            <v>06</v>
          </cell>
          <cell r="L436" t="str">
            <v>YAGUATE</v>
          </cell>
          <cell r="M436" t="str">
            <v>01</v>
          </cell>
          <cell r="N436" t="str">
            <v>YAGUATE</v>
          </cell>
          <cell r="O436" t="str">
            <v>04</v>
          </cell>
          <cell r="P436" t="str">
            <v>MANÁ DE YAGUATE</v>
          </cell>
          <cell r="Q436" t="str">
            <v>002</v>
          </cell>
          <cell r="R436" t="str">
            <v>BOCA DE MANÁ</v>
          </cell>
        </row>
        <row r="437">
          <cell r="E437" t="str">
            <v>PALAMARA</v>
          </cell>
          <cell r="F437" t="str">
            <v>103207020200100</v>
          </cell>
          <cell r="G437" t="str">
            <v>10</v>
          </cell>
          <cell r="H437" t="str">
            <v>OZAMA O METROPOLITANA</v>
          </cell>
          <cell r="I437" t="str">
            <v>32</v>
          </cell>
          <cell r="J437" t="str">
            <v>SANTO DOMINGO</v>
          </cell>
          <cell r="K437" t="str">
            <v>07</v>
          </cell>
          <cell r="L437" t="str">
            <v>PEDRO BRAND</v>
          </cell>
          <cell r="M437" t="str">
            <v>02</v>
          </cell>
          <cell r="N437" t="str">
            <v>LA GUÁYIGA (DM)</v>
          </cell>
          <cell r="O437" t="str">
            <v>02</v>
          </cell>
          <cell r="P437" t="str">
            <v>LOS GARCÍA</v>
          </cell>
          <cell r="Q437" t="str">
            <v>001</v>
          </cell>
          <cell r="R437" t="str">
            <v>BATEY PALAMARA</v>
          </cell>
        </row>
        <row r="438">
          <cell r="E438" t="str">
            <v>PALENQUE</v>
          </cell>
          <cell r="F438" t="str">
            <v>052102010300400</v>
          </cell>
          <cell r="G438" t="str">
            <v>05</v>
          </cell>
          <cell r="H438" t="str">
            <v>VALDESIA</v>
          </cell>
          <cell r="I438" t="str">
            <v>21</v>
          </cell>
          <cell r="J438" t="str">
            <v>SAN CRISTÓBAL</v>
          </cell>
          <cell r="K438" t="str">
            <v>02</v>
          </cell>
          <cell r="L438" t="str">
            <v>SABANA GRANDE DE PALENQUE</v>
          </cell>
          <cell r="M438" t="str">
            <v>01</v>
          </cell>
          <cell r="N438" t="str">
            <v>SABANA GRANDE DE PALENQUE</v>
          </cell>
          <cell r="O438" t="str">
            <v>03</v>
          </cell>
          <cell r="P438" t="str">
            <v>SABANA PALENQUE</v>
          </cell>
          <cell r="Q438" t="str">
            <v>004</v>
          </cell>
          <cell r="R438" t="str">
            <v>SABANA GRANDE DE PALENQUE RURAL</v>
          </cell>
        </row>
        <row r="439">
          <cell r="E439" t="str">
            <v>PALOMINO 1</v>
          </cell>
          <cell r="F439" t="str">
            <v>072202030500500</v>
          </cell>
          <cell r="G439" t="str">
            <v>07</v>
          </cell>
          <cell r="H439" t="str">
            <v>EL VALLE</v>
          </cell>
          <cell r="I439" t="str">
            <v>22</v>
          </cell>
          <cell r="J439" t="str">
            <v>SAN JUAN</v>
          </cell>
          <cell r="K439" t="str">
            <v>02</v>
          </cell>
          <cell r="L439" t="str">
            <v>BOHECHÍO</v>
          </cell>
          <cell r="M439" t="str">
            <v>03</v>
          </cell>
          <cell r="N439" t="str">
            <v>YAQUE (DM)</v>
          </cell>
          <cell r="O439" t="str">
            <v>05</v>
          </cell>
          <cell r="P439" t="str">
            <v>LA GUAMA</v>
          </cell>
          <cell r="Q439" t="str">
            <v>005</v>
          </cell>
          <cell r="R439" t="str">
            <v>EL GUAYUYAL</v>
          </cell>
        </row>
        <row r="440">
          <cell r="E440" t="str">
            <v>PALOMINO 2</v>
          </cell>
          <cell r="F440" t="str">
            <v>072202030500500</v>
          </cell>
          <cell r="G440" t="str">
            <v>07</v>
          </cell>
          <cell r="H440" t="str">
            <v>EL VALLE</v>
          </cell>
          <cell r="I440" t="str">
            <v>22</v>
          </cell>
          <cell r="J440" t="str">
            <v>SAN JUAN</v>
          </cell>
          <cell r="K440" t="str">
            <v>02</v>
          </cell>
          <cell r="L440" t="str">
            <v>BOHECHÍO</v>
          </cell>
          <cell r="M440" t="str">
            <v>03</v>
          </cell>
          <cell r="N440" t="str">
            <v>YAQUE (DM)</v>
          </cell>
          <cell r="O440" t="str">
            <v>05</v>
          </cell>
          <cell r="P440" t="str">
            <v>LA GUAMA</v>
          </cell>
          <cell r="Q440" t="str">
            <v>005</v>
          </cell>
          <cell r="R440" t="str">
            <v>EL GUAYUYAL</v>
          </cell>
        </row>
        <row r="441">
          <cell r="E441" t="str">
            <v>PARQUE ENERGETICO LOS MINA CC PARCIAL</v>
          </cell>
          <cell r="F441" t="str">
            <v>103201010100400</v>
          </cell>
          <cell r="G441" t="str">
            <v>10</v>
          </cell>
          <cell r="H441" t="str">
            <v>OZAMA O METROPOLITANA</v>
          </cell>
          <cell r="I441" t="str">
            <v>32</v>
          </cell>
          <cell r="J441" t="str">
            <v>SANTO DOMINGO</v>
          </cell>
          <cell r="K441" t="str">
            <v>01</v>
          </cell>
          <cell r="L441" t="str">
            <v>SANTO DOMINGO ESTE</v>
          </cell>
          <cell r="M441" t="str">
            <v>01</v>
          </cell>
          <cell r="N441" t="str">
            <v>SANTO DOMINGO ESTE</v>
          </cell>
          <cell r="O441" t="str">
            <v>01</v>
          </cell>
          <cell r="P441" t="str">
            <v>SANTO DOMINGO ESTE (ZONA URBANA)</v>
          </cell>
          <cell r="Q441" t="str">
            <v>004</v>
          </cell>
          <cell r="R441" t="str">
            <v>LOS MINA SUR</v>
          </cell>
        </row>
        <row r="442">
          <cell r="E442" t="str">
            <v>PARQUE ENERGETICO LOS MINA CC TOTAL</v>
          </cell>
          <cell r="F442" t="str">
            <v>103201010100400</v>
          </cell>
          <cell r="G442" t="str">
            <v>10</v>
          </cell>
          <cell r="H442" t="str">
            <v>OZAMA O METROPOLITANA</v>
          </cell>
          <cell r="I442" t="str">
            <v>32</v>
          </cell>
          <cell r="J442" t="str">
            <v>SANTO DOMINGO</v>
          </cell>
          <cell r="K442" t="str">
            <v>01</v>
          </cell>
          <cell r="L442" t="str">
            <v>SANTO DOMINGO ESTE</v>
          </cell>
          <cell r="M442" t="str">
            <v>01</v>
          </cell>
          <cell r="N442" t="str">
            <v>SANTO DOMINGO ESTE</v>
          </cell>
          <cell r="O442" t="str">
            <v>01</v>
          </cell>
          <cell r="P442" t="str">
            <v>SANTO DOMINGO ESTE (ZONA URBANA)</v>
          </cell>
          <cell r="Q442" t="str">
            <v>004</v>
          </cell>
          <cell r="R442" t="str">
            <v>LOS MINA SUR</v>
          </cell>
        </row>
        <row r="443">
          <cell r="E443" t="str">
            <v>PARQUE EÓLICO AGUA CLARA</v>
          </cell>
          <cell r="F443" t="str">
            <v>041503030300100</v>
          </cell>
          <cell r="G443" t="str">
            <v>04</v>
          </cell>
          <cell r="H443" t="str">
            <v>CIBAO NOROESTE</v>
          </cell>
          <cell r="I443" t="str">
            <v>15</v>
          </cell>
          <cell r="J443" t="str">
            <v>MONTE CRISTI</v>
          </cell>
          <cell r="K443" t="str">
            <v>03</v>
          </cell>
          <cell r="L443" t="str">
            <v>GUAYUBÍN</v>
          </cell>
          <cell r="M443" t="str">
            <v>03</v>
          </cell>
          <cell r="N443" t="str">
            <v>HATILLO PALMA (DM)</v>
          </cell>
          <cell r="O443" t="str">
            <v>03</v>
          </cell>
          <cell r="P443" t="str">
            <v>LOS DERRAMADEROS</v>
          </cell>
          <cell r="Q443" t="str">
            <v>001</v>
          </cell>
          <cell r="R443" t="str">
            <v>LOS DERRAMADEROS</v>
          </cell>
        </row>
        <row r="444">
          <cell r="E444" t="str">
            <v>PARQUE EÓLICO DE MATAFONGO</v>
          </cell>
          <cell r="F444" t="str">
            <v>051701010300200</v>
          </cell>
          <cell r="G444" t="str">
            <v>05</v>
          </cell>
          <cell r="H444" t="str">
            <v>VALDESIA</v>
          </cell>
          <cell r="I444" t="str">
            <v>17</v>
          </cell>
          <cell r="J444" t="str">
            <v>PERAVIA</v>
          </cell>
          <cell r="K444" t="str">
            <v>01</v>
          </cell>
          <cell r="L444" t="str">
            <v>BANÍ</v>
          </cell>
          <cell r="M444" t="str">
            <v>01</v>
          </cell>
          <cell r="N444" t="str">
            <v>BANÍ</v>
          </cell>
          <cell r="O444" t="str">
            <v>03</v>
          </cell>
          <cell r="P444" t="str">
            <v>LAS CALDERAS</v>
          </cell>
          <cell r="Q444" t="str">
            <v>002</v>
          </cell>
          <cell r="R444" t="str">
            <v>LAS CALDERAS</v>
          </cell>
        </row>
        <row r="445">
          <cell r="E445" t="str">
            <v>PARQUE EÓLICO GUANILLO</v>
          </cell>
          <cell r="F445" t="str">
            <v>041503010400400</v>
          </cell>
          <cell r="G445" t="str">
            <v>04</v>
          </cell>
          <cell r="H445" t="str">
            <v>CIBAO NOROESTE</v>
          </cell>
          <cell r="I445" t="str">
            <v>15</v>
          </cell>
          <cell r="J445" t="str">
            <v>MONTE CRISTI</v>
          </cell>
          <cell r="K445" t="str">
            <v>03</v>
          </cell>
          <cell r="L445" t="str">
            <v>GUAYUBÍN</v>
          </cell>
          <cell r="M445" t="str">
            <v>01</v>
          </cell>
          <cell r="N445" t="str">
            <v>GUAYUBÍN</v>
          </cell>
          <cell r="O445" t="str">
            <v>04</v>
          </cell>
          <cell r="P445" t="str">
            <v>SABANA CRUZ</v>
          </cell>
          <cell r="Q445" t="str">
            <v>004</v>
          </cell>
          <cell r="R445" t="str">
            <v>HAITÍ</v>
          </cell>
        </row>
        <row r="446">
          <cell r="E446" t="str">
            <v>PARQUE EÓLICO LARIMAR</v>
          </cell>
          <cell r="F446" t="str">
            <v>060403010200100</v>
          </cell>
          <cell r="G446" t="str">
            <v>06</v>
          </cell>
          <cell r="H446" t="str">
            <v>ENRIQUILLO</v>
          </cell>
          <cell r="I446" t="str">
            <v>04</v>
          </cell>
          <cell r="J446" t="str">
            <v>BARAHONA</v>
          </cell>
          <cell r="K446" t="str">
            <v>03</v>
          </cell>
          <cell r="L446" t="str">
            <v>ENRIQUILLO</v>
          </cell>
          <cell r="M446" t="str">
            <v>01</v>
          </cell>
          <cell r="N446" t="str">
            <v>ENRIQUILLO</v>
          </cell>
          <cell r="O446" t="str">
            <v>02</v>
          </cell>
          <cell r="P446" t="str">
            <v>BUENA VISTA</v>
          </cell>
          <cell r="Q446" t="str">
            <v>001</v>
          </cell>
          <cell r="R446" t="str">
            <v>BUENA VISTA</v>
          </cell>
        </row>
        <row r="447">
          <cell r="E447" t="str">
            <v>PARQUE EÓLICO LARIMAR II</v>
          </cell>
          <cell r="F447" t="str">
            <v>060403010200100</v>
          </cell>
          <cell r="G447" t="str">
            <v>06</v>
          </cell>
          <cell r="H447" t="str">
            <v>ENRIQUILLO</v>
          </cell>
          <cell r="I447" t="str">
            <v>04</v>
          </cell>
          <cell r="J447" t="str">
            <v>BARAHONA</v>
          </cell>
          <cell r="K447" t="str">
            <v>03</v>
          </cell>
          <cell r="L447" t="str">
            <v>ENRIQUILLO</v>
          </cell>
          <cell r="M447" t="str">
            <v>01</v>
          </cell>
          <cell r="N447" t="str">
            <v>ENRIQUILLO</v>
          </cell>
          <cell r="O447" t="str">
            <v>02</v>
          </cell>
          <cell r="P447" t="str">
            <v>BUENA VISTA</v>
          </cell>
          <cell r="Q447" t="str">
            <v>001</v>
          </cell>
          <cell r="R447" t="str">
            <v>BUENA VISTA</v>
          </cell>
        </row>
        <row r="448">
          <cell r="E448" t="str">
            <v>PARQUE EÓLICO LOS GUZMANCITOS</v>
          </cell>
          <cell r="F448" t="str">
            <v>011801030700100</v>
          </cell>
          <cell r="G448" t="str">
            <v>01</v>
          </cell>
          <cell r="H448" t="str">
            <v>CIBAO NORTE</v>
          </cell>
          <cell r="I448" t="str">
            <v>18</v>
          </cell>
          <cell r="J448" t="str">
            <v>PUERTO PLATA</v>
          </cell>
          <cell r="K448" t="str">
            <v>01</v>
          </cell>
          <cell r="L448" t="str">
            <v>PUERTO PLATA</v>
          </cell>
          <cell r="M448" t="str">
            <v>03</v>
          </cell>
          <cell r="N448" t="str">
            <v>MAIMÓN (DM)</v>
          </cell>
          <cell r="O448" t="str">
            <v>07</v>
          </cell>
          <cell r="P448" t="str">
            <v>GUZMANCITO</v>
          </cell>
          <cell r="Q448" t="str">
            <v>001</v>
          </cell>
          <cell r="R448" t="str">
            <v>LA PERRITA</v>
          </cell>
        </row>
        <row r="449">
          <cell r="E449" t="str">
            <v>PARQUE EÓLICO LOS GUZMANCITOS 2</v>
          </cell>
          <cell r="F449" t="str">
            <v>011801030701500</v>
          </cell>
          <cell r="G449" t="str">
            <v>01</v>
          </cell>
          <cell r="H449" t="str">
            <v>CIBAO NORTE</v>
          </cell>
          <cell r="I449" t="str">
            <v>18</v>
          </cell>
          <cell r="J449" t="str">
            <v>PUERTO PLATA</v>
          </cell>
          <cell r="K449" t="str">
            <v>01</v>
          </cell>
          <cell r="L449" t="str">
            <v>PUERTO PLATA</v>
          </cell>
          <cell r="M449" t="str">
            <v>03</v>
          </cell>
          <cell r="N449" t="str">
            <v>MAIMÓN (DM)</v>
          </cell>
          <cell r="O449" t="str">
            <v>07</v>
          </cell>
          <cell r="P449" t="str">
            <v>GUZMANCITO</v>
          </cell>
          <cell r="Q449" t="str">
            <v>015</v>
          </cell>
          <cell r="R449" t="str">
            <v>CALABACITOS</v>
          </cell>
        </row>
        <row r="450">
          <cell r="E450" t="str">
            <v>PARQUE FOTOVOLTAICO BAYAHONDA (BAYASOL)</v>
          </cell>
          <cell r="F450" t="str">
            <v>051703010500300</v>
          </cell>
          <cell r="G450" t="str">
            <v>05</v>
          </cell>
          <cell r="H450" t="str">
            <v>VALDESIA</v>
          </cell>
          <cell r="I450" t="str">
            <v>17</v>
          </cell>
          <cell r="J450" t="str">
            <v>PERAVIA</v>
          </cell>
          <cell r="K450" t="str">
            <v>03</v>
          </cell>
          <cell r="L450" t="str">
            <v>MATANZAS</v>
          </cell>
          <cell r="M450" t="str">
            <v>01</v>
          </cell>
          <cell r="N450" t="str">
            <v>MATANZAS</v>
          </cell>
          <cell r="O450" t="str">
            <v>05</v>
          </cell>
          <cell r="P450" t="str">
            <v>GALIÓN (GALEÓN)</v>
          </cell>
          <cell r="Q450" t="str">
            <v>003</v>
          </cell>
          <cell r="R450" t="str">
            <v>ANGOSTURA</v>
          </cell>
        </row>
        <row r="451">
          <cell r="E451" t="str">
            <v>PARQUE FOTOVOLTAICO CALABAZA</v>
          </cell>
          <cell r="F451" t="str">
            <v>051703010500200</v>
          </cell>
          <cell r="G451" t="str">
            <v>05</v>
          </cell>
          <cell r="H451" t="str">
            <v>VALDESIA</v>
          </cell>
          <cell r="I451" t="str">
            <v>17</v>
          </cell>
          <cell r="J451" t="str">
            <v>PERAVIA</v>
          </cell>
          <cell r="K451" t="str">
            <v>03</v>
          </cell>
          <cell r="L451" t="str">
            <v>MATANZAS</v>
          </cell>
          <cell r="M451" t="str">
            <v>01</v>
          </cell>
          <cell r="N451" t="str">
            <v>MATANZAS</v>
          </cell>
          <cell r="O451" t="str">
            <v>05</v>
          </cell>
          <cell r="P451" t="str">
            <v>GALIÓN (GALEÓN)</v>
          </cell>
          <cell r="Q451" t="str">
            <v>002</v>
          </cell>
          <cell r="R451" t="str">
            <v>LAS CALABAZAS</v>
          </cell>
        </row>
        <row r="452">
          <cell r="E452" t="str">
            <v>PARQUE FOTOVOLTAICO COTOPERÍ I</v>
          </cell>
          <cell r="F452" t="str">
            <v>n/d</v>
          </cell>
          <cell r="G452" t="str">
            <v>n/d</v>
          </cell>
          <cell r="H452" t="str">
            <v>n/d</v>
          </cell>
          <cell r="I452" t="str">
            <v>n/d</v>
          </cell>
          <cell r="J452" t="str">
            <v>n/d</v>
          </cell>
          <cell r="K452" t="str">
            <v>n/d</v>
          </cell>
          <cell r="L452" t="str">
            <v>n/d</v>
          </cell>
          <cell r="M452" t="str">
            <v>n/d</v>
          </cell>
          <cell r="N452" t="str">
            <v>n/d</v>
          </cell>
          <cell r="O452" t="str">
            <v>n/d</v>
          </cell>
          <cell r="P452" t="str">
            <v>n/d</v>
          </cell>
          <cell r="Q452" t="str">
            <v>n/d</v>
          </cell>
          <cell r="R452" t="str">
            <v>n/d</v>
          </cell>
        </row>
        <row r="453">
          <cell r="E453" t="str">
            <v>PARQUE FOTOVOLTAICO COTOPERÍ II</v>
          </cell>
          <cell r="F453" t="str">
            <v>n/d</v>
          </cell>
          <cell r="G453" t="str">
            <v>n/d</v>
          </cell>
          <cell r="H453" t="str">
            <v>n/d</v>
          </cell>
          <cell r="I453" t="str">
            <v>n/d</v>
          </cell>
          <cell r="J453" t="str">
            <v>n/d</v>
          </cell>
          <cell r="K453" t="str">
            <v>n/d</v>
          </cell>
          <cell r="L453" t="str">
            <v>n/d</v>
          </cell>
          <cell r="M453" t="str">
            <v>n/d</v>
          </cell>
          <cell r="N453" t="str">
            <v>n/d</v>
          </cell>
          <cell r="O453" t="str">
            <v>n/d</v>
          </cell>
          <cell r="P453" t="str">
            <v>n/d</v>
          </cell>
          <cell r="Q453" t="str">
            <v>n/d</v>
          </cell>
          <cell r="R453" t="str">
            <v>n/d</v>
          </cell>
        </row>
        <row r="454">
          <cell r="E454" t="str">
            <v>PARQUE FOTOVOLTAICO COTOPERÍ III</v>
          </cell>
          <cell r="F454" t="str">
            <v>n/d</v>
          </cell>
          <cell r="G454" t="str">
            <v>n/d</v>
          </cell>
          <cell r="H454" t="str">
            <v>n/d</v>
          </cell>
          <cell r="I454" t="str">
            <v>n/d</v>
          </cell>
          <cell r="J454" t="str">
            <v>n/d</v>
          </cell>
          <cell r="K454" t="str">
            <v>n/d</v>
          </cell>
          <cell r="L454" t="str">
            <v>n/d</v>
          </cell>
          <cell r="M454" t="str">
            <v>n/d</v>
          </cell>
          <cell r="N454" t="str">
            <v>n/d</v>
          </cell>
          <cell r="O454" t="str">
            <v>n/d</v>
          </cell>
          <cell r="P454" t="str">
            <v>n/d</v>
          </cell>
          <cell r="Q454" t="str">
            <v>n/d</v>
          </cell>
          <cell r="R454" t="str">
            <v>n/d</v>
          </cell>
        </row>
        <row r="455">
          <cell r="E455" t="str">
            <v>PARQUE FOTOVOLTAICO CUMAYASA 1</v>
          </cell>
          <cell r="F455" t="str">
            <v>081203020200200</v>
          </cell>
          <cell r="G455" t="str">
            <v>08</v>
          </cell>
          <cell r="H455" t="str">
            <v>YUMA</v>
          </cell>
          <cell r="I455" t="str">
            <v>12</v>
          </cell>
          <cell r="J455" t="str">
            <v>LA ROMANA</v>
          </cell>
          <cell r="K455" t="str">
            <v>03</v>
          </cell>
          <cell r="L455" t="str">
            <v>VILLA HERMOSA</v>
          </cell>
          <cell r="M455" t="str">
            <v>02</v>
          </cell>
          <cell r="N455" t="str">
            <v>CUMAYASA (DM)</v>
          </cell>
          <cell r="O455" t="str">
            <v>02</v>
          </cell>
          <cell r="P455" t="str">
            <v>CUMAYASA</v>
          </cell>
          <cell r="Q455" t="str">
            <v>002</v>
          </cell>
          <cell r="R455" t="str">
            <v>BATEY LAS TUMBAS</v>
          </cell>
        </row>
        <row r="456">
          <cell r="E456" t="str">
            <v>PARQUE FOTOVOLTAICO CUMAYASA 2</v>
          </cell>
          <cell r="F456" t="str">
            <v>081203020200200</v>
          </cell>
          <cell r="G456" t="str">
            <v>08</v>
          </cell>
          <cell r="H456" t="str">
            <v>YUMA</v>
          </cell>
          <cell r="I456" t="str">
            <v>12</v>
          </cell>
          <cell r="J456" t="str">
            <v>LA ROMANA</v>
          </cell>
          <cell r="K456" t="str">
            <v>03</v>
          </cell>
          <cell r="L456" t="str">
            <v>VILLA HERMOSA</v>
          </cell>
          <cell r="M456" t="str">
            <v>02</v>
          </cell>
          <cell r="N456" t="str">
            <v>CUMAYASA (DM)</v>
          </cell>
          <cell r="O456" t="str">
            <v>02</v>
          </cell>
          <cell r="P456" t="str">
            <v>CUMAYASA</v>
          </cell>
          <cell r="Q456" t="str">
            <v>002</v>
          </cell>
          <cell r="R456" t="str">
            <v>BATEY LAS TUMBAS</v>
          </cell>
        </row>
        <row r="457">
          <cell r="E457" t="str">
            <v>PARQUE FOTOVOLTAICO LA VICTORIA</v>
          </cell>
          <cell r="F457" t="str">
            <v>103203020300300</v>
          </cell>
          <cell r="G457" t="str">
            <v>10</v>
          </cell>
          <cell r="H457" t="str">
            <v>OZAMA O METROPOLITANA</v>
          </cell>
          <cell r="I457" t="str">
            <v>32</v>
          </cell>
          <cell r="J457" t="str">
            <v>SANTO DOMINGO</v>
          </cell>
          <cell r="K457" t="str">
            <v>03</v>
          </cell>
          <cell r="L457" t="str">
            <v>SANTO DOMINGO NORTE</v>
          </cell>
          <cell r="M457" t="str">
            <v>02</v>
          </cell>
          <cell r="N457" t="str">
            <v>LA VICTORIA (DM)</v>
          </cell>
          <cell r="O457" t="str">
            <v>03</v>
          </cell>
          <cell r="P457" t="str">
            <v>LA VIRGEN</v>
          </cell>
          <cell r="Q457" t="str">
            <v>003</v>
          </cell>
          <cell r="R457" t="str">
            <v>VERDÚM</v>
          </cell>
        </row>
        <row r="458">
          <cell r="E458" t="str">
            <v>PARQUE FOTOVOLTAICO LOS NEGROS</v>
          </cell>
          <cell r="F458" t="str">
            <v>070201050200300</v>
          </cell>
          <cell r="G458" t="str">
            <v>07</v>
          </cell>
          <cell r="H458" t="str">
            <v>EL VALLE</v>
          </cell>
          <cell r="I458" t="str">
            <v>02</v>
          </cell>
          <cell r="J458" t="str">
            <v>AZUA</v>
          </cell>
          <cell r="K458" t="str">
            <v>01</v>
          </cell>
          <cell r="L458" t="str">
            <v>AZUA</v>
          </cell>
          <cell r="M458" t="str">
            <v>05</v>
          </cell>
          <cell r="N458" t="str">
            <v>PUERTO VIEJO (DM)</v>
          </cell>
          <cell r="O458" t="str">
            <v>02</v>
          </cell>
          <cell r="P458" t="str">
            <v>RANCHERÍA</v>
          </cell>
          <cell r="Q458" t="str">
            <v>003</v>
          </cell>
          <cell r="R458" t="str">
            <v>PALMAR DE BUENA VISTA</v>
          </cell>
        </row>
        <row r="459">
          <cell r="E459" t="str">
            <v>PARQUE FOTOVOLTAICO MARANATHA FASE I</v>
          </cell>
          <cell r="F459" t="str">
            <v>103201010300100</v>
          </cell>
          <cell r="G459" t="str">
            <v>10</v>
          </cell>
          <cell r="H459" t="str">
            <v>OZAMA O METROPOLITANA</v>
          </cell>
          <cell r="I459" t="str">
            <v>32</v>
          </cell>
          <cell r="J459" t="str">
            <v>SANTO DOMINGO</v>
          </cell>
          <cell r="K459" t="str">
            <v>01</v>
          </cell>
          <cell r="L459" t="str">
            <v>SANTO DOMINGO ESTE</v>
          </cell>
          <cell r="M459" t="str">
            <v>01</v>
          </cell>
          <cell r="N459" t="str">
            <v>SANTO DOMINGO ESTE</v>
          </cell>
          <cell r="O459" t="str">
            <v>03</v>
          </cell>
          <cell r="P459" t="str">
            <v>MENDOZA</v>
          </cell>
          <cell r="Q459" t="str">
            <v>001</v>
          </cell>
          <cell r="R459" t="str">
            <v>LOS PAREDONES</v>
          </cell>
        </row>
        <row r="460">
          <cell r="E460" t="str">
            <v>PARQUE FOTOVOLTAICO MATA DE PALMA</v>
          </cell>
          <cell r="F460" t="str">
            <v>103205010301100</v>
          </cell>
          <cell r="G460" t="str">
            <v>10</v>
          </cell>
          <cell r="H460" t="str">
            <v>OZAMA O METROPOLITANA</v>
          </cell>
          <cell r="I460" t="str">
            <v>32</v>
          </cell>
          <cell r="J460" t="str">
            <v>SANTO DOMINGO</v>
          </cell>
          <cell r="K460" t="str">
            <v>05</v>
          </cell>
          <cell r="L460" t="str">
            <v>SAN ANTONIO DE GUERRA</v>
          </cell>
          <cell r="M460" t="str">
            <v>01</v>
          </cell>
          <cell r="N460" t="str">
            <v>SAN ANTONIO DE GUERRA</v>
          </cell>
          <cell r="O460" t="str">
            <v>03</v>
          </cell>
          <cell r="P460" t="str">
            <v>LA JOYA</v>
          </cell>
          <cell r="Q460" t="str">
            <v>011</v>
          </cell>
          <cell r="R460" t="str">
            <v>AHORCA LOS PERROS</v>
          </cell>
        </row>
        <row r="461">
          <cell r="E461" t="str">
            <v>PARQUE FOTOVOLTAICO MATRISOL</v>
          </cell>
          <cell r="F461" t="str">
            <v>031402020300200</v>
          </cell>
          <cell r="G461" t="str">
            <v>03</v>
          </cell>
          <cell r="H461" t="str">
            <v>CIBAO NORDESTE</v>
          </cell>
          <cell r="I461" t="str">
            <v>14</v>
          </cell>
          <cell r="J461" t="str">
            <v>MARÍA TRINIDAD SÁNCHEZ</v>
          </cell>
          <cell r="K461" t="str">
            <v>02</v>
          </cell>
          <cell r="L461" t="str">
            <v>CABRERA</v>
          </cell>
          <cell r="M461" t="str">
            <v>02</v>
          </cell>
          <cell r="N461" t="str">
            <v>ARROYO SALADO (DM)</v>
          </cell>
          <cell r="O461" t="str">
            <v>03</v>
          </cell>
          <cell r="P461" t="str">
            <v>SAN ISIDRO</v>
          </cell>
          <cell r="Q461" t="str">
            <v>002</v>
          </cell>
          <cell r="R461" t="str">
            <v>CAÑO BEJUCO</v>
          </cell>
        </row>
        <row r="462">
          <cell r="E462" t="str">
            <v>PARQUE FOTOVOLTAICO MIRASOL</v>
          </cell>
          <cell r="F462" t="str">
            <v>103205010401000</v>
          </cell>
          <cell r="G462" t="str">
            <v>10</v>
          </cell>
          <cell r="H462" t="str">
            <v>OZAMA O METROPOLITANA</v>
          </cell>
          <cell r="I462" t="str">
            <v>32</v>
          </cell>
          <cell r="J462" t="str">
            <v>SANTO DOMINGO</v>
          </cell>
          <cell r="K462" t="str">
            <v>05</v>
          </cell>
          <cell r="L462" t="str">
            <v>SAN ANTONIO DE GUERRA</v>
          </cell>
          <cell r="M462" t="str">
            <v>01</v>
          </cell>
          <cell r="N462" t="str">
            <v>SAN ANTONIO DE GUERRA</v>
          </cell>
          <cell r="O462" t="str">
            <v>04</v>
          </cell>
          <cell r="P462" t="str">
            <v>ENJUAGADOR</v>
          </cell>
          <cell r="Q462" t="str">
            <v>010</v>
          </cell>
          <cell r="R462" t="str">
            <v>LA CULEBRA</v>
          </cell>
        </row>
        <row r="463">
          <cell r="E463" t="str">
            <v>PARQUE FOTOVOLTAICO MONTECRISTI SOLAR 1</v>
          </cell>
          <cell r="F463" t="str">
            <v>041503010200200</v>
          </cell>
          <cell r="G463" t="str">
            <v>04</v>
          </cell>
          <cell r="H463" t="str">
            <v>CIBAO NOROESTE</v>
          </cell>
          <cell r="I463" t="str">
            <v>15</v>
          </cell>
          <cell r="J463" t="str">
            <v>MONTE CRISTI</v>
          </cell>
          <cell r="K463" t="str">
            <v>03</v>
          </cell>
          <cell r="L463" t="str">
            <v>GUAYUBÍN</v>
          </cell>
          <cell r="M463" t="str">
            <v>01</v>
          </cell>
          <cell r="N463" t="str">
            <v>GUAYUBÍN</v>
          </cell>
          <cell r="O463" t="str">
            <v>02</v>
          </cell>
          <cell r="P463" t="str">
            <v>JUAN GÓMEZ</v>
          </cell>
          <cell r="Q463" t="str">
            <v>002</v>
          </cell>
          <cell r="R463" t="str">
            <v>JUAN GÓMEZ</v>
          </cell>
        </row>
        <row r="464">
          <cell r="E464" t="str">
            <v>PARQUE FOTOVOLTAICO SAJOMA</v>
          </cell>
          <cell r="F464" t="str">
            <v>012505030200600</v>
          </cell>
          <cell r="G464" t="str">
            <v>01</v>
          </cell>
          <cell r="H464" t="str">
            <v>CIBAO NORTE</v>
          </cell>
          <cell r="I464" t="str">
            <v>25</v>
          </cell>
          <cell r="J464" t="str">
            <v>SANTIAGO</v>
          </cell>
          <cell r="K464" t="str">
            <v>05</v>
          </cell>
          <cell r="L464" t="str">
            <v>SAN JOSÉ DE LAS MATAS</v>
          </cell>
          <cell r="M464" t="str">
            <v>03</v>
          </cell>
          <cell r="N464" t="str">
            <v>LA CUESTA (DM)</v>
          </cell>
          <cell r="O464" t="str">
            <v>02</v>
          </cell>
          <cell r="P464" t="str">
            <v>JAIQUI PICADO</v>
          </cell>
          <cell r="Q464" t="str">
            <v>006</v>
          </cell>
          <cell r="R464" t="str">
            <v>LOS RANCHEROS</v>
          </cell>
        </row>
        <row r="465">
          <cell r="E465" t="str">
            <v>PARQUE FOTOVOLTAICO SANTANASOL</v>
          </cell>
          <cell r="F465" t="str">
            <v>051702030300300</v>
          </cell>
          <cell r="G465" t="str">
            <v>05</v>
          </cell>
          <cell r="H465" t="str">
            <v>VALDESIA</v>
          </cell>
          <cell r="I465" t="str">
            <v>17</v>
          </cell>
          <cell r="J465" t="str">
            <v>PERAVIA</v>
          </cell>
          <cell r="K465" t="str">
            <v>02</v>
          </cell>
          <cell r="L465" t="str">
            <v>NIZAO</v>
          </cell>
          <cell r="M465" t="str">
            <v>03</v>
          </cell>
          <cell r="N465" t="str">
            <v>SANTANA (DM)</v>
          </cell>
          <cell r="O465" t="str">
            <v>03</v>
          </cell>
          <cell r="P465" t="str">
            <v>YIYO GÓMEZ</v>
          </cell>
          <cell r="Q465" t="str">
            <v>003</v>
          </cell>
          <cell r="R465" t="str">
            <v>LOS FRANCO</v>
          </cell>
        </row>
        <row r="466">
          <cell r="E466" t="str">
            <v>PARQUE FOTOVOLTAICO WASHINGTON CAPITAL 2</v>
          </cell>
          <cell r="F466" t="str">
            <v>103205010301100</v>
          </cell>
          <cell r="G466" t="str">
            <v>10</v>
          </cell>
          <cell r="H466" t="str">
            <v>OZAMA O METROPOLITANA</v>
          </cell>
          <cell r="I466" t="str">
            <v>32</v>
          </cell>
          <cell r="J466" t="str">
            <v>SANTO DOMINGO</v>
          </cell>
          <cell r="K466" t="str">
            <v>05</v>
          </cell>
          <cell r="L466" t="str">
            <v>SAN ANTONIO DE GUERRA</v>
          </cell>
          <cell r="M466" t="str">
            <v>01</v>
          </cell>
          <cell r="N466" t="str">
            <v>SAN ANTONIO DE GUERRA</v>
          </cell>
          <cell r="O466" t="str">
            <v>03</v>
          </cell>
          <cell r="P466" t="str">
            <v>LA JOYA</v>
          </cell>
          <cell r="Q466" t="str">
            <v>011</v>
          </cell>
          <cell r="R466" t="str">
            <v>AHORCA LOS PERROS</v>
          </cell>
        </row>
        <row r="467">
          <cell r="E467" t="str">
            <v>PARQUE FOTOVOLTAICO WASHINGTON CAPITAL 3</v>
          </cell>
          <cell r="F467" t="str">
            <v>103205010300300</v>
          </cell>
          <cell r="G467" t="str">
            <v>10</v>
          </cell>
          <cell r="H467" t="str">
            <v>OZAMA O METROPOLITANA</v>
          </cell>
          <cell r="I467" t="str">
            <v>32</v>
          </cell>
          <cell r="J467" t="str">
            <v>SANTO DOMINGO</v>
          </cell>
          <cell r="K467" t="str">
            <v>05</v>
          </cell>
          <cell r="L467" t="str">
            <v>SAN ANTONIO DE GUERRA</v>
          </cell>
          <cell r="M467" t="str">
            <v>01</v>
          </cell>
          <cell r="N467" t="str">
            <v>SAN ANTONIO DE GUERRA</v>
          </cell>
          <cell r="O467" t="str">
            <v>03</v>
          </cell>
          <cell r="P467" t="str">
            <v>LA JOYA</v>
          </cell>
          <cell r="Q467" t="str">
            <v>003</v>
          </cell>
          <cell r="R467" t="str">
            <v>LA GUAMA</v>
          </cell>
        </row>
        <row r="468">
          <cell r="E468" t="str">
            <v>PARQUE SOLAR CANOA</v>
          </cell>
          <cell r="F468" t="str">
            <v>060405020200200</v>
          </cell>
          <cell r="G468" t="str">
            <v>06</v>
          </cell>
          <cell r="H468" t="str">
            <v>ENRIQUILLO</v>
          </cell>
          <cell r="I468" t="str">
            <v>04</v>
          </cell>
          <cell r="J468" t="str">
            <v>BARAHONA</v>
          </cell>
          <cell r="K468" t="str">
            <v>05</v>
          </cell>
          <cell r="L468" t="str">
            <v>VICENTE NOBLE</v>
          </cell>
          <cell r="M468" t="str">
            <v>02</v>
          </cell>
          <cell r="N468" t="str">
            <v>CANOA (DM)</v>
          </cell>
          <cell r="O468" t="str">
            <v>02</v>
          </cell>
          <cell r="P468" t="str">
            <v>BOMBITA</v>
          </cell>
          <cell r="Q468" t="str">
            <v>002</v>
          </cell>
          <cell r="R468" t="str">
            <v>MIRAMAR</v>
          </cell>
        </row>
        <row r="469">
          <cell r="E469" t="str">
            <v>PARQUE SOLAR EL SOCO</v>
          </cell>
          <cell r="F469" t="str">
            <v>092304010300900</v>
          </cell>
          <cell r="G469" t="str">
            <v>09</v>
          </cell>
          <cell r="H469" t="str">
            <v>HIGUAMO</v>
          </cell>
          <cell r="I469" t="str">
            <v>23</v>
          </cell>
          <cell r="J469" t="str">
            <v>SAN PEDRO DE MACORÍS</v>
          </cell>
          <cell r="K469" t="str">
            <v>04</v>
          </cell>
          <cell r="L469" t="str">
            <v>CONSUELO</v>
          </cell>
          <cell r="M469" t="str">
            <v>01</v>
          </cell>
          <cell r="N469" t="str">
            <v>CONSUELO</v>
          </cell>
          <cell r="O469" t="str">
            <v>03</v>
          </cell>
          <cell r="P469" t="str">
            <v>LAS CALLAS</v>
          </cell>
          <cell r="Q469" t="str">
            <v>009</v>
          </cell>
          <cell r="R469" t="str">
            <v>BATEY SAN LUIS</v>
          </cell>
        </row>
        <row r="470">
          <cell r="E470" t="str">
            <v>PARQUE SOLAR ESPERANZA</v>
          </cell>
          <cell r="F470" t="str">
            <v>042702010200300</v>
          </cell>
          <cell r="G470" t="str">
            <v>04</v>
          </cell>
          <cell r="H470" t="str">
            <v>CIBAO NOROESTE</v>
          </cell>
          <cell r="I470" t="str">
            <v>27</v>
          </cell>
          <cell r="J470" t="str">
            <v>VALVERDE</v>
          </cell>
          <cell r="K470" t="str">
            <v>02</v>
          </cell>
          <cell r="L470" t="str">
            <v>ESPERANZA</v>
          </cell>
          <cell r="M470" t="str">
            <v>01</v>
          </cell>
          <cell r="N470" t="str">
            <v>ESPERANZA</v>
          </cell>
          <cell r="O470" t="str">
            <v>02</v>
          </cell>
          <cell r="P470" t="str">
            <v>PEÑUELA</v>
          </cell>
          <cell r="Q470" t="str">
            <v>003</v>
          </cell>
          <cell r="R470" t="str">
            <v>GUACHUPITA - LOS CALLEJONES</v>
          </cell>
        </row>
        <row r="471">
          <cell r="E471" t="str">
            <v>PARQUE SOLAR GIRASOL</v>
          </cell>
          <cell r="F471" t="str">
            <v>052106010200100</v>
          </cell>
          <cell r="G471" t="str">
            <v>05</v>
          </cell>
          <cell r="H471" t="str">
            <v>VALDESIA</v>
          </cell>
          <cell r="I471" t="str">
            <v>21</v>
          </cell>
          <cell r="J471" t="str">
            <v>SAN CRISTÓBAL</v>
          </cell>
          <cell r="K471" t="str">
            <v>06</v>
          </cell>
          <cell r="L471" t="str">
            <v>YAGUATE</v>
          </cell>
          <cell r="M471" t="str">
            <v>01</v>
          </cell>
          <cell r="N471" t="str">
            <v>YAGUATE</v>
          </cell>
          <cell r="O471" t="str">
            <v>02</v>
          </cell>
          <cell r="P471" t="str">
            <v>LAS GALLARDAS</v>
          </cell>
          <cell r="Q471" t="str">
            <v>001</v>
          </cell>
          <cell r="R471" t="str">
            <v>YAGUATE ARRIBA O LA JABILLA</v>
          </cell>
        </row>
        <row r="472">
          <cell r="E472" t="str">
            <v>PIMENTEL 1</v>
          </cell>
          <cell r="F472" t="str">
            <v>030604010400800</v>
          </cell>
          <cell r="G472" t="str">
            <v>03</v>
          </cell>
          <cell r="H472" t="str">
            <v>CIBAO NORDESTE</v>
          </cell>
          <cell r="I472" t="str">
            <v>06</v>
          </cell>
          <cell r="J472" t="str">
            <v>DUARTE</v>
          </cell>
          <cell r="K472" t="str">
            <v>04</v>
          </cell>
          <cell r="L472" t="str">
            <v>PIMENTEL</v>
          </cell>
          <cell r="M472" t="str">
            <v>01</v>
          </cell>
          <cell r="N472" t="str">
            <v>PIMENTEL</v>
          </cell>
          <cell r="O472" t="str">
            <v>04</v>
          </cell>
          <cell r="P472" t="str">
            <v>CUABA ABAJO</v>
          </cell>
          <cell r="Q472" t="str">
            <v>008</v>
          </cell>
          <cell r="R472" t="str">
            <v>CAMPECHE ARRIBA</v>
          </cell>
        </row>
        <row r="473">
          <cell r="E473" t="str">
            <v>PIMENTEL 2</v>
          </cell>
          <cell r="F473" t="str">
            <v>030604010400800</v>
          </cell>
          <cell r="G473" t="str">
            <v>03</v>
          </cell>
          <cell r="H473" t="str">
            <v>CIBAO NORDESTE</v>
          </cell>
          <cell r="I473" t="str">
            <v>06</v>
          </cell>
          <cell r="J473" t="str">
            <v>DUARTE</v>
          </cell>
          <cell r="K473" t="str">
            <v>04</v>
          </cell>
          <cell r="L473" t="str">
            <v>PIMENTEL</v>
          </cell>
          <cell r="M473" t="str">
            <v>01</v>
          </cell>
          <cell r="N473" t="str">
            <v>PIMENTEL</v>
          </cell>
          <cell r="O473" t="str">
            <v>04</v>
          </cell>
          <cell r="P473" t="str">
            <v>CUABA ABAJO</v>
          </cell>
          <cell r="Q473" t="str">
            <v>008</v>
          </cell>
          <cell r="R473" t="str">
            <v>CAMPECHE ARRIBA</v>
          </cell>
        </row>
        <row r="474">
          <cell r="E474" t="str">
            <v>PIMENTEL 3</v>
          </cell>
          <cell r="F474" t="str">
            <v>030604010400800</v>
          </cell>
          <cell r="G474" t="str">
            <v>03</v>
          </cell>
          <cell r="H474" t="str">
            <v>CIBAO NORDESTE</v>
          </cell>
          <cell r="I474" t="str">
            <v>06</v>
          </cell>
          <cell r="J474" t="str">
            <v>DUARTE</v>
          </cell>
          <cell r="K474" t="str">
            <v>04</v>
          </cell>
          <cell r="L474" t="str">
            <v>PIMENTEL</v>
          </cell>
          <cell r="M474" t="str">
            <v>01</v>
          </cell>
          <cell r="N474" t="str">
            <v>PIMENTEL</v>
          </cell>
          <cell r="O474" t="str">
            <v>04</v>
          </cell>
          <cell r="P474" t="str">
            <v>CUABA ABAJO</v>
          </cell>
          <cell r="Q474" t="str">
            <v>008</v>
          </cell>
          <cell r="R474" t="str">
            <v>CAMPECHE ARRIBA</v>
          </cell>
        </row>
        <row r="475">
          <cell r="E475" t="str">
            <v>PIMENTEL 4</v>
          </cell>
          <cell r="F475" t="str">
            <v>030604010400800</v>
          </cell>
          <cell r="G475" t="str">
            <v>03</v>
          </cell>
          <cell r="H475" t="str">
            <v>CIBAO NORDESTE</v>
          </cell>
          <cell r="I475" t="str">
            <v>06</v>
          </cell>
          <cell r="J475" t="str">
            <v>DUARTE</v>
          </cell>
          <cell r="K475" t="str">
            <v>04</v>
          </cell>
          <cell r="L475" t="str">
            <v>PIMENTEL</v>
          </cell>
          <cell r="M475" t="str">
            <v>01</v>
          </cell>
          <cell r="N475" t="str">
            <v>PIMENTEL</v>
          </cell>
          <cell r="O475" t="str">
            <v>04</v>
          </cell>
          <cell r="P475" t="str">
            <v>CUABA ABAJO</v>
          </cell>
          <cell r="Q475" t="str">
            <v>008</v>
          </cell>
          <cell r="R475" t="str">
            <v>CAMPECHE ARRIBA</v>
          </cell>
        </row>
        <row r="476">
          <cell r="E476" t="str">
            <v>PINALITO 1</v>
          </cell>
          <cell r="F476" t="str">
            <v>021302020701000</v>
          </cell>
          <cell r="G476" t="str">
            <v>02</v>
          </cell>
          <cell r="H476" t="str">
            <v>CIBAO SUR</v>
          </cell>
          <cell r="I476" t="str">
            <v>13</v>
          </cell>
          <cell r="J476" t="str">
            <v>LA VEGA</v>
          </cell>
          <cell r="K476" t="str">
            <v>02</v>
          </cell>
          <cell r="L476" t="str">
            <v>CONSTANZA</v>
          </cell>
          <cell r="M476" t="str">
            <v>02</v>
          </cell>
          <cell r="N476" t="str">
            <v>TIREO (DM)</v>
          </cell>
          <cell r="O476" t="str">
            <v>07</v>
          </cell>
          <cell r="P476" t="str">
            <v>TIREO ABAJO</v>
          </cell>
          <cell r="Q476" t="str">
            <v>010</v>
          </cell>
          <cell r="R476" t="str">
            <v>EL BOTAO</v>
          </cell>
        </row>
        <row r="477">
          <cell r="E477" t="str">
            <v>PINALITO 2</v>
          </cell>
          <cell r="F477" t="str">
            <v>021302020701000</v>
          </cell>
          <cell r="G477" t="str">
            <v>02</v>
          </cell>
          <cell r="H477" t="str">
            <v>CIBAO SUR</v>
          </cell>
          <cell r="I477" t="str">
            <v>13</v>
          </cell>
          <cell r="J477" t="str">
            <v>LA VEGA</v>
          </cell>
          <cell r="K477" t="str">
            <v>02</v>
          </cell>
          <cell r="L477" t="str">
            <v>CONSTANZA</v>
          </cell>
          <cell r="M477" t="str">
            <v>02</v>
          </cell>
          <cell r="N477" t="str">
            <v>TIREO (DM)</v>
          </cell>
          <cell r="O477" t="str">
            <v>07</v>
          </cell>
          <cell r="P477" t="str">
            <v>TIREO ABAJO</v>
          </cell>
          <cell r="Q477" t="str">
            <v>010</v>
          </cell>
          <cell r="R477" t="str">
            <v>EL BOTAO</v>
          </cell>
        </row>
        <row r="478">
          <cell r="E478" t="str">
            <v>POWERSHIP AZUA KPS 26</v>
          </cell>
          <cell r="F478" t="str">
            <v>070201050100100</v>
          </cell>
          <cell r="G478" t="str">
            <v>07</v>
          </cell>
          <cell r="H478" t="str">
            <v>EL VALLE</v>
          </cell>
          <cell r="I478" t="str">
            <v>02</v>
          </cell>
          <cell r="J478" t="str">
            <v>AZUA</v>
          </cell>
          <cell r="K478" t="str">
            <v>01</v>
          </cell>
          <cell r="L478" t="str">
            <v>AZUA</v>
          </cell>
          <cell r="M478" t="str">
            <v>05</v>
          </cell>
          <cell r="N478" t="str">
            <v>PUERTO VIEJO (DM)</v>
          </cell>
          <cell r="O478" t="str">
            <v>01</v>
          </cell>
          <cell r="P478" t="str">
            <v>PUERTO VIEJO (ZONA URBANA)</v>
          </cell>
          <cell r="Q478" t="str">
            <v>001</v>
          </cell>
          <cell r="R478" t="str">
            <v>LOS NEGROS</v>
          </cell>
        </row>
        <row r="479">
          <cell r="E479" t="str">
            <v>POWERSHIP AZUA KPS 60</v>
          </cell>
          <cell r="F479" t="str">
            <v>070201050100100</v>
          </cell>
          <cell r="G479" t="str">
            <v>07</v>
          </cell>
          <cell r="H479" t="str">
            <v>EL VALLE</v>
          </cell>
          <cell r="I479" t="str">
            <v>02</v>
          </cell>
          <cell r="J479" t="str">
            <v>AZUA</v>
          </cell>
          <cell r="K479" t="str">
            <v>01</v>
          </cell>
          <cell r="L479" t="str">
            <v>AZUA</v>
          </cell>
          <cell r="M479" t="str">
            <v>05</v>
          </cell>
          <cell r="N479" t="str">
            <v>PUERTO VIEJO (DM)</v>
          </cell>
          <cell r="O479" t="str">
            <v>01</v>
          </cell>
          <cell r="P479" t="str">
            <v>PUERTO VIEJO (ZONA URBANA)</v>
          </cell>
          <cell r="Q479" t="str">
            <v>001</v>
          </cell>
          <cell r="R479" t="str">
            <v>LOS NEGROS</v>
          </cell>
        </row>
        <row r="480">
          <cell r="E480" t="str">
            <v>PUNTA CATALINA 1</v>
          </cell>
          <cell r="F480" t="str">
            <v>051701080200500</v>
          </cell>
          <cell r="G480" t="str">
            <v>05</v>
          </cell>
          <cell r="H480" t="str">
            <v>VALDESIA</v>
          </cell>
          <cell r="I480" t="str">
            <v>17</v>
          </cell>
          <cell r="J480" t="str">
            <v>PERAVIA</v>
          </cell>
          <cell r="K480" t="str">
            <v>01</v>
          </cell>
          <cell r="L480" t="str">
            <v>BANÍ</v>
          </cell>
          <cell r="M480" t="str">
            <v>08</v>
          </cell>
          <cell r="N480" t="str">
            <v>CATALINA (DM)</v>
          </cell>
          <cell r="O480" t="str">
            <v>02</v>
          </cell>
          <cell r="P480" t="str">
            <v>CATALINA</v>
          </cell>
          <cell r="Q480" t="str">
            <v>005</v>
          </cell>
          <cell r="R480" t="str">
            <v>COLONIA CATALINA</v>
          </cell>
        </row>
        <row r="481">
          <cell r="E481" t="str">
            <v>PUNTA CATALINA 2</v>
          </cell>
          <cell r="F481" t="str">
            <v>051701080200500</v>
          </cell>
          <cell r="G481" t="str">
            <v>05</v>
          </cell>
          <cell r="H481" t="str">
            <v>VALDESIA</v>
          </cell>
          <cell r="I481" t="str">
            <v>17</v>
          </cell>
          <cell r="J481" t="str">
            <v>PERAVIA</v>
          </cell>
          <cell r="K481" t="str">
            <v>01</v>
          </cell>
          <cell r="L481" t="str">
            <v>BANÍ</v>
          </cell>
          <cell r="M481" t="str">
            <v>08</v>
          </cell>
          <cell r="N481" t="str">
            <v>CATALINA (DM)</v>
          </cell>
          <cell r="O481" t="str">
            <v>02</v>
          </cell>
          <cell r="P481" t="str">
            <v>CATALINA</v>
          </cell>
          <cell r="Q481" t="str">
            <v>005</v>
          </cell>
          <cell r="R481" t="str">
            <v>COLONIA CATALINA</v>
          </cell>
        </row>
        <row r="482">
          <cell r="E482" t="str">
            <v>QUILVIO CABRERA</v>
          </cell>
          <cell r="F482" t="str">
            <v>061602020201000</v>
          </cell>
          <cell r="G482" t="str">
            <v>06</v>
          </cell>
          <cell r="H482" t="str">
            <v>ENRIQUILLO</v>
          </cell>
          <cell r="I482" t="str">
            <v>16</v>
          </cell>
          <cell r="J482" t="str">
            <v>PEDERNALES</v>
          </cell>
          <cell r="K482" t="str">
            <v>02</v>
          </cell>
          <cell r="L482" t="str">
            <v>OVIEDO</v>
          </cell>
          <cell r="M482" t="str">
            <v>02</v>
          </cell>
          <cell r="N482" t="str">
            <v>JUANCHO (DM)</v>
          </cell>
          <cell r="O482" t="str">
            <v>02</v>
          </cell>
          <cell r="P482" t="str">
            <v>LA COLONIA VILLA ESPERANZA</v>
          </cell>
          <cell r="Q482" t="str">
            <v>010</v>
          </cell>
          <cell r="R482" t="str">
            <v>PAYANO</v>
          </cell>
        </row>
        <row r="483">
          <cell r="E483" t="str">
            <v>QUISQUEYA 1 FO</v>
          </cell>
          <cell r="F483" t="str">
            <v>092305010300200</v>
          </cell>
          <cell r="G483" t="str">
            <v>09</v>
          </cell>
          <cell r="H483" t="str">
            <v>HIGUAMO</v>
          </cell>
          <cell r="I483" t="str">
            <v>23</v>
          </cell>
          <cell r="J483" t="str">
            <v>SAN PEDRO DE MACORÍS</v>
          </cell>
          <cell r="K483" t="str">
            <v>05</v>
          </cell>
          <cell r="L483" t="str">
            <v>QUISQUEYA</v>
          </cell>
          <cell r="M483" t="str">
            <v>01</v>
          </cell>
          <cell r="N483" t="str">
            <v>QUISQUEYA</v>
          </cell>
          <cell r="O483" t="str">
            <v>03</v>
          </cell>
          <cell r="P483" t="str">
            <v>LOS MONTES</v>
          </cell>
          <cell r="Q483" t="str">
            <v>002</v>
          </cell>
          <cell r="R483" t="str">
            <v>MONTE LARGO</v>
          </cell>
        </row>
        <row r="484">
          <cell r="E484" t="str">
            <v>QUISQUEYA 1 GN</v>
          </cell>
          <cell r="F484" t="str">
            <v>092305010300200</v>
          </cell>
          <cell r="G484" t="str">
            <v>09</v>
          </cell>
          <cell r="H484" t="str">
            <v>HIGUAMO</v>
          </cell>
          <cell r="I484" t="str">
            <v>23</v>
          </cell>
          <cell r="J484" t="str">
            <v>SAN PEDRO DE MACORÍS</v>
          </cell>
          <cell r="K484" t="str">
            <v>05</v>
          </cell>
          <cell r="L484" t="str">
            <v>QUISQUEYA</v>
          </cell>
          <cell r="M484" t="str">
            <v>01</v>
          </cell>
          <cell r="N484" t="str">
            <v>QUISQUEYA</v>
          </cell>
          <cell r="O484" t="str">
            <v>03</v>
          </cell>
          <cell r="P484" t="str">
            <v>LOS MONTES</v>
          </cell>
          <cell r="Q484" t="str">
            <v>002</v>
          </cell>
          <cell r="R484" t="str">
            <v>MONTE LARGO</v>
          </cell>
        </row>
        <row r="485">
          <cell r="E485" t="str">
            <v>QUISQUEYA 1 SAN PEDRO FO</v>
          </cell>
          <cell r="F485" t="str">
            <v>092301010105600</v>
          </cell>
          <cell r="G485" t="str">
            <v>09</v>
          </cell>
          <cell r="H485" t="str">
            <v>HIGUAMO</v>
          </cell>
          <cell r="I485" t="str">
            <v>23</v>
          </cell>
          <cell r="J485" t="str">
            <v>SAN PEDRO DE MACORÍS</v>
          </cell>
          <cell r="K485" t="str">
            <v>01</v>
          </cell>
          <cell r="L485" t="str">
            <v>SAN PEDRO DE MACORÍS</v>
          </cell>
          <cell r="M485" t="str">
            <v>01</v>
          </cell>
          <cell r="N485" t="str">
            <v>SAN PEDRO DE MACORÍS</v>
          </cell>
          <cell r="O485" t="str">
            <v>01</v>
          </cell>
          <cell r="P485" t="str">
            <v>SAN PEDRO DE MACORÍS (ZONA URBANA)</v>
          </cell>
          <cell r="Q485" t="str">
            <v>056</v>
          </cell>
          <cell r="R485" t="str">
            <v>EL OTRO LADO</v>
          </cell>
        </row>
        <row r="486">
          <cell r="E486" t="str">
            <v>QUISQUEYA 1 SAN PEDRO GN</v>
          </cell>
          <cell r="F486" t="str">
            <v>092301010105600</v>
          </cell>
          <cell r="G486" t="str">
            <v>09</v>
          </cell>
          <cell r="H486" t="str">
            <v>HIGUAMO</v>
          </cell>
          <cell r="I486" t="str">
            <v>23</v>
          </cell>
          <cell r="J486" t="str">
            <v>SAN PEDRO DE MACORÍS</v>
          </cell>
          <cell r="K486" t="str">
            <v>01</v>
          </cell>
          <cell r="L486" t="str">
            <v>SAN PEDRO DE MACORÍS</v>
          </cell>
          <cell r="M486" t="str">
            <v>01</v>
          </cell>
          <cell r="N486" t="str">
            <v>SAN PEDRO DE MACORÍS</v>
          </cell>
          <cell r="O486" t="str">
            <v>01</v>
          </cell>
          <cell r="P486" t="str">
            <v>SAN PEDRO DE MACORÍS (ZONA URBANA)</v>
          </cell>
          <cell r="Q486" t="str">
            <v>056</v>
          </cell>
          <cell r="R486" t="str">
            <v>EL OTRO LADO</v>
          </cell>
        </row>
        <row r="487">
          <cell r="E487" t="str">
            <v>QUISQUEYA 2 FO</v>
          </cell>
          <cell r="F487" t="str">
            <v>092305010300200</v>
          </cell>
          <cell r="G487" t="str">
            <v>09</v>
          </cell>
          <cell r="H487" t="str">
            <v>HIGUAMO</v>
          </cell>
          <cell r="I487" t="str">
            <v>23</v>
          </cell>
          <cell r="J487" t="str">
            <v>SAN PEDRO DE MACORÍS</v>
          </cell>
          <cell r="K487" t="str">
            <v>05</v>
          </cell>
          <cell r="L487" t="str">
            <v>QUISQUEYA</v>
          </cell>
          <cell r="M487" t="str">
            <v>01</v>
          </cell>
          <cell r="N487" t="str">
            <v>QUISQUEYA</v>
          </cell>
          <cell r="O487" t="str">
            <v>03</v>
          </cell>
          <cell r="P487" t="str">
            <v>LOS MONTES</v>
          </cell>
          <cell r="Q487" t="str">
            <v>002</v>
          </cell>
          <cell r="R487" t="str">
            <v>MONTE LARGO</v>
          </cell>
        </row>
        <row r="488">
          <cell r="E488" t="str">
            <v>QUISQUEYA 2 GN</v>
          </cell>
          <cell r="F488" t="str">
            <v>092305010300200</v>
          </cell>
          <cell r="G488" t="str">
            <v>09</v>
          </cell>
          <cell r="H488" t="str">
            <v>HIGUAMO</v>
          </cell>
          <cell r="I488" t="str">
            <v>23</v>
          </cell>
          <cell r="J488" t="str">
            <v>SAN PEDRO DE MACORÍS</v>
          </cell>
          <cell r="K488" t="str">
            <v>05</v>
          </cell>
          <cell r="L488" t="str">
            <v>QUISQUEYA</v>
          </cell>
          <cell r="M488" t="str">
            <v>01</v>
          </cell>
          <cell r="N488" t="str">
            <v>QUISQUEYA</v>
          </cell>
          <cell r="O488" t="str">
            <v>03</v>
          </cell>
          <cell r="P488" t="str">
            <v>LOS MONTES</v>
          </cell>
          <cell r="Q488" t="str">
            <v>002</v>
          </cell>
          <cell r="R488" t="str">
            <v>MONTE LARGO</v>
          </cell>
        </row>
        <row r="489">
          <cell r="E489" t="str">
            <v>RINCÓN</v>
          </cell>
          <cell r="F489" t="str">
            <v>021304020300200</v>
          </cell>
          <cell r="G489" t="str">
            <v>02</v>
          </cell>
          <cell r="H489" t="str">
            <v>CIBAO SUR</v>
          </cell>
          <cell r="I489" t="str">
            <v>13</v>
          </cell>
          <cell r="J489" t="str">
            <v>LA VEGA</v>
          </cell>
          <cell r="K489" t="str">
            <v>04</v>
          </cell>
          <cell r="L489" t="str">
            <v>JIMA ABAJO</v>
          </cell>
          <cell r="M489" t="str">
            <v>02</v>
          </cell>
          <cell r="N489" t="str">
            <v>RINCÓN (DM)</v>
          </cell>
          <cell r="O489" t="str">
            <v>03</v>
          </cell>
          <cell r="P489" t="str">
            <v>RINCÓN</v>
          </cell>
          <cell r="Q489" t="str">
            <v>002</v>
          </cell>
          <cell r="R489" t="str">
            <v>LA SOLEDAD</v>
          </cell>
        </row>
        <row r="490">
          <cell r="E490" t="str">
            <v>RÍO BLANCO 1</v>
          </cell>
          <cell r="F490" t="str">
            <v>022801060301400</v>
          </cell>
          <cell r="G490" t="str">
            <v>02</v>
          </cell>
          <cell r="H490" t="str">
            <v>CIBAO SUR</v>
          </cell>
          <cell r="I490" t="str">
            <v>28</v>
          </cell>
          <cell r="J490" t="str">
            <v>MONSEÑOR NOUEL</v>
          </cell>
          <cell r="K490" t="str">
            <v>01</v>
          </cell>
          <cell r="L490" t="str">
            <v>BONAO</v>
          </cell>
          <cell r="M490" t="str">
            <v>06</v>
          </cell>
          <cell r="N490" t="str">
            <v>LA SALVIA - LOS QUEMADOS (DM)</v>
          </cell>
          <cell r="O490" t="str">
            <v>03</v>
          </cell>
          <cell r="P490" t="str">
            <v>CRUCE DE BLANCO</v>
          </cell>
          <cell r="Q490" t="str">
            <v>014</v>
          </cell>
          <cell r="R490" t="str">
            <v>CIENAGUITA ABAJO</v>
          </cell>
        </row>
        <row r="491">
          <cell r="E491" t="str">
            <v>RÍO BLANCO 2</v>
          </cell>
          <cell r="F491" t="str">
            <v>022801060301400</v>
          </cell>
          <cell r="G491" t="str">
            <v>02</v>
          </cell>
          <cell r="H491" t="str">
            <v>CIBAO SUR</v>
          </cell>
          <cell r="I491" t="str">
            <v>28</v>
          </cell>
          <cell r="J491" t="str">
            <v>MONSEÑOR NOUEL</v>
          </cell>
          <cell r="K491" t="str">
            <v>01</v>
          </cell>
          <cell r="L491" t="str">
            <v>BONAO</v>
          </cell>
          <cell r="M491" t="str">
            <v>06</v>
          </cell>
          <cell r="N491" t="str">
            <v>LA SALVIA - LOS QUEMADOS (DM)</v>
          </cell>
          <cell r="O491" t="str">
            <v>03</v>
          </cell>
          <cell r="P491" t="str">
            <v>CRUCE DE BLANCO</v>
          </cell>
          <cell r="Q491" t="str">
            <v>014</v>
          </cell>
          <cell r="R491" t="str">
            <v>CIENAGUITA ABAJO</v>
          </cell>
        </row>
        <row r="492">
          <cell r="E492" t="str">
            <v>ROSA JULIA DE LA CRUZ</v>
          </cell>
          <cell r="F492" t="str">
            <v>031401030400600</v>
          </cell>
          <cell r="G492" t="str">
            <v>03</v>
          </cell>
          <cell r="H492" t="str">
            <v>CIBAO NORDESTE</v>
          </cell>
          <cell r="I492" t="str">
            <v>14</v>
          </cell>
          <cell r="J492" t="str">
            <v>MARÍA TRINIDAD SÁNCHEZ</v>
          </cell>
          <cell r="K492" t="str">
            <v>01</v>
          </cell>
          <cell r="L492" t="str">
            <v>NAGUA</v>
          </cell>
          <cell r="M492" t="str">
            <v>03</v>
          </cell>
          <cell r="N492" t="str">
            <v>LAS GORDAS (DM)</v>
          </cell>
          <cell r="O492" t="str">
            <v>04</v>
          </cell>
          <cell r="P492" t="str">
            <v>LOS JENGIBRES</v>
          </cell>
          <cell r="Q492" t="str">
            <v>006</v>
          </cell>
          <cell r="R492" t="str">
            <v>LA TOTUMA</v>
          </cell>
        </row>
        <row r="493">
          <cell r="E493" t="str">
            <v>SABANA YEGUA</v>
          </cell>
          <cell r="F493" t="str">
            <v>072201070200200</v>
          </cell>
          <cell r="G493" t="str">
            <v>07</v>
          </cell>
          <cell r="H493" t="str">
            <v>EL VALLE</v>
          </cell>
          <cell r="I493" t="str">
            <v>22</v>
          </cell>
          <cell r="J493" t="str">
            <v>SAN JUAN</v>
          </cell>
          <cell r="K493" t="str">
            <v>01</v>
          </cell>
          <cell r="L493" t="str">
            <v>SAN JUAN</v>
          </cell>
          <cell r="M493" t="str">
            <v>07</v>
          </cell>
          <cell r="N493" t="str">
            <v>GUANITO (DM)</v>
          </cell>
          <cell r="O493" t="str">
            <v>02</v>
          </cell>
          <cell r="P493" t="str">
            <v>GUANITO</v>
          </cell>
          <cell r="Q493" t="str">
            <v>002</v>
          </cell>
          <cell r="R493" t="str">
            <v>CAYUCAL (EL TUNAL)</v>
          </cell>
        </row>
        <row r="494">
          <cell r="E494" t="str">
            <v>SABANETA</v>
          </cell>
          <cell r="F494" t="str">
            <v>072201030400300</v>
          </cell>
          <cell r="G494" t="str">
            <v>07</v>
          </cell>
          <cell r="H494" t="str">
            <v>EL VALLE</v>
          </cell>
          <cell r="I494" t="str">
            <v>22</v>
          </cell>
          <cell r="J494" t="str">
            <v>SAN JUAN</v>
          </cell>
          <cell r="K494" t="str">
            <v>01</v>
          </cell>
          <cell r="L494" t="str">
            <v>SAN JUAN</v>
          </cell>
          <cell r="M494" t="str">
            <v>03</v>
          </cell>
          <cell r="N494" t="str">
            <v>SABANETA (DM)</v>
          </cell>
          <cell r="O494" t="str">
            <v>04</v>
          </cell>
          <cell r="P494" t="str">
            <v>LOS GAJITOS</v>
          </cell>
          <cell r="Q494" t="str">
            <v>003</v>
          </cell>
          <cell r="R494" t="str">
            <v>EL TABLÓN</v>
          </cell>
        </row>
        <row r="495">
          <cell r="E495" t="str">
            <v>SAN FELIPE</v>
          </cell>
          <cell r="F495" t="str">
            <v>011801010103800</v>
          </cell>
          <cell r="G495" t="str">
            <v>01</v>
          </cell>
          <cell r="H495" t="str">
            <v>CIBAO NORTE</v>
          </cell>
          <cell r="I495" t="str">
            <v>18</v>
          </cell>
          <cell r="J495" t="str">
            <v>PUERTO PLATA</v>
          </cell>
          <cell r="K495" t="str">
            <v>01</v>
          </cell>
          <cell r="L495" t="str">
            <v>PUERTO PLATA</v>
          </cell>
          <cell r="M495" t="str">
            <v>01</v>
          </cell>
          <cell r="N495" t="str">
            <v>PUERTO PLATA</v>
          </cell>
          <cell r="O495" t="str">
            <v>01</v>
          </cell>
          <cell r="P495" t="str">
            <v>SAN FELIPE DE PUERTO PLATA (ZONA URBANA)</v>
          </cell>
          <cell r="Q495" t="str">
            <v>038</v>
          </cell>
          <cell r="R495" t="str">
            <v>EL JABILLAR</v>
          </cell>
        </row>
        <row r="496">
          <cell r="E496" t="str">
            <v>SAN FELIPE CC</v>
          </cell>
          <cell r="F496" t="str">
            <v>011801010103800</v>
          </cell>
          <cell r="G496" t="str">
            <v>01</v>
          </cell>
          <cell r="H496" t="str">
            <v>CIBAO NORTE</v>
          </cell>
          <cell r="I496" t="str">
            <v>18</v>
          </cell>
          <cell r="J496" t="str">
            <v>PUERTO PLATA</v>
          </cell>
          <cell r="K496" t="str">
            <v>01</v>
          </cell>
          <cell r="L496" t="str">
            <v>PUERTO PLATA</v>
          </cell>
          <cell r="M496" t="str">
            <v>01</v>
          </cell>
          <cell r="N496" t="str">
            <v>PUERTO PLATA</v>
          </cell>
          <cell r="O496" t="str">
            <v>01</v>
          </cell>
          <cell r="P496" t="str">
            <v>SAN FELIPE DE PUERTO PLATA (ZONA URBANA)</v>
          </cell>
          <cell r="Q496" t="str">
            <v>038</v>
          </cell>
          <cell r="R496" t="str">
            <v>EL JABILLAR</v>
          </cell>
        </row>
        <row r="497">
          <cell r="E497" t="str">
            <v>SAN FELIPE VAP</v>
          </cell>
          <cell r="F497" t="str">
            <v>011801010103800</v>
          </cell>
          <cell r="G497" t="str">
            <v>01</v>
          </cell>
          <cell r="H497" t="str">
            <v>CIBAO NORTE</v>
          </cell>
          <cell r="I497" t="str">
            <v>18</v>
          </cell>
          <cell r="J497" t="str">
            <v>PUERTO PLATA</v>
          </cell>
          <cell r="K497" t="str">
            <v>01</v>
          </cell>
          <cell r="L497" t="str">
            <v>PUERTO PLATA</v>
          </cell>
          <cell r="M497" t="str">
            <v>01</v>
          </cell>
          <cell r="N497" t="str">
            <v>PUERTO PLATA</v>
          </cell>
          <cell r="O497" t="str">
            <v>01</v>
          </cell>
          <cell r="P497" t="str">
            <v>SAN FELIPE DE PUERTO PLATA (ZONA URBANA)</v>
          </cell>
          <cell r="Q497" t="str">
            <v>038</v>
          </cell>
          <cell r="R497" t="str">
            <v>EL JABILLAR</v>
          </cell>
        </row>
        <row r="498">
          <cell r="E498" t="str">
            <v>SAN LORENZO 1</v>
          </cell>
          <cell r="F498" t="str">
            <v>052103010100600</v>
          </cell>
          <cell r="G498" t="str">
            <v>05</v>
          </cell>
          <cell r="H498" t="str">
            <v>VALDESIA</v>
          </cell>
          <cell r="I498" t="str">
            <v>21</v>
          </cell>
          <cell r="J498" t="str">
            <v>SAN CRISTÓBAL</v>
          </cell>
          <cell r="K498" t="str">
            <v>03</v>
          </cell>
          <cell r="L498" t="str">
            <v>BAJOS DE HAINA</v>
          </cell>
          <cell r="M498" t="str">
            <v>01</v>
          </cell>
          <cell r="N498" t="str">
            <v>BAJOS DE HAINA</v>
          </cell>
          <cell r="O498" t="str">
            <v>01</v>
          </cell>
          <cell r="P498" t="str">
            <v>BAJOS DE HAINA (ZONA URBANA)</v>
          </cell>
          <cell r="Q498" t="str">
            <v>006</v>
          </cell>
          <cell r="R498" t="str">
            <v>LOS GRINGOS</v>
          </cell>
        </row>
        <row r="499">
          <cell r="E499" t="str">
            <v>SAN PEDRO BIO-ENERGY</v>
          </cell>
          <cell r="F499" t="str">
            <v>092301010202200</v>
          </cell>
          <cell r="G499" t="str">
            <v>09</v>
          </cell>
          <cell r="H499" t="str">
            <v>HIGUAMO</v>
          </cell>
          <cell r="I499" t="str">
            <v>23</v>
          </cell>
          <cell r="J499" t="str">
            <v>SAN PEDRO DE MACORÍS</v>
          </cell>
          <cell r="K499" t="str">
            <v>01</v>
          </cell>
          <cell r="L499" t="str">
            <v>SAN PEDRO DE MACORÍS</v>
          </cell>
          <cell r="M499" t="str">
            <v>01</v>
          </cell>
          <cell r="N499" t="str">
            <v>SAN PEDRO DE MACORÍS</v>
          </cell>
          <cell r="O499" t="str">
            <v>02</v>
          </cell>
          <cell r="P499" t="str">
            <v>BOCA DEL SOCO</v>
          </cell>
          <cell r="Q499" t="str">
            <v>022</v>
          </cell>
          <cell r="R499" t="str">
            <v>INGENIO CRISTÓBAL COLÓN</v>
          </cell>
        </row>
        <row r="500">
          <cell r="E500" t="str">
            <v>SIBA</v>
          </cell>
          <cell r="F500" t="str">
            <v>103204010100100</v>
          </cell>
          <cell r="G500" t="str">
            <v>10</v>
          </cell>
          <cell r="H500" t="str">
            <v>OZAMA O METROPOLITANA</v>
          </cell>
          <cell r="I500" t="str">
            <v>32</v>
          </cell>
          <cell r="J500" t="str">
            <v>SANTO DOMINGO</v>
          </cell>
          <cell r="K500" t="str">
            <v>04</v>
          </cell>
          <cell r="L500" t="str">
            <v>BOCA CHICA</v>
          </cell>
          <cell r="M500" t="str">
            <v>01</v>
          </cell>
          <cell r="N500" t="str">
            <v>BOCA CHICA</v>
          </cell>
          <cell r="O500" t="str">
            <v>01</v>
          </cell>
          <cell r="P500" t="str">
            <v>BOCA CHICA (ZONA URBANA)</v>
          </cell>
          <cell r="Q500" t="str">
            <v>001</v>
          </cell>
          <cell r="R500" t="str">
            <v>BOCA CHICA</v>
          </cell>
        </row>
        <row r="501">
          <cell r="E501" t="str">
            <v>SULTANA DEL ESTE</v>
          </cell>
          <cell r="F501" t="str">
            <v>092301010105600</v>
          </cell>
          <cell r="G501" t="str">
            <v>09</v>
          </cell>
          <cell r="H501" t="str">
            <v>HIGUAMO</v>
          </cell>
          <cell r="I501" t="str">
            <v>23</v>
          </cell>
          <cell r="J501" t="str">
            <v>SAN PEDRO DE MACORÍS</v>
          </cell>
          <cell r="K501" t="str">
            <v>01</v>
          </cell>
          <cell r="L501" t="str">
            <v>SAN PEDRO DE MACORÍS</v>
          </cell>
          <cell r="M501" t="str">
            <v>01</v>
          </cell>
          <cell r="N501" t="str">
            <v>SAN PEDRO DE MACORÍS</v>
          </cell>
          <cell r="O501" t="str">
            <v>01</v>
          </cell>
          <cell r="P501" t="str">
            <v>SAN PEDRO DE MACORÍS (ZONA URBANA)</v>
          </cell>
          <cell r="Q501" t="str">
            <v>056</v>
          </cell>
          <cell r="R501" t="str">
            <v>EL OTRO LADO</v>
          </cell>
        </row>
        <row r="502">
          <cell r="E502" t="str">
            <v>TAVERA 1</v>
          </cell>
          <cell r="F502" t="str">
            <v>021301040200100</v>
          </cell>
          <cell r="G502" t="str">
            <v>02</v>
          </cell>
          <cell r="H502" t="str">
            <v>CIBAO SUR</v>
          </cell>
          <cell r="I502" t="str">
            <v>13</v>
          </cell>
          <cell r="J502" t="str">
            <v>LA VEGA</v>
          </cell>
          <cell r="K502" t="str">
            <v>01</v>
          </cell>
          <cell r="L502" t="str">
            <v>LA VEGA</v>
          </cell>
          <cell r="M502" t="str">
            <v>04</v>
          </cell>
          <cell r="N502" t="str">
            <v>TAVERA (DM)</v>
          </cell>
          <cell r="O502" t="str">
            <v>02</v>
          </cell>
          <cell r="P502" t="str">
            <v>LA JINA HUECA</v>
          </cell>
          <cell r="Q502" t="str">
            <v>001</v>
          </cell>
          <cell r="R502" t="str">
            <v>LA PRESA</v>
          </cell>
        </row>
        <row r="503">
          <cell r="E503" t="str">
            <v>TAVERA 2</v>
          </cell>
          <cell r="F503" t="str">
            <v>021301040200100</v>
          </cell>
          <cell r="G503" t="str">
            <v>02</v>
          </cell>
          <cell r="H503" t="str">
            <v>CIBAO SUR</v>
          </cell>
          <cell r="I503" t="str">
            <v>13</v>
          </cell>
          <cell r="J503" t="str">
            <v>LA VEGA</v>
          </cell>
          <cell r="K503" t="str">
            <v>01</v>
          </cell>
          <cell r="L503" t="str">
            <v>LA VEGA</v>
          </cell>
          <cell r="M503" t="str">
            <v>04</v>
          </cell>
          <cell r="N503" t="str">
            <v>TAVERA (DM)</v>
          </cell>
          <cell r="O503" t="str">
            <v>02</v>
          </cell>
          <cell r="P503" t="str">
            <v>LA JINA HUECA</v>
          </cell>
          <cell r="Q503" t="str">
            <v>001</v>
          </cell>
          <cell r="R503" t="str">
            <v>LA PRESA</v>
          </cell>
        </row>
        <row r="504">
          <cell r="E504" t="str">
            <v>VALDESIA 1</v>
          </cell>
          <cell r="F504" t="str">
            <v>051701090201000</v>
          </cell>
          <cell r="G504" t="str">
            <v>05</v>
          </cell>
          <cell r="H504" t="str">
            <v>VALDESIA</v>
          </cell>
          <cell r="I504" t="str">
            <v>17</v>
          </cell>
          <cell r="J504" t="str">
            <v>PERAVIA</v>
          </cell>
          <cell r="K504" t="str">
            <v>01</v>
          </cell>
          <cell r="L504" t="str">
            <v>BANÍ</v>
          </cell>
          <cell r="M504" t="str">
            <v>09</v>
          </cell>
          <cell r="N504" t="str">
            <v>EL LIMONAL (DM)</v>
          </cell>
          <cell r="O504" t="str">
            <v>02</v>
          </cell>
          <cell r="P504" t="str">
            <v>LA IGUANA</v>
          </cell>
          <cell r="Q504" t="str">
            <v>010</v>
          </cell>
          <cell r="R504" t="str">
            <v>LA MANACLITA</v>
          </cell>
        </row>
        <row r="505">
          <cell r="E505" t="str">
            <v>VALDESIA 2</v>
          </cell>
          <cell r="F505" t="str">
            <v>051701090201000</v>
          </cell>
          <cell r="G505" t="str">
            <v>05</v>
          </cell>
          <cell r="H505" t="str">
            <v>VALDESIA</v>
          </cell>
          <cell r="I505" t="str">
            <v>17</v>
          </cell>
          <cell r="J505" t="str">
            <v>PERAVIA</v>
          </cell>
          <cell r="K505" t="str">
            <v>01</v>
          </cell>
          <cell r="L505" t="str">
            <v>BANÍ</v>
          </cell>
          <cell r="M505" t="str">
            <v>09</v>
          </cell>
          <cell r="N505" t="str">
            <v>EL LIMONAL (DM)</v>
          </cell>
          <cell r="O505" t="str">
            <v>02</v>
          </cell>
          <cell r="P505" t="str">
            <v>LA IGUANA</v>
          </cell>
          <cell r="Q505" t="str">
            <v>010</v>
          </cell>
          <cell r="R505" t="str">
            <v>LA MANACLITA</v>
          </cell>
        </row>
        <row r="506">
          <cell r="E506" t="str">
            <v>AES ANDRÉS FO</v>
          </cell>
          <cell r="F506" t="str">
            <v>103204010100200</v>
          </cell>
          <cell r="G506" t="str">
            <v>10</v>
          </cell>
          <cell r="H506" t="str">
            <v>OZAMA O METROPOLITANA</v>
          </cell>
          <cell r="I506" t="str">
            <v>32</v>
          </cell>
          <cell r="J506" t="str">
            <v>SANTO DOMINGO</v>
          </cell>
          <cell r="K506" t="str">
            <v>04</v>
          </cell>
          <cell r="L506" t="str">
            <v>BOCA CHICA</v>
          </cell>
          <cell r="M506" t="str">
            <v>01</v>
          </cell>
          <cell r="N506" t="str">
            <v>BOCA CHICA</v>
          </cell>
          <cell r="O506" t="str">
            <v>01</v>
          </cell>
          <cell r="P506" t="str">
            <v>BOCA CHICA (ZONA URBANA)</v>
          </cell>
          <cell r="Q506" t="str">
            <v>002</v>
          </cell>
          <cell r="R506" t="str">
            <v>ANDRÉS</v>
          </cell>
        </row>
        <row r="507">
          <cell r="E507" t="str">
            <v>AES ANDRÉS GN</v>
          </cell>
          <cell r="F507" t="str">
            <v>103204010100200</v>
          </cell>
          <cell r="G507" t="str">
            <v>10</v>
          </cell>
          <cell r="H507" t="str">
            <v>OZAMA O METROPOLITANA</v>
          </cell>
          <cell r="I507" t="str">
            <v>32</v>
          </cell>
          <cell r="J507" t="str">
            <v>SANTO DOMINGO</v>
          </cell>
          <cell r="K507" t="str">
            <v>04</v>
          </cell>
          <cell r="L507" t="str">
            <v>BOCA CHICA</v>
          </cell>
          <cell r="M507" t="str">
            <v>01</v>
          </cell>
          <cell r="N507" t="str">
            <v>BOCA CHICA</v>
          </cell>
          <cell r="O507" t="str">
            <v>01</v>
          </cell>
          <cell r="P507" t="str">
            <v>BOCA CHICA (ZONA URBANA)</v>
          </cell>
          <cell r="Q507" t="str">
            <v>002</v>
          </cell>
          <cell r="R507" t="str">
            <v>ANDRÉS</v>
          </cell>
        </row>
        <row r="508">
          <cell r="E508" t="str">
            <v>AGUACATE 1</v>
          </cell>
          <cell r="F508" t="str">
            <v>051701010501200</v>
          </cell>
          <cell r="G508" t="str">
            <v>05</v>
          </cell>
          <cell r="H508" t="str">
            <v>VALDESIA</v>
          </cell>
          <cell r="I508" t="str">
            <v>17</v>
          </cell>
          <cell r="J508" t="str">
            <v>PERAVIA</v>
          </cell>
          <cell r="K508" t="str">
            <v>01</v>
          </cell>
          <cell r="L508" t="str">
            <v>BANÍ</v>
          </cell>
          <cell r="M508" t="str">
            <v>01</v>
          </cell>
          <cell r="N508" t="str">
            <v>BANÍ</v>
          </cell>
          <cell r="O508" t="str">
            <v>05</v>
          </cell>
          <cell r="P508" t="str">
            <v>LOS CATEYES</v>
          </cell>
          <cell r="Q508" t="str">
            <v>012</v>
          </cell>
          <cell r="R508" t="str">
            <v>LA TELANZA</v>
          </cell>
        </row>
        <row r="509">
          <cell r="E509" t="str">
            <v>AGUACATE 2</v>
          </cell>
          <cell r="F509" t="str">
            <v>051701010501200</v>
          </cell>
          <cell r="G509" t="str">
            <v>05</v>
          </cell>
          <cell r="H509" t="str">
            <v>VALDESIA</v>
          </cell>
          <cell r="I509" t="str">
            <v>17</v>
          </cell>
          <cell r="J509" t="str">
            <v>PERAVIA</v>
          </cell>
          <cell r="K509" t="str">
            <v>01</v>
          </cell>
          <cell r="L509" t="str">
            <v>BANÍ</v>
          </cell>
          <cell r="M509" t="str">
            <v>01</v>
          </cell>
          <cell r="N509" t="str">
            <v>BANÍ</v>
          </cell>
          <cell r="O509" t="str">
            <v>05</v>
          </cell>
          <cell r="P509" t="str">
            <v>LOS CATEYES</v>
          </cell>
          <cell r="Q509" t="str">
            <v>012</v>
          </cell>
          <cell r="R509" t="str">
            <v>LA TELANZA</v>
          </cell>
        </row>
        <row r="510">
          <cell r="E510" t="str">
            <v>ANIANA VARGAS 1</v>
          </cell>
          <cell r="F510" t="str">
            <v>022803010400800</v>
          </cell>
          <cell r="G510" t="str">
            <v>02</v>
          </cell>
          <cell r="H510" t="str">
            <v>CIBAO SUR</v>
          </cell>
          <cell r="I510" t="str">
            <v>28</v>
          </cell>
          <cell r="J510" t="str">
            <v>MONSEÑOR NOUEL</v>
          </cell>
          <cell r="K510" t="str">
            <v>03</v>
          </cell>
          <cell r="L510" t="str">
            <v>PIEDRA BLANCA</v>
          </cell>
          <cell r="M510" t="str">
            <v>01</v>
          </cell>
          <cell r="N510" t="str">
            <v>PIEDRA BLANCA</v>
          </cell>
          <cell r="O510" t="str">
            <v>04</v>
          </cell>
          <cell r="P510" t="str">
            <v>RINCÓN DE YUBOA</v>
          </cell>
          <cell r="Q510" t="str">
            <v>008</v>
          </cell>
          <cell r="R510" t="str">
            <v>LA CEIBITA</v>
          </cell>
        </row>
        <row r="511">
          <cell r="E511" t="str">
            <v>ANIANA VARGAS 2</v>
          </cell>
          <cell r="F511" t="str">
            <v>022803010400800</v>
          </cell>
          <cell r="G511" t="str">
            <v>02</v>
          </cell>
          <cell r="H511" t="str">
            <v>CIBAO SUR</v>
          </cell>
          <cell r="I511" t="str">
            <v>28</v>
          </cell>
          <cell r="J511" t="str">
            <v>MONSEÑOR NOUEL</v>
          </cell>
          <cell r="K511" t="str">
            <v>03</v>
          </cell>
          <cell r="L511" t="str">
            <v>PIEDRA BLANCA</v>
          </cell>
          <cell r="M511" t="str">
            <v>01</v>
          </cell>
          <cell r="N511" t="str">
            <v>PIEDRA BLANCA</v>
          </cell>
          <cell r="O511" t="str">
            <v>04</v>
          </cell>
          <cell r="P511" t="str">
            <v>RINCÓN DE YUBOA</v>
          </cell>
          <cell r="Q511" t="str">
            <v>008</v>
          </cell>
          <cell r="R511" t="str">
            <v>LA CEIBITA</v>
          </cell>
        </row>
        <row r="512">
          <cell r="E512" t="str">
            <v>BAIGUAQUE 1</v>
          </cell>
          <cell r="F512" t="str">
            <v>012503030400600</v>
          </cell>
          <cell r="G512" t="str">
            <v>01</v>
          </cell>
          <cell r="H512" t="str">
            <v>CIBAO NORTE</v>
          </cell>
          <cell r="I512" t="str">
            <v>25</v>
          </cell>
          <cell r="J512" t="str">
            <v>SANTIAGO</v>
          </cell>
          <cell r="K512" t="str">
            <v>03</v>
          </cell>
          <cell r="L512" t="str">
            <v>JÁNICO</v>
          </cell>
          <cell r="M512" t="str">
            <v>03</v>
          </cell>
          <cell r="N512" t="str">
            <v>EL CAIMITO (DM)</v>
          </cell>
          <cell r="O512" t="str">
            <v>04</v>
          </cell>
          <cell r="P512" t="str">
            <v>PINALITO</v>
          </cell>
          <cell r="Q512" t="str">
            <v>006</v>
          </cell>
          <cell r="R512" t="str">
            <v>DAMAJAGUA</v>
          </cell>
        </row>
        <row r="513">
          <cell r="E513" t="str">
            <v>BAIGUAQUE 2</v>
          </cell>
          <cell r="F513" t="str">
            <v>012503030400600</v>
          </cell>
          <cell r="G513" t="str">
            <v>01</v>
          </cell>
          <cell r="H513" t="str">
            <v>CIBAO NORTE</v>
          </cell>
          <cell r="I513" t="str">
            <v>25</v>
          </cell>
          <cell r="J513" t="str">
            <v>SANTIAGO</v>
          </cell>
          <cell r="K513" t="str">
            <v>03</v>
          </cell>
          <cell r="L513" t="str">
            <v>JÁNICO</v>
          </cell>
          <cell r="M513" t="str">
            <v>03</v>
          </cell>
          <cell r="N513" t="str">
            <v>EL CAIMITO (DM)</v>
          </cell>
          <cell r="O513" t="str">
            <v>04</v>
          </cell>
          <cell r="P513" t="str">
            <v>PINALITO</v>
          </cell>
          <cell r="Q513" t="str">
            <v>006</v>
          </cell>
          <cell r="R513" t="str">
            <v>DAMAJAGUA</v>
          </cell>
        </row>
        <row r="514">
          <cell r="E514" t="str">
            <v>BARAHONA CARBÓN</v>
          </cell>
          <cell r="F514" t="str">
            <v>060401040100600</v>
          </cell>
          <cell r="G514" t="str">
            <v>06</v>
          </cell>
          <cell r="H514" t="str">
            <v>ENRIQUILLO</v>
          </cell>
          <cell r="I514" t="str">
            <v>04</v>
          </cell>
          <cell r="J514" t="str">
            <v>BARAHONA</v>
          </cell>
          <cell r="K514" t="str">
            <v>01</v>
          </cell>
          <cell r="L514" t="str">
            <v>BARAHONA</v>
          </cell>
          <cell r="M514" t="str">
            <v>04</v>
          </cell>
          <cell r="N514" t="str">
            <v>VILLA CENTRAL (DM)</v>
          </cell>
          <cell r="O514" t="str">
            <v>01</v>
          </cell>
          <cell r="P514" t="str">
            <v>VILLA CENTRAL (ZONA URBANA)</v>
          </cell>
          <cell r="Q514" t="str">
            <v>006</v>
          </cell>
          <cell r="R514" t="str">
            <v>LA FACTORÍA</v>
          </cell>
        </row>
        <row r="515">
          <cell r="E515" t="str">
            <v>BERSAL</v>
          </cell>
          <cell r="F515" t="str">
            <v>092305010300200</v>
          </cell>
          <cell r="G515" t="str">
            <v>09</v>
          </cell>
          <cell r="H515" t="str">
            <v>HIGUAMO</v>
          </cell>
          <cell r="I515" t="str">
            <v>23</v>
          </cell>
          <cell r="J515" t="str">
            <v>SAN PEDRO DE MACORÍS</v>
          </cell>
          <cell r="K515" t="str">
            <v>05</v>
          </cell>
          <cell r="L515" t="str">
            <v>QUISQUEYA</v>
          </cell>
          <cell r="M515" t="str">
            <v>01</v>
          </cell>
          <cell r="N515" t="str">
            <v>QUISQUEYA</v>
          </cell>
          <cell r="O515" t="str">
            <v>03</v>
          </cell>
          <cell r="P515" t="str">
            <v>LOS MONTES</v>
          </cell>
          <cell r="Q515" t="str">
            <v>002</v>
          </cell>
          <cell r="R515" t="str">
            <v>MONTE LARGO</v>
          </cell>
        </row>
        <row r="516">
          <cell r="E516" t="str">
            <v>BRAZO DERECHO</v>
          </cell>
          <cell r="F516" t="str">
            <v>042702010300200</v>
          </cell>
          <cell r="G516" t="str">
            <v>04</v>
          </cell>
          <cell r="H516" t="str">
            <v>CIBAO NOROESTE</v>
          </cell>
          <cell r="I516" t="str">
            <v>27</v>
          </cell>
          <cell r="J516" t="str">
            <v>VALVERDE</v>
          </cell>
          <cell r="K516" t="str">
            <v>02</v>
          </cell>
          <cell r="L516" t="str">
            <v>ESPERANZA</v>
          </cell>
          <cell r="M516" t="str">
            <v>01</v>
          </cell>
          <cell r="N516" t="str">
            <v>ESPERANZA</v>
          </cell>
          <cell r="O516" t="str">
            <v>03</v>
          </cell>
          <cell r="P516" t="str">
            <v>PONTÓN (VILLA HENEQUÉN)</v>
          </cell>
          <cell r="Q516" t="str">
            <v>002</v>
          </cell>
          <cell r="R516" t="str">
            <v>BARRERO</v>
          </cell>
        </row>
        <row r="517">
          <cell r="E517" t="str">
            <v>CESPM 1 FO</v>
          </cell>
          <cell r="F517" t="str">
            <v>092301010202200</v>
          </cell>
          <cell r="G517" t="str">
            <v>09</v>
          </cell>
          <cell r="H517" t="str">
            <v>HIGUAMO</v>
          </cell>
          <cell r="I517" t="str">
            <v>23</v>
          </cell>
          <cell r="J517" t="str">
            <v>SAN PEDRO DE MACORÍS</v>
          </cell>
          <cell r="K517" t="str">
            <v>01</v>
          </cell>
          <cell r="L517" t="str">
            <v>SAN PEDRO DE MACORÍS</v>
          </cell>
          <cell r="M517" t="str">
            <v>01</v>
          </cell>
          <cell r="N517" t="str">
            <v>SAN PEDRO DE MACORÍS</v>
          </cell>
          <cell r="O517" t="str">
            <v>02</v>
          </cell>
          <cell r="P517" t="str">
            <v>BOCA DEL SOCO</v>
          </cell>
          <cell r="Q517" t="str">
            <v>022</v>
          </cell>
          <cell r="R517" t="str">
            <v>INGENIO CRISTÓBAL COLÓN</v>
          </cell>
        </row>
        <row r="518">
          <cell r="E518" t="str">
            <v>CESPM 1 GN</v>
          </cell>
          <cell r="F518" t="str">
            <v>092301010202200</v>
          </cell>
          <cell r="G518" t="str">
            <v>09</v>
          </cell>
          <cell r="H518" t="str">
            <v>HIGUAMO</v>
          </cell>
          <cell r="I518" t="str">
            <v>23</v>
          </cell>
          <cell r="J518" t="str">
            <v>SAN PEDRO DE MACORÍS</v>
          </cell>
          <cell r="K518" t="str">
            <v>01</v>
          </cell>
          <cell r="L518" t="str">
            <v>SAN PEDRO DE MACORÍS</v>
          </cell>
          <cell r="M518" t="str">
            <v>01</v>
          </cell>
          <cell r="N518" t="str">
            <v>SAN PEDRO DE MACORÍS</v>
          </cell>
          <cell r="O518" t="str">
            <v>02</v>
          </cell>
          <cell r="P518" t="str">
            <v>BOCA DEL SOCO</v>
          </cell>
          <cell r="Q518" t="str">
            <v>022</v>
          </cell>
          <cell r="R518" t="str">
            <v>INGENIO CRISTÓBAL COLÓN</v>
          </cell>
        </row>
        <row r="519">
          <cell r="E519" t="str">
            <v>CESPM 2 FO</v>
          </cell>
          <cell r="F519" t="str">
            <v>092301010202200</v>
          </cell>
          <cell r="G519" t="str">
            <v>09</v>
          </cell>
          <cell r="H519" t="str">
            <v>HIGUAMO</v>
          </cell>
          <cell r="I519" t="str">
            <v>23</v>
          </cell>
          <cell r="J519" t="str">
            <v>SAN PEDRO DE MACORÍS</v>
          </cell>
          <cell r="K519" t="str">
            <v>01</v>
          </cell>
          <cell r="L519" t="str">
            <v>SAN PEDRO DE MACORÍS</v>
          </cell>
          <cell r="M519" t="str">
            <v>01</v>
          </cell>
          <cell r="N519" t="str">
            <v>SAN PEDRO DE MACORÍS</v>
          </cell>
          <cell r="O519" t="str">
            <v>02</v>
          </cell>
          <cell r="P519" t="str">
            <v>BOCA DEL SOCO</v>
          </cell>
          <cell r="Q519" t="str">
            <v>022</v>
          </cell>
          <cell r="R519" t="str">
            <v>INGENIO CRISTÓBAL COLÓN</v>
          </cell>
        </row>
        <row r="520">
          <cell r="E520" t="str">
            <v>CESPM 2 GN</v>
          </cell>
          <cell r="F520" t="str">
            <v>092301010202200</v>
          </cell>
          <cell r="G520" t="str">
            <v>09</v>
          </cell>
          <cell r="H520" t="str">
            <v>HIGUAMO</v>
          </cell>
          <cell r="I520" t="str">
            <v>23</v>
          </cell>
          <cell r="J520" t="str">
            <v>SAN PEDRO DE MACORÍS</v>
          </cell>
          <cell r="K520" t="str">
            <v>01</v>
          </cell>
          <cell r="L520" t="str">
            <v>SAN PEDRO DE MACORÍS</v>
          </cell>
          <cell r="M520" t="str">
            <v>01</v>
          </cell>
          <cell r="N520" t="str">
            <v>SAN PEDRO DE MACORÍS</v>
          </cell>
          <cell r="O520" t="str">
            <v>02</v>
          </cell>
          <cell r="P520" t="str">
            <v>BOCA DEL SOCO</v>
          </cell>
          <cell r="Q520" t="str">
            <v>022</v>
          </cell>
          <cell r="R520" t="str">
            <v>INGENIO CRISTÓBAL COLÓN</v>
          </cell>
        </row>
        <row r="521">
          <cell r="E521" t="str">
            <v>CESPM 3 FO</v>
          </cell>
          <cell r="F521" t="str">
            <v>092301010202200</v>
          </cell>
          <cell r="G521" t="str">
            <v>09</v>
          </cell>
          <cell r="H521" t="str">
            <v>HIGUAMO</v>
          </cell>
          <cell r="I521" t="str">
            <v>23</v>
          </cell>
          <cell r="J521" t="str">
            <v>SAN PEDRO DE MACORÍS</v>
          </cell>
          <cell r="K521" t="str">
            <v>01</v>
          </cell>
          <cell r="L521" t="str">
            <v>SAN PEDRO DE MACORÍS</v>
          </cell>
          <cell r="M521" t="str">
            <v>01</v>
          </cell>
          <cell r="N521" t="str">
            <v>SAN PEDRO DE MACORÍS</v>
          </cell>
          <cell r="O521" t="str">
            <v>02</v>
          </cell>
          <cell r="P521" t="str">
            <v>BOCA DEL SOCO</v>
          </cell>
          <cell r="Q521" t="str">
            <v>022</v>
          </cell>
          <cell r="R521" t="str">
            <v>INGENIO CRISTÓBAL COLÓN</v>
          </cell>
        </row>
        <row r="522">
          <cell r="E522" t="str">
            <v>CESPM 3 GN</v>
          </cell>
          <cell r="F522" t="str">
            <v>092301010202200</v>
          </cell>
          <cell r="G522" t="str">
            <v>09</v>
          </cell>
          <cell r="H522" t="str">
            <v>HIGUAMO</v>
          </cell>
          <cell r="I522" t="str">
            <v>23</v>
          </cell>
          <cell r="J522" t="str">
            <v>SAN PEDRO DE MACORÍS</v>
          </cell>
          <cell r="K522" t="str">
            <v>01</v>
          </cell>
          <cell r="L522" t="str">
            <v>SAN PEDRO DE MACORÍS</v>
          </cell>
          <cell r="M522" t="str">
            <v>01</v>
          </cell>
          <cell r="N522" t="str">
            <v>SAN PEDRO DE MACORÍS</v>
          </cell>
          <cell r="O522" t="str">
            <v>02</v>
          </cell>
          <cell r="P522" t="str">
            <v>BOCA DEL SOCO</v>
          </cell>
          <cell r="Q522" t="str">
            <v>022</v>
          </cell>
          <cell r="R522" t="str">
            <v>INGENIO CRISTÓBAL COLÓN</v>
          </cell>
        </row>
        <row r="523">
          <cell r="E523" t="str">
            <v>CONTRA EMBALSE MONCIÓN 1</v>
          </cell>
          <cell r="F523" t="str">
            <v>042603010200700</v>
          </cell>
          <cell r="G523" t="str">
            <v>04</v>
          </cell>
          <cell r="H523" t="str">
            <v>CIBAO NOROESTE</v>
          </cell>
          <cell r="I523" t="str">
            <v>26</v>
          </cell>
          <cell r="J523" t="str">
            <v>SANTIAGO RODRÍGUEZ</v>
          </cell>
          <cell r="K523" t="str">
            <v>03</v>
          </cell>
          <cell r="L523" t="str">
            <v>MONCIÓN</v>
          </cell>
          <cell r="M523" t="str">
            <v>01</v>
          </cell>
          <cell r="N523" t="str">
            <v>MONCIÓN</v>
          </cell>
          <cell r="O523" t="str">
            <v>02</v>
          </cell>
          <cell r="P523" t="str">
            <v>EL MAMONCITO</v>
          </cell>
          <cell r="Q523" t="str">
            <v>007</v>
          </cell>
          <cell r="R523" t="str">
            <v>HATO VIEJO</v>
          </cell>
        </row>
        <row r="524">
          <cell r="E524" t="str">
            <v>CONTRA EMBALSE MONCIÓN 2</v>
          </cell>
          <cell r="F524" t="str">
            <v>042603010200700</v>
          </cell>
          <cell r="G524" t="str">
            <v>04</v>
          </cell>
          <cell r="H524" t="str">
            <v>CIBAO NOROESTE</v>
          </cell>
          <cell r="I524" t="str">
            <v>26</v>
          </cell>
          <cell r="J524" t="str">
            <v>SANTIAGO RODRÍGUEZ</v>
          </cell>
          <cell r="K524" t="str">
            <v>03</v>
          </cell>
          <cell r="L524" t="str">
            <v>MONCIÓN</v>
          </cell>
          <cell r="M524" t="str">
            <v>01</v>
          </cell>
          <cell r="N524" t="str">
            <v>MONCIÓN</v>
          </cell>
          <cell r="O524" t="str">
            <v>02</v>
          </cell>
          <cell r="P524" t="str">
            <v>EL MAMONCITO</v>
          </cell>
          <cell r="Q524" t="str">
            <v>007</v>
          </cell>
          <cell r="R524" t="str">
            <v>HATO VIEJO</v>
          </cell>
        </row>
        <row r="525">
          <cell r="E525" t="str">
            <v>DOMINGO RODRÍGUEZ 1</v>
          </cell>
          <cell r="F525" t="str">
            <v>072201020400400</v>
          </cell>
          <cell r="G525" t="str">
            <v>07</v>
          </cell>
          <cell r="H525" t="str">
            <v>EL VALLE</v>
          </cell>
          <cell r="I525" t="str">
            <v>22</v>
          </cell>
          <cell r="J525" t="str">
            <v>SAN JUAN</v>
          </cell>
          <cell r="K525" t="str">
            <v>01</v>
          </cell>
          <cell r="L525" t="str">
            <v>SAN JUAN</v>
          </cell>
          <cell r="M525" t="str">
            <v>02</v>
          </cell>
          <cell r="N525" t="str">
            <v>PEDRO CORTO (DM)</v>
          </cell>
          <cell r="O525" t="str">
            <v>04</v>
          </cell>
          <cell r="P525" t="str">
            <v>PUNTA CAÑA</v>
          </cell>
          <cell r="Q525" t="str">
            <v>004</v>
          </cell>
          <cell r="R525" t="str">
            <v>GARGAGUAR</v>
          </cell>
        </row>
        <row r="526">
          <cell r="E526" t="str">
            <v>DOMINGO RODRÍGUEZ 2</v>
          </cell>
          <cell r="F526" t="str">
            <v>072201020400400</v>
          </cell>
          <cell r="G526" t="str">
            <v>07</v>
          </cell>
          <cell r="H526" t="str">
            <v>EL VALLE</v>
          </cell>
          <cell r="I526" t="str">
            <v>22</v>
          </cell>
          <cell r="J526" t="str">
            <v>SAN JUAN</v>
          </cell>
          <cell r="K526" t="str">
            <v>01</v>
          </cell>
          <cell r="L526" t="str">
            <v>SAN JUAN</v>
          </cell>
          <cell r="M526" t="str">
            <v>02</v>
          </cell>
          <cell r="N526" t="str">
            <v>PEDRO CORTO (DM)</v>
          </cell>
          <cell r="O526" t="str">
            <v>04</v>
          </cell>
          <cell r="P526" t="str">
            <v>PUNTA CAÑA</v>
          </cell>
          <cell r="Q526" t="str">
            <v>004</v>
          </cell>
          <cell r="R526" t="str">
            <v>GARGAGUAR</v>
          </cell>
        </row>
        <row r="527">
          <cell r="E527" t="str">
            <v>EL SALTO</v>
          </cell>
          <cell r="F527" t="str">
            <v>021302010300500</v>
          </cell>
          <cell r="G527" t="str">
            <v>02</v>
          </cell>
          <cell r="H527" t="str">
            <v>CIBAO SUR</v>
          </cell>
          <cell r="I527" t="str">
            <v>13</v>
          </cell>
          <cell r="J527" t="str">
            <v>LA VEGA</v>
          </cell>
          <cell r="K527" t="str">
            <v>02</v>
          </cell>
          <cell r="L527" t="str">
            <v>CONSTANZA</v>
          </cell>
          <cell r="M527" t="str">
            <v>01</v>
          </cell>
          <cell r="N527" t="str">
            <v>CONSTANZA</v>
          </cell>
          <cell r="O527" t="str">
            <v>03</v>
          </cell>
          <cell r="P527" t="str">
            <v>PALERO</v>
          </cell>
          <cell r="Q527" t="str">
            <v>005</v>
          </cell>
          <cell r="R527" t="str">
            <v>COLONIA KENNEDY</v>
          </cell>
        </row>
        <row r="528">
          <cell r="E528" t="str">
            <v>ESTRELLA DEL MAR 2 CFO</v>
          </cell>
          <cell r="F528" t="str">
            <v>100101010106400</v>
          </cell>
          <cell r="G528" t="str">
            <v>10</v>
          </cell>
          <cell r="H528" t="str">
            <v>OZAMA O METROPOLITANA</v>
          </cell>
          <cell r="I528" t="str">
            <v>01</v>
          </cell>
          <cell r="J528" t="str">
            <v>DISTRITO NACIONAL</v>
          </cell>
          <cell r="K528" t="str">
            <v>01</v>
          </cell>
          <cell r="L528" t="str">
            <v>SANTO DOMINGO DE GUZMÁN</v>
          </cell>
          <cell r="M528" t="str">
            <v>01</v>
          </cell>
          <cell r="N528" t="str">
            <v>SANTO DOMINGO DE GUZMÁN</v>
          </cell>
          <cell r="O528" t="str">
            <v>01</v>
          </cell>
          <cell r="P528" t="str">
            <v>SANTO DOMINGO DE GUZMÁN (ZONA URBANA)</v>
          </cell>
          <cell r="Q528" t="str">
            <v>064</v>
          </cell>
          <cell r="R528" t="str">
            <v>VILLA FRANCISCA</v>
          </cell>
        </row>
        <row r="529">
          <cell r="E529" t="str">
            <v>ESTRELLA DEL MAR 2 CGN</v>
          </cell>
          <cell r="F529" t="str">
            <v>100101010106400</v>
          </cell>
          <cell r="G529" t="str">
            <v>10</v>
          </cell>
          <cell r="H529" t="str">
            <v>OZAMA O METROPOLITANA</v>
          </cell>
          <cell r="I529" t="str">
            <v>01</v>
          </cell>
          <cell r="J529" t="str">
            <v>DISTRITO NACIONAL</v>
          </cell>
          <cell r="K529" t="str">
            <v>01</v>
          </cell>
          <cell r="L529" t="str">
            <v>SANTO DOMINGO DE GUZMÁN</v>
          </cell>
          <cell r="M529" t="str">
            <v>01</v>
          </cell>
          <cell r="N529" t="str">
            <v>SANTO DOMINGO DE GUZMÁN</v>
          </cell>
          <cell r="O529" t="str">
            <v>01</v>
          </cell>
          <cell r="P529" t="str">
            <v>SANTO DOMINGO DE GUZMÁN (ZONA URBANA)</v>
          </cell>
          <cell r="Q529" t="str">
            <v>064</v>
          </cell>
          <cell r="R529" t="str">
            <v>VILLA FRANCISCA</v>
          </cell>
        </row>
        <row r="530">
          <cell r="E530" t="str">
            <v>ESTRELLA DEL MAR 2 SFO</v>
          </cell>
          <cell r="F530" t="str">
            <v>100101010106400</v>
          </cell>
          <cell r="G530" t="str">
            <v>10</v>
          </cell>
          <cell r="H530" t="str">
            <v>OZAMA O METROPOLITANA</v>
          </cell>
          <cell r="I530" t="str">
            <v>01</v>
          </cell>
          <cell r="J530" t="str">
            <v>DISTRITO NACIONAL</v>
          </cell>
          <cell r="K530" t="str">
            <v>01</v>
          </cell>
          <cell r="L530" t="str">
            <v>SANTO DOMINGO DE GUZMÁN</v>
          </cell>
          <cell r="M530" t="str">
            <v>01</v>
          </cell>
          <cell r="N530" t="str">
            <v>SANTO DOMINGO DE GUZMÁN</v>
          </cell>
          <cell r="O530" t="str">
            <v>01</v>
          </cell>
          <cell r="P530" t="str">
            <v>SANTO DOMINGO DE GUZMÁN (ZONA URBANA)</v>
          </cell>
          <cell r="Q530" t="str">
            <v>064</v>
          </cell>
          <cell r="R530" t="str">
            <v>VILLA FRANCISCA</v>
          </cell>
        </row>
        <row r="531">
          <cell r="E531" t="str">
            <v>ESTRELLA DEL MAR 2 SGN</v>
          </cell>
          <cell r="F531" t="str">
            <v>100101010106400</v>
          </cell>
          <cell r="G531" t="str">
            <v>10</v>
          </cell>
          <cell r="H531" t="str">
            <v>OZAMA O METROPOLITANA</v>
          </cell>
          <cell r="I531" t="str">
            <v>01</v>
          </cell>
          <cell r="J531" t="str">
            <v>DISTRITO NACIONAL</v>
          </cell>
          <cell r="K531" t="str">
            <v>01</v>
          </cell>
          <cell r="L531" t="str">
            <v>SANTO DOMINGO DE GUZMÁN</v>
          </cell>
          <cell r="M531" t="str">
            <v>01</v>
          </cell>
          <cell r="N531" t="str">
            <v>SANTO DOMINGO DE GUZMÁN</v>
          </cell>
          <cell r="O531" t="str">
            <v>01</v>
          </cell>
          <cell r="P531" t="str">
            <v>SANTO DOMINGO DE GUZMÁN (ZONA URBANA)</v>
          </cell>
          <cell r="Q531" t="str">
            <v>064</v>
          </cell>
          <cell r="R531" t="str">
            <v>VILLA FRANCISCA</v>
          </cell>
        </row>
        <row r="532">
          <cell r="E532" t="str">
            <v>ESTRELLA DEL MAR 3 CCP</v>
          </cell>
          <cell r="F532" t="str">
            <v>100101010106400</v>
          </cell>
          <cell r="G532" t="str">
            <v>10</v>
          </cell>
          <cell r="H532" t="str">
            <v>OZAMA O METROPOLITANA</v>
          </cell>
          <cell r="I532" t="str">
            <v>01</v>
          </cell>
          <cell r="J532" t="str">
            <v>DISTRITO NACIONAL</v>
          </cell>
          <cell r="K532" t="str">
            <v>01</v>
          </cell>
          <cell r="L532" t="str">
            <v>SANTO DOMINGO DE GUZMÁN</v>
          </cell>
          <cell r="M532" t="str">
            <v>01</v>
          </cell>
          <cell r="N532" t="str">
            <v>SANTO DOMINGO DE GUZMÁN</v>
          </cell>
          <cell r="O532" t="str">
            <v>01</v>
          </cell>
          <cell r="P532" t="str">
            <v>SANTO DOMINGO DE GUZMÁN (ZONA URBANA)</v>
          </cell>
          <cell r="Q532" t="str">
            <v>064</v>
          </cell>
          <cell r="R532" t="str">
            <v>VILLA FRANCISCA</v>
          </cell>
        </row>
        <row r="533">
          <cell r="E533" t="str">
            <v>ESTRELLA DEL MAR 3 CCT</v>
          </cell>
          <cell r="F533" t="str">
            <v>100101010106400</v>
          </cell>
          <cell r="G533" t="str">
            <v>10</v>
          </cell>
          <cell r="H533" t="str">
            <v>OZAMA O METROPOLITANA</v>
          </cell>
          <cell r="I533" t="str">
            <v>01</v>
          </cell>
          <cell r="J533" t="str">
            <v>DISTRITO NACIONAL</v>
          </cell>
          <cell r="K533" t="str">
            <v>01</v>
          </cell>
          <cell r="L533" t="str">
            <v>SANTO DOMINGO DE GUZMÁN</v>
          </cell>
          <cell r="M533" t="str">
            <v>01</v>
          </cell>
          <cell r="N533" t="str">
            <v>SANTO DOMINGO DE GUZMÁN</v>
          </cell>
          <cell r="O533" t="str">
            <v>01</v>
          </cell>
          <cell r="P533" t="str">
            <v>SANTO DOMINGO DE GUZMÁN (ZONA URBANA)</v>
          </cell>
          <cell r="Q533" t="str">
            <v>064</v>
          </cell>
          <cell r="R533" t="str">
            <v>VILLA FRANCISCA</v>
          </cell>
        </row>
        <row r="534">
          <cell r="E534" t="str">
            <v>ESTRELLA DEL MAR 3 CS</v>
          </cell>
          <cell r="F534" t="str">
            <v>100101010106400</v>
          </cell>
          <cell r="G534" t="str">
            <v>10</v>
          </cell>
          <cell r="H534" t="str">
            <v>OZAMA O METROPOLITANA</v>
          </cell>
          <cell r="I534" t="str">
            <v>01</v>
          </cell>
          <cell r="J534" t="str">
            <v>DISTRITO NACIONAL</v>
          </cell>
          <cell r="K534" t="str">
            <v>01</v>
          </cell>
          <cell r="L534" t="str">
            <v>SANTO DOMINGO DE GUZMÁN</v>
          </cell>
          <cell r="M534" t="str">
            <v>01</v>
          </cell>
          <cell r="N534" t="str">
            <v>SANTO DOMINGO DE GUZMÁN</v>
          </cell>
          <cell r="O534" t="str">
            <v>01</v>
          </cell>
          <cell r="P534" t="str">
            <v>SANTO DOMINGO DE GUZMÁN (ZONA URBANA)</v>
          </cell>
          <cell r="Q534" t="str">
            <v>064</v>
          </cell>
          <cell r="R534" t="str">
            <v>VILLA FRANCISCA</v>
          </cell>
        </row>
        <row r="535">
          <cell r="E535" t="str">
            <v>HAINA TG</v>
          </cell>
          <cell r="F535" t="str">
            <v>052103010101300</v>
          </cell>
          <cell r="G535" t="str">
            <v>05</v>
          </cell>
          <cell r="H535" t="str">
            <v>VALDESIA</v>
          </cell>
          <cell r="I535" t="str">
            <v>21</v>
          </cell>
          <cell r="J535" t="str">
            <v>SAN CRISTÓBAL</v>
          </cell>
          <cell r="K535" t="str">
            <v>03</v>
          </cell>
          <cell r="L535" t="str">
            <v>BAJOS DE HAINA</v>
          </cell>
          <cell r="M535" t="str">
            <v>01</v>
          </cell>
          <cell r="N535" t="str">
            <v>BAJOS DE HAINA</v>
          </cell>
          <cell r="O535" t="str">
            <v>01</v>
          </cell>
          <cell r="P535" t="str">
            <v>BAJOS DE HAINA (ZONA URBANA)</v>
          </cell>
          <cell r="Q535" t="str">
            <v>013</v>
          </cell>
          <cell r="R535" t="str">
            <v>AUTORIDAD PORTUARIA</v>
          </cell>
        </row>
        <row r="536">
          <cell r="E536" t="str">
            <v>HATILLO</v>
          </cell>
          <cell r="F536" t="str">
            <v>022401020200100</v>
          </cell>
          <cell r="G536" t="str">
            <v>02</v>
          </cell>
          <cell r="H536" t="str">
            <v>CIBAO SUR</v>
          </cell>
          <cell r="I536" t="str">
            <v>24</v>
          </cell>
          <cell r="J536" t="str">
            <v>SANCHEZ RAMÍREZ</v>
          </cell>
          <cell r="K536" t="str">
            <v>01</v>
          </cell>
          <cell r="L536" t="str">
            <v>COTUÍ</v>
          </cell>
          <cell r="M536" t="str">
            <v>02</v>
          </cell>
          <cell r="N536" t="str">
            <v>QUITA SUEÑO (DM)</v>
          </cell>
          <cell r="O536" t="str">
            <v>02</v>
          </cell>
          <cell r="P536" t="str">
            <v>LAS CRUCES</v>
          </cell>
          <cell r="Q536" t="str">
            <v>001</v>
          </cell>
          <cell r="R536" t="str">
            <v>LAS CRUCES</v>
          </cell>
        </row>
        <row r="537">
          <cell r="E537" t="str">
            <v>HATILLO 2</v>
          </cell>
          <cell r="F537" t="str">
            <v>022401020200100</v>
          </cell>
          <cell r="G537" t="str">
            <v>02</v>
          </cell>
          <cell r="H537" t="str">
            <v>CIBAO SUR</v>
          </cell>
          <cell r="I537" t="str">
            <v>24</v>
          </cell>
          <cell r="J537" t="str">
            <v>SANCHEZ RAMÍREZ</v>
          </cell>
          <cell r="K537" t="str">
            <v>01</v>
          </cell>
          <cell r="L537" t="str">
            <v>COTUÍ</v>
          </cell>
          <cell r="M537" t="str">
            <v>02</v>
          </cell>
          <cell r="N537" t="str">
            <v>QUITA SUEÑO (DM)</v>
          </cell>
          <cell r="O537" t="str">
            <v>02</v>
          </cell>
          <cell r="P537" t="str">
            <v>LAS CRUCES</v>
          </cell>
          <cell r="Q537" t="str">
            <v>001</v>
          </cell>
          <cell r="R537" t="str">
            <v>LAS CRUCES</v>
          </cell>
        </row>
        <row r="538">
          <cell r="E538" t="str">
            <v>INCA KM22</v>
          </cell>
          <cell r="F538" t="str">
            <v>103207020200200</v>
          </cell>
          <cell r="G538" t="str">
            <v>10</v>
          </cell>
          <cell r="H538" t="str">
            <v>OZAMA O METROPOLITANA</v>
          </cell>
          <cell r="I538" t="str">
            <v>32</v>
          </cell>
          <cell r="J538" t="str">
            <v>SANTO DOMINGO</v>
          </cell>
          <cell r="K538" t="str">
            <v>07</v>
          </cell>
          <cell r="L538" t="str">
            <v>PEDRO BRAND</v>
          </cell>
          <cell r="M538" t="str">
            <v>02</v>
          </cell>
          <cell r="N538" t="str">
            <v>LA GUÁYIGA (DM)</v>
          </cell>
          <cell r="O538" t="str">
            <v>02</v>
          </cell>
          <cell r="P538" t="str">
            <v>LOS GARCÍA</v>
          </cell>
          <cell r="Q538" t="str">
            <v>002</v>
          </cell>
          <cell r="R538" t="str">
            <v>LOS GARCÍA</v>
          </cell>
        </row>
        <row r="539">
          <cell r="E539" t="str">
            <v>ITABO 1</v>
          </cell>
          <cell r="F539" t="str">
            <v>052103010100600</v>
          </cell>
          <cell r="G539" t="str">
            <v>05</v>
          </cell>
          <cell r="H539" t="str">
            <v>VALDESIA</v>
          </cell>
          <cell r="I539" t="str">
            <v>21</v>
          </cell>
          <cell r="J539" t="str">
            <v>SAN CRISTÓBAL</v>
          </cell>
          <cell r="K539" t="str">
            <v>03</v>
          </cell>
          <cell r="L539" t="str">
            <v>BAJOS DE HAINA</v>
          </cell>
          <cell r="M539" t="str">
            <v>01</v>
          </cell>
          <cell r="N539" t="str">
            <v>BAJOS DE HAINA</v>
          </cell>
          <cell r="O539" t="str">
            <v>01</v>
          </cell>
          <cell r="P539" t="str">
            <v>BAJOS DE HAINA (ZONA URBANA)</v>
          </cell>
          <cell r="Q539" t="str">
            <v>006</v>
          </cell>
          <cell r="R539" t="str">
            <v>LOS GRINGOS</v>
          </cell>
        </row>
        <row r="540">
          <cell r="E540" t="str">
            <v>ITABO 2</v>
          </cell>
          <cell r="F540" t="str">
            <v>052103010100600</v>
          </cell>
          <cell r="G540" t="str">
            <v>05</v>
          </cell>
          <cell r="H540" t="str">
            <v>VALDESIA</v>
          </cell>
          <cell r="I540" t="str">
            <v>21</v>
          </cell>
          <cell r="J540" t="str">
            <v>SAN CRISTÓBAL</v>
          </cell>
          <cell r="K540" t="str">
            <v>03</v>
          </cell>
          <cell r="L540" t="str">
            <v>BAJOS DE HAINA</v>
          </cell>
          <cell r="M540" t="str">
            <v>01</v>
          </cell>
          <cell r="N540" t="str">
            <v>BAJOS DE HAINA</v>
          </cell>
          <cell r="O540" t="str">
            <v>01</v>
          </cell>
          <cell r="P540" t="str">
            <v>BAJOS DE HAINA (ZONA URBANA)</v>
          </cell>
          <cell r="Q540" t="str">
            <v>006</v>
          </cell>
          <cell r="R540" t="str">
            <v>LOS GRINGOS</v>
          </cell>
        </row>
        <row r="541">
          <cell r="E541" t="str">
            <v>JIGUEY 1</v>
          </cell>
          <cell r="F541" t="str">
            <v>053101020401800</v>
          </cell>
          <cell r="G541" t="str">
            <v>05</v>
          </cell>
          <cell r="H541" t="str">
            <v>VALDESIA</v>
          </cell>
          <cell r="I541" t="str">
            <v>31</v>
          </cell>
          <cell r="J541" t="str">
            <v>SAN JOSÉ DE OCOA</v>
          </cell>
          <cell r="K541" t="str">
            <v>01</v>
          </cell>
          <cell r="L541" t="str">
            <v>SAN JOSÉ DE OCOA</v>
          </cell>
          <cell r="M541" t="str">
            <v>02</v>
          </cell>
          <cell r="N541" t="str">
            <v>LA CIÉNAGA (DM)</v>
          </cell>
          <cell r="O541" t="str">
            <v>04</v>
          </cell>
          <cell r="P541" t="str">
            <v>EL ROSALITO</v>
          </cell>
          <cell r="Q541" t="str">
            <v>018</v>
          </cell>
          <cell r="R541" t="str">
            <v>LOMA DEL MOGOTE</v>
          </cell>
        </row>
        <row r="542">
          <cell r="E542" t="str">
            <v>JIGUEY 2</v>
          </cell>
          <cell r="F542" t="str">
            <v>053101020401800</v>
          </cell>
          <cell r="G542" t="str">
            <v>05</v>
          </cell>
          <cell r="H542" t="str">
            <v>VALDESIA</v>
          </cell>
          <cell r="I542" t="str">
            <v>31</v>
          </cell>
          <cell r="J542" t="str">
            <v>SAN JOSÉ DE OCOA</v>
          </cell>
          <cell r="K542" t="str">
            <v>01</v>
          </cell>
          <cell r="L542" t="str">
            <v>SAN JOSÉ DE OCOA</v>
          </cell>
          <cell r="M542" t="str">
            <v>02</v>
          </cell>
          <cell r="N542" t="str">
            <v>LA CIÉNAGA (DM)</v>
          </cell>
          <cell r="O542" t="str">
            <v>04</v>
          </cell>
          <cell r="P542" t="str">
            <v>EL ROSALITO</v>
          </cell>
          <cell r="Q542" t="str">
            <v>018</v>
          </cell>
          <cell r="R542" t="str">
            <v>LOMA DEL MOGOTE</v>
          </cell>
        </row>
        <row r="543">
          <cell r="E543" t="str">
            <v>JIMENOA</v>
          </cell>
          <cell r="F543" t="str">
            <v>021303010500100</v>
          </cell>
          <cell r="G543" t="str">
            <v>02</v>
          </cell>
          <cell r="H543" t="str">
            <v>CIBAO SUR</v>
          </cell>
          <cell r="I543" t="str">
            <v>13</v>
          </cell>
          <cell r="J543" t="str">
            <v>LA VEGA</v>
          </cell>
          <cell r="K543" t="str">
            <v>03</v>
          </cell>
          <cell r="L543" t="str">
            <v>JARABACOA</v>
          </cell>
          <cell r="M543" t="str">
            <v>01</v>
          </cell>
          <cell r="N543" t="str">
            <v>JARABACOA</v>
          </cell>
          <cell r="O543" t="str">
            <v>05</v>
          </cell>
          <cell r="P543" t="str">
            <v>PEDREGAL</v>
          </cell>
          <cell r="Q543" t="str">
            <v>001</v>
          </cell>
          <cell r="R543" t="str">
            <v>EL SALTO DE JIMENOA</v>
          </cell>
        </row>
        <row r="544">
          <cell r="E544" t="str">
            <v>JUANCHO LOS COCOS 1</v>
          </cell>
          <cell r="F544" t="str">
            <v>061602020201100</v>
          </cell>
          <cell r="G544" t="str">
            <v>06</v>
          </cell>
          <cell r="H544" t="str">
            <v>ENRIQUILLO</v>
          </cell>
          <cell r="I544" t="str">
            <v>16</v>
          </cell>
          <cell r="J544" t="str">
            <v>PEDERNALES</v>
          </cell>
          <cell r="K544" t="str">
            <v>02</v>
          </cell>
          <cell r="L544" t="str">
            <v>OVIEDO</v>
          </cell>
          <cell r="M544" t="str">
            <v>02</v>
          </cell>
          <cell r="N544" t="str">
            <v>JUANCHO (DM)</v>
          </cell>
          <cell r="O544" t="str">
            <v>02</v>
          </cell>
          <cell r="P544" t="str">
            <v>LA COLONIA VILLA ESPERANZA</v>
          </cell>
          <cell r="Q544" t="str">
            <v>011</v>
          </cell>
          <cell r="R544" t="str">
            <v>PEDRO MOTA</v>
          </cell>
        </row>
        <row r="545">
          <cell r="E545" t="str">
            <v>LA VEGA</v>
          </cell>
          <cell r="F545" t="str">
            <v>021301010102000</v>
          </cell>
          <cell r="G545" t="str">
            <v>02</v>
          </cell>
          <cell r="H545" t="str">
            <v>CIBAO SUR</v>
          </cell>
          <cell r="I545" t="str">
            <v>13</v>
          </cell>
          <cell r="J545" t="str">
            <v>LA VEGA</v>
          </cell>
          <cell r="K545" t="str">
            <v>01</v>
          </cell>
          <cell r="L545" t="str">
            <v>LA VEGA</v>
          </cell>
          <cell r="M545" t="str">
            <v>01</v>
          </cell>
          <cell r="N545" t="str">
            <v>LA VEGA</v>
          </cell>
          <cell r="O545" t="str">
            <v>01</v>
          </cell>
          <cell r="P545" t="str">
            <v>CONCEPCIÓN DE LA VEGA (ZONA URBANA)</v>
          </cell>
          <cell r="Q545" t="str">
            <v>020</v>
          </cell>
          <cell r="R545" t="str">
            <v>ARENOSO</v>
          </cell>
        </row>
        <row r="546">
          <cell r="E546" t="str">
            <v>LAS BARÍAS</v>
          </cell>
          <cell r="F546" t="str">
            <v>052106010400900</v>
          </cell>
          <cell r="G546" t="str">
            <v>05</v>
          </cell>
          <cell r="H546" t="str">
            <v>VALDESIA</v>
          </cell>
          <cell r="I546" t="str">
            <v>21</v>
          </cell>
          <cell r="J546" t="str">
            <v>SAN CRISTÓBAL</v>
          </cell>
          <cell r="K546" t="str">
            <v>06</v>
          </cell>
          <cell r="L546" t="str">
            <v>YAGUATE</v>
          </cell>
          <cell r="M546" t="str">
            <v>01</v>
          </cell>
          <cell r="N546" t="str">
            <v>YAGUATE</v>
          </cell>
          <cell r="O546" t="str">
            <v>04</v>
          </cell>
          <cell r="P546" t="str">
            <v>MANÁ DE YAGUATE</v>
          </cell>
          <cell r="Q546" t="str">
            <v>009</v>
          </cell>
          <cell r="R546" t="str">
            <v>MANÁ DE YAGUATE</v>
          </cell>
        </row>
        <row r="547">
          <cell r="E547" t="str">
            <v>LAS DAMAS</v>
          </cell>
          <cell r="F547" t="str">
            <v>061002020200200</v>
          </cell>
          <cell r="G547" t="str">
            <v>06</v>
          </cell>
          <cell r="H547" t="str">
            <v>ENRIQUILLO</v>
          </cell>
          <cell r="I547" t="str">
            <v>10</v>
          </cell>
          <cell r="J547" t="str">
            <v>INDEPENDENCIA</v>
          </cell>
          <cell r="K547" t="str">
            <v>02</v>
          </cell>
          <cell r="L547" t="str">
            <v>DUVERGÉ</v>
          </cell>
          <cell r="M547" t="str">
            <v>02</v>
          </cell>
          <cell r="N547" t="str">
            <v>VENGAN A VER (DM)</v>
          </cell>
          <cell r="O547" t="str">
            <v>02</v>
          </cell>
          <cell r="P547" t="str">
            <v>LAS BAITOAS</v>
          </cell>
          <cell r="Q547" t="str">
            <v>002</v>
          </cell>
          <cell r="R547" t="str">
            <v>SAN JOSÉ</v>
          </cell>
        </row>
        <row r="548">
          <cell r="E548" t="str">
            <v>LÓPEZ ANGOSTURA</v>
          </cell>
          <cell r="F548" t="str">
            <v>012509010200100</v>
          </cell>
          <cell r="G548" t="str">
            <v>01</v>
          </cell>
          <cell r="H548" t="str">
            <v>CIBAO NORTE</v>
          </cell>
          <cell r="I548" t="str">
            <v>25</v>
          </cell>
          <cell r="J548" t="str">
            <v>SANTIAGO</v>
          </cell>
          <cell r="K548" t="str">
            <v>09</v>
          </cell>
          <cell r="L548" t="str">
            <v>SABANA IGLESIA</v>
          </cell>
          <cell r="M548" t="str">
            <v>01</v>
          </cell>
          <cell r="N548" t="str">
            <v>SABANA IGLESIA</v>
          </cell>
          <cell r="O548" t="str">
            <v>02</v>
          </cell>
          <cell r="P548" t="str">
            <v>SABANA IGLESIA</v>
          </cell>
          <cell r="Q548" t="str">
            <v>001</v>
          </cell>
          <cell r="R548" t="str">
            <v>BOCA DE BAO</v>
          </cell>
        </row>
        <row r="549">
          <cell r="E549" t="str">
            <v>LOS ANONES</v>
          </cell>
          <cell r="F549" t="str">
            <v>051702030200300</v>
          </cell>
          <cell r="G549" t="str">
            <v>05</v>
          </cell>
          <cell r="H549" t="str">
            <v>VALDESIA</v>
          </cell>
          <cell r="I549" t="str">
            <v>17</v>
          </cell>
          <cell r="J549" t="str">
            <v>PERAVIA</v>
          </cell>
          <cell r="K549" t="str">
            <v>02</v>
          </cell>
          <cell r="L549" t="str">
            <v>NIZAO</v>
          </cell>
          <cell r="M549" t="str">
            <v>03</v>
          </cell>
          <cell r="N549" t="str">
            <v>SANTANA (DM)</v>
          </cell>
          <cell r="O549" t="str">
            <v>02</v>
          </cell>
          <cell r="P549" t="str">
            <v>LUCAS DÍAZ</v>
          </cell>
          <cell r="Q549" t="str">
            <v>003</v>
          </cell>
          <cell r="R549" t="str">
            <v>BARRIO LINDO</v>
          </cell>
        </row>
        <row r="550">
          <cell r="E550" t="str">
            <v>LOS COCOS 2</v>
          </cell>
          <cell r="F550" t="str">
            <v>061602020201100</v>
          </cell>
          <cell r="G550" t="str">
            <v>06</v>
          </cell>
          <cell r="H550" t="str">
            <v>ENRIQUILLO</v>
          </cell>
          <cell r="I550" t="str">
            <v>16</v>
          </cell>
          <cell r="J550" t="str">
            <v>PEDERNALES</v>
          </cell>
          <cell r="K550" t="str">
            <v>02</v>
          </cell>
          <cell r="L550" t="str">
            <v>OVIEDO</v>
          </cell>
          <cell r="M550" t="str">
            <v>02</v>
          </cell>
          <cell r="N550" t="str">
            <v>JUANCHO (DM)</v>
          </cell>
          <cell r="O550" t="str">
            <v>02</v>
          </cell>
          <cell r="P550" t="str">
            <v>LA COLONIA VILLA ESPERANZA</v>
          </cell>
          <cell r="Q550" t="str">
            <v>011</v>
          </cell>
          <cell r="R550" t="str">
            <v>PEDRO MOTA</v>
          </cell>
        </row>
        <row r="551">
          <cell r="E551" t="str">
            <v>LOS MINA 5</v>
          </cell>
          <cell r="F551" t="str">
            <v>103201010100400</v>
          </cell>
          <cell r="G551" t="str">
            <v>10</v>
          </cell>
          <cell r="H551" t="str">
            <v>OZAMA O METROPOLITANA</v>
          </cell>
          <cell r="I551" t="str">
            <v>32</v>
          </cell>
          <cell r="J551" t="str">
            <v>SANTO DOMINGO</v>
          </cell>
          <cell r="K551" t="str">
            <v>01</v>
          </cell>
          <cell r="L551" t="str">
            <v>SANTO DOMINGO ESTE</v>
          </cell>
          <cell r="M551" t="str">
            <v>01</v>
          </cell>
          <cell r="N551" t="str">
            <v>SANTO DOMINGO ESTE</v>
          </cell>
          <cell r="O551" t="str">
            <v>01</v>
          </cell>
          <cell r="P551" t="str">
            <v>SANTO DOMINGO ESTE (ZONA URBANA)</v>
          </cell>
          <cell r="Q551" t="str">
            <v>004</v>
          </cell>
          <cell r="R551" t="str">
            <v>LOS MINA SUR</v>
          </cell>
        </row>
        <row r="552">
          <cell r="E552" t="str">
            <v>LOS MINA 6</v>
          </cell>
          <cell r="F552" t="str">
            <v>103201010100400</v>
          </cell>
          <cell r="G552" t="str">
            <v>10</v>
          </cell>
          <cell r="H552" t="str">
            <v>OZAMA O METROPOLITANA</v>
          </cell>
          <cell r="I552" t="str">
            <v>32</v>
          </cell>
          <cell r="J552" t="str">
            <v>SANTO DOMINGO</v>
          </cell>
          <cell r="K552" t="str">
            <v>01</v>
          </cell>
          <cell r="L552" t="str">
            <v>SANTO DOMINGO ESTE</v>
          </cell>
          <cell r="M552" t="str">
            <v>01</v>
          </cell>
          <cell r="N552" t="str">
            <v>SANTO DOMINGO ESTE</v>
          </cell>
          <cell r="O552" t="str">
            <v>01</v>
          </cell>
          <cell r="P552" t="str">
            <v>SANTO DOMINGO ESTE (ZONA URBANA)</v>
          </cell>
          <cell r="Q552" t="str">
            <v>004</v>
          </cell>
          <cell r="R552" t="str">
            <v>LOS MINA SUR</v>
          </cell>
        </row>
        <row r="553">
          <cell r="E553" t="str">
            <v>LOS ORÍGENES POWER PLANT FUEL OIL</v>
          </cell>
          <cell r="F553" t="str">
            <v>092301010100200</v>
          </cell>
          <cell r="G553" t="str">
            <v>09</v>
          </cell>
          <cell r="H553" t="str">
            <v>HIGUAMO</v>
          </cell>
          <cell r="I553" t="str">
            <v>23</v>
          </cell>
          <cell r="J553" t="str">
            <v>SAN PEDRO DE MACORÍS</v>
          </cell>
          <cell r="K553" t="str">
            <v>01</v>
          </cell>
          <cell r="L553" t="str">
            <v>SAN PEDRO DE MACORÍS</v>
          </cell>
          <cell r="M553" t="str">
            <v>01</v>
          </cell>
          <cell r="N553" t="str">
            <v>SAN PEDRO DE MACORÍS</v>
          </cell>
          <cell r="O553" t="str">
            <v>01</v>
          </cell>
          <cell r="P553" t="str">
            <v>SAN PEDRO DE MACORÍS (ZONA URBANA)</v>
          </cell>
          <cell r="Q553" t="str">
            <v>002</v>
          </cell>
          <cell r="R553" t="str">
            <v>BLANCO</v>
          </cell>
        </row>
        <row r="554">
          <cell r="E554" t="str">
            <v>LOS ORÍGENES POWER PLANT GAS NATURAL</v>
          </cell>
          <cell r="F554" t="str">
            <v>092301010100200</v>
          </cell>
          <cell r="G554" t="str">
            <v>09</v>
          </cell>
          <cell r="H554" t="str">
            <v>HIGUAMO</v>
          </cell>
          <cell r="I554" t="str">
            <v>23</v>
          </cell>
          <cell r="J554" t="str">
            <v>SAN PEDRO DE MACORÍS</v>
          </cell>
          <cell r="K554" t="str">
            <v>01</v>
          </cell>
          <cell r="L554" t="str">
            <v>SAN PEDRO DE MACORÍS</v>
          </cell>
          <cell r="M554" t="str">
            <v>01</v>
          </cell>
          <cell r="N554" t="str">
            <v>SAN PEDRO DE MACORÍS</v>
          </cell>
          <cell r="O554" t="str">
            <v>01</v>
          </cell>
          <cell r="P554" t="str">
            <v>SAN PEDRO DE MACORÍS (ZONA URBANA)</v>
          </cell>
          <cell r="Q554" t="str">
            <v>002</v>
          </cell>
          <cell r="R554" t="str">
            <v>BLANCO</v>
          </cell>
        </row>
        <row r="555">
          <cell r="E555" t="str">
            <v>LOS TOROS 1</v>
          </cell>
          <cell r="F555" t="str">
            <v>070203030300400</v>
          </cell>
          <cell r="G555" t="str">
            <v>07</v>
          </cell>
          <cell r="H555" t="str">
            <v>EL VALLE</v>
          </cell>
          <cell r="I555" t="str">
            <v>02</v>
          </cell>
          <cell r="J555" t="str">
            <v>AZUA</v>
          </cell>
          <cell r="K555" t="str">
            <v>03</v>
          </cell>
          <cell r="L555" t="str">
            <v>LAS YAYAS DE VIAJAMA</v>
          </cell>
          <cell r="M555" t="str">
            <v>03</v>
          </cell>
          <cell r="N555" t="str">
            <v>HATO NUEVO CORTÉS (DM)</v>
          </cell>
          <cell r="O555" t="str">
            <v>03</v>
          </cell>
          <cell r="P555" t="str">
            <v>EL CRUCE DE LAS YAYAS</v>
          </cell>
          <cell r="Q555" t="str">
            <v>004</v>
          </cell>
          <cell r="R555" t="str">
            <v>LAS HORMIGAS</v>
          </cell>
        </row>
        <row r="556">
          <cell r="E556" t="str">
            <v>LOS TOROS 2</v>
          </cell>
          <cell r="F556" t="str">
            <v>070203030300400</v>
          </cell>
          <cell r="G556" t="str">
            <v>07</v>
          </cell>
          <cell r="H556" t="str">
            <v>EL VALLE</v>
          </cell>
          <cell r="I556" t="str">
            <v>02</v>
          </cell>
          <cell r="J556" t="str">
            <v>AZUA</v>
          </cell>
          <cell r="K556" t="str">
            <v>03</v>
          </cell>
          <cell r="L556" t="str">
            <v>LAS YAYAS DE VIAJAMA</v>
          </cell>
          <cell r="M556" t="str">
            <v>03</v>
          </cell>
          <cell r="N556" t="str">
            <v>HATO NUEVO CORTÉS (DM)</v>
          </cell>
          <cell r="O556" t="str">
            <v>03</v>
          </cell>
          <cell r="P556" t="str">
            <v>EL CRUCE DE LAS YAYAS</v>
          </cell>
          <cell r="Q556" t="str">
            <v>004</v>
          </cell>
          <cell r="R556" t="str">
            <v>LAS HORMIGAS</v>
          </cell>
        </row>
        <row r="557">
          <cell r="E557" t="str">
            <v>MAGUEYAL 1</v>
          </cell>
          <cell r="F557" t="str">
            <v>070203030400100</v>
          </cell>
          <cell r="G557" t="str">
            <v>07</v>
          </cell>
          <cell r="H557" t="str">
            <v>EL VALLE</v>
          </cell>
          <cell r="I557" t="str">
            <v>02</v>
          </cell>
          <cell r="J557" t="str">
            <v>AZUA</v>
          </cell>
          <cell r="K557" t="str">
            <v>03</v>
          </cell>
          <cell r="L557" t="str">
            <v>LAS YAYAS DE VIAJAMA</v>
          </cell>
          <cell r="M557" t="str">
            <v>03</v>
          </cell>
          <cell r="N557" t="str">
            <v>HATO NUEVO CORTÉS (DM)</v>
          </cell>
          <cell r="O557" t="str">
            <v>04</v>
          </cell>
          <cell r="P557" t="str">
            <v>MAGÜEYAL</v>
          </cell>
          <cell r="Q557" t="str">
            <v>001</v>
          </cell>
          <cell r="R557" t="str">
            <v>MAGÜEYAL</v>
          </cell>
        </row>
        <row r="558">
          <cell r="E558" t="str">
            <v>MAGUEYAL 2</v>
          </cell>
          <cell r="F558" t="str">
            <v>070203030400100</v>
          </cell>
          <cell r="G558" t="str">
            <v>07</v>
          </cell>
          <cell r="H558" t="str">
            <v>EL VALLE</v>
          </cell>
          <cell r="I558" t="str">
            <v>02</v>
          </cell>
          <cell r="J558" t="str">
            <v>AZUA</v>
          </cell>
          <cell r="K558" t="str">
            <v>03</v>
          </cell>
          <cell r="L558" t="str">
            <v>LAS YAYAS DE VIAJAMA</v>
          </cell>
          <cell r="M558" t="str">
            <v>03</v>
          </cell>
          <cell r="N558" t="str">
            <v>HATO NUEVO CORTÉS (DM)</v>
          </cell>
          <cell r="O558" t="str">
            <v>04</v>
          </cell>
          <cell r="P558" t="str">
            <v>MAGÜEYAL</v>
          </cell>
          <cell r="Q558" t="str">
            <v>001</v>
          </cell>
          <cell r="R558" t="str">
            <v>MAGÜEYAL</v>
          </cell>
        </row>
        <row r="559">
          <cell r="E559" t="str">
            <v>METALDOM</v>
          </cell>
          <cell r="F559" t="str">
            <v>100101010102700</v>
          </cell>
          <cell r="G559" t="str">
            <v>10</v>
          </cell>
          <cell r="H559" t="str">
            <v>OZAMA O METROPOLITANA</v>
          </cell>
          <cell r="I559" t="str">
            <v>01</v>
          </cell>
          <cell r="J559" t="str">
            <v>DISTRITO NACIONAL</v>
          </cell>
          <cell r="K559" t="str">
            <v>01</v>
          </cell>
          <cell r="L559" t="str">
            <v>SANTO DOMINGO DE GUZMÁN</v>
          </cell>
          <cell r="M559" t="str">
            <v>01</v>
          </cell>
          <cell r="N559" t="str">
            <v>SANTO DOMINGO DE GUZMÁN</v>
          </cell>
          <cell r="O559" t="str">
            <v>01</v>
          </cell>
          <cell r="P559" t="str">
            <v>SANTO DOMINGO DE GUZMÁN (ZONA URBANA)</v>
          </cell>
          <cell r="Q559" t="str">
            <v>027</v>
          </cell>
          <cell r="R559" t="str">
            <v>TROPICAL METALDOM</v>
          </cell>
        </row>
        <row r="560">
          <cell r="E560" t="str">
            <v>MONCIÓN 1</v>
          </cell>
          <cell r="F560" t="str">
            <v>042603010200700</v>
          </cell>
          <cell r="G560" t="str">
            <v>04</v>
          </cell>
          <cell r="H560" t="str">
            <v>CIBAO NOROESTE</v>
          </cell>
          <cell r="I560" t="str">
            <v>26</v>
          </cell>
          <cell r="J560" t="str">
            <v>SANTIAGO RODRÍGUEZ</v>
          </cell>
          <cell r="K560" t="str">
            <v>03</v>
          </cell>
          <cell r="L560" t="str">
            <v>MONCIÓN</v>
          </cell>
          <cell r="M560" t="str">
            <v>01</v>
          </cell>
          <cell r="N560" t="str">
            <v>MONCIÓN</v>
          </cell>
          <cell r="O560" t="str">
            <v>02</v>
          </cell>
          <cell r="P560" t="str">
            <v>EL MAMONCITO</v>
          </cell>
          <cell r="Q560" t="str">
            <v>007</v>
          </cell>
          <cell r="R560" t="str">
            <v>HATO VIEJO</v>
          </cell>
        </row>
        <row r="561">
          <cell r="E561" t="str">
            <v>MONCIÓN 2</v>
          </cell>
          <cell r="F561" t="str">
            <v>042603010200700</v>
          </cell>
          <cell r="G561" t="str">
            <v>04</v>
          </cell>
          <cell r="H561" t="str">
            <v>CIBAO NOROESTE</v>
          </cell>
          <cell r="I561" t="str">
            <v>26</v>
          </cell>
          <cell r="J561" t="str">
            <v>SANTIAGO RODRÍGUEZ</v>
          </cell>
          <cell r="K561" t="str">
            <v>03</v>
          </cell>
          <cell r="L561" t="str">
            <v>MONCIÓN</v>
          </cell>
          <cell r="M561" t="str">
            <v>01</v>
          </cell>
          <cell r="N561" t="str">
            <v>MONCIÓN</v>
          </cell>
          <cell r="O561" t="str">
            <v>02</v>
          </cell>
          <cell r="P561" t="str">
            <v>EL MAMONCITO</v>
          </cell>
          <cell r="Q561" t="str">
            <v>007</v>
          </cell>
          <cell r="R561" t="str">
            <v>HATO VIEJO</v>
          </cell>
        </row>
        <row r="562">
          <cell r="E562" t="str">
            <v>MONTE PLATA SOLAR</v>
          </cell>
          <cell r="F562" t="str">
            <v>092901010101200</v>
          </cell>
          <cell r="G562" t="str">
            <v>09</v>
          </cell>
          <cell r="H562" t="str">
            <v>HIGUAMO</v>
          </cell>
          <cell r="I562" t="str">
            <v>29</v>
          </cell>
          <cell r="J562" t="str">
            <v>MONTE PLATA</v>
          </cell>
          <cell r="K562" t="str">
            <v>01</v>
          </cell>
          <cell r="L562" t="str">
            <v>MONTE PLATA</v>
          </cell>
          <cell r="M562" t="str">
            <v>01</v>
          </cell>
          <cell r="N562" t="str">
            <v>MONTE PLATA</v>
          </cell>
          <cell r="O562" t="str">
            <v>01</v>
          </cell>
          <cell r="P562" t="str">
            <v>MONTE PLATA (ZONA URBANA)</v>
          </cell>
          <cell r="Q562" t="str">
            <v>012</v>
          </cell>
          <cell r="R562" t="str">
            <v>GUILLO</v>
          </cell>
        </row>
        <row r="563">
          <cell r="E563" t="str">
            <v>MONTE RÍO</v>
          </cell>
          <cell r="F563" t="str">
            <v>070201050100100</v>
          </cell>
          <cell r="G563" t="str">
            <v>07</v>
          </cell>
          <cell r="H563" t="str">
            <v>EL VALLE</v>
          </cell>
          <cell r="I563" t="str">
            <v>02</v>
          </cell>
          <cell r="J563" t="str">
            <v>AZUA</v>
          </cell>
          <cell r="K563" t="str">
            <v>01</v>
          </cell>
          <cell r="L563" t="str">
            <v>AZUA</v>
          </cell>
          <cell r="M563" t="str">
            <v>05</v>
          </cell>
          <cell r="N563" t="str">
            <v>PUERTO VIEJO (DM)</v>
          </cell>
          <cell r="O563" t="str">
            <v>01</v>
          </cell>
          <cell r="P563" t="str">
            <v>PUERTO VIEJO (ZONA URBANA)</v>
          </cell>
          <cell r="Q563" t="str">
            <v>001</v>
          </cell>
          <cell r="R563" t="str">
            <v>LOS NEGROS</v>
          </cell>
        </row>
        <row r="564">
          <cell r="E564" t="str">
            <v>NIZAO NAJAYO</v>
          </cell>
          <cell r="F564" t="str">
            <v>052106010400200</v>
          </cell>
          <cell r="G564" t="str">
            <v>05</v>
          </cell>
          <cell r="H564" t="str">
            <v>VALDESIA</v>
          </cell>
          <cell r="I564" t="str">
            <v>21</v>
          </cell>
          <cell r="J564" t="str">
            <v>SAN CRISTÓBAL</v>
          </cell>
          <cell r="K564" t="str">
            <v>06</v>
          </cell>
          <cell r="L564" t="str">
            <v>YAGUATE</v>
          </cell>
          <cell r="M564" t="str">
            <v>01</v>
          </cell>
          <cell r="N564" t="str">
            <v>YAGUATE</v>
          </cell>
          <cell r="O564" t="str">
            <v>04</v>
          </cell>
          <cell r="P564" t="str">
            <v>MANÁ DE YAGUATE</v>
          </cell>
          <cell r="Q564" t="str">
            <v>002</v>
          </cell>
          <cell r="R564" t="str">
            <v>BOCA DE MANÁ</v>
          </cell>
        </row>
        <row r="565">
          <cell r="E565" t="str">
            <v>PALAMARA</v>
          </cell>
          <cell r="F565" t="str">
            <v>103207020200100</v>
          </cell>
          <cell r="G565" t="str">
            <v>10</v>
          </cell>
          <cell r="H565" t="str">
            <v>OZAMA O METROPOLITANA</v>
          </cell>
          <cell r="I565" t="str">
            <v>32</v>
          </cell>
          <cell r="J565" t="str">
            <v>SANTO DOMINGO</v>
          </cell>
          <cell r="K565" t="str">
            <v>07</v>
          </cell>
          <cell r="L565" t="str">
            <v>PEDRO BRAND</v>
          </cell>
          <cell r="M565" t="str">
            <v>02</v>
          </cell>
          <cell r="N565" t="str">
            <v>LA GUÁYIGA (DM)</v>
          </cell>
          <cell r="O565" t="str">
            <v>02</v>
          </cell>
          <cell r="P565" t="str">
            <v>LOS GARCÍA</v>
          </cell>
          <cell r="Q565" t="str">
            <v>001</v>
          </cell>
          <cell r="R565" t="str">
            <v>BATEY PALAMARA</v>
          </cell>
        </row>
        <row r="566">
          <cell r="E566" t="str">
            <v>PALENQUE</v>
          </cell>
          <cell r="F566" t="str">
            <v>052102010300400</v>
          </cell>
          <cell r="G566" t="str">
            <v>05</v>
          </cell>
          <cell r="H566" t="str">
            <v>VALDESIA</v>
          </cell>
          <cell r="I566" t="str">
            <v>21</v>
          </cell>
          <cell r="J566" t="str">
            <v>SAN CRISTÓBAL</v>
          </cell>
          <cell r="K566" t="str">
            <v>02</v>
          </cell>
          <cell r="L566" t="str">
            <v>SABANA GRANDE DE PALENQUE</v>
          </cell>
          <cell r="M566" t="str">
            <v>01</v>
          </cell>
          <cell r="N566" t="str">
            <v>SABANA GRANDE DE PALENQUE</v>
          </cell>
          <cell r="O566" t="str">
            <v>03</v>
          </cell>
          <cell r="P566" t="str">
            <v>SABANA PALENQUE</v>
          </cell>
          <cell r="Q566" t="str">
            <v>004</v>
          </cell>
          <cell r="R566" t="str">
            <v>SABANA GRANDE DE PALENQUE RURAL</v>
          </cell>
        </row>
        <row r="567">
          <cell r="E567" t="str">
            <v>PALOMINO 1</v>
          </cell>
          <cell r="F567" t="str">
            <v>072202030500500</v>
          </cell>
          <cell r="G567" t="str">
            <v>07</v>
          </cell>
          <cell r="H567" t="str">
            <v>EL VALLE</v>
          </cell>
          <cell r="I567" t="str">
            <v>22</v>
          </cell>
          <cell r="J567" t="str">
            <v>SAN JUAN</v>
          </cell>
          <cell r="K567" t="str">
            <v>02</v>
          </cell>
          <cell r="L567" t="str">
            <v>BOHECHÍO</v>
          </cell>
          <cell r="M567" t="str">
            <v>03</v>
          </cell>
          <cell r="N567" t="str">
            <v>YAQUE (DM)</v>
          </cell>
          <cell r="O567" t="str">
            <v>05</v>
          </cell>
          <cell r="P567" t="str">
            <v>LA GUAMA</v>
          </cell>
          <cell r="Q567" t="str">
            <v>005</v>
          </cell>
          <cell r="R567" t="str">
            <v>EL GUAYUYAL</v>
          </cell>
        </row>
        <row r="568">
          <cell r="E568" t="str">
            <v>PALOMINO 2</v>
          </cell>
          <cell r="F568" t="str">
            <v>072202030500500</v>
          </cell>
          <cell r="G568" t="str">
            <v>07</v>
          </cell>
          <cell r="H568" t="str">
            <v>EL VALLE</v>
          </cell>
          <cell r="I568" t="str">
            <v>22</v>
          </cell>
          <cell r="J568" t="str">
            <v>SAN JUAN</v>
          </cell>
          <cell r="K568" t="str">
            <v>02</v>
          </cell>
          <cell r="L568" t="str">
            <v>BOHECHÍO</v>
          </cell>
          <cell r="M568" t="str">
            <v>03</v>
          </cell>
          <cell r="N568" t="str">
            <v>YAQUE (DM)</v>
          </cell>
          <cell r="O568" t="str">
            <v>05</v>
          </cell>
          <cell r="P568" t="str">
            <v>LA GUAMA</v>
          </cell>
          <cell r="Q568" t="str">
            <v>005</v>
          </cell>
          <cell r="R568" t="str">
            <v>EL GUAYUYAL</v>
          </cell>
        </row>
        <row r="569">
          <cell r="E569" t="str">
            <v>PARQUE ENERGETICO LOS MINA CC PARCIAL</v>
          </cell>
          <cell r="F569" t="str">
            <v>103201010100400</v>
          </cell>
          <cell r="G569" t="str">
            <v>10</v>
          </cell>
          <cell r="H569" t="str">
            <v>OZAMA O METROPOLITANA</v>
          </cell>
          <cell r="I569" t="str">
            <v>32</v>
          </cell>
          <cell r="J569" t="str">
            <v>SANTO DOMINGO</v>
          </cell>
          <cell r="K569" t="str">
            <v>01</v>
          </cell>
          <cell r="L569" t="str">
            <v>SANTO DOMINGO ESTE</v>
          </cell>
          <cell r="M569" t="str">
            <v>01</v>
          </cell>
          <cell r="N569" t="str">
            <v>SANTO DOMINGO ESTE</v>
          </cell>
          <cell r="O569" t="str">
            <v>01</v>
          </cell>
          <cell r="P569" t="str">
            <v>SANTO DOMINGO ESTE (ZONA URBANA)</v>
          </cell>
          <cell r="Q569" t="str">
            <v>004</v>
          </cell>
          <cell r="R569" t="str">
            <v>LOS MINA SUR</v>
          </cell>
        </row>
        <row r="570">
          <cell r="E570" t="str">
            <v>PARQUE ENERGETICO LOS MINA CC TOTAL</v>
          </cell>
          <cell r="F570" t="str">
            <v>103201010100400</v>
          </cell>
          <cell r="G570" t="str">
            <v>10</v>
          </cell>
          <cell r="H570" t="str">
            <v>OZAMA O METROPOLITANA</v>
          </cell>
          <cell r="I570" t="str">
            <v>32</v>
          </cell>
          <cell r="J570" t="str">
            <v>SANTO DOMINGO</v>
          </cell>
          <cell r="K570" t="str">
            <v>01</v>
          </cell>
          <cell r="L570" t="str">
            <v>SANTO DOMINGO ESTE</v>
          </cell>
          <cell r="M570" t="str">
            <v>01</v>
          </cell>
          <cell r="N570" t="str">
            <v>SANTO DOMINGO ESTE</v>
          </cell>
          <cell r="O570" t="str">
            <v>01</v>
          </cell>
          <cell r="P570" t="str">
            <v>SANTO DOMINGO ESTE (ZONA URBANA)</v>
          </cell>
          <cell r="Q570" t="str">
            <v>004</v>
          </cell>
          <cell r="R570" t="str">
            <v>LOS MINA SUR</v>
          </cell>
        </row>
        <row r="571">
          <cell r="E571" t="str">
            <v>PARQUE EÓLICO AGUA CLARA</v>
          </cell>
          <cell r="F571" t="str">
            <v>041503030300100</v>
          </cell>
          <cell r="G571" t="str">
            <v>04</v>
          </cell>
          <cell r="H571" t="str">
            <v>CIBAO NOROESTE</v>
          </cell>
          <cell r="I571" t="str">
            <v>15</v>
          </cell>
          <cell r="J571" t="str">
            <v>MONTE CRISTI</v>
          </cell>
          <cell r="K571" t="str">
            <v>03</v>
          </cell>
          <cell r="L571" t="str">
            <v>GUAYUBÍN</v>
          </cell>
          <cell r="M571" t="str">
            <v>03</v>
          </cell>
          <cell r="N571" t="str">
            <v>HATILLO PALMA (DM)</v>
          </cell>
          <cell r="O571" t="str">
            <v>03</v>
          </cell>
          <cell r="P571" t="str">
            <v>LOS DERRAMADEROS</v>
          </cell>
          <cell r="Q571" t="str">
            <v>001</v>
          </cell>
          <cell r="R571" t="str">
            <v>LOS DERRAMADEROS</v>
          </cell>
        </row>
        <row r="572">
          <cell r="E572" t="str">
            <v>PARQUE EÓLICO DE MATAFONGO</v>
          </cell>
          <cell r="F572" t="str">
            <v>051701010300200</v>
          </cell>
          <cell r="G572" t="str">
            <v>05</v>
          </cell>
          <cell r="H572" t="str">
            <v>VALDESIA</v>
          </cell>
          <cell r="I572" t="str">
            <v>17</v>
          </cell>
          <cell r="J572" t="str">
            <v>PERAVIA</v>
          </cell>
          <cell r="K572" t="str">
            <v>01</v>
          </cell>
          <cell r="L572" t="str">
            <v>BANÍ</v>
          </cell>
          <cell r="M572" t="str">
            <v>01</v>
          </cell>
          <cell r="N572" t="str">
            <v>BANÍ</v>
          </cell>
          <cell r="O572" t="str">
            <v>03</v>
          </cell>
          <cell r="P572" t="str">
            <v>LAS CALDERAS</v>
          </cell>
          <cell r="Q572" t="str">
            <v>002</v>
          </cell>
          <cell r="R572" t="str">
            <v>LAS CALDERAS</v>
          </cell>
        </row>
        <row r="573">
          <cell r="E573" t="str">
            <v>PARQUE EÓLICO GUANILLO</v>
          </cell>
          <cell r="F573" t="str">
            <v>041503010400400</v>
          </cell>
          <cell r="G573" t="str">
            <v>04</v>
          </cell>
          <cell r="H573" t="str">
            <v>CIBAO NOROESTE</v>
          </cell>
          <cell r="I573" t="str">
            <v>15</v>
          </cell>
          <cell r="J573" t="str">
            <v>MONTE CRISTI</v>
          </cell>
          <cell r="K573" t="str">
            <v>03</v>
          </cell>
          <cell r="L573" t="str">
            <v>GUAYUBÍN</v>
          </cell>
          <cell r="M573" t="str">
            <v>01</v>
          </cell>
          <cell r="N573" t="str">
            <v>GUAYUBÍN</v>
          </cell>
          <cell r="O573" t="str">
            <v>04</v>
          </cell>
          <cell r="P573" t="str">
            <v>SABANA CRUZ</v>
          </cell>
          <cell r="Q573" t="str">
            <v>004</v>
          </cell>
          <cell r="R573" t="str">
            <v>HAITÍ</v>
          </cell>
        </row>
        <row r="574">
          <cell r="E574" t="str">
            <v>PARQUE EÓLICO LARIMAR</v>
          </cell>
          <cell r="F574" t="str">
            <v>060403010200100</v>
          </cell>
          <cell r="G574" t="str">
            <v>06</v>
          </cell>
          <cell r="H574" t="str">
            <v>ENRIQUILLO</v>
          </cell>
          <cell r="I574" t="str">
            <v>04</v>
          </cell>
          <cell r="J574" t="str">
            <v>BARAHONA</v>
          </cell>
          <cell r="K574" t="str">
            <v>03</v>
          </cell>
          <cell r="L574" t="str">
            <v>ENRIQUILLO</v>
          </cell>
          <cell r="M574" t="str">
            <v>01</v>
          </cell>
          <cell r="N574" t="str">
            <v>ENRIQUILLO</v>
          </cell>
          <cell r="O574" t="str">
            <v>02</v>
          </cell>
          <cell r="P574" t="str">
            <v>BUENA VISTA</v>
          </cell>
          <cell r="Q574" t="str">
            <v>001</v>
          </cell>
          <cell r="R574" t="str">
            <v>BUENA VISTA</v>
          </cell>
        </row>
        <row r="575">
          <cell r="E575" t="str">
            <v>PARQUE EÓLICO LARIMAR II</v>
          </cell>
          <cell r="F575" t="str">
            <v>060403010200100</v>
          </cell>
          <cell r="G575" t="str">
            <v>06</v>
          </cell>
          <cell r="H575" t="str">
            <v>ENRIQUILLO</v>
          </cell>
          <cell r="I575" t="str">
            <v>04</v>
          </cell>
          <cell r="J575" t="str">
            <v>BARAHONA</v>
          </cell>
          <cell r="K575" t="str">
            <v>03</v>
          </cell>
          <cell r="L575" t="str">
            <v>ENRIQUILLO</v>
          </cell>
          <cell r="M575" t="str">
            <v>01</v>
          </cell>
          <cell r="N575" t="str">
            <v>ENRIQUILLO</v>
          </cell>
          <cell r="O575" t="str">
            <v>02</v>
          </cell>
          <cell r="P575" t="str">
            <v>BUENA VISTA</v>
          </cell>
          <cell r="Q575" t="str">
            <v>001</v>
          </cell>
          <cell r="R575" t="str">
            <v>BUENA VISTA</v>
          </cell>
        </row>
        <row r="576">
          <cell r="E576" t="str">
            <v>PARQUE EÓLICO LOS GUZMANCITOS</v>
          </cell>
          <cell r="F576" t="str">
            <v>011801030700100</v>
          </cell>
          <cell r="G576" t="str">
            <v>01</v>
          </cell>
          <cell r="H576" t="str">
            <v>CIBAO NORTE</v>
          </cell>
          <cell r="I576" t="str">
            <v>18</v>
          </cell>
          <cell r="J576" t="str">
            <v>PUERTO PLATA</v>
          </cell>
          <cell r="K576" t="str">
            <v>01</v>
          </cell>
          <cell r="L576" t="str">
            <v>PUERTO PLATA</v>
          </cell>
          <cell r="M576" t="str">
            <v>03</v>
          </cell>
          <cell r="N576" t="str">
            <v>MAIMÓN (DM)</v>
          </cell>
          <cell r="O576" t="str">
            <v>07</v>
          </cell>
          <cell r="P576" t="str">
            <v>GUZMANCITO</v>
          </cell>
          <cell r="Q576" t="str">
            <v>001</v>
          </cell>
          <cell r="R576" t="str">
            <v>LA PERRITA</v>
          </cell>
        </row>
        <row r="577">
          <cell r="E577" t="str">
            <v>PARQUE EÓLICO LOS GUZMANCITOS 2</v>
          </cell>
          <cell r="F577" t="str">
            <v>011801030701500</v>
          </cell>
          <cell r="G577" t="str">
            <v>01</v>
          </cell>
          <cell r="H577" t="str">
            <v>CIBAO NORTE</v>
          </cell>
          <cell r="I577" t="str">
            <v>18</v>
          </cell>
          <cell r="J577" t="str">
            <v>PUERTO PLATA</v>
          </cell>
          <cell r="K577" t="str">
            <v>01</v>
          </cell>
          <cell r="L577" t="str">
            <v>PUERTO PLATA</v>
          </cell>
          <cell r="M577" t="str">
            <v>03</v>
          </cell>
          <cell r="N577" t="str">
            <v>MAIMÓN (DM)</v>
          </cell>
          <cell r="O577" t="str">
            <v>07</v>
          </cell>
          <cell r="P577" t="str">
            <v>GUZMANCITO</v>
          </cell>
          <cell r="Q577" t="str">
            <v>015</v>
          </cell>
          <cell r="R577" t="str">
            <v>CALABACITOS</v>
          </cell>
        </row>
        <row r="578">
          <cell r="E578" t="str">
            <v>PARQUE FOTOVOLTAICO BAYAHONDA (BAYASOL)</v>
          </cell>
          <cell r="F578" t="str">
            <v>051703010500300</v>
          </cell>
          <cell r="G578" t="str">
            <v>05</v>
          </cell>
          <cell r="H578" t="str">
            <v>VALDESIA</v>
          </cell>
          <cell r="I578" t="str">
            <v>17</v>
          </cell>
          <cell r="J578" t="str">
            <v>PERAVIA</v>
          </cell>
          <cell r="K578" t="str">
            <v>03</v>
          </cell>
          <cell r="L578" t="str">
            <v>MATANZAS</v>
          </cell>
          <cell r="M578" t="str">
            <v>01</v>
          </cell>
          <cell r="N578" t="str">
            <v>MATANZAS</v>
          </cell>
          <cell r="O578" t="str">
            <v>05</v>
          </cell>
          <cell r="P578" t="str">
            <v>GALIÓN (GALEÓN)</v>
          </cell>
          <cell r="Q578" t="str">
            <v>003</v>
          </cell>
          <cell r="R578" t="str">
            <v>ANGOSTURA</v>
          </cell>
        </row>
        <row r="579">
          <cell r="E579" t="str">
            <v>PARQUE FOTOVOLTAICO CALABAZA</v>
          </cell>
          <cell r="F579" t="str">
            <v>051703010500200</v>
          </cell>
          <cell r="G579" t="str">
            <v>05</v>
          </cell>
          <cell r="H579" t="str">
            <v>VALDESIA</v>
          </cell>
          <cell r="I579" t="str">
            <v>17</v>
          </cell>
          <cell r="J579" t="str">
            <v>PERAVIA</v>
          </cell>
          <cell r="K579" t="str">
            <v>03</v>
          </cell>
          <cell r="L579" t="str">
            <v>MATANZAS</v>
          </cell>
          <cell r="M579" t="str">
            <v>01</v>
          </cell>
          <cell r="N579" t="str">
            <v>MATANZAS</v>
          </cell>
          <cell r="O579" t="str">
            <v>05</v>
          </cell>
          <cell r="P579" t="str">
            <v>GALIÓN (GALEÓN)</v>
          </cell>
          <cell r="Q579" t="str">
            <v>002</v>
          </cell>
          <cell r="R579" t="str">
            <v>LAS CALABAZAS</v>
          </cell>
        </row>
        <row r="580">
          <cell r="E580" t="str">
            <v>PARQUE FOTOVOLTAICO COTOPERÍ I</v>
          </cell>
          <cell r="F580" t="str">
            <v>n/d</v>
          </cell>
          <cell r="G580" t="str">
            <v>n/d</v>
          </cell>
          <cell r="H580" t="str">
            <v>n/d</v>
          </cell>
          <cell r="I580" t="str">
            <v>n/d</v>
          </cell>
          <cell r="J580" t="str">
            <v>n/d</v>
          </cell>
          <cell r="K580" t="str">
            <v>n/d</v>
          </cell>
          <cell r="L580" t="str">
            <v>n/d</v>
          </cell>
          <cell r="M580" t="str">
            <v>n/d</v>
          </cell>
          <cell r="N580" t="str">
            <v>n/d</v>
          </cell>
          <cell r="O580" t="str">
            <v>n/d</v>
          </cell>
          <cell r="P580" t="str">
            <v>n/d</v>
          </cell>
          <cell r="Q580" t="str">
            <v>n/d</v>
          </cell>
          <cell r="R580" t="str">
            <v>n/d</v>
          </cell>
        </row>
        <row r="581">
          <cell r="E581" t="str">
            <v>PARQUE FOTOVOLTAICO COTOPERÍ II</v>
          </cell>
          <cell r="F581" t="str">
            <v>n/d</v>
          </cell>
          <cell r="G581" t="str">
            <v>n/d</v>
          </cell>
          <cell r="H581" t="str">
            <v>n/d</v>
          </cell>
          <cell r="I581" t="str">
            <v>n/d</v>
          </cell>
          <cell r="J581" t="str">
            <v>n/d</v>
          </cell>
          <cell r="K581" t="str">
            <v>n/d</v>
          </cell>
          <cell r="L581" t="str">
            <v>n/d</v>
          </cell>
          <cell r="M581" t="str">
            <v>n/d</v>
          </cell>
          <cell r="N581" t="str">
            <v>n/d</v>
          </cell>
          <cell r="O581" t="str">
            <v>n/d</v>
          </cell>
          <cell r="P581" t="str">
            <v>n/d</v>
          </cell>
          <cell r="Q581" t="str">
            <v>n/d</v>
          </cell>
          <cell r="R581" t="str">
            <v>n/d</v>
          </cell>
        </row>
        <row r="582">
          <cell r="E582" t="str">
            <v>PARQUE FOTOVOLTAICO COTOPERÍ III</v>
          </cell>
          <cell r="F582" t="str">
            <v>n/d</v>
          </cell>
          <cell r="G582" t="str">
            <v>n/d</v>
          </cell>
          <cell r="H582" t="str">
            <v>n/d</v>
          </cell>
          <cell r="I582" t="str">
            <v>n/d</v>
          </cell>
          <cell r="J582" t="str">
            <v>n/d</v>
          </cell>
          <cell r="K582" t="str">
            <v>n/d</v>
          </cell>
          <cell r="L582" t="str">
            <v>n/d</v>
          </cell>
          <cell r="M582" t="str">
            <v>n/d</v>
          </cell>
          <cell r="N582" t="str">
            <v>n/d</v>
          </cell>
          <cell r="O582" t="str">
            <v>n/d</v>
          </cell>
          <cell r="P582" t="str">
            <v>n/d</v>
          </cell>
          <cell r="Q582" t="str">
            <v>n/d</v>
          </cell>
          <cell r="R582" t="str">
            <v>n/d</v>
          </cell>
        </row>
        <row r="583">
          <cell r="E583" t="str">
            <v>PARQUE FOTOVOLTAICO CUMAYASA 1</v>
          </cell>
          <cell r="F583" t="str">
            <v>081203020200200</v>
          </cell>
          <cell r="G583" t="str">
            <v>08</v>
          </cell>
          <cell r="H583" t="str">
            <v>YUMA</v>
          </cell>
          <cell r="I583" t="str">
            <v>12</v>
          </cell>
          <cell r="J583" t="str">
            <v>LA ROMANA</v>
          </cell>
          <cell r="K583" t="str">
            <v>03</v>
          </cell>
          <cell r="L583" t="str">
            <v>VILLA HERMOSA</v>
          </cell>
          <cell r="M583" t="str">
            <v>02</v>
          </cell>
          <cell r="N583" t="str">
            <v>CUMAYASA (DM)</v>
          </cell>
          <cell r="O583" t="str">
            <v>02</v>
          </cell>
          <cell r="P583" t="str">
            <v>CUMAYASA</v>
          </cell>
          <cell r="Q583" t="str">
            <v>002</v>
          </cell>
          <cell r="R583" t="str">
            <v>BATEY LAS TUMBAS</v>
          </cell>
        </row>
        <row r="584">
          <cell r="E584" t="str">
            <v>PARQUE FOTOVOLTAICO CUMAYASA 2</v>
          </cell>
          <cell r="F584" t="str">
            <v>081203020200200</v>
          </cell>
          <cell r="G584" t="str">
            <v>08</v>
          </cell>
          <cell r="H584" t="str">
            <v>YUMA</v>
          </cell>
          <cell r="I584" t="str">
            <v>12</v>
          </cell>
          <cell r="J584" t="str">
            <v>LA ROMANA</v>
          </cell>
          <cell r="K584" t="str">
            <v>03</v>
          </cell>
          <cell r="L584" t="str">
            <v>VILLA HERMOSA</v>
          </cell>
          <cell r="M584" t="str">
            <v>02</v>
          </cell>
          <cell r="N584" t="str">
            <v>CUMAYASA (DM)</v>
          </cell>
          <cell r="O584" t="str">
            <v>02</v>
          </cell>
          <cell r="P584" t="str">
            <v>CUMAYASA</v>
          </cell>
          <cell r="Q584" t="str">
            <v>002</v>
          </cell>
          <cell r="R584" t="str">
            <v>BATEY LAS TUMBAS</v>
          </cell>
        </row>
        <row r="585">
          <cell r="E585" t="str">
            <v>PARQUE FOTOVOLTAICO LA VICTORIA</v>
          </cell>
          <cell r="F585" t="str">
            <v>103203020300300</v>
          </cell>
          <cell r="G585" t="str">
            <v>10</v>
          </cell>
          <cell r="H585" t="str">
            <v>OZAMA O METROPOLITANA</v>
          </cell>
          <cell r="I585" t="str">
            <v>32</v>
          </cell>
          <cell r="J585" t="str">
            <v>SANTO DOMINGO</v>
          </cell>
          <cell r="K585" t="str">
            <v>03</v>
          </cell>
          <cell r="L585" t="str">
            <v>SANTO DOMINGO NORTE</v>
          </cell>
          <cell r="M585" t="str">
            <v>02</v>
          </cell>
          <cell r="N585" t="str">
            <v>LA VICTORIA (DM)</v>
          </cell>
          <cell r="O585" t="str">
            <v>03</v>
          </cell>
          <cell r="P585" t="str">
            <v>LA VIRGEN</v>
          </cell>
          <cell r="Q585" t="str">
            <v>003</v>
          </cell>
          <cell r="R585" t="str">
            <v>VERDÚM</v>
          </cell>
        </row>
        <row r="586">
          <cell r="E586" t="str">
            <v>PARQUE FOTOVOLTAICO LOS NEGROS</v>
          </cell>
          <cell r="F586" t="str">
            <v>070201050200300</v>
          </cell>
          <cell r="G586" t="str">
            <v>07</v>
          </cell>
          <cell r="H586" t="str">
            <v>EL VALLE</v>
          </cell>
          <cell r="I586" t="str">
            <v>02</v>
          </cell>
          <cell r="J586" t="str">
            <v>AZUA</v>
          </cell>
          <cell r="K586" t="str">
            <v>01</v>
          </cell>
          <cell r="L586" t="str">
            <v>AZUA</v>
          </cell>
          <cell r="M586" t="str">
            <v>05</v>
          </cell>
          <cell r="N586" t="str">
            <v>PUERTO VIEJO (DM)</v>
          </cell>
          <cell r="O586" t="str">
            <v>02</v>
          </cell>
          <cell r="P586" t="str">
            <v>RANCHERÍA</v>
          </cell>
          <cell r="Q586" t="str">
            <v>003</v>
          </cell>
          <cell r="R586" t="str">
            <v>PALMAR DE BUENA VISTA</v>
          </cell>
        </row>
        <row r="587">
          <cell r="E587" t="str">
            <v>PARQUE FOTOVOLTAICO MARANATHA FASE I</v>
          </cell>
          <cell r="F587" t="str">
            <v>103201010300100</v>
          </cell>
          <cell r="G587" t="str">
            <v>10</v>
          </cell>
          <cell r="H587" t="str">
            <v>OZAMA O METROPOLITANA</v>
          </cell>
          <cell r="I587" t="str">
            <v>32</v>
          </cell>
          <cell r="J587" t="str">
            <v>SANTO DOMINGO</v>
          </cell>
          <cell r="K587" t="str">
            <v>01</v>
          </cell>
          <cell r="L587" t="str">
            <v>SANTO DOMINGO ESTE</v>
          </cell>
          <cell r="M587" t="str">
            <v>01</v>
          </cell>
          <cell r="N587" t="str">
            <v>SANTO DOMINGO ESTE</v>
          </cell>
          <cell r="O587" t="str">
            <v>03</v>
          </cell>
          <cell r="P587" t="str">
            <v>MENDOZA</v>
          </cell>
          <cell r="Q587" t="str">
            <v>001</v>
          </cell>
          <cell r="R587" t="str">
            <v>LOS PAREDONES</v>
          </cell>
        </row>
        <row r="588">
          <cell r="E588" t="str">
            <v>PARQUE FOTOVOLTAICO MARTÍ</v>
          </cell>
          <cell r="F588" t="str">
            <v>n/d</v>
          </cell>
          <cell r="G588" t="str">
            <v>n/d</v>
          </cell>
          <cell r="H588" t="str">
            <v>n/d</v>
          </cell>
          <cell r="I588" t="str">
            <v>n/d</v>
          </cell>
          <cell r="J588" t="str">
            <v>n/d</v>
          </cell>
          <cell r="K588" t="str">
            <v>n/d</v>
          </cell>
          <cell r="L588" t="str">
            <v>n/d</v>
          </cell>
          <cell r="M588" t="str">
            <v>n/d</v>
          </cell>
          <cell r="N588" t="str">
            <v>n/d</v>
          </cell>
          <cell r="O588" t="str">
            <v>n/d</v>
          </cell>
          <cell r="P588" t="str">
            <v>n/d</v>
          </cell>
          <cell r="Q588" t="str">
            <v>n/d</v>
          </cell>
          <cell r="R588" t="str">
            <v>n/d</v>
          </cell>
        </row>
        <row r="589">
          <cell r="E589" t="str">
            <v>PARQUE FOTOVOLTAICO MATA DE PALMA</v>
          </cell>
          <cell r="F589" t="str">
            <v>103205010301100</v>
          </cell>
          <cell r="G589" t="str">
            <v>10</v>
          </cell>
          <cell r="H589" t="str">
            <v>OZAMA O METROPOLITANA</v>
          </cell>
          <cell r="I589" t="str">
            <v>32</v>
          </cell>
          <cell r="J589" t="str">
            <v>SANTO DOMINGO</v>
          </cell>
          <cell r="K589" t="str">
            <v>05</v>
          </cell>
          <cell r="L589" t="str">
            <v>SAN ANTONIO DE GUERRA</v>
          </cell>
          <cell r="M589" t="str">
            <v>01</v>
          </cell>
          <cell r="N589" t="str">
            <v>SAN ANTONIO DE GUERRA</v>
          </cell>
          <cell r="O589" t="str">
            <v>03</v>
          </cell>
          <cell r="P589" t="str">
            <v>LA JOYA</v>
          </cell>
          <cell r="Q589" t="str">
            <v>011</v>
          </cell>
          <cell r="R589" t="str">
            <v>AHORCA LOS PERROS</v>
          </cell>
        </row>
        <row r="590">
          <cell r="E590" t="str">
            <v>PARQUE FOTOVOLTAICO MATRISOL</v>
          </cell>
          <cell r="F590" t="str">
            <v>031402020300200</v>
          </cell>
          <cell r="G590" t="str">
            <v>03</v>
          </cell>
          <cell r="H590" t="str">
            <v>CIBAO NORDESTE</v>
          </cell>
          <cell r="I590" t="str">
            <v>14</v>
          </cell>
          <cell r="J590" t="str">
            <v>MARÍA TRINIDAD SÁNCHEZ</v>
          </cell>
          <cell r="K590" t="str">
            <v>02</v>
          </cell>
          <cell r="L590" t="str">
            <v>CABRERA</v>
          </cell>
          <cell r="M590" t="str">
            <v>02</v>
          </cell>
          <cell r="N590" t="str">
            <v>ARROYO SALADO (DM)</v>
          </cell>
          <cell r="O590" t="str">
            <v>03</v>
          </cell>
          <cell r="P590" t="str">
            <v>SAN ISIDRO</v>
          </cell>
          <cell r="Q590" t="str">
            <v>002</v>
          </cell>
          <cell r="R590" t="str">
            <v>CAÑO BEJUCO</v>
          </cell>
        </row>
        <row r="591">
          <cell r="E591" t="str">
            <v>PARQUE FOTOVOLTAICO MIRASOL</v>
          </cell>
          <cell r="F591" t="str">
            <v>103205010401000</v>
          </cell>
          <cell r="G591" t="str">
            <v>10</v>
          </cell>
          <cell r="H591" t="str">
            <v>OZAMA O METROPOLITANA</v>
          </cell>
          <cell r="I591" t="str">
            <v>32</v>
          </cell>
          <cell r="J591" t="str">
            <v>SANTO DOMINGO</v>
          </cell>
          <cell r="K591" t="str">
            <v>05</v>
          </cell>
          <cell r="L591" t="str">
            <v>SAN ANTONIO DE GUERRA</v>
          </cell>
          <cell r="M591" t="str">
            <v>01</v>
          </cell>
          <cell r="N591" t="str">
            <v>SAN ANTONIO DE GUERRA</v>
          </cell>
          <cell r="O591" t="str">
            <v>04</v>
          </cell>
          <cell r="P591" t="str">
            <v>ENJUAGADOR</v>
          </cell>
          <cell r="Q591" t="str">
            <v>010</v>
          </cell>
          <cell r="R591" t="str">
            <v>LA CULEBRA</v>
          </cell>
        </row>
        <row r="592">
          <cell r="E592" t="str">
            <v>PARQUE FOTOVOLTAICO MONTECRISTI SOLAR 1</v>
          </cell>
          <cell r="F592" t="str">
            <v>041503010200200</v>
          </cell>
          <cell r="G592" t="str">
            <v>04</v>
          </cell>
          <cell r="H592" t="str">
            <v>CIBAO NOROESTE</v>
          </cell>
          <cell r="I592" t="str">
            <v>15</v>
          </cell>
          <cell r="J592" t="str">
            <v>MONTE CRISTI</v>
          </cell>
          <cell r="K592" t="str">
            <v>03</v>
          </cell>
          <cell r="L592" t="str">
            <v>GUAYUBÍN</v>
          </cell>
          <cell r="M592" t="str">
            <v>01</v>
          </cell>
          <cell r="N592" t="str">
            <v>GUAYUBÍN</v>
          </cell>
          <cell r="O592" t="str">
            <v>02</v>
          </cell>
          <cell r="P592" t="str">
            <v>JUAN GÓMEZ</v>
          </cell>
          <cell r="Q592" t="str">
            <v>002</v>
          </cell>
          <cell r="R592" t="str">
            <v>JUAN GÓMEZ</v>
          </cell>
        </row>
        <row r="593">
          <cell r="E593" t="str">
            <v>PARQUE FOTOVOLTAICO SAJOMA</v>
          </cell>
          <cell r="F593" t="str">
            <v>012505030200600</v>
          </cell>
          <cell r="G593" t="str">
            <v>01</v>
          </cell>
          <cell r="H593" t="str">
            <v>CIBAO NORTE</v>
          </cell>
          <cell r="I593" t="str">
            <v>25</v>
          </cell>
          <cell r="J593" t="str">
            <v>SANTIAGO</v>
          </cell>
          <cell r="K593" t="str">
            <v>05</v>
          </cell>
          <cell r="L593" t="str">
            <v>SAN JOSÉ DE LAS MATAS</v>
          </cell>
          <cell r="M593" t="str">
            <v>03</v>
          </cell>
          <cell r="N593" t="str">
            <v>LA CUESTA (DM)</v>
          </cell>
          <cell r="O593" t="str">
            <v>02</v>
          </cell>
          <cell r="P593" t="str">
            <v>JAIQUI PICADO</v>
          </cell>
          <cell r="Q593" t="str">
            <v>006</v>
          </cell>
          <cell r="R593" t="str">
            <v>LOS RANCHEROS</v>
          </cell>
        </row>
        <row r="594">
          <cell r="E594" t="str">
            <v>PARQUE FOTOVOLTAICO SANTANASOL</v>
          </cell>
          <cell r="F594" t="str">
            <v>051702030300300</v>
          </cell>
          <cell r="G594" t="str">
            <v>05</v>
          </cell>
          <cell r="H594" t="str">
            <v>VALDESIA</v>
          </cell>
          <cell r="I594" t="str">
            <v>17</v>
          </cell>
          <cell r="J594" t="str">
            <v>PERAVIA</v>
          </cell>
          <cell r="K594" t="str">
            <v>02</v>
          </cell>
          <cell r="L594" t="str">
            <v>NIZAO</v>
          </cell>
          <cell r="M594" t="str">
            <v>03</v>
          </cell>
          <cell r="N594" t="str">
            <v>SANTANA (DM)</v>
          </cell>
          <cell r="O594" t="str">
            <v>03</v>
          </cell>
          <cell r="P594" t="str">
            <v>YIYO GÓMEZ</v>
          </cell>
          <cell r="Q594" t="str">
            <v>003</v>
          </cell>
          <cell r="R594" t="str">
            <v>LOS FRANCO</v>
          </cell>
        </row>
        <row r="595">
          <cell r="E595" t="str">
            <v>PARQUE FOTOVOLTAICO WASHINGTON CAPITAL 2</v>
          </cell>
          <cell r="F595" t="str">
            <v>103205010301100</v>
          </cell>
          <cell r="G595" t="str">
            <v>10</v>
          </cell>
          <cell r="H595" t="str">
            <v>OZAMA O METROPOLITANA</v>
          </cell>
          <cell r="I595" t="str">
            <v>32</v>
          </cell>
          <cell r="J595" t="str">
            <v>SANTO DOMINGO</v>
          </cell>
          <cell r="K595" t="str">
            <v>05</v>
          </cell>
          <cell r="L595" t="str">
            <v>SAN ANTONIO DE GUERRA</v>
          </cell>
          <cell r="M595" t="str">
            <v>01</v>
          </cell>
          <cell r="N595" t="str">
            <v>SAN ANTONIO DE GUERRA</v>
          </cell>
          <cell r="O595" t="str">
            <v>03</v>
          </cell>
          <cell r="P595" t="str">
            <v>LA JOYA</v>
          </cell>
          <cell r="Q595" t="str">
            <v>011</v>
          </cell>
          <cell r="R595" t="str">
            <v>AHORCA LOS PERROS</v>
          </cell>
        </row>
        <row r="596">
          <cell r="E596" t="str">
            <v>PARQUE FOTOVOLTAICO WASHINGTON CAPITAL 3</v>
          </cell>
          <cell r="F596" t="str">
            <v>103205010300300</v>
          </cell>
          <cell r="G596" t="str">
            <v>10</v>
          </cell>
          <cell r="H596" t="str">
            <v>OZAMA O METROPOLITANA</v>
          </cell>
          <cell r="I596" t="str">
            <v>32</v>
          </cell>
          <cell r="J596" t="str">
            <v>SANTO DOMINGO</v>
          </cell>
          <cell r="K596" t="str">
            <v>05</v>
          </cell>
          <cell r="L596" t="str">
            <v>SAN ANTONIO DE GUERRA</v>
          </cell>
          <cell r="M596" t="str">
            <v>01</v>
          </cell>
          <cell r="N596" t="str">
            <v>SAN ANTONIO DE GUERRA</v>
          </cell>
          <cell r="O596" t="str">
            <v>03</v>
          </cell>
          <cell r="P596" t="str">
            <v>LA JOYA</v>
          </cell>
          <cell r="Q596" t="str">
            <v>003</v>
          </cell>
          <cell r="R596" t="str">
            <v>LA GUAMA</v>
          </cell>
        </row>
        <row r="597">
          <cell r="E597" t="str">
            <v>PARQUE SOLAR CANOA</v>
          </cell>
          <cell r="F597" t="str">
            <v>060405020200200</v>
          </cell>
          <cell r="G597" t="str">
            <v>06</v>
          </cell>
          <cell r="H597" t="str">
            <v>ENRIQUILLO</v>
          </cell>
          <cell r="I597" t="str">
            <v>04</v>
          </cell>
          <cell r="J597" t="str">
            <v>BARAHONA</v>
          </cell>
          <cell r="K597" t="str">
            <v>05</v>
          </cell>
          <cell r="L597" t="str">
            <v>VICENTE NOBLE</v>
          </cell>
          <cell r="M597" t="str">
            <v>02</v>
          </cell>
          <cell r="N597" t="str">
            <v>CANOA (DM)</v>
          </cell>
          <cell r="O597" t="str">
            <v>02</v>
          </cell>
          <cell r="P597" t="str">
            <v>BOMBITA</v>
          </cell>
          <cell r="Q597" t="str">
            <v>002</v>
          </cell>
          <cell r="R597" t="str">
            <v>MIRAMAR</v>
          </cell>
        </row>
        <row r="598">
          <cell r="E598" t="str">
            <v>PARQUE SOLAR EL SOCO</v>
          </cell>
          <cell r="F598" t="str">
            <v>092304010300900</v>
          </cell>
          <cell r="G598" t="str">
            <v>09</v>
          </cell>
          <cell r="H598" t="str">
            <v>HIGUAMO</v>
          </cell>
          <cell r="I598" t="str">
            <v>23</v>
          </cell>
          <cell r="J598" t="str">
            <v>SAN PEDRO DE MACORÍS</v>
          </cell>
          <cell r="K598" t="str">
            <v>04</v>
          </cell>
          <cell r="L598" t="str">
            <v>CONSUELO</v>
          </cell>
          <cell r="M598" t="str">
            <v>01</v>
          </cell>
          <cell r="N598" t="str">
            <v>CONSUELO</v>
          </cell>
          <cell r="O598" t="str">
            <v>03</v>
          </cell>
          <cell r="P598" t="str">
            <v>LAS CALLAS</v>
          </cell>
          <cell r="Q598" t="str">
            <v>009</v>
          </cell>
          <cell r="R598" t="str">
            <v>BATEY SAN LUIS</v>
          </cell>
        </row>
        <row r="599">
          <cell r="E599" t="str">
            <v>PARQUE SOLAR ESPERANZA</v>
          </cell>
          <cell r="F599" t="str">
            <v>042702010200300</v>
          </cell>
          <cell r="G599" t="str">
            <v>04</v>
          </cell>
          <cell r="H599" t="str">
            <v>CIBAO NOROESTE</v>
          </cell>
          <cell r="I599" t="str">
            <v>27</v>
          </cell>
          <cell r="J599" t="str">
            <v>VALVERDE</v>
          </cell>
          <cell r="K599" t="str">
            <v>02</v>
          </cell>
          <cell r="L599" t="str">
            <v>ESPERANZA</v>
          </cell>
          <cell r="M599" t="str">
            <v>01</v>
          </cell>
          <cell r="N599" t="str">
            <v>ESPERANZA</v>
          </cell>
          <cell r="O599" t="str">
            <v>02</v>
          </cell>
          <cell r="P599" t="str">
            <v>PEÑUELA</v>
          </cell>
          <cell r="Q599" t="str">
            <v>003</v>
          </cell>
          <cell r="R599" t="str">
            <v>GUACHUPITA - LOS CALLEJONES</v>
          </cell>
        </row>
        <row r="600">
          <cell r="E600" t="str">
            <v>PARQUE SOLAR GIRASOL</v>
          </cell>
          <cell r="F600" t="str">
            <v>052106010200100</v>
          </cell>
          <cell r="G600" t="str">
            <v>05</v>
          </cell>
          <cell r="H600" t="str">
            <v>VALDESIA</v>
          </cell>
          <cell r="I600" t="str">
            <v>21</v>
          </cell>
          <cell r="J600" t="str">
            <v>SAN CRISTÓBAL</v>
          </cell>
          <cell r="K600" t="str">
            <v>06</v>
          </cell>
          <cell r="L600" t="str">
            <v>YAGUATE</v>
          </cell>
          <cell r="M600" t="str">
            <v>01</v>
          </cell>
          <cell r="N600" t="str">
            <v>YAGUATE</v>
          </cell>
          <cell r="O600" t="str">
            <v>02</v>
          </cell>
          <cell r="P600" t="str">
            <v>LAS GALLARDAS</v>
          </cell>
          <cell r="Q600" t="str">
            <v>001</v>
          </cell>
          <cell r="R600" t="str">
            <v>YAGUATE ARRIBA O LA JABILLA</v>
          </cell>
        </row>
        <row r="601">
          <cell r="E601" t="str">
            <v>PIMENTEL 1</v>
          </cell>
          <cell r="F601" t="str">
            <v>030604010400800</v>
          </cell>
          <cell r="G601" t="str">
            <v>03</v>
          </cell>
          <cell r="H601" t="str">
            <v>CIBAO NORDESTE</v>
          </cell>
          <cell r="I601" t="str">
            <v>06</v>
          </cell>
          <cell r="J601" t="str">
            <v>DUARTE</v>
          </cell>
          <cell r="K601" t="str">
            <v>04</v>
          </cell>
          <cell r="L601" t="str">
            <v>PIMENTEL</v>
          </cell>
          <cell r="M601" t="str">
            <v>01</v>
          </cell>
          <cell r="N601" t="str">
            <v>PIMENTEL</v>
          </cell>
          <cell r="O601" t="str">
            <v>04</v>
          </cell>
          <cell r="P601" t="str">
            <v>CUABA ABAJO</v>
          </cell>
          <cell r="Q601" t="str">
            <v>008</v>
          </cell>
          <cell r="R601" t="str">
            <v>CAMPECHE ARRIBA</v>
          </cell>
        </row>
        <row r="602">
          <cell r="E602" t="str">
            <v>PIMENTEL 2</v>
          </cell>
          <cell r="F602" t="str">
            <v>030604010400800</v>
          </cell>
          <cell r="G602" t="str">
            <v>03</v>
          </cell>
          <cell r="H602" t="str">
            <v>CIBAO NORDESTE</v>
          </cell>
          <cell r="I602" t="str">
            <v>06</v>
          </cell>
          <cell r="J602" t="str">
            <v>DUARTE</v>
          </cell>
          <cell r="K602" t="str">
            <v>04</v>
          </cell>
          <cell r="L602" t="str">
            <v>PIMENTEL</v>
          </cell>
          <cell r="M602" t="str">
            <v>01</v>
          </cell>
          <cell r="N602" t="str">
            <v>PIMENTEL</v>
          </cell>
          <cell r="O602" t="str">
            <v>04</v>
          </cell>
          <cell r="P602" t="str">
            <v>CUABA ABAJO</v>
          </cell>
          <cell r="Q602" t="str">
            <v>008</v>
          </cell>
          <cell r="R602" t="str">
            <v>CAMPECHE ARRIBA</v>
          </cell>
        </row>
        <row r="603">
          <cell r="E603" t="str">
            <v>PIMENTEL 3</v>
          </cell>
          <cell r="F603" t="str">
            <v>030604010400800</v>
          </cell>
          <cell r="G603" t="str">
            <v>03</v>
          </cell>
          <cell r="H603" t="str">
            <v>CIBAO NORDESTE</v>
          </cell>
          <cell r="I603" t="str">
            <v>06</v>
          </cell>
          <cell r="J603" t="str">
            <v>DUARTE</v>
          </cell>
          <cell r="K603" t="str">
            <v>04</v>
          </cell>
          <cell r="L603" t="str">
            <v>PIMENTEL</v>
          </cell>
          <cell r="M603" t="str">
            <v>01</v>
          </cell>
          <cell r="N603" t="str">
            <v>PIMENTEL</v>
          </cell>
          <cell r="O603" t="str">
            <v>04</v>
          </cell>
          <cell r="P603" t="str">
            <v>CUABA ABAJO</v>
          </cell>
          <cell r="Q603" t="str">
            <v>008</v>
          </cell>
          <cell r="R603" t="str">
            <v>CAMPECHE ARRIBA</v>
          </cell>
        </row>
        <row r="604">
          <cell r="E604" t="str">
            <v>PIMENTEL 4</v>
          </cell>
          <cell r="F604" t="str">
            <v>030604010400800</v>
          </cell>
          <cell r="G604" t="str">
            <v>03</v>
          </cell>
          <cell r="H604" t="str">
            <v>CIBAO NORDESTE</v>
          </cell>
          <cell r="I604" t="str">
            <v>06</v>
          </cell>
          <cell r="J604" t="str">
            <v>DUARTE</v>
          </cell>
          <cell r="K604" t="str">
            <v>04</v>
          </cell>
          <cell r="L604" t="str">
            <v>PIMENTEL</v>
          </cell>
          <cell r="M604" t="str">
            <v>01</v>
          </cell>
          <cell r="N604" t="str">
            <v>PIMENTEL</v>
          </cell>
          <cell r="O604" t="str">
            <v>04</v>
          </cell>
          <cell r="P604" t="str">
            <v>CUABA ABAJO</v>
          </cell>
          <cell r="Q604" t="str">
            <v>008</v>
          </cell>
          <cell r="R604" t="str">
            <v>CAMPECHE ARRIBA</v>
          </cell>
        </row>
        <row r="605">
          <cell r="E605" t="str">
            <v>PINALITO 1</v>
          </cell>
          <cell r="F605" t="str">
            <v>021302020701000</v>
          </cell>
          <cell r="G605" t="str">
            <v>02</v>
          </cell>
          <cell r="H605" t="str">
            <v>CIBAO SUR</v>
          </cell>
          <cell r="I605" t="str">
            <v>13</v>
          </cell>
          <cell r="J605" t="str">
            <v>LA VEGA</v>
          </cell>
          <cell r="K605" t="str">
            <v>02</v>
          </cell>
          <cell r="L605" t="str">
            <v>CONSTANZA</v>
          </cell>
          <cell r="M605" t="str">
            <v>02</v>
          </cell>
          <cell r="N605" t="str">
            <v>TIREO (DM)</v>
          </cell>
          <cell r="O605" t="str">
            <v>07</v>
          </cell>
          <cell r="P605" t="str">
            <v>TIREO ABAJO</v>
          </cell>
          <cell r="Q605" t="str">
            <v>010</v>
          </cell>
          <cell r="R605" t="str">
            <v>EL BOTAO</v>
          </cell>
        </row>
        <row r="606">
          <cell r="E606" t="str">
            <v>PINALITO 2</v>
          </cell>
          <cell r="F606" t="str">
            <v>021302020701000</v>
          </cell>
          <cell r="G606" t="str">
            <v>02</v>
          </cell>
          <cell r="H606" t="str">
            <v>CIBAO SUR</v>
          </cell>
          <cell r="I606" t="str">
            <v>13</v>
          </cell>
          <cell r="J606" t="str">
            <v>LA VEGA</v>
          </cell>
          <cell r="K606" t="str">
            <v>02</v>
          </cell>
          <cell r="L606" t="str">
            <v>CONSTANZA</v>
          </cell>
          <cell r="M606" t="str">
            <v>02</v>
          </cell>
          <cell r="N606" t="str">
            <v>TIREO (DM)</v>
          </cell>
          <cell r="O606" t="str">
            <v>07</v>
          </cell>
          <cell r="P606" t="str">
            <v>TIREO ABAJO</v>
          </cell>
          <cell r="Q606" t="str">
            <v>010</v>
          </cell>
          <cell r="R606" t="str">
            <v>EL BOTAO</v>
          </cell>
        </row>
        <row r="607">
          <cell r="E607" t="str">
            <v>POWERSHIP AZUA KPS 26</v>
          </cell>
          <cell r="F607" t="str">
            <v>070201050100100</v>
          </cell>
          <cell r="G607" t="str">
            <v>07</v>
          </cell>
          <cell r="H607" t="str">
            <v>EL VALLE</v>
          </cell>
          <cell r="I607" t="str">
            <v>02</v>
          </cell>
          <cell r="J607" t="str">
            <v>AZUA</v>
          </cell>
          <cell r="K607" t="str">
            <v>01</v>
          </cell>
          <cell r="L607" t="str">
            <v>AZUA</v>
          </cell>
          <cell r="M607" t="str">
            <v>05</v>
          </cell>
          <cell r="N607" t="str">
            <v>PUERTO VIEJO (DM)</v>
          </cell>
          <cell r="O607" t="str">
            <v>01</v>
          </cell>
          <cell r="P607" t="str">
            <v>PUERTO VIEJO (ZONA URBANA)</v>
          </cell>
          <cell r="Q607" t="str">
            <v>001</v>
          </cell>
          <cell r="R607" t="str">
            <v>LOS NEGROS</v>
          </cell>
        </row>
        <row r="608">
          <cell r="E608" t="str">
            <v>POWERSHIP AZUA KPS 60</v>
          </cell>
          <cell r="F608" t="str">
            <v>070201050100100</v>
          </cell>
          <cell r="G608" t="str">
            <v>07</v>
          </cell>
          <cell r="H608" t="str">
            <v>EL VALLE</v>
          </cell>
          <cell r="I608" t="str">
            <v>02</v>
          </cell>
          <cell r="J608" t="str">
            <v>AZUA</v>
          </cell>
          <cell r="K608" t="str">
            <v>01</v>
          </cell>
          <cell r="L608" t="str">
            <v>AZUA</v>
          </cell>
          <cell r="M608" t="str">
            <v>05</v>
          </cell>
          <cell r="N608" t="str">
            <v>PUERTO VIEJO (DM)</v>
          </cell>
          <cell r="O608" t="str">
            <v>01</v>
          </cell>
          <cell r="P608" t="str">
            <v>PUERTO VIEJO (ZONA URBANA)</v>
          </cell>
          <cell r="Q608" t="str">
            <v>001</v>
          </cell>
          <cell r="R608" t="str">
            <v>LOS NEGROS</v>
          </cell>
        </row>
        <row r="609">
          <cell r="E609" t="str">
            <v>PUNTA CATALINA 1</v>
          </cell>
          <cell r="F609" t="str">
            <v>051701080200500</v>
          </cell>
          <cell r="G609" t="str">
            <v>05</v>
          </cell>
          <cell r="H609" t="str">
            <v>VALDESIA</v>
          </cell>
          <cell r="I609" t="str">
            <v>17</v>
          </cell>
          <cell r="J609" t="str">
            <v>PERAVIA</v>
          </cell>
          <cell r="K609" t="str">
            <v>01</v>
          </cell>
          <cell r="L609" t="str">
            <v>BANÍ</v>
          </cell>
          <cell r="M609" t="str">
            <v>08</v>
          </cell>
          <cell r="N609" t="str">
            <v>CATALINA (DM)</v>
          </cell>
          <cell r="O609" t="str">
            <v>02</v>
          </cell>
          <cell r="P609" t="str">
            <v>CATALINA</v>
          </cell>
          <cell r="Q609" t="str">
            <v>005</v>
          </cell>
          <cell r="R609" t="str">
            <v>COLONIA CATALINA</v>
          </cell>
        </row>
        <row r="610">
          <cell r="E610" t="str">
            <v>PUNTA CATALINA 2</v>
          </cell>
          <cell r="F610" t="str">
            <v>051701080200500</v>
          </cell>
          <cell r="G610" t="str">
            <v>05</v>
          </cell>
          <cell r="H610" t="str">
            <v>VALDESIA</v>
          </cell>
          <cell r="I610" t="str">
            <v>17</v>
          </cell>
          <cell r="J610" t="str">
            <v>PERAVIA</v>
          </cell>
          <cell r="K610" t="str">
            <v>01</v>
          </cell>
          <cell r="L610" t="str">
            <v>BANÍ</v>
          </cell>
          <cell r="M610" t="str">
            <v>08</v>
          </cell>
          <cell r="N610" t="str">
            <v>CATALINA (DM)</v>
          </cell>
          <cell r="O610" t="str">
            <v>02</v>
          </cell>
          <cell r="P610" t="str">
            <v>CATALINA</v>
          </cell>
          <cell r="Q610" t="str">
            <v>005</v>
          </cell>
          <cell r="R610" t="str">
            <v>COLONIA CATALINA</v>
          </cell>
        </row>
        <row r="611">
          <cell r="E611" t="str">
            <v>QUILVIO CABRERA</v>
          </cell>
          <cell r="F611" t="str">
            <v>061602020201000</v>
          </cell>
          <cell r="G611" t="str">
            <v>06</v>
          </cell>
          <cell r="H611" t="str">
            <v>ENRIQUILLO</v>
          </cell>
          <cell r="I611" t="str">
            <v>16</v>
          </cell>
          <cell r="J611" t="str">
            <v>PEDERNALES</v>
          </cell>
          <cell r="K611" t="str">
            <v>02</v>
          </cell>
          <cell r="L611" t="str">
            <v>OVIEDO</v>
          </cell>
          <cell r="M611" t="str">
            <v>02</v>
          </cell>
          <cell r="N611" t="str">
            <v>JUANCHO (DM)</v>
          </cell>
          <cell r="O611" t="str">
            <v>02</v>
          </cell>
          <cell r="P611" t="str">
            <v>LA COLONIA VILLA ESPERANZA</v>
          </cell>
          <cell r="Q611" t="str">
            <v>010</v>
          </cell>
          <cell r="R611" t="str">
            <v>PAYANO</v>
          </cell>
        </row>
        <row r="612">
          <cell r="E612" t="str">
            <v>QUISQUEYA 1 FO</v>
          </cell>
          <cell r="F612" t="str">
            <v>092305010300200</v>
          </cell>
          <cell r="G612" t="str">
            <v>09</v>
          </cell>
          <cell r="H612" t="str">
            <v>HIGUAMO</v>
          </cell>
          <cell r="I612" t="str">
            <v>23</v>
          </cell>
          <cell r="J612" t="str">
            <v>SAN PEDRO DE MACORÍS</v>
          </cell>
          <cell r="K612" t="str">
            <v>05</v>
          </cell>
          <cell r="L612" t="str">
            <v>QUISQUEYA</v>
          </cell>
          <cell r="M612" t="str">
            <v>01</v>
          </cell>
          <cell r="N612" t="str">
            <v>QUISQUEYA</v>
          </cell>
          <cell r="O612" t="str">
            <v>03</v>
          </cell>
          <cell r="P612" t="str">
            <v>LOS MONTES</v>
          </cell>
          <cell r="Q612" t="str">
            <v>002</v>
          </cell>
          <cell r="R612" t="str">
            <v>MONTE LARGO</v>
          </cell>
        </row>
        <row r="613">
          <cell r="E613" t="str">
            <v>QUISQUEYA 1 GN</v>
          </cell>
          <cell r="F613" t="str">
            <v>092305010300200</v>
          </cell>
          <cell r="G613" t="str">
            <v>09</v>
          </cell>
          <cell r="H613" t="str">
            <v>HIGUAMO</v>
          </cell>
          <cell r="I613" t="str">
            <v>23</v>
          </cell>
          <cell r="J613" t="str">
            <v>SAN PEDRO DE MACORÍS</v>
          </cell>
          <cell r="K613" t="str">
            <v>05</v>
          </cell>
          <cell r="L613" t="str">
            <v>QUISQUEYA</v>
          </cell>
          <cell r="M613" t="str">
            <v>01</v>
          </cell>
          <cell r="N613" t="str">
            <v>QUISQUEYA</v>
          </cell>
          <cell r="O613" t="str">
            <v>03</v>
          </cell>
          <cell r="P613" t="str">
            <v>LOS MONTES</v>
          </cell>
          <cell r="Q613" t="str">
            <v>002</v>
          </cell>
          <cell r="R613" t="str">
            <v>MONTE LARGO</v>
          </cell>
        </row>
        <row r="614">
          <cell r="E614" t="str">
            <v>QUISQUEYA 1 SAN PEDRO FO</v>
          </cell>
          <cell r="F614" t="str">
            <v>092301010105600</v>
          </cell>
          <cell r="G614" t="str">
            <v>09</v>
          </cell>
          <cell r="H614" t="str">
            <v>HIGUAMO</v>
          </cell>
          <cell r="I614" t="str">
            <v>23</v>
          </cell>
          <cell r="J614" t="str">
            <v>SAN PEDRO DE MACORÍS</v>
          </cell>
          <cell r="K614" t="str">
            <v>01</v>
          </cell>
          <cell r="L614" t="str">
            <v>SAN PEDRO DE MACORÍS</v>
          </cell>
          <cell r="M614" t="str">
            <v>01</v>
          </cell>
          <cell r="N614" t="str">
            <v>SAN PEDRO DE MACORÍS</v>
          </cell>
          <cell r="O614" t="str">
            <v>01</v>
          </cell>
          <cell r="P614" t="str">
            <v>SAN PEDRO DE MACORÍS (ZONA URBANA)</v>
          </cell>
          <cell r="Q614" t="str">
            <v>056</v>
          </cell>
          <cell r="R614" t="str">
            <v>EL OTRO LADO</v>
          </cell>
        </row>
        <row r="615">
          <cell r="E615" t="str">
            <v>QUISQUEYA 1 SAN PEDRO GN</v>
          </cell>
          <cell r="F615" t="str">
            <v>092301010105600</v>
          </cell>
          <cell r="G615" t="str">
            <v>09</v>
          </cell>
          <cell r="H615" t="str">
            <v>HIGUAMO</v>
          </cell>
          <cell r="I615" t="str">
            <v>23</v>
          </cell>
          <cell r="J615" t="str">
            <v>SAN PEDRO DE MACORÍS</v>
          </cell>
          <cell r="K615" t="str">
            <v>01</v>
          </cell>
          <cell r="L615" t="str">
            <v>SAN PEDRO DE MACORÍS</v>
          </cell>
          <cell r="M615" t="str">
            <v>01</v>
          </cell>
          <cell r="N615" t="str">
            <v>SAN PEDRO DE MACORÍS</v>
          </cell>
          <cell r="O615" t="str">
            <v>01</v>
          </cell>
          <cell r="P615" t="str">
            <v>SAN PEDRO DE MACORÍS (ZONA URBANA)</v>
          </cell>
          <cell r="Q615" t="str">
            <v>056</v>
          </cell>
          <cell r="R615" t="str">
            <v>EL OTRO LADO</v>
          </cell>
        </row>
        <row r="616">
          <cell r="E616" t="str">
            <v>QUISQUEYA 2 FO</v>
          </cell>
          <cell r="F616" t="str">
            <v>092305010300200</v>
          </cell>
          <cell r="G616" t="str">
            <v>09</v>
          </cell>
          <cell r="H616" t="str">
            <v>HIGUAMO</v>
          </cell>
          <cell r="I616" t="str">
            <v>23</v>
          </cell>
          <cell r="J616" t="str">
            <v>SAN PEDRO DE MACORÍS</v>
          </cell>
          <cell r="K616" t="str">
            <v>05</v>
          </cell>
          <cell r="L616" t="str">
            <v>QUISQUEYA</v>
          </cell>
          <cell r="M616" t="str">
            <v>01</v>
          </cell>
          <cell r="N616" t="str">
            <v>QUISQUEYA</v>
          </cell>
          <cell r="O616" t="str">
            <v>03</v>
          </cell>
          <cell r="P616" t="str">
            <v>LOS MONTES</v>
          </cell>
          <cell r="Q616" t="str">
            <v>002</v>
          </cell>
          <cell r="R616" t="str">
            <v>MONTE LARGO</v>
          </cell>
        </row>
        <row r="617">
          <cell r="E617" t="str">
            <v>QUISQUEYA 2 GN</v>
          </cell>
          <cell r="F617" t="str">
            <v>092305010300200</v>
          </cell>
          <cell r="G617" t="str">
            <v>09</v>
          </cell>
          <cell r="H617" t="str">
            <v>HIGUAMO</v>
          </cell>
          <cell r="I617" t="str">
            <v>23</v>
          </cell>
          <cell r="J617" t="str">
            <v>SAN PEDRO DE MACORÍS</v>
          </cell>
          <cell r="K617" t="str">
            <v>05</v>
          </cell>
          <cell r="L617" t="str">
            <v>QUISQUEYA</v>
          </cell>
          <cell r="M617" t="str">
            <v>01</v>
          </cell>
          <cell r="N617" t="str">
            <v>QUISQUEYA</v>
          </cell>
          <cell r="O617" t="str">
            <v>03</v>
          </cell>
          <cell r="P617" t="str">
            <v>LOS MONTES</v>
          </cell>
          <cell r="Q617" t="str">
            <v>002</v>
          </cell>
          <cell r="R617" t="str">
            <v>MONTE LARGO</v>
          </cell>
        </row>
        <row r="618">
          <cell r="E618" t="str">
            <v>RINCÓN</v>
          </cell>
          <cell r="F618" t="str">
            <v>021304020300200</v>
          </cell>
          <cell r="G618" t="str">
            <v>02</v>
          </cell>
          <cell r="H618" t="str">
            <v>CIBAO SUR</v>
          </cell>
          <cell r="I618" t="str">
            <v>13</v>
          </cell>
          <cell r="J618" t="str">
            <v>LA VEGA</v>
          </cell>
          <cell r="K618" t="str">
            <v>04</v>
          </cell>
          <cell r="L618" t="str">
            <v>JIMA ABAJO</v>
          </cell>
          <cell r="M618" t="str">
            <v>02</v>
          </cell>
          <cell r="N618" t="str">
            <v>RINCÓN (DM)</v>
          </cell>
          <cell r="O618" t="str">
            <v>03</v>
          </cell>
          <cell r="P618" t="str">
            <v>RINCÓN</v>
          </cell>
          <cell r="Q618" t="str">
            <v>002</v>
          </cell>
          <cell r="R618" t="str">
            <v>LA SOLEDAD</v>
          </cell>
        </row>
        <row r="619">
          <cell r="E619" t="str">
            <v>RÍO BLANCO 1</v>
          </cell>
          <cell r="F619" t="str">
            <v>022801060301400</v>
          </cell>
          <cell r="G619" t="str">
            <v>02</v>
          </cell>
          <cell r="H619" t="str">
            <v>CIBAO SUR</v>
          </cell>
          <cell r="I619" t="str">
            <v>28</v>
          </cell>
          <cell r="J619" t="str">
            <v>MONSEÑOR NOUEL</v>
          </cell>
          <cell r="K619" t="str">
            <v>01</v>
          </cell>
          <cell r="L619" t="str">
            <v>BONAO</v>
          </cell>
          <cell r="M619" t="str">
            <v>06</v>
          </cell>
          <cell r="N619" t="str">
            <v>LA SALVIA - LOS QUEMADOS (DM)</v>
          </cell>
          <cell r="O619" t="str">
            <v>03</v>
          </cell>
          <cell r="P619" t="str">
            <v>CRUCE DE BLANCO</v>
          </cell>
          <cell r="Q619" t="str">
            <v>014</v>
          </cell>
          <cell r="R619" t="str">
            <v>CIENAGUITA ABAJO</v>
          </cell>
        </row>
        <row r="620">
          <cell r="E620" t="str">
            <v>RÍO BLANCO 2</v>
          </cell>
          <cell r="F620" t="str">
            <v>022801060301400</v>
          </cell>
          <cell r="G620" t="str">
            <v>02</v>
          </cell>
          <cell r="H620" t="str">
            <v>CIBAO SUR</v>
          </cell>
          <cell r="I620" t="str">
            <v>28</v>
          </cell>
          <cell r="J620" t="str">
            <v>MONSEÑOR NOUEL</v>
          </cell>
          <cell r="K620" t="str">
            <v>01</v>
          </cell>
          <cell r="L620" t="str">
            <v>BONAO</v>
          </cell>
          <cell r="M620" t="str">
            <v>06</v>
          </cell>
          <cell r="N620" t="str">
            <v>LA SALVIA - LOS QUEMADOS (DM)</v>
          </cell>
          <cell r="O620" t="str">
            <v>03</v>
          </cell>
          <cell r="P620" t="str">
            <v>CRUCE DE BLANCO</v>
          </cell>
          <cell r="Q620" t="str">
            <v>014</v>
          </cell>
          <cell r="R620" t="str">
            <v>CIENAGUITA ABAJO</v>
          </cell>
        </row>
        <row r="621">
          <cell r="E621" t="str">
            <v>ROSA JULIA DE LA CRUZ</v>
          </cell>
          <cell r="F621" t="str">
            <v>031401030400600</v>
          </cell>
          <cell r="G621" t="str">
            <v>03</v>
          </cell>
          <cell r="H621" t="str">
            <v>CIBAO NORDESTE</v>
          </cell>
          <cell r="I621" t="str">
            <v>14</v>
          </cell>
          <cell r="J621" t="str">
            <v>MARÍA TRINIDAD SÁNCHEZ</v>
          </cell>
          <cell r="K621" t="str">
            <v>01</v>
          </cell>
          <cell r="L621" t="str">
            <v>NAGUA</v>
          </cell>
          <cell r="M621" t="str">
            <v>03</v>
          </cell>
          <cell r="N621" t="str">
            <v>LAS GORDAS (DM)</v>
          </cell>
          <cell r="O621" t="str">
            <v>04</v>
          </cell>
          <cell r="P621" t="str">
            <v>LOS JENGIBRES</v>
          </cell>
          <cell r="Q621" t="str">
            <v>006</v>
          </cell>
          <cell r="R621" t="str">
            <v>LA TOTUMA</v>
          </cell>
        </row>
        <row r="622">
          <cell r="E622" t="str">
            <v>SABANA YEGUA</v>
          </cell>
          <cell r="F622" t="str">
            <v>072201070200200</v>
          </cell>
          <cell r="G622" t="str">
            <v>07</v>
          </cell>
          <cell r="H622" t="str">
            <v>EL VALLE</v>
          </cell>
          <cell r="I622" t="str">
            <v>22</v>
          </cell>
          <cell r="J622" t="str">
            <v>SAN JUAN</v>
          </cell>
          <cell r="K622" t="str">
            <v>01</v>
          </cell>
          <cell r="L622" t="str">
            <v>SAN JUAN</v>
          </cell>
          <cell r="M622" t="str">
            <v>07</v>
          </cell>
          <cell r="N622" t="str">
            <v>GUANITO (DM)</v>
          </cell>
          <cell r="O622" t="str">
            <v>02</v>
          </cell>
          <cell r="P622" t="str">
            <v>GUANITO</v>
          </cell>
          <cell r="Q622" t="str">
            <v>002</v>
          </cell>
          <cell r="R622" t="str">
            <v>CAYUCAL (EL TUNAL)</v>
          </cell>
        </row>
        <row r="623">
          <cell r="E623" t="str">
            <v>SABANETA</v>
          </cell>
          <cell r="F623" t="str">
            <v>072201030400300</v>
          </cell>
          <cell r="G623" t="str">
            <v>07</v>
          </cell>
          <cell r="H623" t="str">
            <v>EL VALLE</v>
          </cell>
          <cell r="I623" t="str">
            <v>22</v>
          </cell>
          <cell r="J623" t="str">
            <v>SAN JUAN</v>
          </cell>
          <cell r="K623" t="str">
            <v>01</v>
          </cell>
          <cell r="L623" t="str">
            <v>SAN JUAN</v>
          </cell>
          <cell r="M623" t="str">
            <v>03</v>
          </cell>
          <cell r="N623" t="str">
            <v>SABANETA (DM)</v>
          </cell>
          <cell r="O623" t="str">
            <v>04</v>
          </cell>
          <cell r="P623" t="str">
            <v>LOS GAJITOS</v>
          </cell>
          <cell r="Q623" t="str">
            <v>003</v>
          </cell>
          <cell r="R623" t="str">
            <v>EL TABLÓN</v>
          </cell>
        </row>
        <row r="624">
          <cell r="E624" t="str">
            <v>SAN FELIPE</v>
          </cell>
          <cell r="F624" t="str">
            <v>011801010103800</v>
          </cell>
          <cell r="G624" t="str">
            <v>01</v>
          </cell>
          <cell r="H624" t="str">
            <v>CIBAO NORTE</v>
          </cell>
          <cell r="I624" t="str">
            <v>18</v>
          </cell>
          <cell r="J624" t="str">
            <v>PUERTO PLATA</v>
          </cell>
          <cell r="K624" t="str">
            <v>01</v>
          </cell>
          <cell r="L624" t="str">
            <v>PUERTO PLATA</v>
          </cell>
          <cell r="M624" t="str">
            <v>01</v>
          </cell>
          <cell r="N624" t="str">
            <v>PUERTO PLATA</v>
          </cell>
          <cell r="O624" t="str">
            <v>01</v>
          </cell>
          <cell r="P624" t="str">
            <v>SAN FELIPE DE PUERTO PLATA (ZONA URBANA)</v>
          </cell>
          <cell r="Q624" t="str">
            <v>038</v>
          </cell>
          <cell r="R624" t="str">
            <v>EL JABILLAR</v>
          </cell>
        </row>
        <row r="625">
          <cell r="E625" t="str">
            <v>SAN FELIPE CC</v>
          </cell>
          <cell r="F625" t="str">
            <v>011801010103800</v>
          </cell>
          <cell r="G625" t="str">
            <v>01</v>
          </cell>
          <cell r="H625" t="str">
            <v>CIBAO NORTE</v>
          </cell>
          <cell r="I625" t="str">
            <v>18</v>
          </cell>
          <cell r="J625" t="str">
            <v>PUERTO PLATA</v>
          </cell>
          <cell r="K625" t="str">
            <v>01</v>
          </cell>
          <cell r="L625" t="str">
            <v>PUERTO PLATA</v>
          </cell>
          <cell r="M625" t="str">
            <v>01</v>
          </cell>
          <cell r="N625" t="str">
            <v>PUERTO PLATA</v>
          </cell>
          <cell r="O625" t="str">
            <v>01</v>
          </cell>
          <cell r="P625" t="str">
            <v>SAN FELIPE DE PUERTO PLATA (ZONA URBANA)</v>
          </cell>
          <cell r="Q625" t="str">
            <v>038</v>
          </cell>
          <cell r="R625" t="str">
            <v>EL JABILLAR</v>
          </cell>
        </row>
        <row r="626">
          <cell r="E626" t="str">
            <v>SAN FELIPE VAP</v>
          </cell>
          <cell r="F626" t="str">
            <v>011801010103800</v>
          </cell>
          <cell r="G626" t="str">
            <v>01</v>
          </cell>
          <cell r="H626" t="str">
            <v>CIBAO NORTE</v>
          </cell>
          <cell r="I626" t="str">
            <v>18</v>
          </cell>
          <cell r="J626" t="str">
            <v>PUERTO PLATA</v>
          </cell>
          <cell r="K626" t="str">
            <v>01</v>
          </cell>
          <cell r="L626" t="str">
            <v>PUERTO PLATA</v>
          </cell>
          <cell r="M626" t="str">
            <v>01</v>
          </cell>
          <cell r="N626" t="str">
            <v>PUERTO PLATA</v>
          </cell>
          <cell r="O626" t="str">
            <v>01</v>
          </cell>
          <cell r="P626" t="str">
            <v>SAN FELIPE DE PUERTO PLATA (ZONA URBANA)</v>
          </cell>
          <cell r="Q626" t="str">
            <v>038</v>
          </cell>
          <cell r="R626" t="str">
            <v>EL JABILLAR</v>
          </cell>
        </row>
        <row r="627">
          <cell r="E627" t="str">
            <v>SAN LORENZO 1</v>
          </cell>
          <cell r="F627" t="str">
            <v>052103010100600</v>
          </cell>
          <cell r="G627" t="str">
            <v>05</v>
          </cell>
          <cell r="H627" t="str">
            <v>VALDESIA</v>
          </cell>
          <cell r="I627" t="str">
            <v>21</v>
          </cell>
          <cell r="J627" t="str">
            <v>SAN CRISTÓBAL</v>
          </cell>
          <cell r="K627" t="str">
            <v>03</v>
          </cell>
          <cell r="L627" t="str">
            <v>BAJOS DE HAINA</v>
          </cell>
          <cell r="M627" t="str">
            <v>01</v>
          </cell>
          <cell r="N627" t="str">
            <v>BAJOS DE HAINA</v>
          </cell>
          <cell r="O627" t="str">
            <v>01</v>
          </cell>
          <cell r="P627" t="str">
            <v>BAJOS DE HAINA (ZONA URBANA)</v>
          </cell>
          <cell r="Q627" t="str">
            <v>006</v>
          </cell>
          <cell r="R627" t="str">
            <v>LOS GRINGOS</v>
          </cell>
        </row>
        <row r="628">
          <cell r="E628" t="str">
            <v>SAN PEDRO BIO-ENERGY</v>
          </cell>
          <cell r="F628" t="str">
            <v>092301010202200</v>
          </cell>
          <cell r="G628" t="str">
            <v>09</v>
          </cell>
          <cell r="H628" t="str">
            <v>HIGUAMO</v>
          </cell>
          <cell r="I628" t="str">
            <v>23</v>
          </cell>
          <cell r="J628" t="str">
            <v>SAN PEDRO DE MACORÍS</v>
          </cell>
          <cell r="K628" t="str">
            <v>01</v>
          </cell>
          <cell r="L628" t="str">
            <v>SAN PEDRO DE MACORÍS</v>
          </cell>
          <cell r="M628" t="str">
            <v>01</v>
          </cell>
          <cell r="N628" t="str">
            <v>SAN PEDRO DE MACORÍS</v>
          </cell>
          <cell r="O628" t="str">
            <v>02</v>
          </cell>
          <cell r="P628" t="str">
            <v>BOCA DEL SOCO</v>
          </cell>
          <cell r="Q628" t="str">
            <v>022</v>
          </cell>
          <cell r="R628" t="str">
            <v>INGENIO CRISTÓBAL COLÓN</v>
          </cell>
        </row>
        <row r="629">
          <cell r="E629" t="str">
            <v>SIBA</v>
          </cell>
          <cell r="F629" t="str">
            <v>103204010100100</v>
          </cell>
          <cell r="G629" t="str">
            <v>10</v>
          </cell>
          <cell r="H629" t="str">
            <v>OZAMA O METROPOLITANA</v>
          </cell>
          <cell r="I629" t="str">
            <v>32</v>
          </cell>
          <cell r="J629" t="str">
            <v>SANTO DOMINGO</v>
          </cell>
          <cell r="K629" t="str">
            <v>04</v>
          </cell>
          <cell r="L629" t="str">
            <v>BOCA CHICA</v>
          </cell>
          <cell r="M629" t="str">
            <v>01</v>
          </cell>
          <cell r="N629" t="str">
            <v>BOCA CHICA</v>
          </cell>
          <cell r="O629" t="str">
            <v>01</v>
          </cell>
          <cell r="P629" t="str">
            <v>BOCA CHICA (ZONA URBANA)</v>
          </cell>
          <cell r="Q629" t="str">
            <v>001</v>
          </cell>
          <cell r="R629" t="str">
            <v>BOCA CHICA</v>
          </cell>
        </row>
        <row r="630">
          <cell r="E630" t="str">
            <v>SULTANA DEL ESTE</v>
          </cell>
          <cell r="F630" t="str">
            <v>092301010105600</v>
          </cell>
          <cell r="G630" t="str">
            <v>09</v>
          </cell>
          <cell r="H630" t="str">
            <v>HIGUAMO</v>
          </cell>
          <cell r="I630" t="str">
            <v>23</v>
          </cell>
          <cell r="J630" t="str">
            <v>SAN PEDRO DE MACORÍS</v>
          </cell>
          <cell r="K630" t="str">
            <v>01</v>
          </cell>
          <cell r="L630" t="str">
            <v>SAN PEDRO DE MACORÍS</v>
          </cell>
          <cell r="M630" t="str">
            <v>01</v>
          </cell>
          <cell r="N630" t="str">
            <v>SAN PEDRO DE MACORÍS</v>
          </cell>
          <cell r="O630" t="str">
            <v>01</v>
          </cell>
          <cell r="P630" t="str">
            <v>SAN PEDRO DE MACORÍS (ZONA URBANA)</v>
          </cell>
          <cell r="Q630" t="str">
            <v>056</v>
          </cell>
          <cell r="R630" t="str">
            <v>EL OTRO LADO</v>
          </cell>
        </row>
        <row r="631">
          <cell r="E631" t="str">
            <v>TAVERA 1</v>
          </cell>
          <cell r="F631" t="str">
            <v>021301040200100</v>
          </cell>
          <cell r="G631" t="str">
            <v>02</v>
          </cell>
          <cell r="H631" t="str">
            <v>CIBAO SUR</v>
          </cell>
          <cell r="I631" t="str">
            <v>13</v>
          </cell>
          <cell r="J631" t="str">
            <v>LA VEGA</v>
          </cell>
          <cell r="K631" t="str">
            <v>01</v>
          </cell>
          <cell r="L631" t="str">
            <v>LA VEGA</v>
          </cell>
          <cell r="M631" t="str">
            <v>04</v>
          </cell>
          <cell r="N631" t="str">
            <v>TAVERA (DM)</v>
          </cell>
          <cell r="O631" t="str">
            <v>02</v>
          </cell>
          <cell r="P631" t="str">
            <v>LA JINA HUECA</v>
          </cell>
          <cell r="Q631" t="str">
            <v>001</v>
          </cell>
          <cell r="R631" t="str">
            <v>LA PRESA</v>
          </cell>
        </row>
        <row r="632">
          <cell r="E632" t="str">
            <v>TAVERA 2</v>
          </cell>
          <cell r="F632" t="str">
            <v>021301040200100</v>
          </cell>
          <cell r="G632" t="str">
            <v>02</v>
          </cell>
          <cell r="H632" t="str">
            <v>CIBAO SUR</v>
          </cell>
          <cell r="I632" t="str">
            <v>13</v>
          </cell>
          <cell r="J632" t="str">
            <v>LA VEGA</v>
          </cell>
          <cell r="K632" t="str">
            <v>01</v>
          </cell>
          <cell r="L632" t="str">
            <v>LA VEGA</v>
          </cell>
          <cell r="M632" t="str">
            <v>04</v>
          </cell>
          <cell r="N632" t="str">
            <v>TAVERA (DM)</v>
          </cell>
          <cell r="O632" t="str">
            <v>02</v>
          </cell>
          <cell r="P632" t="str">
            <v>LA JINA HUECA</v>
          </cell>
          <cell r="Q632" t="str">
            <v>001</v>
          </cell>
          <cell r="R632" t="str">
            <v>LA PRESA</v>
          </cell>
        </row>
        <row r="633">
          <cell r="E633" t="str">
            <v>VALDESIA 1</v>
          </cell>
          <cell r="F633" t="str">
            <v>051701090201000</v>
          </cell>
          <cell r="G633" t="str">
            <v>05</v>
          </cell>
          <cell r="H633" t="str">
            <v>VALDESIA</v>
          </cell>
          <cell r="I633" t="str">
            <v>17</v>
          </cell>
          <cell r="J633" t="str">
            <v>PERAVIA</v>
          </cell>
          <cell r="K633" t="str">
            <v>01</v>
          </cell>
          <cell r="L633" t="str">
            <v>BANÍ</v>
          </cell>
          <cell r="M633" t="str">
            <v>09</v>
          </cell>
          <cell r="N633" t="str">
            <v>EL LIMONAL (DM)</v>
          </cell>
          <cell r="O633" t="str">
            <v>02</v>
          </cell>
          <cell r="P633" t="str">
            <v>LA IGUANA</v>
          </cell>
          <cell r="Q633" t="str">
            <v>010</v>
          </cell>
          <cell r="R633" t="str">
            <v>LA MANACLITA</v>
          </cell>
        </row>
        <row r="634">
          <cell r="E634" t="str">
            <v>VALDESIA 2</v>
          </cell>
          <cell r="F634" t="str">
            <v>051701090201000</v>
          </cell>
          <cell r="G634" t="str">
            <v>05</v>
          </cell>
          <cell r="H634" t="str">
            <v>VALDESIA</v>
          </cell>
          <cell r="I634" t="str">
            <v>17</v>
          </cell>
          <cell r="J634" t="str">
            <v>PERAVIA</v>
          </cell>
          <cell r="K634" t="str">
            <v>01</v>
          </cell>
          <cell r="L634" t="str">
            <v>BANÍ</v>
          </cell>
          <cell r="M634" t="str">
            <v>09</v>
          </cell>
          <cell r="N634" t="str">
            <v>EL LIMONAL (DM)</v>
          </cell>
          <cell r="O634" t="str">
            <v>02</v>
          </cell>
          <cell r="P634" t="str">
            <v>LA IGUANA</v>
          </cell>
          <cell r="Q634" t="str">
            <v>010</v>
          </cell>
          <cell r="R634" t="str">
            <v>LA MANACLITA</v>
          </cell>
        </row>
        <row r="635">
          <cell r="E635" t="str">
            <v>AES ANDRÉS FO</v>
          </cell>
          <cell r="F635" t="str">
            <v>103204010100200</v>
          </cell>
          <cell r="G635" t="str">
            <v>10</v>
          </cell>
          <cell r="H635" t="str">
            <v>OZAMA O METROPOLITANA</v>
          </cell>
          <cell r="I635" t="str">
            <v>32</v>
          </cell>
          <cell r="J635" t="str">
            <v>SANTO DOMINGO</v>
          </cell>
          <cell r="K635" t="str">
            <v>04</v>
          </cell>
          <cell r="L635" t="str">
            <v>BOCA CHICA</v>
          </cell>
          <cell r="M635" t="str">
            <v>01</v>
          </cell>
          <cell r="N635" t="str">
            <v>BOCA CHICA</v>
          </cell>
          <cell r="O635" t="str">
            <v>01</v>
          </cell>
          <cell r="P635" t="str">
            <v>BOCA CHICA (ZONA URBANA)</v>
          </cell>
          <cell r="Q635" t="str">
            <v>002</v>
          </cell>
          <cell r="R635" t="str">
            <v>ANDRÉS</v>
          </cell>
        </row>
        <row r="636">
          <cell r="E636" t="str">
            <v>AES ANDRÉS GN</v>
          </cell>
          <cell r="F636" t="str">
            <v>103204010100200</v>
          </cell>
          <cell r="G636" t="str">
            <v>10</v>
          </cell>
          <cell r="H636" t="str">
            <v>OZAMA O METROPOLITANA</v>
          </cell>
          <cell r="I636" t="str">
            <v>32</v>
          </cell>
          <cell r="J636" t="str">
            <v>SANTO DOMINGO</v>
          </cell>
          <cell r="K636" t="str">
            <v>04</v>
          </cell>
          <cell r="L636" t="str">
            <v>BOCA CHICA</v>
          </cell>
          <cell r="M636" t="str">
            <v>01</v>
          </cell>
          <cell r="N636" t="str">
            <v>BOCA CHICA</v>
          </cell>
          <cell r="O636" t="str">
            <v>01</v>
          </cell>
          <cell r="P636" t="str">
            <v>BOCA CHICA (ZONA URBANA)</v>
          </cell>
          <cell r="Q636" t="str">
            <v>002</v>
          </cell>
          <cell r="R636" t="str">
            <v>ANDRÉS</v>
          </cell>
        </row>
        <row r="637">
          <cell r="E637" t="str">
            <v>AGUACATE 1</v>
          </cell>
          <cell r="F637" t="str">
            <v>051701010501200</v>
          </cell>
          <cell r="G637" t="str">
            <v>05</v>
          </cell>
          <cell r="H637" t="str">
            <v>VALDESIA</v>
          </cell>
          <cell r="I637" t="str">
            <v>17</v>
          </cell>
          <cell r="J637" t="str">
            <v>PERAVIA</v>
          </cell>
          <cell r="K637" t="str">
            <v>01</v>
          </cell>
          <cell r="L637" t="str">
            <v>BANÍ</v>
          </cell>
          <cell r="M637" t="str">
            <v>01</v>
          </cell>
          <cell r="N637" t="str">
            <v>BANÍ</v>
          </cell>
          <cell r="O637" t="str">
            <v>05</v>
          </cell>
          <cell r="P637" t="str">
            <v>LOS CATEYES</v>
          </cell>
          <cell r="Q637" t="str">
            <v>012</v>
          </cell>
          <cell r="R637" t="str">
            <v>LA TELANZA</v>
          </cell>
        </row>
        <row r="638">
          <cell r="E638" t="str">
            <v>AGUACATE 2</v>
          </cell>
          <cell r="F638" t="str">
            <v>051701010501200</v>
          </cell>
          <cell r="G638" t="str">
            <v>05</v>
          </cell>
          <cell r="H638" t="str">
            <v>VALDESIA</v>
          </cell>
          <cell r="I638" t="str">
            <v>17</v>
          </cell>
          <cell r="J638" t="str">
            <v>PERAVIA</v>
          </cell>
          <cell r="K638" t="str">
            <v>01</v>
          </cell>
          <cell r="L638" t="str">
            <v>BANÍ</v>
          </cell>
          <cell r="M638" t="str">
            <v>01</v>
          </cell>
          <cell r="N638" t="str">
            <v>BANÍ</v>
          </cell>
          <cell r="O638" t="str">
            <v>05</v>
          </cell>
          <cell r="P638" t="str">
            <v>LOS CATEYES</v>
          </cell>
          <cell r="Q638" t="str">
            <v>012</v>
          </cell>
          <cell r="R638" t="str">
            <v>LA TELANZA</v>
          </cell>
        </row>
        <row r="639">
          <cell r="E639" t="str">
            <v>ANIANA VARGAS 1</v>
          </cell>
          <cell r="F639" t="str">
            <v>022803010400800</v>
          </cell>
          <cell r="G639" t="str">
            <v>02</v>
          </cell>
          <cell r="H639" t="str">
            <v>CIBAO SUR</v>
          </cell>
          <cell r="I639" t="str">
            <v>28</v>
          </cell>
          <cell r="J639" t="str">
            <v>MONSEÑOR NOUEL</v>
          </cell>
          <cell r="K639" t="str">
            <v>03</v>
          </cell>
          <cell r="L639" t="str">
            <v>PIEDRA BLANCA</v>
          </cell>
          <cell r="M639" t="str">
            <v>01</v>
          </cell>
          <cell r="N639" t="str">
            <v>PIEDRA BLANCA</v>
          </cell>
          <cell r="O639" t="str">
            <v>04</v>
          </cell>
          <cell r="P639" t="str">
            <v>RINCÓN DE YUBOA</v>
          </cell>
          <cell r="Q639" t="str">
            <v>008</v>
          </cell>
          <cell r="R639" t="str">
            <v>LA CEIBITA</v>
          </cell>
        </row>
        <row r="640">
          <cell r="E640" t="str">
            <v>ANIANA VARGAS 2</v>
          </cell>
          <cell r="F640" t="str">
            <v>022803010400800</v>
          </cell>
          <cell r="G640" t="str">
            <v>02</v>
          </cell>
          <cell r="H640" t="str">
            <v>CIBAO SUR</v>
          </cell>
          <cell r="I640" t="str">
            <v>28</v>
          </cell>
          <cell r="J640" t="str">
            <v>MONSEÑOR NOUEL</v>
          </cell>
          <cell r="K640" t="str">
            <v>03</v>
          </cell>
          <cell r="L640" t="str">
            <v>PIEDRA BLANCA</v>
          </cell>
          <cell r="M640" t="str">
            <v>01</v>
          </cell>
          <cell r="N640" t="str">
            <v>PIEDRA BLANCA</v>
          </cell>
          <cell r="O640" t="str">
            <v>04</v>
          </cell>
          <cell r="P640" t="str">
            <v>RINCÓN DE YUBOA</v>
          </cell>
          <cell r="Q640" t="str">
            <v>008</v>
          </cell>
          <cell r="R640" t="str">
            <v>LA CEIBITA</v>
          </cell>
        </row>
        <row r="641">
          <cell r="E641" t="str">
            <v>BAIGUAQUE 1</v>
          </cell>
          <cell r="F641" t="str">
            <v>012503030400600</v>
          </cell>
          <cell r="G641" t="str">
            <v>01</v>
          </cell>
          <cell r="H641" t="str">
            <v>CIBAO NORTE</v>
          </cell>
          <cell r="I641" t="str">
            <v>25</v>
          </cell>
          <cell r="J641" t="str">
            <v>SANTIAGO</v>
          </cell>
          <cell r="K641" t="str">
            <v>03</v>
          </cell>
          <cell r="L641" t="str">
            <v>JÁNICO</v>
          </cell>
          <cell r="M641" t="str">
            <v>03</v>
          </cell>
          <cell r="N641" t="str">
            <v>EL CAIMITO (DM)</v>
          </cell>
          <cell r="O641" t="str">
            <v>04</v>
          </cell>
          <cell r="P641" t="str">
            <v>PINALITO</v>
          </cell>
          <cell r="Q641" t="str">
            <v>006</v>
          </cell>
          <cell r="R641" t="str">
            <v>DAMAJAGUA</v>
          </cell>
        </row>
        <row r="642">
          <cell r="E642" t="str">
            <v>BAIGUAQUE 2</v>
          </cell>
          <cell r="F642" t="str">
            <v>012503030400600</v>
          </cell>
          <cell r="G642" t="str">
            <v>01</v>
          </cell>
          <cell r="H642" t="str">
            <v>CIBAO NORTE</v>
          </cell>
          <cell r="I642" t="str">
            <v>25</v>
          </cell>
          <cell r="J642" t="str">
            <v>SANTIAGO</v>
          </cell>
          <cell r="K642" t="str">
            <v>03</v>
          </cell>
          <cell r="L642" t="str">
            <v>JÁNICO</v>
          </cell>
          <cell r="M642" t="str">
            <v>03</v>
          </cell>
          <cell r="N642" t="str">
            <v>EL CAIMITO (DM)</v>
          </cell>
          <cell r="O642" t="str">
            <v>04</v>
          </cell>
          <cell r="P642" t="str">
            <v>PINALITO</v>
          </cell>
          <cell r="Q642" t="str">
            <v>006</v>
          </cell>
          <cell r="R642" t="str">
            <v>DAMAJAGUA</v>
          </cell>
        </row>
        <row r="643">
          <cell r="E643" t="str">
            <v>BARAHONA CARBÓN</v>
          </cell>
          <cell r="F643" t="str">
            <v>060401040100600</v>
          </cell>
          <cell r="G643" t="str">
            <v>06</v>
          </cell>
          <cell r="H643" t="str">
            <v>ENRIQUILLO</v>
          </cell>
          <cell r="I643" t="str">
            <v>04</v>
          </cell>
          <cell r="J643" t="str">
            <v>BARAHONA</v>
          </cell>
          <cell r="K643" t="str">
            <v>01</v>
          </cell>
          <cell r="L643" t="str">
            <v>BARAHONA</v>
          </cell>
          <cell r="M643" t="str">
            <v>04</v>
          </cell>
          <cell r="N643" t="str">
            <v>VILLA CENTRAL (DM)</v>
          </cell>
          <cell r="O643" t="str">
            <v>01</v>
          </cell>
          <cell r="P643" t="str">
            <v>VILLA CENTRAL (ZONA URBANA)</v>
          </cell>
          <cell r="Q643" t="str">
            <v>006</v>
          </cell>
          <cell r="R643" t="str">
            <v>LA FACTORÍA</v>
          </cell>
        </row>
        <row r="644">
          <cell r="E644" t="str">
            <v>BERSAL</v>
          </cell>
          <cell r="F644" t="str">
            <v>092305010300200</v>
          </cell>
          <cell r="G644" t="str">
            <v>09</v>
          </cell>
          <cell r="H644" t="str">
            <v>HIGUAMO</v>
          </cell>
          <cell r="I644" t="str">
            <v>23</v>
          </cell>
          <cell r="J644" t="str">
            <v>SAN PEDRO DE MACORÍS</v>
          </cell>
          <cell r="K644" t="str">
            <v>05</v>
          </cell>
          <cell r="L644" t="str">
            <v>QUISQUEYA</v>
          </cell>
          <cell r="M644" t="str">
            <v>01</v>
          </cell>
          <cell r="N644" t="str">
            <v>QUISQUEYA</v>
          </cell>
          <cell r="O644" t="str">
            <v>03</v>
          </cell>
          <cell r="P644" t="str">
            <v>LOS MONTES</v>
          </cell>
          <cell r="Q644" t="str">
            <v>002</v>
          </cell>
          <cell r="R644" t="str">
            <v>MONTE LARGO</v>
          </cell>
        </row>
        <row r="645">
          <cell r="E645" t="str">
            <v>BRAZO DERECHO</v>
          </cell>
          <cell r="F645" t="str">
            <v>042702010300200</v>
          </cell>
          <cell r="G645" t="str">
            <v>04</v>
          </cell>
          <cell r="H645" t="str">
            <v>CIBAO NOROESTE</v>
          </cell>
          <cell r="I645" t="str">
            <v>27</v>
          </cell>
          <cell r="J645" t="str">
            <v>VALVERDE</v>
          </cell>
          <cell r="K645" t="str">
            <v>02</v>
          </cell>
          <cell r="L645" t="str">
            <v>ESPERANZA</v>
          </cell>
          <cell r="M645" t="str">
            <v>01</v>
          </cell>
          <cell r="N645" t="str">
            <v>ESPERANZA</v>
          </cell>
          <cell r="O645" t="str">
            <v>03</v>
          </cell>
          <cell r="P645" t="str">
            <v>PONTÓN (VILLA HENEQUÉN)</v>
          </cell>
          <cell r="Q645" t="str">
            <v>002</v>
          </cell>
          <cell r="R645" t="str">
            <v>BARRERO</v>
          </cell>
        </row>
        <row r="646">
          <cell r="E646" t="str">
            <v>CESPM 1 FO</v>
          </cell>
          <cell r="F646" t="str">
            <v>092301010202200</v>
          </cell>
          <cell r="G646" t="str">
            <v>09</v>
          </cell>
          <cell r="H646" t="str">
            <v>HIGUAMO</v>
          </cell>
          <cell r="I646" t="str">
            <v>23</v>
          </cell>
          <cell r="J646" t="str">
            <v>SAN PEDRO DE MACORÍS</v>
          </cell>
          <cell r="K646" t="str">
            <v>01</v>
          </cell>
          <cell r="L646" t="str">
            <v>SAN PEDRO DE MACORÍS</v>
          </cell>
          <cell r="M646" t="str">
            <v>01</v>
          </cell>
          <cell r="N646" t="str">
            <v>SAN PEDRO DE MACORÍS</v>
          </cell>
          <cell r="O646" t="str">
            <v>02</v>
          </cell>
          <cell r="P646" t="str">
            <v>BOCA DEL SOCO</v>
          </cell>
          <cell r="Q646" t="str">
            <v>022</v>
          </cell>
          <cell r="R646" t="str">
            <v>INGENIO CRISTÓBAL COLÓN</v>
          </cell>
        </row>
        <row r="647">
          <cell r="E647" t="str">
            <v>CESPM 1 GN</v>
          </cell>
          <cell r="F647" t="str">
            <v>092301010202200</v>
          </cell>
          <cell r="G647" t="str">
            <v>09</v>
          </cell>
          <cell r="H647" t="str">
            <v>HIGUAMO</v>
          </cell>
          <cell r="I647" t="str">
            <v>23</v>
          </cell>
          <cell r="J647" t="str">
            <v>SAN PEDRO DE MACORÍS</v>
          </cell>
          <cell r="K647" t="str">
            <v>01</v>
          </cell>
          <cell r="L647" t="str">
            <v>SAN PEDRO DE MACORÍS</v>
          </cell>
          <cell r="M647" t="str">
            <v>01</v>
          </cell>
          <cell r="N647" t="str">
            <v>SAN PEDRO DE MACORÍS</v>
          </cell>
          <cell r="O647" t="str">
            <v>02</v>
          </cell>
          <cell r="P647" t="str">
            <v>BOCA DEL SOCO</v>
          </cell>
          <cell r="Q647" t="str">
            <v>022</v>
          </cell>
          <cell r="R647" t="str">
            <v>INGENIO CRISTÓBAL COLÓN</v>
          </cell>
        </row>
        <row r="648">
          <cell r="E648" t="str">
            <v>CESPM 2 FO</v>
          </cell>
          <cell r="F648" t="str">
            <v>092301010202200</v>
          </cell>
          <cell r="G648" t="str">
            <v>09</v>
          </cell>
          <cell r="H648" t="str">
            <v>HIGUAMO</v>
          </cell>
          <cell r="I648" t="str">
            <v>23</v>
          </cell>
          <cell r="J648" t="str">
            <v>SAN PEDRO DE MACORÍS</v>
          </cell>
          <cell r="K648" t="str">
            <v>01</v>
          </cell>
          <cell r="L648" t="str">
            <v>SAN PEDRO DE MACORÍS</v>
          </cell>
          <cell r="M648" t="str">
            <v>01</v>
          </cell>
          <cell r="N648" t="str">
            <v>SAN PEDRO DE MACORÍS</v>
          </cell>
          <cell r="O648" t="str">
            <v>02</v>
          </cell>
          <cell r="P648" t="str">
            <v>BOCA DEL SOCO</v>
          </cell>
          <cell r="Q648" t="str">
            <v>022</v>
          </cell>
          <cell r="R648" t="str">
            <v>INGENIO CRISTÓBAL COLÓN</v>
          </cell>
        </row>
        <row r="649">
          <cell r="E649" t="str">
            <v>CESPM 2 GN</v>
          </cell>
          <cell r="F649" t="str">
            <v>092301010202200</v>
          </cell>
          <cell r="G649" t="str">
            <v>09</v>
          </cell>
          <cell r="H649" t="str">
            <v>HIGUAMO</v>
          </cell>
          <cell r="I649" t="str">
            <v>23</v>
          </cell>
          <cell r="J649" t="str">
            <v>SAN PEDRO DE MACORÍS</v>
          </cell>
          <cell r="K649" t="str">
            <v>01</v>
          </cell>
          <cell r="L649" t="str">
            <v>SAN PEDRO DE MACORÍS</v>
          </cell>
          <cell r="M649" t="str">
            <v>01</v>
          </cell>
          <cell r="N649" t="str">
            <v>SAN PEDRO DE MACORÍS</v>
          </cell>
          <cell r="O649" t="str">
            <v>02</v>
          </cell>
          <cell r="P649" t="str">
            <v>BOCA DEL SOCO</v>
          </cell>
          <cell r="Q649" t="str">
            <v>022</v>
          </cell>
          <cell r="R649" t="str">
            <v>INGENIO CRISTÓBAL COLÓN</v>
          </cell>
        </row>
        <row r="650">
          <cell r="E650" t="str">
            <v>CESPM 3 FO</v>
          </cell>
          <cell r="F650" t="str">
            <v>092301010202200</v>
          </cell>
          <cell r="G650" t="str">
            <v>09</v>
          </cell>
          <cell r="H650" t="str">
            <v>HIGUAMO</v>
          </cell>
          <cell r="I650" t="str">
            <v>23</v>
          </cell>
          <cell r="J650" t="str">
            <v>SAN PEDRO DE MACORÍS</v>
          </cell>
          <cell r="K650" t="str">
            <v>01</v>
          </cell>
          <cell r="L650" t="str">
            <v>SAN PEDRO DE MACORÍS</v>
          </cell>
          <cell r="M650" t="str">
            <v>01</v>
          </cell>
          <cell r="N650" t="str">
            <v>SAN PEDRO DE MACORÍS</v>
          </cell>
          <cell r="O650" t="str">
            <v>02</v>
          </cell>
          <cell r="P650" t="str">
            <v>BOCA DEL SOCO</v>
          </cell>
          <cell r="Q650" t="str">
            <v>022</v>
          </cell>
          <cell r="R650" t="str">
            <v>INGENIO CRISTÓBAL COLÓN</v>
          </cell>
        </row>
        <row r="651">
          <cell r="E651" t="str">
            <v>CESPM 3 GN</v>
          </cell>
          <cell r="F651" t="str">
            <v>092301010202200</v>
          </cell>
          <cell r="G651" t="str">
            <v>09</v>
          </cell>
          <cell r="H651" t="str">
            <v>HIGUAMO</v>
          </cell>
          <cell r="I651" t="str">
            <v>23</v>
          </cell>
          <cell r="J651" t="str">
            <v>SAN PEDRO DE MACORÍS</v>
          </cell>
          <cell r="K651" t="str">
            <v>01</v>
          </cell>
          <cell r="L651" t="str">
            <v>SAN PEDRO DE MACORÍS</v>
          </cell>
          <cell r="M651" t="str">
            <v>01</v>
          </cell>
          <cell r="N651" t="str">
            <v>SAN PEDRO DE MACORÍS</v>
          </cell>
          <cell r="O651" t="str">
            <v>02</v>
          </cell>
          <cell r="P651" t="str">
            <v>BOCA DEL SOCO</v>
          </cell>
          <cell r="Q651" t="str">
            <v>022</v>
          </cell>
          <cell r="R651" t="str">
            <v>INGENIO CRISTÓBAL COLÓN</v>
          </cell>
        </row>
        <row r="652">
          <cell r="E652" t="str">
            <v>CONTRA EMBALSE MONCIÓN 1</v>
          </cell>
          <cell r="F652" t="str">
            <v>042603010200700</v>
          </cell>
          <cell r="G652" t="str">
            <v>04</v>
          </cell>
          <cell r="H652" t="str">
            <v>CIBAO NOROESTE</v>
          </cell>
          <cell r="I652" t="str">
            <v>26</v>
          </cell>
          <cell r="J652" t="str">
            <v>SANTIAGO RODRÍGUEZ</v>
          </cell>
          <cell r="K652" t="str">
            <v>03</v>
          </cell>
          <cell r="L652" t="str">
            <v>MONCIÓN</v>
          </cell>
          <cell r="M652" t="str">
            <v>01</v>
          </cell>
          <cell r="N652" t="str">
            <v>MONCIÓN</v>
          </cell>
          <cell r="O652" t="str">
            <v>02</v>
          </cell>
          <cell r="P652" t="str">
            <v>EL MAMONCITO</v>
          </cell>
          <cell r="Q652" t="str">
            <v>007</v>
          </cell>
          <cell r="R652" t="str">
            <v>HATO VIEJO</v>
          </cell>
        </row>
        <row r="653">
          <cell r="E653" t="str">
            <v>CONTRA EMBALSE MONCIÓN 2</v>
          </cell>
          <cell r="F653" t="str">
            <v>042603010200700</v>
          </cell>
          <cell r="G653" t="str">
            <v>04</v>
          </cell>
          <cell r="H653" t="str">
            <v>CIBAO NOROESTE</v>
          </cell>
          <cell r="I653" t="str">
            <v>26</v>
          </cell>
          <cell r="J653" t="str">
            <v>SANTIAGO RODRÍGUEZ</v>
          </cell>
          <cell r="K653" t="str">
            <v>03</v>
          </cell>
          <cell r="L653" t="str">
            <v>MONCIÓN</v>
          </cell>
          <cell r="M653" t="str">
            <v>01</v>
          </cell>
          <cell r="N653" t="str">
            <v>MONCIÓN</v>
          </cell>
          <cell r="O653" t="str">
            <v>02</v>
          </cell>
          <cell r="P653" t="str">
            <v>EL MAMONCITO</v>
          </cell>
          <cell r="Q653" t="str">
            <v>007</v>
          </cell>
          <cell r="R653" t="str">
            <v>HATO VIEJO</v>
          </cell>
        </row>
        <row r="654">
          <cell r="E654" t="str">
            <v>DOMINGO RODRÍGUEZ 1</v>
          </cell>
          <cell r="F654" t="str">
            <v>072201020400400</v>
          </cell>
          <cell r="G654" t="str">
            <v>07</v>
          </cell>
          <cell r="H654" t="str">
            <v>EL VALLE</v>
          </cell>
          <cell r="I654" t="str">
            <v>22</v>
          </cell>
          <cell r="J654" t="str">
            <v>SAN JUAN</v>
          </cell>
          <cell r="K654" t="str">
            <v>01</v>
          </cell>
          <cell r="L654" t="str">
            <v>SAN JUAN</v>
          </cell>
          <cell r="M654" t="str">
            <v>02</v>
          </cell>
          <cell r="N654" t="str">
            <v>PEDRO CORTO (DM)</v>
          </cell>
          <cell r="O654" t="str">
            <v>04</v>
          </cell>
          <cell r="P654" t="str">
            <v>PUNTA CAÑA</v>
          </cell>
          <cell r="Q654" t="str">
            <v>004</v>
          </cell>
          <cell r="R654" t="str">
            <v>GARGAGUAR</v>
          </cell>
        </row>
        <row r="655">
          <cell r="E655" t="str">
            <v>DOMINGO RODRÍGUEZ 2</v>
          </cell>
          <cell r="F655" t="str">
            <v>072201020400400</v>
          </cell>
          <cell r="G655" t="str">
            <v>07</v>
          </cell>
          <cell r="H655" t="str">
            <v>EL VALLE</v>
          </cell>
          <cell r="I655" t="str">
            <v>22</v>
          </cell>
          <cell r="J655" t="str">
            <v>SAN JUAN</v>
          </cell>
          <cell r="K655" t="str">
            <v>01</v>
          </cell>
          <cell r="L655" t="str">
            <v>SAN JUAN</v>
          </cell>
          <cell r="M655" t="str">
            <v>02</v>
          </cell>
          <cell r="N655" t="str">
            <v>PEDRO CORTO (DM)</v>
          </cell>
          <cell r="O655" t="str">
            <v>04</v>
          </cell>
          <cell r="P655" t="str">
            <v>PUNTA CAÑA</v>
          </cell>
          <cell r="Q655" t="str">
            <v>004</v>
          </cell>
          <cell r="R655" t="str">
            <v>GARGAGUAR</v>
          </cell>
        </row>
        <row r="656">
          <cell r="E656" t="str">
            <v>EL SALTO</v>
          </cell>
          <cell r="F656" t="str">
            <v>021302010300500</v>
          </cell>
          <cell r="G656" t="str">
            <v>02</v>
          </cell>
          <cell r="H656" t="str">
            <v>CIBAO SUR</v>
          </cell>
          <cell r="I656" t="str">
            <v>13</v>
          </cell>
          <cell r="J656" t="str">
            <v>LA VEGA</v>
          </cell>
          <cell r="K656" t="str">
            <v>02</v>
          </cell>
          <cell r="L656" t="str">
            <v>CONSTANZA</v>
          </cell>
          <cell r="M656" t="str">
            <v>01</v>
          </cell>
          <cell r="N656" t="str">
            <v>CONSTANZA</v>
          </cell>
          <cell r="O656" t="str">
            <v>03</v>
          </cell>
          <cell r="P656" t="str">
            <v>PALERO</v>
          </cell>
          <cell r="Q656" t="str">
            <v>005</v>
          </cell>
          <cell r="R656" t="str">
            <v>COLONIA KENNEDY</v>
          </cell>
        </row>
        <row r="657">
          <cell r="E657" t="str">
            <v>ESTRELLA DEL MAR 2 CFO</v>
          </cell>
          <cell r="F657" t="str">
            <v>100101010106400</v>
          </cell>
          <cell r="G657" t="str">
            <v>10</v>
          </cell>
          <cell r="H657" t="str">
            <v>OZAMA O METROPOLITANA</v>
          </cell>
          <cell r="I657" t="str">
            <v>01</v>
          </cell>
          <cell r="J657" t="str">
            <v>DISTRITO NACIONAL</v>
          </cell>
          <cell r="K657" t="str">
            <v>01</v>
          </cell>
          <cell r="L657" t="str">
            <v>SANTO DOMINGO DE GUZMÁN</v>
          </cell>
          <cell r="M657" t="str">
            <v>01</v>
          </cell>
          <cell r="N657" t="str">
            <v>SANTO DOMINGO DE GUZMÁN</v>
          </cell>
          <cell r="O657" t="str">
            <v>01</v>
          </cell>
          <cell r="P657" t="str">
            <v>SANTO DOMINGO DE GUZMÁN (ZONA URBANA)</v>
          </cell>
          <cell r="Q657" t="str">
            <v>064</v>
          </cell>
          <cell r="R657" t="str">
            <v>VILLA FRANCISCA</v>
          </cell>
        </row>
        <row r="658">
          <cell r="E658" t="str">
            <v>ESTRELLA DEL MAR 2 CGN</v>
          </cell>
          <cell r="F658" t="str">
            <v>100101010106400</v>
          </cell>
          <cell r="G658" t="str">
            <v>10</v>
          </cell>
          <cell r="H658" t="str">
            <v>OZAMA O METROPOLITANA</v>
          </cell>
          <cell r="I658" t="str">
            <v>01</v>
          </cell>
          <cell r="J658" t="str">
            <v>DISTRITO NACIONAL</v>
          </cell>
          <cell r="K658" t="str">
            <v>01</v>
          </cell>
          <cell r="L658" t="str">
            <v>SANTO DOMINGO DE GUZMÁN</v>
          </cell>
          <cell r="M658" t="str">
            <v>01</v>
          </cell>
          <cell r="N658" t="str">
            <v>SANTO DOMINGO DE GUZMÁN</v>
          </cell>
          <cell r="O658" t="str">
            <v>01</v>
          </cell>
          <cell r="P658" t="str">
            <v>SANTO DOMINGO DE GUZMÁN (ZONA URBANA)</v>
          </cell>
          <cell r="Q658" t="str">
            <v>064</v>
          </cell>
          <cell r="R658" t="str">
            <v>VILLA FRANCISCA</v>
          </cell>
        </row>
        <row r="659">
          <cell r="E659" t="str">
            <v>ESTRELLA DEL MAR 2 SFO</v>
          </cell>
          <cell r="F659" t="str">
            <v>100101010106400</v>
          </cell>
          <cell r="G659" t="str">
            <v>10</v>
          </cell>
          <cell r="H659" t="str">
            <v>OZAMA O METROPOLITANA</v>
          </cell>
          <cell r="I659" t="str">
            <v>01</v>
          </cell>
          <cell r="J659" t="str">
            <v>DISTRITO NACIONAL</v>
          </cell>
          <cell r="K659" t="str">
            <v>01</v>
          </cell>
          <cell r="L659" t="str">
            <v>SANTO DOMINGO DE GUZMÁN</v>
          </cell>
          <cell r="M659" t="str">
            <v>01</v>
          </cell>
          <cell r="N659" t="str">
            <v>SANTO DOMINGO DE GUZMÁN</v>
          </cell>
          <cell r="O659" t="str">
            <v>01</v>
          </cell>
          <cell r="P659" t="str">
            <v>SANTO DOMINGO DE GUZMÁN (ZONA URBANA)</v>
          </cell>
          <cell r="Q659" t="str">
            <v>064</v>
          </cell>
          <cell r="R659" t="str">
            <v>VILLA FRANCISCA</v>
          </cell>
        </row>
        <row r="660">
          <cell r="E660" t="str">
            <v>ESTRELLA DEL MAR 2 SGN</v>
          </cell>
          <cell r="F660" t="str">
            <v>100101010106400</v>
          </cell>
          <cell r="G660" t="str">
            <v>10</v>
          </cell>
          <cell r="H660" t="str">
            <v>OZAMA O METROPOLITANA</v>
          </cell>
          <cell r="I660" t="str">
            <v>01</v>
          </cell>
          <cell r="J660" t="str">
            <v>DISTRITO NACIONAL</v>
          </cell>
          <cell r="K660" t="str">
            <v>01</v>
          </cell>
          <cell r="L660" t="str">
            <v>SANTO DOMINGO DE GUZMÁN</v>
          </cell>
          <cell r="M660" t="str">
            <v>01</v>
          </cell>
          <cell r="N660" t="str">
            <v>SANTO DOMINGO DE GUZMÁN</v>
          </cell>
          <cell r="O660" t="str">
            <v>01</v>
          </cell>
          <cell r="P660" t="str">
            <v>SANTO DOMINGO DE GUZMÁN (ZONA URBANA)</v>
          </cell>
          <cell r="Q660" t="str">
            <v>064</v>
          </cell>
          <cell r="R660" t="str">
            <v>VILLA FRANCISCA</v>
          </cell>
        </row>
        <row r="661">
          <cell r="E661" t="str">
            <v>ESTRELLA DEL MAR 3 CCP</v>
          </cell>
          <cell r="F661" t="str">
            <v>100101010106400</v>
          </cell>
          <cell r="G661" t="str">
            <v>10</v>
          </cell>
          <cell r="H661" t="str">
            <v>OZAMA O METROPOLITANA</v>
          </cell>
          <cell r="I661" t="str">
            <v>01</v>
          </cell>
          <cell r="J661" t="str">
            <v>DISTRITO NACIONAL</v>
          </cell>
          <cell r="K661" t="str">
            <v>01</v>
          </cell>
          <cell r="L661" t="str">
            <v>SANTO DOMINGO DE GUZMÁN</v>
          </cell>
          <cell r="M661" t="str">
            <v>01</v>
          </cell>
          <cell r="N661" t="str">
            <v>SANTO DOMINGO DE GUZMÁN</v>
          </cell>
          <cell r="O661" t="str">
            <v>01</v>
          </cell>
          <cell r="P661" t="str">
            <v>SANTO DOMINGO DE GUZMÁN (ZONA URBANA)</v>
          </cell>
          <cell r="Q661" t="str">
            <v>064</v>
          </cell>
          <cell r="R661" t="str">
            <v>VILLA FRANCISCA</v>
          </cell>
        </row>
        <row r="662">
          <cell r="E662" t="str">
            <v>ESTRELLA DEL MAR 3 CCT</v>
          </cell>
          <cell r="F662" t="str">
            <v>100101010106400</v>
          </cell>
          <cell r="G662" t="str">
            <v>10</v>
          </cell>
          <cell r="H662" t="str">
            <v>OZAMA O METROPOLITANA</v>
          </cell>
          <cell r="I662" t="str">
            <v>01</v>
          </cell>
          <cell r="J662" t="str">
            <v>DISTRITO NACIONAL</v>
          </cell>
          <cell r="K662" t="str">
            <v>01</v>
          </cell>
          <cell r="L662" t="str">
            <v>SANTO DOMINGO DE GUZMÁN</v>
          </cell>
          <cell r="M662" t="str">
            <v>01</v>
          </cell>
          <cell r="N662" t="str">
            <v>SANTO DOMINGO DE GUZMÁN</v>
          </cell>
          <cell r="O662" t="str">
            <v>01</v>
          </cell>
          <cell r="P662" t="str">
            <v>SANTO DOMINGO DE GUZMÁN (ZONA URBANA)</v>
          </cell>
          <cell r="Q662" t="str">
            <v>064</v>
          </cell>
          <cell r="R662" t="str">
            <v>VILLA FRANCISCA</v>
          </cell>
        </row>
        <row r="663">
          <cell r="E663" t="str">
            <v>ESTRELLA DEL MAR 3 CS</v>
          </cell>
          <cell r="F663" t="str">
            <v>100101010106400</v>
          </cell>
          <cell r="G663" t="str">
            <v>10</v>
          </cell>
          <cell r="H663" t="str">
            <v>OZAMA O METROPOLITANA</v>
          </cell>
          <cell r="I663" t="str">
            <v>01</v>
          </cell>
          <cell r="J663" t="str">
            <v>DISTRITO NACIONAL</v>
          </cell>
          <cell r="K663" t="str">
            <v>01</v>
          </cell>
          <cell r="L663" t="str">
            <v>SANTO DOMINGO DE GUZMÁN</v>
          </cell>
          <cell r="M663" t="str">
            <v>01</v>
          </cell>
          <cell r="N663" t="str">
            <v>SANTO DOMINGO DE GUZMÁN</v>
          </cell>
          <cell r="O663" t="str">
            <v>01</v>
          </cell>
          <cell r="P663" t="str">
            <v>SANTO DOMINGO DE GUZMÁN (ZONA URBANA)</v>
          </cell>
          <cell r="Q663" t="str">
            <v>064</v>
          </cell>
          <cell r="R663" t="str">
            <v>VILLA FRANCISCA</v>
          </cell>
        </row>
        <row r="664">
          <cell r="E664" t="str">
            <v>HAINA TG</v>
          </cell>
          <cell r="F664" t="str">
            <v>052103010101300</v>
          </cell>
          <cell r="G664" t="str">
            <v>05</v>
          </cell>
          <cell r="H664" t="str">
            <v>VALDESIA</v>
          </cell>
          <cell r="I664" t="str">
            <v>21</v>
          </cell>
          <cell r="J664" t="str">
            <v>SAN CRISTÓBAL</v>
          </cell>
          <cell r="K664" t="str">
            <v>03</v>
          </cell>
          <cell r="L664" t="str">
            <v>BAJOS DE HAINA</v>
          </cell>
          <cell r="M664" t="str">
            <v>01</v>
          </cell>
          <cell r="N664" t="str">
            <v>BAJOS DE HAINA</v>
          </cell>
          <cell r="O664" t="str">
            <v>01</v>
          </cell>
          <cell r="P664" t="str">
            <v>BAJOS DE HAINA (ZONA URBANA)</v>
          </cell>
          <cell r="Q664" t="str">
            <v>013</v>
          </cell>
          <cell r="R664" t="str">
            <v>AUTORIDAD PORTUARIA</v>
          </cell>
        </row>
        <row r="665">
          <cell r="E665" t="str">
            <v>HATILLO</v>
          </cell>
          <cell r="F665" t="str">
            <v>022401020200100</v>
          </cell>
          <cell r="G665" t="str">
            <v>02</v>
          </cell>
          <cell r="H665" t="str">
            <v>CIBAO SUR</v>
          </cell>
          <cell r="I665" t="str">
            <v>24</v>
          </cell>
          <cell r="J665" t="str">
            <v>SANCHEZ RAMÍREZ</v>
          </cell>
          <cell r="K665" t="str">
            <v>01</v>
          </cell>
          <cell r="L665" t="str">
            <v>COTUÍ</v>
          </cell>
          <cell r="M665" t="str">
            <v>02</v>
          </cell>
          <cell r="N665" t="str">
            <v>QUITA SUEÑO (DM)</v>
          </cell>
          <cell r="O665" t="str">
            <v>02</v>
          </cell>
          <cell r="P665" t="str">
            <v>LAS CRUCES</v>
          </cell>
          <cell r="Q665" t="str">
            <v>001</v>
          </cell>
          <cell r="R665" t="str">
            <v>LAS CRUCES</v>
          </cell>
        </row>
        <row r="666">
          <cell r="E666" t="str">
            <v>HATILLO 2</v>
          </cell>
          <cell r="F666" t="str">
            <v>022401020200100</v>
          </cell>
          <cell r="G666" t="str">
            <v>02</v>
          </cell>
          <cell r="H666" t="str">
            <v>CIBAO SUR</v>
          </cell>
          <cell r="I666" t="str">
            <v>24</v>
          </cell>
          <cell r="J666" t="str">
            <v>SANCHEZ RAMÍREZ</v>
          </cell>
          <cell r="K666" t="str">
            <v>01</v>
          </cell>
          <cell r="L666" t="str">
            <v>COTUÍ</v>
          </cell>
          <cell r="M666" t="str">
            <v>02</v>
          </cell>
          <cell r="N666" t="str">
            <v>QUITA SUEÑO (DM)</v>
          </cell>
          <cell r="O666" t="str">
            <v>02</v>
          </cell>
          <cell r="P666" t="str">
            <v>LAS CRUCES</v>
          </cell>
          <cell r="Q666" t="str">
            <v>001</v>
          </cell>
          <cell r="R666" t="str">
            <v>LAS CRUCES</v>
          </cell>
        </row>
        <row r="667">
          <cell r="E667" t="str">
            <v>INCA KM22</v>
          </cell>
          <cell r="F667" t="str">
            <v>103207020200200</v>
          </cell>
          <cell r="G667" t="str">
            <v>10</v>
          </cell>
          <cell r="H667" t="str">
            <v>OZAMA O METROPOLITANA</v>
          </cell>
          <cell r="I667" t="str">
            <v>32</v>
          </cell>
          <cell r="J667" t="str">
            <v>SANTO DOMINGO</v>
          </cell>
          <cell r="K667" t="str">
            <v>07</v>
          </cell>
          <cell r="L667" t="str">
            <v>PEDRO BRAND</v>
          </cell>
          <cell r="M667" t="str">
            <v>02</v>
          </cell>
          <cell r="N667" t="str">
            <v>LA GUÁYIGA (DM)</v>
          </cell>
          <cell r="O667" t="str">
            <v>02</v>
          </cell>
          <cell r="P667" t="str">
            <v>LOS GARCÍA</v>
          </cell>
          <cell r="Q667" t="str">
            <v>002</v>
          </cell>
          <cell r="R667" t="str">
            <v>LOS GARCÍA</v>
          </cell>
        </row>
        <row r="668">
          <cell r="E668" t="str">
            <v>ITABO 1</v>
          </cell>
          <cell r="F668" t="str">
            <v>052103010100600</v>
          </cell>
          <cell r="G668" t="str">
            <v>05</v>
          </cell>
          <cell r="H668" t="str">
            <v>VALDESIA</v>
          </cell>
          <cell r="I668" t="str">
            <v>21</v>
          </cell>
          <cell r="J668" t="str">
            <v>SAN CRISTÓBAL</v>
          </cell>
          <cell r="K668" t="str">
            <v>03</v>
          </cell>
          <cell r="L668" t="str">
            <v>BAJOS DE HAINA</v>
          </cell>
          <cell r="M668" t="str">
            <v>01</v>
          </cell>
          <cell r="N668" t="str">
            <v>BAJOS DE HAINA</v>
          </cell>
          <cell r="O668" t="str">
            <v>01</v>
          </cell>
          <cell r="P668" t="str">
            <v>BAJOS DE HAINA (ZONA URBANA)</v>
          </cell>
          <cell r="Q668" t="str">
            <v>006</v>
          </cell>
          <cell r="R668" t="str">
            <v>LOS GRINGOS</v>
          </cell>
        </row>
        <row r="669">
          <cell r="E669" t="str">
            <v>ITABO 2</v>
          </cell>
          <cell r="F669" t="str">
            <v>052103010100600</v>
          </cell>
          <cell r="G669" t="str">
            <v>05</v>
          </cell>
          <cell r="H669" t="str">
            <v>VALDESIA</v>
          </cell>
          <cell r="I669" t="str">
            <v>21</v>
          </cell>
          <cell r="J669" t="str">
            <v>SAN CRISTÓBAL</v>
          </cell>
          <cell r="K669" t="str">
            <v>03</v>
          </cell>
          <cell r="L669" t="str">
            <v>BAJOS DE HAINA</v>
          </cell>
          <cell r="M669" t="str">
            <v>01</v>
          </cell>
          <cell r="N669" t="str">
            <v>BAJOS DE HAINA</v>
          </cell>
          <cell r="O669" t="str">
            <v>01</v>
          </cell>
          <cell r="P669" t="str">
            <v>BAJOS DE HAINA (ZONA URBANA)</v>
          </cell>
          <cell r="Q669" t="str">
            <v>006</v>
          </cell>
          <cell r="R669" t="str">
            <v>LOS GRINGOS</v>
          </cell>
        </row>
        <row r="670">
          <cell r="E670" t="str">
            <v>JIGUEY 1</v>
          </cell>
          <cell r="F670" t="str">
            <v>053101020401800</v>
          </cell>
          <cell r="G670" t="str">
            <v>05</v>
          </cell>
          <cell r="H670" t="str">
            <v>VALDESIA</v>
          </cell>
          <cell r="I670" t="str">
            <v>31</v>
          </cell>
          <cell r="J670" t="str">
            <v>SAN JOSÉ DE OCOA</v>
          </cell>
          <cell r="K670" t="str">
            <v>01</v>
          </cell>
          <cell r="L670" t="str">
            <v>SAN JOSÉ DE OCOA</v>
          </cell>
          <cell r="M670" t="str">
            <v>02</v>
          </cell>
          <cell r="N670" t="str">
            <v>LA CIÉNAGA (DM)</v>
          </cell>
          <cell r="O670" t="str">
            <v>04</v>
          </cell>
          <cell r="P670" t="str">
            <v>EL ROSALITO</v>
          </cell>
          <cell r="Q670" t="str">
            <v>018</v>
          </cell>
          <cell r="R670" t="str">
            <v>LOMA DEL MOGOTE</v>
          </cell>
        </row>
        <row r="671">
          <cell r="E671" t="str">
            <v>JIGUEY 2</v>
          </cell>
          <cell r="F671" t="str">
            <v>053101020401800</v>
          </cell>
          <cell r="G671" t="str">
            <v>05</v>
          </cell>
          <cell r="H671" t="str">
            <v>VALDESIA</v>
          </cell>
          <cell r="I671" t="str">
            <v>31</v>
          </cell>
          <cell r="J671" t="str">
            <v>SAN JOSÉ DE OCOA</v>
          </cell>
          <cell r="K671" t="str">
            <v>01</v>
          </cell>
          <cell r="L671" t="str">
            <v>SAN JOSÉ DE OCOA</v>
          </cell>
          <cell r="M671" t="str">
            <v>02</v>
          </cell>
          <cell r="N671" t="str">
            <v>LA CIÉNAGA (DM)</v>
          </cell>
          <cell r="O671" t="str">
            <v>04</v>
          </cell>
          <cell r="P671" t="str">
            <v>EL ROSALITO</v>
          </cell>
          <cell r="Q671" t="str">
            <v>018</v>
          </cell>
          <cell r="R671" t="str">
            <v>LOMA DEL MOGOTE</v>
          </cell>
        </row>
        <row r="672">
          <cell r="E672" t="str">
            <v>JIMENOA</v>
          </cell>
          <cell r="F672" t="str">
            <v>021303010500100</v>
          </cell>
          <cell r="G672" t="str">
            <v>02</v>
          </cell>
          <cell r="H672" t="str">
            <v>CIBAO SUR</v>
          </cell>
          <cell r="I672" t="str">
            <v>13</v>
          </cell>
          <cell r="J672" t="str">
            <v>LA VEGA</v>
          </cell>
          <cell r="K672" t="str">
            <v>03</v>
          </cell>
          <cell r="L672" t="str">
            <v>JARABACOA</v>
          </cell>
          <cell r="M672" t="str">
            <v>01</v>
          </cell>
          <cell r="N672" t="str">
            <v>JARABACOA</v>
          </cell>
          <cell r="O672" t="str">
            <v>05</v>
          </cell>
          <cell r="P672" t="str">
            <v>PEDREGAL</v>
          </cell>
          <cell r="Q672" t="str">
            <v>001</v>
          </cell>
          <cell r="R672" t="str">
            <v>EL SALTO DE JIMENOA</v>
          </cell>
        </row>
        <row r="673">
          <cell r="E673" t="str">
            <v>JUANCHO LOS COCOS 1</v>
          </cell>
          <cell r="F673" t="str">
            <v>061602020201100</v>
          </cell>
          <cell r="G673" t="str">
            <v>06</v>
          </cell>
          <cell r="H673" t="str">
            <v>ENRIQUILLO</v>
          </cell>
          <cell r="I673" t="str">
            <v>16</v>
          </cell>
          <cell r="J673" t="str">
            <v>PEDERNALES</v>
          </cell>
          <cell r="K673" t="str">
            <v>02</v>
          </cell>
          <cell r="L673" t="str">
            <v>OVIEDO</v>
          </cell>
          <cell r="M673" t="str">
            <v>02</v>
          </cell>
          <cell r="N673" t="str">
            <v>JUANCHO (DM)</v>
          </cell>
          <cell r="O673" t="str">
            <v>02</v>
          </cell>
          <cell r="P673" t="str">
            <v>LA COLONIA VILLA ESPERANZA</v>
          </cell>
          <cell r="Q673" t="str">
            <v>011</v>
          </cell>
          <cell r="R673" t="str">
            <v>PEDRO MOTA</v>
          </cell>
        </row>
        <row r="674">
          <cell r="E674" t="str">
            <v>LA VEGA</v>
          </cell>
          <cell r="F674" t="str">
            <v>021301010102000</v>
          </cell>
          <cell r="G674" t="str">
            <v>02</v>
          </cell>
          <cell r="H674" t="str">
            <v>CIBAO SUR</v>
          </cell>
          <cell r="I674" t="str">
            <v>13</v>
          </cell>
          <cell r="J674" t="str">
            <v>LA VEGA</v>
          </cell>
          <cell r="K674" t="str">
            <v>01</v>
          </cell>
          <cell r="L674" t="str">
            <v>LA VEGA</v>
          </cell>
          <cell r="M674" t="str">
            <v>01</v>
          </cell>
          <cell r="N674" t="str">
            <v>LA VEGA</v>
          </cell>
          <cell r="O674" t="str">
            <v>01</v>
          </cell>
          <cell r="P674" t="str">
            <v>CONCEPCIÓN DE LA VEGA (ZONA URBANA)</v>
          </cell>
          <cell r="Q674" t="str">
            <v>020</v>
          </cell>
          <cell r="R674" t="str">
            <v>ARENOSO</v>
          </cell>
        </row>
        <row r="675">
          <cell r="E675" t="str">
            <v>LAS BARÍAS</v>
          </cell>
          <cell r="F675" t="str">
            <v>052106010400900</v>
          </cell>
          <cell r="G675" t="str">
            <v>05</v>
          </cell>
          <cell r="H675" t="str">
            <v>VALDESIA</v>
          </cell>
          <cell r="I675" t="str">
            <v>21</v>
          </cell>
          <cell r="J675" t="str">
            <v>SAN CRISTÓBAL</v>
          </cell>
          <cell r="K675" t="str">
            <v>06</v>
          </cell>
          <cell r="L675" t="str">
            <v>YAGUATE</v>
          </cell>
          <cell r="M675" t="str">
            <v>01</v>
          </cell>
          <cell r="N675" t="str">
            <v>YAGUATE</v>
          </cell>
          <cell r="O675" t="str">
            <v>04</v>
          </cell>
          <cell r="P675" t="str">
            <v>MANÁ DE YAGUATE</v>
          </cell>
          <cell r="Q675" t="str">
            <v>009</v>
          </cell>
          <cell r="R675" t="str">
            <v>MANÁ DE YAGUATE</v>
          </cell>
        </row>
        <row r="676">
          <cell r="E676" t="str">
            <v>LAS DAMAS</v>
          </cell>
          <cell r="F676" t="str">
            <v>061002020200200</v>
          </cell>
          <cell r="G676" t="str">
            <v>06</v>
          </cell>
          <cell r="H676" t="str">
            <v>ENRIQUILLO</v>
          </cell>
          <cell r="I676" t="str">
            <v>10</v>
          </cell>
          <cell r="J676" t="str">
            <v>INDEPENDENCIA</v>
          </cell>
          <cell r="K676" t="str">
            <v>02</v>
          </cell>
          <cell r="L676" t="str">
            <v>DUVERGÉ</v>
          </cell>
          <cell r="M676" t="str">
            <v>02</v>
          </cell>
          <cell r="N676" t="str">
            <v>VENGAN A VER (DM)</v>
          </cell>
          <cell r="O676" t="str">
            <v>02</v>
          </cell>
          <cell r="P676" t="str">
            <v>LAS BAITOAS</v>
          </cell>
          <cell r="Q676" t="str">
            <v>002</v>
          </cell>
          <cell r="R676" t="str">
            <v>SAN JOSÉ</v>
          </cell>
        </row>
        <row r="677">
          <cell r="E677" t="str">
            <v>LÓPEZ ANGOSTURA</v>
          </cell>
          <cell r="F677" t="str">
            <v>012509010200100</v>
          </cell>
          <cell r="G677" t="str">
            <v>01</v>
          </cell>
          <cell r="H677" t="str">
            <v>CIBAO NORTE</v>
          </cell>
          <cell r="I677" t="str">
            <v>25</v>
          </cell>
          <cell r="J677" t="str">
            <v>SANTIAGO</v>
          </cell>
          <cell r="K677" t="str">
            <v>09</v>
          </cell>
          <cell r="L677" t="str">
            <v>SABANA IGLESIA</v>
          </cell>
          <cell r="M677" t="str">
            <v>01</v>
          </cell>
          <cell r="N677" t="str">
            <v>SABANA IGLESIA</v>
          </cell>
          <cell r="O677" t="str">
            <v>02</v>
          </cell>
          <cell r="P677" t="str">
            <v>SABANA IGLESIA</v>
          </cell>
          <cell r="Q677" t="str">
            <v>001</v>
          </cell>
          <cell r="R677" t="str">
            <v>BOCA DE BAO</v>
          </cell>
        </row>
        <row r="678">
          <cell r="E678" t="str">
            <v>LOS ANONES</v>
          </cell>
          <cell r="F678" t="str">
            <v>051702030200300</v>
          </cell>
          <cell r="G678" t="str">
            <v>05</v>
          </cell>
          <cell r="H678" t="str">
            <v>VALDESIA</v>
          </cell>
          <cell r="I678" t="str">
            <v>17</v>
          </cell>
          <cell r="J678" t="str">
            <v>PERAVIA</v>
          </cell>
          <cell r="K678" t="str">
            <v>02</v>
          </cell>
          <cell r="L678" t="str">
            <v>NIZAO</v>
          </cell>
          <cell r="M678" t="str">
            <v>03</v>
          </cell>
          <cell r="N678" t="str">
            <v>SANTANA (DM)</v>
          </cell>
          <cell r="O678" t="str">
            <v>02</v>
          </cell>
          <cell r="P678" t="str">
            <v>LUCAS DÍAZ</v>
          </cell>
          <cell r="Q678" t="str">
            <v>003</v>
          </cell>
          <cell r="R678" t="str">
            <v>BARRIO LINDO</v>
          </cell>
        </row>
        <row r="679">
          <cell r="E679" t="str">
            <v>LOS COCOS 2</v>
          </cell>
          <cell r="F679" t="str">
            <v>061602020201100</v>
          </cell>
          <cell r="G679" t="str">
            <v>06</v>
          </cell>
          <cell r="H679" t="str">
            <v>ENRIQUILLO</v>
          </cell>
          <cell r="I679" t="str">
            <v>16</v>
          </cell>
          <cell r="J679" t="str">
            <v>PEDERNALES</v>
          </cell>
          <cell r="K679" t="str">
            <v>02</v>
          </cell>
          <cell r="L679" t="str">
            <v>OVIEDO</v>
          </cell>
          <cell r="M679" t="str">
            <v>02</v>
          </cell>
          <cell r="N679" t="str">
            <v>JUANCHO (DM)</v>
          </cell>
          <cell r="O679" t="str">
            <v>02</v>
          </cell>
          <cell r="P679" t="str">
            <v>LA COLONIA VILLA ESPERANZA</v>
          </cell>
          <cell r="Q679" t="str">
            <v>011</v>
          </cell>
          <cell r="R679" t="str">
            <v>PEDRO MOTA</v>
          </cell>
        </row>
        <row r="680">
          <cell r="E680" t="str">
            <v>LOS MINA 5</v>
          </cell>
          <cell r="F680" t="str">
            <v>103201010100400</v>
          </cell>
          <cell r="G680" t="str">
            <v>10</v>
          </cell>
          <cell r="H680" t="str">
            <v>OZAMA O METROPOLITANA</v>
          </cell>
          <cell r="I680" t="str">
            <v>32</v>
          </cell>
          <cell r="J680" t="str">
            <v>SANTO DOMINGO</v>
          </cell>
          <cell r="K680" t="str">
            <v>01</v>
          </cell>
          <cell r="L680" t="str">
            <v>SANTO DOMINGO ESTE</v>
          </cell>
          <cell r="M680" t="str">
            <v>01</v>
          </cell>
          <cell r="N680" t="str">
            <v>SANTO DOMINGO ESTE</v>
          </cell>
          <cell r="O680" t="str">
            <v>01</v>
          </cell>
          <cell r="P680" t="str">
            <v>SANTO DOMINGO ESTE (ZONA URBANA)</v>
          </cell>
          <cell r="Q680" t="str">
            <v>004</v>
          </cell>
          <cell r="R680" t="str">
            <v>LOS MINA SUR</v>
          </cell>
        </row>
        <row r="681">
          <cell r="E681" t="str">
            <v>LOS MINA 6</v>
          </cell>
          <cell r="F681" t="str">
            <v>103201010100400</v>
          </cell>
          <cell r="G681" t="str">
            <v>10</v>
          </cell>
          <cell r="H681" t="str">
            <v>OZAMA O METROPOLITANA</v>
          </cell>
          <cell r="I681" t="str">
            <v>32</v>
          </cell>
          <cell r="J681" t="str">
            <v>SANTO DOMINGO</v>
          </cell>
          <cell r="K681" t="str">
            <v>01</v>
          </cell>
          <cell r="L681" t="str">
            <v>SANTO DOMINGO ESTE</v>
          </cell>
          <cell r="M681" t="str">
            <v>01</v>
          </cell>
          <cell r="N681" t="str">
            <v>SANTO DOMINGO ESTE</v>
          </cell>
          <cell r="O681" t="str">
            <v>01</v>
          </cell>
          <cell r="P681" t="str">
            <v>SANTO DOMINGO ESTE (ZONA URBANA)</v>
          </cell>
          <cell r="Q681" t="str">
            <v>004</v>
          </cell>
          <cell r="R681" t="str">
            <v>LOS MINA SUR</v>
          </cell>
        </row>
        <row r="682">
          <cell r="E682" t="str">
            <v>LOS ORÍGENES POWER PLANT FUEL OIL</v>
          </cell>
          <cell r="F682" t="str">
            <v>092301010100200</v>
          </cell>
          <cell r="G682" t="str">
            <v>09</v>
          </cell>
          <cell r="H682" t="str">
            <v>HIGUAMO</v>
          </cell>
          <cell r="I682" t="str">
            <v>23</v>
          </cell>
          <cell r="J682" t="str">
            <v>SAN PEDRO DE MACORÍS</v>
          </cell>
          <cell r="K682" t="str">
            <v>01</v>
          </cell>
          <cell r="L682" t="str">
            <v>SAN PEDRO DE MACORÍS</v>
          </cell>
          <cell r="M682" t="str">
            <v>01</v>
          </cell>
          <cell r="N682" t="str">
            <v>SAN PEDRO DE MACORÍS</v>
          </cell>
          <cell r="O682" t="str">
            <v>01</v>
          </cell>
          <cell r="P682" t="str">
            <v>SAN PEDRO DE MACORÍS (ZONA URBANA)</v>
          </cell>
          <cell r="Q682" t="str">
            <v>002</v>
          </cell>
          <cell r="R682" t="str">
            <v>BLANCO</v>
          </cell>
        </row>
        <row r="683">
          <cell r="E683" t="str">
            <v>LOS ORÍGENES POWER PLANT GAS NATURAL</v>
          </cell>
          <cell r="F683" t="str">
            <v>092301010100200</v>
          </cell>
          <cell r="G683" t="str">
            <v>09</v>
          </cell>
          <cell r="H683" t="str">
            <v>HIGUAMO</v>
          </cell>
          <cell r="I683" t="str">
            <v>23</v>
          </cell>
          <cell r="J683" t="str">
            <v>SAN PEDRO DE MACORÍS</v>
          </cell>
          <cell r="K683" t="str">
            <v>01</v>
          </cell>
          <cell r="L683" t="str">
            <v>SAN PEDRO DE MACORÍS</v>
          </cell>
          <cell r="M683" t="str">
            <v>01</v>
          </cell>
          <cell r="N683" t="str">
            <v>SAN PEDRO DE MACORÍS</v>
          </cell>
          <cell r="O683" t="str">
            <v>01</v>
          </cell>
          <cell r="P683" t="str">
            <v>SAN PEDRO DE MACORÍS (ZONA URBANA)</v>
          </cell>
          <cell r="Q683" t="str">
            <v>002</v>
          </cell>
          <cell r="R683" t="str">
            <v>BLANCO</v>
          </cell>
        </row>
        <row r="684">
          <cell r="E684" t="str">
            <v>LOS TOROS 1</v>
          </cell>
          <cell r="F684" t="str">
            <v>070203030300400</v>
          </cell>
          <cell r="G684" t="str">
            <v>07</v>
          </cell>
          <cell r="H684" t="str">
            <v>EL VALLE</v>
          </cell>
          <cell r="I684" t="str">
            <v>02</v>
          </cell>
          <cell r="J684" t="str">
            <v>AZUA</v>
          </cell>
          <cell r="K684" t="str">
            <v>03</v>
          </cell>
          <cell r="L684" t="str">
            <v>LAS YAYAS DE VIAJAMA</v>
          </cell>
          <cell r="M684" t="str">
            <v>03</v>
          </cell>
          <cell r="N684" t="str">
            <v>HATO NUEVO CORTÉS (DM)</v>
          </cell>
          <cell r="O684" t="str">
            <v>03</v>
          </cell>
          <cell r="P684" t="str">
            <v>EL CRUCE DE LAS YAYAS</v>
          </cell>
          <cell r="Q684" t="str">
            <v>004</v>
          </cell>
          <cell r="R684" t="str">
            <v>LAS HORMIGAS</v>
          </cell>
        </row>
        <row r="685">
          <cell r="E685" t="str">
            <v>LOS TOROS 2</v>
          </cell>
          <cell r="F685" t="str">
            <v>070203030300400</v>
          </cell>
          <cell r="G685" t="str">
            <v>07</v>
          </cell>
          <cell r="H685" t="str">
            <v>EL VALLE</v>
          </cell>
          <cell r="I685" t="str">
            <v>02</v>
          </cell>
          <cell r="J685" t="str">
            <v>AZUA</v>
          </cell>
          <cell r="K685" t="str">
            <v>03</v>
          </cell>
          <cell r="L685" t="str">
            <v>LAS YAYAS DE VIAJAMA</v>
          </cell>
          <cell r="M685" t="str">
            <v>03</v>
          </cell>
          <cell r="N685" t="str">
            <v>HATO NUEVO CORTÉS (DM)</v>
          </cell>
          <cell r="O685" t="str">
            <v>03</v>
          </cell>
          <cell r="P685" t="str">
            <v>EL CRUCE DE LAS YAYAS</v>
          </cell>
          <cell r="Q685" t="str">
            <v>004</v>
          </cell>
          <cell r="R685" t="str">
            <v>LAS HORMIGAS</v>
          </cell>
        </row>
        <row r="686">
          <cell r="E686" t="str">
            <v>MAGUEYAL 1</v>
          </cell>
          <cell r="F686" t="str">
            <v>070203030400100</v>
          </cell>
          <cell r="G686" t="str">
            <v>07</v>
          </cell>
          <cell r="H686" t="str">
            <v>EL VALLE</v>
          </cell>
          <cell r="I686" t="str">
            <v>02</v>
          </cell>
          <cell r="J686" t="str">
            <v>AZUA</v>
          </cell>
          <cell r="K686" t="str">
            <v>03</v>
          </cell>
          <cell r="L686" t="str">
            <v>LAS YAYAS DE VIAJAMA</v>
          </cell>
          <cell r="M686" t="str">
            <v>03</v>
          </cell>
          <cell r="N686" t="str">
            <v>HATO NUEVO CORTÉS (DM)</v>
          </cell>
          <cell r="O686" t="str">
            <v>04</v>
          </cell>
          <cell r="P686" t="str">
            <v>MAGÜEYAL</v>
          </cell>
          <cell r="Q686" t="str">
            <v>001</v>
          </cell>
          <cell r="R686" t="str">
            <v>MAGÜEYAL</v>
          </cell>
        </row>
        <row r="687">
          <cell r="E687" t="str">
            <v>MAGUEYAL 2</v>
          </cell>
          <cell r="F687" t="str">
            <v>070203030400100</v>
          </cell>
          <cell r="G687" t="str">
            <v>07</v>
          </cell>
          <cell r="H687" t="str">
            <v>EL VALLE</v>
          </cell>
          <cell r="I687" t="str">
            <v>02</v>
          </cell>
          <cell r="J687" t="str">
            <v>AZUA</v>
          </cell>
          <cell r="K687" t="str">
            <v>03</v>
          </cell>
          <cell r="L687" t="str">
            <v>LAS YAYAS DE VIAJAMA</v>
          </cell>
          <cell r="M687" t="str">
            <v>03</v>
          </cell>
          <cell r="N687" t="str">
            <v>HATO NUEVO CORTÉS (DM)</v>
          </cell>
          <cell r="O687" t="str">
            <v>04</v>
          </cell>
          <cell r="P687" t="str">
            <v>MAGÜEYAL</v>
          </cell>
          <cell r="Q687" t="str">
            <v>001</v>
          </cell>
          <cell r="R687" t="str">
            <v>MAGÜEYAL</v>
          </cell>
        </row>
        <row r="688">
          <cell r="E688" t="str">
            <v>METALDOM</v>
          </cell>
          <cell r="F688" t="str">
            <v>100101010102700</v>
          </cell>
          <cell r="G688" t="str">
            <v>10</v>
          </cell>
          <cell r="H688" t="str">
            <v>OZAMA O METROPOLITANA</v>
          </cell>
          <cell r="I688" t="str">
            <v>01</v>
          </cell>
          <cell r="J688" t="str">
            <v>DISTRITO NACIONAL</v>
          </cell>
          <cell r="K688" t="str">
            <v>01</v>
          </cell>
          <cell r="L688" t="str">
            <v>SANTO DOMINGO DE GUZMÁN</v>
          </cell>
          <cell r="M688" t="str">
            <v>01</v>
          </cell>
          <cell r="N688" t="str">
            <v>SANTO DOMINGO DE GUZMÁN</v>
          </cell>
          <cell r="O688" t="str">
            <v>01</v>
          </cell>
          <cell r="P688" t="str">
            <v>SANTO DOMINGO DE GUZMÁN (ZONA URBANA)</v>
          </cell>
          <cell r="Q688" t="str">
            <v>027</v>
          </cell>
          <cell r="R688" t="str">
            <v>TROPICAL METALDOM</v>
          </cell>
        </row>
        <row r="689">
          <cell r="E689" t="str">
            <v>MONCIÓN 1</v>
          </cell>
          <cell r="F689" t="str">
            <v>042603010200700</v>
          </cell>
          <cell r="G689" t="str">
            <v>04</v>
          </cell>
          <cell r="H689" t="str">
            <v>CIBAO NOROESTE</v>
          </cell>
          <cell r="I689" t="str">
            <v>26</v>
          </cell>
          <cell r="J689" t="str">
            <v>SANTIAGO RODRÍGUEZ</v>
          </cell>
          <cell r="K689" t="str">
            <v>03</v>
          </cell>
          <cell r="L689" t="str">
            <v>MONCIÓN</v>
          </cell>
          <cell r="M689" t="str">
            <v>01</v>
          </cell>
          <cell r="N689" t="str">
            <v>MONCIÓN</v>
          </cell>
          <cell r="O689" t="str">
            <v>02</v>
          </cell>
          <cell r="P689" t="str">
            <v>EL MAMONCITO</v>
          </cell>
          <cell r="Q689" t="str">
            <v>007</v>
          </cell>
          <cell r="R689" t="str">
            <v>HATO VIEJO</v>
          </cell>
        </row>
        <row r="690">
          <cell r="E690" t="str">
            <v>MONCIÓN 2</v>
          </cell>
          <cell r="F690" t="str">
            <v>042603010200700</v>
          </cell>
          <cell r="G690" t="str">
            <v>04</v>
          </cell>
          <cell r="H690" t="str">
            <v>CIBAO NOROESTE</v>
          </cell>
          <cell r="I690" t="str">
            <v>26</v>
          </cell>
          <cell r="J690" t="str">
            <v>SANTIAGO RODRÍGUEZ</v>
          </cell>
          <cell r="K690" t="str">
            <v>03</v>
          </cell>
          <cell r="L690" t="str">
            <v>MONCIÓN</v>
          </cell>
          <cell r="M690" t="str">
            <v>01</v>
          </cell>
          <cell r="N690" t="str">
            <v>MONCIÓN</v>
          </cell>
          <cell r="O690" t="str">
            <v>02</v>
          </cell>
          <cell r="P690" t="str">
            <v>EL MAMONCITO</v>
          </cell>
          <cell r="Q690" t="str">
            <v>007</v>
          </cell>
          <cell r="R690" t="str">
            <v>HATO VIEJO</v>
          </cell>
        </row>
        <row r="691">
          <cell r="E691" t="str">
            <v>MONTE PLATA SOLAR</v>
          </cell>
          <cell r="F691" t="str">
            <v>092901010101200</v>
          </cell>
          <cell r="G691" t="str">
            <v>09</v>
          </cell>
          <cell r="H691" t="str">
            <v>HIGUAMO</v>
          </cell>
          <cell r="I691" t="str">
            <v>29</v>
          </cell>
          <cell r="J691" t="str">
            <v>MONTE PLATA</v>
          </cell>
          <cell r="K691" t="str">
            <v>01</v>
          </cell>
          <cell r="L691" t="str">
            <v>MONTE PLATA</v>
          </cell>
          <cell r="M691" t="str">
            <v>01</v>
          </cell>
          <cell r="N691" t="str">
            <v>MONTE PLATA</v>
          </cell>
          <cell r="O691" t="str">
            <v>01</v>
          </cell>
          <cell r="P691" t="str">
            <v>MONTE PLATA (ZONA URBANA)</v>
          </cell>
          <cell r="Q691" t="str">
            <v>012</v>
          </cell>
          <cell r="R691" t="str">
            <v>GUILLO</v>
          </cell>
        </row>
        <row r="692">
          <cell r="E692" t="str">
            <v>MONTE RÍO</v>
          </cell>
          <cell r="F692" t="str">
            <v>070201050100100</v>
          </cell>
          <cell r="G692" t="str">
            <v>07</v>
          </cell>
          <cell r="H692" t="str">
            <v>EL VALLE</v>
          </cell>
          <cell r="I692" t="str">
            <v>02</v>
          </cell>
          <cell r="J692" t="str">
            <v>AZUA</v>
          </cell>
          <cell r="K692" t="str">
            <v>01</v>
          </cell>
          <cell r="L692" t="str">
            <v>AZUA</v>
          </cell>
          <cell r="M692" t="str">
            <v>05</v>
          </cell>
          <cell r="N692" t="str">
            <v>PUERTO VIEJO (DM)</v>
          </cell>
          <cell r="O692" t="str">
            <v>01</v>
          </cell>
          <cell r="P692" t="str">
            <v>PUERTO VIEJO (ZONA URBANA)</v>
          </cell>
          <cell r="Q692" t="str">
            <v>001</v>
          </cell>
          <cell r="R692" t="str">
            <v>LOS NEGROS</v>
          </cell>
        </row>
        <row r="693">
          <cell r="E693" t="str">
            <v>NIZAO NAJAYO</v>
          </cell>
          <cell r="F693" t="str">
            <v>052106010400200</v>
          </cell>
          <cell r="G693" t="str">
            <v>05</v>
          </cell>
          <cell r="H693" t="str">
            <v>VALDESIA</v>
          </cell>
          <cell r="I693" t="str">
            <v>21</v>
          </cell>
          <cell r="J693" t="str">
            <v>SAN CRISTÓBAL</v>
          </cell>
          <cell r="K693" t="str">
            <v>06</v>
          </cell>
          <cell r="L693" t="str">
            <v>YAGUATE</v>
          </cell>
          <cell r="M693" t="str">
            <v>01</v>
          </cell>
          <cell r="N693" t="str">
            <v>YAGUATE</v>
          </cell>
          <cell r="O693" t="str">
            <v>04</v>
          </cell>
          <cell r="P693" t="str">
            <v>MANÁ DE YAGUATE</v>
          </cell>
          <cell r="Q693" t="str">
            <v>002</v>
          </cell>
          <cell r="R693" t="str">
            <v>BOCA DE MANÁ</v>
          </cell>
        </row>
        <row r="694">
          <cell r="E694" t="str">
            <v>PALAMARA</v>
          </cell>
          <cell r="F694" t="str">
            <v>103207020200100</v>
          </cell>
          <cell r="G694" t="str">
            <v>10</v>
          </cell>
          <cell r="H694" t="str">
            <v>OZAMA O METROPOLITANA</v>
          </cell>
          <cell r="I694" t="str">
            <v>32</v>
          </cell>
          <cell r="J694" t="str">
            <v>SANTO DOMINGO</v>
          </cell>
          <cell r="K694" t="str">
            <v>07</v>
          </cell>
          <cell r="L694" t="str">
            <v>PEDRO BRAND</v>
          </cell>
          <cell r="M694" t="str">
            <v>02</v>
          </cell>
          <cell r="N694" t="str">
            <v>LA GUÁYIGA (DM)</v>
          </cell>
          <cell r="O694" t="str">
            <v>02</v>
          </cell>
          <cell r="P694" t="str">
            <v>LOS GARCÍA</v>
          </cell>
          <cell r="Q694" t="str">
            <v>001</v>
          </cell>
          <cell r="R694" t="str">
            <v>BATEY PALAMARA</v>
          </cell>
        </row>
        <row r="695">
          <cell r="E695" t="str">
            <v>PALENQUE</v>
          </cell>
          <cell r="F695" t="str">
            <v>052102010300400</v>
          </cell>
          <cell r="G695" t="str">
            <v>05</v>
          </cell>
          <cell r="H695" t="str">
            <v>VALDESIA</v>
          </cell>
          <cell r="I695" t="str">
            <v>21</v>
          </cell>
          <cell r="J695" t="str">
            <v>SAN CRISTÓBAL</v>
          </cell>
          <cell r="K695" t="str">
            <v>02</v>
          </cell>
          <cell r="L695" t="str">
            <v>SABANA GRANDE DE PALENQUE</v>
          </cell>
          <cell r="M695" t="str">
            <v>01</v>
          </cell>
          <cell r="N695" t="str">
            <v>SABANA GRANDE DE PALENQUE</v>
          </cell>
          <cell r="O695" t="str">
            <v>03</v>
          </cell>
          <cell r="P695" t="str">
            <v>SABANA PALENQUE</v>
          </cell>
          <cell r="Q695" t="str">
            <v>004</v>
          </cell>
          <cell r="R695" t="str">
            <v>SABANA GRANDE DE PALENQUE RURAL</v>
          </cell>
        </row>
        <row r="696">
          <cell r="E696" t="str">
            <v>PALOMINO 1</v>
          </cell>
          <cell r="F696" t="str">
            <v>072202030500500</v>
          </cell>
          <cell r="G696" t="str">
            <v>07</v>
          </cell>
          <cell r="H696" t="str">
            <v>EL VALLE</v>
          </cell>
          <cell r="I696" t="str">
            <v>22</v>
          </cell>
          <cell r="J696" t="str">
            <v>SAN JUAN</v>
          </cell>
          <cell r="K696" t="str">
            <v>02</v>
          </cell>
          <cell r="L696" t="str">
            <v>BOHECHÍO</v>
          </cell>
          <cell r="M696" t="str">
            <v>03</v>
          </cell>
          <cell r="N696" t="str">
            <v>YAQUE (DM)</v>
          </cell>
          <cell r="O696" t="str">
            <v>05</v>
          </cell>
          <cell r="P696" t="str">
            <v>LA GUAMA</v>
          </cell>
          <cell r="Q696" t="str">
            <v>005</v>
          </cell>
          <cell r="R696" t="str">
            <v>EL GUAYUYAL</v>
          </cell>
        </row>
        <row r="697">
          <cell r="E697" t="str">
            <v>PALOMINO 2</v>
          </cell>
          <cell r="F697" t="str">
            <v>072202030500500</v>
          </cell>
          <cell r="G697" t="str">
            <v>07</v>
          </cell>
          <cell r="H697" t="str">
            <v>EL VALLE</v>
          </cell>
          <cell r="I697" t="str">
            <v>22</v>
          </cell>
          <cell r="J697" t="str">
            <v>SAN JUAN</v>
          </cell>
          <cell r="K697" t="str">
            <v>02</v>
          </cell>
          <cell r="L697" t="str">
            <v>BOHECHÍO</v>
          </cell>
          <cell r="M697" t="str">
            <v>03</v>
          </cell>
          <cell r="N697" t="str">
            <v>YAQUE (DM)</v>
          </cell>
          <cell r="O697" t="str">
            <v>05</v>
          </cell>
          <cell r="P697" t="str">
            <v>LA GUAMA</v>
          </cell>
          <cell r="Q697" t="str">
            <v>005</v>
          </cell>
          <cell r="R697" t="str">
            <v>EL GUAYUYAL</v>
          </cell>
        </row>
        <row r="698">
          <cell r="E698" t="str">
            <v>PARQUE ENERGETICO LOS MINA CC PARCIAL</v>
          </cell>
          <cell r="F698" t="str">
            <v>103201010100400</v>
          </cell>
          <cell r="G698" t="str">
            <v>10</v>
          </cell>
          <cell r="H698" t="str">
            <v>OZAMA O METROPOLITANA</v>
          </cell>
          <cell r="I698" t="str">
            <v>32</v>
          </cell>
          <cell r="J698" t="str">
            <v>SANTO DOMINGO</v>
          </cell>
          <cell r="K698" t="str">
            <v>01</v>
          </cell>
          <cell r="L698" t="str">
            <v>SANTO DOMINGO ESTE</v>
          </cell>
          <cell r="M698" t="str">
            <v>01</v>
          </cell>
          <cell r="N698" t="str">
            <v>SANTO DOMINGO ESTE</v>
          </cell>
          <cell r="O698" t="str">
            <v>01</v>
          </cell>
          <cell r="P698" t="str">
            <v>SANTO DOMINGO ESTE (ZONA URBANA)</v>
          </cell>
          <cell r="Q698" t="str">
            <v>004</v>
          </cell>
          <cell r="R698" t="str">
            <v>LOS MINA SUR</v>
          </cell>
        </row>
        <row r="699">
          <cell r="E699" t="str">
            <v>PARQUE ENERGETICO LOS MINA CC TOTAL</v>
          </cell>
          <cell r="F699" t="str">
            <v>103201010100400</v>
          </cell>
          <cell r="G699" t="str">
            <v>10</v>
          </cell>
          <cell r="H699" t="str">
            <v>OZAMA O METROPOLITANA</v>
          </cell>
          <cell r="I699" t="str">
            <v>32</v>
          </cell>
          <cell r="J699" t="str">
            <v>SANTO DOMINGO</v>
          </cell>
          <cell r="K699" t="str">
            <v>01</v>
          </cell>
          <cell r="L699" t="str">
            <v>SANTO DOMINGO ESTE</v>
          </cell>
          <cell r="M699" t="str">
            <v>01</v>
          </cell>
          <cell r="N699" t="str">
            <v>SANTO DOMINGO ESTE</v>
          </cell>
          <cell r="O699" t="str">
            <v>01</v>
          </cell>
          <cell r="P699" t="str">
            <v>SANTO DOMINGO ESTE (ZONA URBANA)</v>
          </cell>
          <cell r="Q699" t="str">
            <v>004</v>
          </cell>
          <cell r="R699" t="str">
            <v>LOS MINA SUR</v>
          </cell>
        </row>
        <row r="700">
          <cell r="E700" t="str">
            <v>PARQUE EÓLICO AGUA CLARA</v>
          </cell>
          <cell r="F700" t="str">
            <v>041503030300100</v>
          </cell>
          <cell r="G700" t="str">
            <v>04</v>
          </cell>
          <cell r="H700" t="str">
            <v>CIBAO NOROESTE</v>
          </cell>
          <cell r="I700" t="str">
            <v>15</v>
          </cell>
          <cell r="J700" t="str">
            <v>MONTE CRISTI</v>
          </cell>
          <cell r="K700" t="str">
            <v>03</v>
          </cell>
          <cell r="L700" t="str">
            <v>GUAYUBÍN</v>
          </cell>
          <cell r="M700" t="str">
            <v>03</v>
          </cell>
          <cell r="N700" t="str">
            <v>HATILLO PALMA (DM)</v>
          </cell>
          <cell r="O700" t="str">
            <v>03</v>
          </cell>
          <cell r="P700" t="str">
            <v>LOS DERRAMADEROS</v>
          </cell>
          <cell r="Q700" t="str">
            <v>001</v>
          </cell>
          <cell r="R700" t="str">
            <v>LOS DERRAMADEROS</v>
          </cell>
        </row>
        <row r="701">
          <cell r="E701" t="str">
            <v>PARQUE EÓLICO DE MATAFONGO</v>
          </cell>
          <cell r="F701" t="str">
            <v>051701010300200</v>
          </cell>
          <cell r="G701" t="str">
            <v>05</v>
          </cell>
          <cell r="H701" t="str">
            <v>VALDESIA</v>
          </cell>
          <cell r="I701" t="str">
            <v>17</v>
          </cell>
          <cell r="J701" t="str">
            <v>PERAVIA</v>
          </cell>
          <cell r="K701" t="str">
            <v>01</v>
          </cell>
          <cell r="L701" t="str">
            <v>BANÍ</v>
          </cell>
          <cell r="M701" t="str">
            <v>01</v>
          </cell>
          <cell r="N701" t="str">
            <v>BANÍ</v>
          </cell>
          <cell r="O701" t="str">
            <v>03</v>
          </cell>
          <cell r="P701" t="str">
            <v>LAS CALDERAS</v>
          </cell>
          <cell r="Q701" t="str">
            <v>002</v>
          </cell>
          <cell r="R701" t="str">
            <v>LAS CALDERAS</v>
          </cell>
        </row>
        <row r="702">
          <cell r="E702" t="str">
            <v>PARQUE EÓLICO GUANILLO</v>
          </cell>
          <cell r="F702" t="str">
            <v>041503010400400</v>
          </cell>
          <cell r="G702" t="str">
            <v>04</v>
          </cell>
          <cell r="H702" t="str">
            <v>CIBAO NOROESTE</v>
          </cell>
          <cell r="I702" t="str">
            <v>15</v>
          </cell>
          <cell r="J702" t="str">
            <v>MONTE CRISTI</v>
          </cell>
          <cell r="K702" t="str">
            <v>03</v>
          </cell>
          <cell r="L702" t="str">
            <v>GUAYUBÍN</v>
          </cell>
          <cell r="M702" t="str">
            <v>01</v>
          </cell>
          <cell r="N702" t="str">
            <v>GUAYUBÍN</v>
          </cell>
          <cell r="O702" t="str">
            <v>04</v>
          </cell>
          <cell r="P702" t="str">
            <v>SABANA CRUZ</v>
          </cell>
          <cell r="Q702" t="str">
            <v>004</v>
          </cell>
          <cell r="R702" t="str">
            <v>HAITÍ</v>
          </cell>
        </row>
        <row r="703">
          <cell r="E703" t="str">
            <v>PARQUE EÓLICO LARIMAR</v>
          </cell>
          <cell r="F703" t="str">
            <v>060403010200100</v>
          </cell>
          <cell r="G703" t="str">
            <v>06</v>
          </cell>
          <cell r="H703" t="str">
            <v>ENRIQUILLO</v>
          </cell>
          <cell r="I703" t="str">
            <v>04</v>
          </cell>
          <cell r="J703" t="str">
            <v>BARAHONA</v>
          </cell>
          <cell r="K703" t="str">
            <v>03</v>
          </cell>
          <cell r="L703" t="str">
            <v>ENRIQUILLO</v>
          </cell>
          <cell r="M703" t="str">
            <v>01</v>
          </cell>
          <cell r="N703" t="str">
            <v>ENRIQUILLO</v>
          </cell>
          <cell r="O703" t="str">
            <v>02</v>
          </cell>
          <cell r="P703" t="str">
            <v>BUENA VISTA</v>
          </cell>
          <cell r="Q703" t="str">
            <v>001</v>
          </cell>
          <cell r="R703" t="str">
            <v>BUENA VISTA</v>
          </cell>
        </row>
        <row r="704">
          <cell r="E704" t="str">
            <v>PARQUE EÓLICO LARIMAR II</v>
          </cell>
          <cell r="F704" t="str">
            <v>060403010200100</v>
          </cell>
          <cell r="G704" t="str">
            <v>06</v>
          </cell>
          <cell r="H704" t="str">
            <v>ENRIQUILLO</v>
          </cell>
          <cell r="I704" t="str">
            <v>04</v>
          </cell>
          <cell r="J704" t="str">
            <v>BARAHONA</v>
          </cell>
          <cell r="K704" t="str">
            <v>03</v>
          </cell>
          <cell r="L704" t="str">
            <v>ENRIQUILLO</v>
          </cell>
          <cell r="M704" t="str">
            <v>01</v>
          </cell>
          <cell r="N704" t="str">
            <v>ENRIQUILLO</v>
          </cell>
          <cell r="O704" t="str">
            <v>02</v>
          </cell>
          <cell r="P704" t="str">
            <v>BUENA VISTA</v>
          </cell>
          <cell r="Q704" t="str">
            <v>001</v>
          </cell>
          <cell r="R704" t="str">
            <v>BUENA VISTA</v>
          </cell>
        </row>
        <row r="705">
          <cell r="E705" t="str">
            <v>PARQUE EÓLICO LOS GUZMANCITOS</v>
          </cell>
          <cell r="F705" t="str">
            <v>011801030700100</v>
          </cell>
          <cell r="G705" t="str">
            <v>01</v>
          </cell>
          <cell r="H705" t="str">
            <v>CIBAO NORTE</v>
          </cell>
          <cell r="I705" t="str">
            <v>18</v>
          </cell>
          <cell r="J705" t="str">
            <v>PUERTO PLATA</v>
          </cell>
          <cell r="K705" t="str">
            <v>01</v>
          </cell>
          <cell r="L705" t="str">
            <v>PUERTO PLATA</v>
          </cell>
          <cell r="M705" t="str">
            <v>03</v>
          </cell>
          <cell r="N705" t="str">
            <v>MAIMÓN (DM)</v>
          </cell>
          <cell r="O705" t="str">
            <v>07</v>
          </cell>
          <cell r="P705" t="str">
            <v>GUZMANCITO</v>
          </cell>
          <cell r="Q705" t="str">
            <v>001</v>
          </cell>
          <cell r="R705" t="str">
            <v>LA PERRITA</v>
          </cell>
        </row>
        <row r="706">
          <cell r="E706" t="str">
            <v>PARQUE EÓLICO LOS GUZMANCITOS 2</v>
          </cell>
          <cell r="F706" t="str">
            <v>011801030701500</v>
          </cell>
          <cell r="G706" t="str">
            <v>01</v>
          </cell>
          <cell r="H706" t="str">
            <v>CIBAO NORTE</v>
          </cell>
          <cell r="I706" t="str">
            <v>18</v>
          </cell>
          <cell r="J706" t="str">
            <v>PUERTO PLATA</v>
          </cell>
          <cell r="K706" t="str">
            <v>01</v>
          </cell>
          <cell r="L706" t="str">
            <v>PUERTO PLATA</v>
          </cell>
          <cell r="M706" t="str">
            <v>03</v>
          </cell>
          <cell r="N706" t="str">
            <v>MAIMÓN (DM)</v>
          </cell>
          <cell r="O706" t="str">
            <v>07</v>
          </cell>
          <cell r="P706" t="str">
            <v>GUZMANCITO</v>
          </cell>
          <cell r="Q706" t="str">
            <v>015</v>
          </cell>
          <cell r="R706" t="str">
            <v>CALABACITOS</v>
          </cell>
        </row>
        <row r="707">
          <cell r="E707" t="str">
            <v>PARQUE FOTOVOLTAICO BAYAHONDA (BAYASOL)</v>
          </cell>
          <cell r="F707" t="str">
            <v>051703010500300</v>
          </cell>
          <cell r="G707" t="str">
            <v>05</v>
          </cell>
          <cell r="H707" t="str">
            <v>VALDESIA</v>
          </cell>
          <cell r="I707" t="str">
            <v>17</v>
          </cell>
          <cell r="J707" t="str">
            <v>PERAVIA</v>
          </cell>
          <cell r="K707" t="str">
            <v>03</v>
          </cell>
          <cell r="L707" t="str">
            <v>MATANZAS</v>
          </cell>
          <cell r="M707" t="str">
            <v>01</v>
          </cell>
          <cell r="N707" t="str">
            <v>MATANZAS</v>
          </cell>
          <cell r="O707" t="str">
            <v>05</v>
          </cell>
          <cell r="P707" t="str">
            <v>GALIÓN (GALEÓN)</v>
          </cell>
          <cell r="Q707" t="str">
            <v>003</v>
          </cell>
          <cell r="R707" t="str">
            <v>ANGOSTURA</v>
          </cell>
        </row>
        <row r="708">
          <cell r="E708" t="str">
            <v>PARQUE FOTOVOLTAICO CALABAZA</v>
          </cell>
          <cell r="F708" t="str">
            <v>051703010500200</v>
          </cell>
          <cell r="G708" t="str">
            <v>05</v>
          </cell>
          <cell r="H708" t="str">
            <v>VALDESIA</v>
          </cell>
          <cell r="I708" t="str">
            <v>17</v>
          </cell>
          <cell r="J708" t="str">
            <v>PERAVIA</v>
          </cell>
          <cell r="K708" t="str">
            <v>03</v>
          </cell>
          <cell r="L708" t="str">
            <v>MATANZAS</v>
          </cell>
          <cell r="M708" t="str">
            <v>01</v>
          </cell>
          <cell r="N708" t="str">
            <v>MATANZAS</v>
          </cell>
          <cell r="O708" t="str">
            <v>05</v>
          </cell>
          <cell r="P708" t="str">
            <v>GALIÓN (GALEÓN)</v>
          </cell>
          <cell r="Q708" t="str">
            <v>002</v>
          </cell>
          <cell r="R708" t="str">
            <v>LAS CALABAZAS</v>
          </cell>
        </row>
        <row r="709">
          <cell r="E709" t="str">
            <v>PARQUE FOTOVOLTAICO COASTAL</v>
          </cell>
          <cell r="F709" t="e">
            <v>#N/A</v>
          </cell>
          <cell r="G709" t="e">
            <v>#N/A</v>
          </cell>
          <cell r="H709" t="e">
            <v>#N/A</v>
          </cell>
          <cell r="I709" t="e">
            <v>#N/A</v>
          </cell>
          <cell r="J709" t="e">
            <v>#N/A</v>
          </cell>
          <cell r="K709" t="e">
            <v>#N/A</v>
          </cell>
          <cell r="L709" t="e">
            <v>#N/A</v>
          </cell>
          <cell r="M709" t="e">
            <v>#N/A</v>
          </cell>
          <cell r="N709" t="e">
            <v>#N/A</v>
          </cell>
          <cell r="O709" t="e">
            <v>#N/A</v>
          </cell>
          <cell r="P709" t="e">
            <v>#N/A</v>
          </cell>
          <cell r="Q709" t="e">
            <v>#N/A</v>
          </cell>
          <cell r="R709" t="e">
            <v>#N/A</v>
          </cell>
        </row>
        <row r="710">
          <cell r="E710" t="str">
            <v>PARQUE FOTOVOLTAICO COTOPERÍ I</v>
          </cell>
          <cell r="F710" t="e">
            <v>#N/A</v>
          </cell>
          <cell r="G710" t="e">
            <v>#N/A</v>
          </cell>
          <cell r="H710" t="e">
            <v>#N/A</v>
          </cell>
          <cell r="I710" t="e">
            <v>#N/A</v>
          </cell>
          <cell r="J710" t="e">
            <v>#N/A</v>
          </cell>
          <cell r="K710" t="e">
            <v>#N/A</v>
          </cell>
          <cell r="L710" t="e">
            <v>#N/A</v>
          </cell>
          <cell r="M710" t="e">
            <v>#N/A</v>
          </cell>
          <cell r="N710" t="e">
            <v>#N/A</v>
          </cell>
          <cell r="O710" t="e">
            <v>#N/A</v>
          </cell>
          <cell r="P710" t="e">
            <v>#N/A</v>
          </cell>
          <cell r="Q710" t="e">
            <v>#N/A</v>
          </cell>
          <cell r="R710" t="e">
            <v>#N/A</v>
          </cell>
        </row>
        <row r="711">
          <cell r="E711" t="str">
            <v>PARQUE FOTOVOLTAICO COTOPERÍ II</v>
          </cell>
          <cell r="F711" t="e">
            <v>#N/A</v>
          </cell>
          <cell r="G711" t="e">
            <v>#N/A</v>
          </cell>
          <cell r="H711" t="e">
            <v>#N/A</v>
          </cell>
          <cell r="I711" t="e">
            <v>#N/A</v>
          </cell>
          <cell r="J711" t="e">
            <v>#N/A</v>
          </cell>
          <cell r="K711" t="e">
            <v>#N/A</v>
          </cell>
          <cell r="L711" t="e">
            <v>#N/A</v>
          </cell>
          <cell r="M711" t="e">
            <v>#N/A</v>
          </cell>
          <cell r="N711" t="e">
            <v>#N/A</v>
          </cell>
          <cell r="O711" t="e">
            <v>#N/A</v>
          </cell>
          <cell r="P711" t="e">
            <v>#N/A</v>
          </cell>
          <cell r="Q711" t="e">
            <v>#N/A</v>
          </cell>
          <cell r="R711" t="e">
            <v>#N/A</v>
          </cell>
        </row>
        <row r="712">
          <cell r="E712" t="str">
            <v>PARQUE FOTOVOLTAICO COTOPERÍ III</v>
          </cell>
          <cell r="F712" t="e">
            <v>#N/A</v>
          </cell>
          <cell r="G712" t="e">
            <v>#N/A</v>
          </cell>
          <cell r="H712" t="e">
            <v>#N/A</v>
          </cell>
          <cell r="I712" t="e">
            <v>#N/A</v>
          </cell>
          <cell r="J712" t="e">
            <v>#N/A</v>
          </cell>
          <cell r="K712" t="e">
            <v>#N/A</v>
          </cell>
          <cell r="L712" t="e">
            <v>#N/A</v>
          </cell>
          <cell r="M712" t="e">
            <v>#N/A</v>
          </cell>
          <cell r="N712" t="e">
            <v>#N/A</v>
          </cell>
          <cell r="O712" t="e">
            <v>#N/A</v>
          </cell>
          <cell r="P712" t="e">
            <v>#N/A</v>
          </cell>
          <cell r="Q712" t="e">
            <v>#N/A</v>
          </cell>
          <cell r="R712" t="e">
            <v>#N/A</v>
          </cell>
        </row>
        <row r="713">
          <cell r="E713" t="str">
            <v>PARQUE FOTOVOLTAICO CUMAYASA 1</v>
          </cell>
          <cell r="F713" t="str">
            <v>081203020200200</v>
          </cell>
          <cell r="G713" t="str">
            <v>08</v>
          </cell>
          <cell r="H713" t="str">
            <v>YUMA</v>
          </cell>
          <cell r="I713" t="str">
            <v>12</v>
          </cell>
          <cell r="J713" t="str">
            <v>LA ROMANA</v>
          </cell>
          <cell r="K713" t="str">
            <v>03</v>
          </cell>
          <cell r="L713" t="str">
            <v>VILLA HERMOSA</v>
          </cell>
          <cell r="M713" t="str">
            <v>02</v>
          </cell>
          <cell r="N713" t="str">
            <v>CUMAYASA (DM)</v>
          </cell>
          <cell r="O713" t="str">
            <v>02</v>
          </cell>
          <cell r="P713" t="str">
            <v>CUMAYASA</v>
          </cell>
          <cell r="Q713" t="str">
            <v>002</v>
          </cell>
          <cell r="R713" t="str">
            <v>BATEY LAS TUMBAS</v>
          </cell>
        </row>
        <row r="714">
          <cell r="E714" t="str">
            <v>PARQUE FOTOVOLTAICO CUMAYASA 2</v>
          </cell>
          <cell r="F714" t="str">
            <v>081203020200200</v>
          </cell>
          <cell r="G714" t="str">
            <v>08</v>
          </cell>
          <cell r="H714" t="str">
            <v>YUMA</v>
          </cell>
          <cell r="I714" t="str">
            <v>12</v>
          </cell>
          <cell r="J714" t="str">
            <v>LA ROMANA</v>
          </cell>
          <cell r="K714" t="str">
            <v>03</v>
          </cell>
          <cell r="L714" t="str">
            <v>VILLA HERMOSA</v>
          </cell>
          <cell r="M714" t="str">
            <v>02</v>
          </cell>
          <cell r="N714" t="str">
            <v>CUMAYASA (DM)</v>
          </cell>
          <cell r="O714" t="str">
            <v>02</v>
          </cell>
          <cell r="P714" t="str">
            <v>CUMAYASA</v>
          </cell>
          <cell r="Q714" t="str">
            <v>002</v>
          </cell>
          <cell r="R714" t="str">
            <v>BATEY LAS TUMBAS</v>
          </cell>
        </row>
        <row r="715">
          <cell r="E715" t="str">
            <v>PARQUE FOTOVOLTAICO LA VICTORIA</v>
          </cell>
          <cell r="F715" t="str">
            <v>103203020300300</v>
          </cell>
          <cell r="G715" t="str">
            <v>10</v>
          </cell>
          <cell r="H715" t="str">
            <v>OZAMA O METROPOLITANA</v>
          </cell>
          <cell r="I715" t="str">
            <v>32</v>
          </cell>
          <cell r="J715" t="str">
            <v>SANTO DOMINGO</v>
          </cell>
          <cell r="K715" t="str">
            <v>03</v>
          </cell>
          <cell r="L715" t="str">
            <v>SANTO DOMINGO NORTE</v>
          </cell>
          <cell r="M715" t="str">
            <v>02</v>
          </cell>
          <cell r="N715" t="str">
            <v>LA VICTORIA (DM)</v>
          </cell>
          <cell r="O715" t="str">
            <v>03</v>
          </cell>
          <cell r="P715" t="str">
            <v>LA VIRGEN</v>
          </cell>
          <cell r="Q715" t="str">
            <v>003</v>
          </cell>
          <cell r="R715" t="str">
            <v>VERDÚM</v>
          </cell>
        </row>
        <row r="716">
          <cell r="E716" t="str">
            <v>PARQUE FOTOVOLTAICO LOS NEGROS</v>
          </cell>
          <cell r="F716" t="str">
            <v>070201050200300</v>
          </cell>
          <cell r="G716" t="str">
            <v>07</v>
          </cell>
          <cell r="H716" t="str">
            <v>EL VALLE</v>
          </cell>
          <cell r="I716" t="str">
            <v>02</v>
          </cell>
          <cell r="J716" t="str">
            <v>AZUA</v>
          </cell>
          <cell r="K716" t="str">
            <v>01</v>
          </cell>
          <cell r="L716" t="str">
            <v>AZUA</v>
          </cell>
          <cell r="M716" t="str">
            <v>05</v>
          </cell>
          <cell r="N716" t="str">
            <v>PUERTO VIEJO (DM)</v>
          </cell>
          <cell r="O716" t="str">
            <v>02</v>
          </cell>
          <cell r="P716" t="str">
            <v>RANCHERÍA</v>
          </cell>
          <cell r="Q716" t="str">
            <v>003</v>
          </cell>
          <cell r="R716" t="str">
            <v>PALMAR DE BUENA VISTA</v>
          </cell>
        </row>
        <row r="717">
          <cell r="E717" t="str">
            <v>PARQUE FOTOVOLTAICO MARANATHA FASE I</v>
          </cell>
          <cell r="F717" t="str">
            <v>103201010300100</v>
          </cell>
          <cell r="G717" t="str">
            <v>10</v>
          </cell>
          <cell r="H717" t="str">
            <v>OZAMA O METROPOLITANA</v>
          </cell>
          <cell r="I717" t="str">
            <v>32</v>
          </cell>
          <cell r="J717" t="str">
            <v>SANTO DOMINGO</v>
          </cell>
          <cell r="K717" t="str">
            <v>01</v>
          </cell>
          <cell r="L717" t="str">
            <v>SANTO DOMINGO ESTE</v>
          </cell>
          <cell r="M717" t="str">
            <v>01</v>
          </cell>
          <cell r="N717" t="str">
            <v>SANTO DOMINGO ESTE</v>
          </cell>
          <cell r="O717" t="str">
            <v>03</v>
          </cell>
          <cell r="P717" t="str">
            <v>MENDOZA</v>
          </cell>
          <cell r="Q717" t="str">
            <v>001</v>
          </cell>
          <cell r="R717" t="str">
            <v>LOS PAREDONES</v>
          </cell>
        </row>
        <row r="718">
          <cell r="E718" t="str">
            <v>PARQUE FOTOVOLTAICO MARTÍ</v>
          </cell>
          <cell r="F718" t="e">
            <v>#N/A</v>
          </cell>
          <cell r="G718" t="e">
            <v>#N/A</v>
          </cell>
          <cell r="H718" t="e">
            <v>#N/A</v>
          </cell>
          <cell r="I718" t="e">
            <v>#N/A</v>
          </cell>
          <cell r="J718" t="e">
            <v>#N/A</v>
          </cell>
          <cell r="K718" t="e">
            <v>#N/A</v>
          </cell>
          <cell r="L718" t="e">
            <v>#N/A</v>
          </cell>
          <cell r="M718" t="e">
            <v>#N/A</v>
          </cell>
          <cell r="N718" t="e">
            <v>#N/A</v>
          </cell>
          <cell r="O718" t="e">
            <v>#N/A</v>
          </cell>
          <cell r="P718" t="e">
            <v>#N/A</v>
          </cell>
          <cell r="Q718" t="e">
            <v>#N/A</v>
          </cell>
          <cell r="R718" t="e">
            <v>#N/A</v>
          </cell>
        </row>
        <row r="719">
          <cell r="E719" t="str">
            <v>PARQUE FOTOVOLTAICO MATA DE PALMA</v>
          </cell>
          <cell r="F719" t="str">
            <v>103205010301100</v>
          </cell>
          <cell r="G719" t="str">
            <v>10</v>
          </cell>
          <cell r="H719" t="str">
            <v>OZAMA O METROPOLITANA</v>
          </cell>
          <cell r="I719" t="str">
            <v>32</v>
          </cell>
          <cell r="J719" t="str">
            <v>SANTO DOMINGO</v>
          </cell>
          <cell r="K719" t="str">
            <v>05</v>
          </cell>
          <cell r="L719" t="str">
            <v>SAN ANTONIO DE GUERRA</v>
          </cell>
          <cell r="M719" t="str">
            <v>01</v>
          </cell>
          <cell r="N719" t="str">
            <v>SAN ANTONIO DE GUERRA</v>
          </cell>
          <cell r="O719" t="str">
            <v>03</v>
          </cell>
          <cell r="P719" t="str">
            <v>LA JOYA</v>
          </cell>
          <cell r="Q719" t="str">
            <v>011</v>
          </cell>
          <cell r="R719" t="str">
            <v>AHORCA LOS PERROS</v>
          </cell>
        </row>
        <row r="720">
          <cell r="E720" t="str">
            <v>PARQUE FOTOVOLTAICO MATRISOL</v>
          </cell>
          <cell r="F720" t="str">
            <v>031402020300200</v>
          </cell>
          <cell r="G720" t="str">
            <v>03</v>
          </cell>
          <cell r="H720" t="str">
            <v>CIBAO NORDESTE</v>
          </cell>
          <cell r="I720" t="str">
            <v>14</v>
          </cell>
          <cell r="J720" t="str">
            <v>MARÍA TRINIDAD SÁNCHEZ</v>
          </cell>
          <cell r="K720" t="str">
            <v>02</v>
          </cell>
          <cell r="L720" t="str">
            <v>CABRERA</v>
          </cell>
          <cell r="M720" t="str">
            <v>02</v>
          </cell>
          <cell r="N720" t="str">
            <v>ARROYO SALADO (DM)</v>
          </cell>
          <cell r="O720" t="str">
            <v>03</v>
          </cell>
          <cell r="P720" t="str">
            <v>SAN ISIDRO</v>
          </cell>
          <cell r="Q720" t="str">
            <v>002</v>
          </cell>
          <cell r="R720" t="str">
            <v>CAÑO BEJUCO</v>
          </cell>
        </row>
        <row r="721">
          <cell r="E721" t="str">
            <v>PARQUE FOTOVOLTAICO MIRASOL</v>
          </cell>
          <cell r="F721" t="str">
            <v>103205010401000</v>
          </cell>
          <cell r="G721" t="str">
            <v>10</v>
          </cell>
          <cell r="H721" t="str">
            <v>OZAMA O METROPOLITANA</v>
          </cell>
          <cell r="I721" t="str">
            <v>32</v>
          </cell>
          <cell r="J721" t="str">
            <v>SANTO DOMINGO</v>
          </cell>
          <cell r="K721" t="str">
            <v>05</v>
          </cell>
          <cell r="L721" t="str">
            <v>SAN ANTONIO DE GUERRA</v>
          </cell>
          <cell r="M721" t="str">
            <v>01</v>
          </cell>
          <cell r="N721" t="str">
            <v>SAN ANTONIO DE GUERRA</v>
          </cell>
          <cell r="O721" t="str">
            <v>04</v>
          </cell>
          <cell r="P721" t="str">
            <v>ENJUAGADOR</v>
          </cell>
          <cell r="Q721" t="str">
            <v>010</v>
          </cell>
          <cell r="R721" t="str">
            <v>LA CULEBRA</v>
          </cell>
        </row>
        <row r="722">
          <cell r="E722" t="str">
            <v>PARQUE FOTOVOLTAICO MONTECRISTI SOLAR 1</v>
          </cell>
          <cell r="F722" t="str">
            <v>041503010200200</v>
          </cell>
          <cell r="G722" t="str">
            <v>04</v>
          </cell>
          <cell r="H722" t="str">
            <v>CIBAO NOROESTE</v>
          </cell>
          <cell r="I722" t="str">
            <v>15</v>
          </cell>
          <cell r="J722" t="str">
            <v>MONTE CRISTI</v>
          </cell>
          <cell r="K722" t="str">
            <v>03</v>
          </cell>
          <cell r="L722" t="str">
            <v>GUAYUBÍN</v>
          </cell>
          <cell r="M722" t="str">
            <v>01</v>
          </cell>
          <cell r="N722" t="str">
            <v>GUAYUBÍN</v>
          </cell>
          <cell r="O722" t="str">
            <v>02</v>
          </cell>
          <cell r="P722" t="str">
            <v>JUAN GÓMEZ</v>
          </cell>
          <cell r="Q722" t="str">
            <v>002</v>
          </cell>
          <cell r="R722" t="str">
            <v>JUAN GÓMEZ</v>
          </cell>
        </row>
        <row r="723">
          <cell r="E723" t="str">
            <v>PARQUE FOTOVOLTAICO SAJOMA</v>
          </cell>
          <cell r="F723" t="str">
            <v>012505030200600</v>
          </cell>
          <cell r="G723" t="str">
            <v>01</v>
          </cell>
          <cell r="H723" t="str">
            <v>CIBAO NORTE</v>
          </cell>
          <cell r="I723" t="str">
            <v>25</v>
          </cell>
          <cell r="J723" t="str">
            <v>SANTIAGO</v>
          </cell>
          <cell r="K723" t="str">
            <v>05</v>
          </cell>
          <cell r="L723" t="str">
            <v>SAN JOSÉ DE LAS MATAS</v>
          </cell>
          <cell r="M723" t="str">
            <v>03</v>
          </cell>
          <cell r="N723" t="str">
            <v>LA CUESTA (DM)</v>
          </cell>
          <cell r="O723" t="str">
            <v>02</v>
          </cell>
          <cell r="P723" t="str">
            <v>JAIQUI PICADO</v>
          </cell>
          <cell r="Q723" t="str">
            <v>006</v>
          </cell>
          <cell r="R723" t="str">
            <v>LOS RANCHEROS</v>
          </cell>
        </row>
        <row r="724">
          <cell r="E724" t="str">
            <v>PARQUE FOTOVOLTAICO SANTANASOL</v>
          </cell>
          <cell r="F724" t="str">
            <v>051702030300300</v>
          </cell>
          <cell r="G724" t="str">
            <v>05</v>
          </cell>
          <cell r="H724" t="str">
            <v>VALDESIA</v>
          </cell>
          <cell r="I724" t="str">
            <v>17</v>
          </cell>
          <cell r="J724" t="str">
            <v>PERAVIA</v>
          </cell>
          <cell r="K724" t="str">
            <v>02</v>
          </cell>
          <cell r="L724" t="str">
            <v>NIZAO</v>
          </cell>
          <cell r="M724" t="str">
            <v>03</v>
          </cell>
          <cell r="N724" t="str">
            <v>SANTANA (DM)</v>
          </cell>
          <cell r="O724" t="str">
            <v>03</v>
          </cell>
          <cell r="P724" t="str">
            <v>YIYO GÓMEZ</v>
          </cell>
          <cell r="Q724" t="str">
            <v>003</v>
          </cell>
          <cell r="R724" t="str">
            <v>LOS FRANCO</v>
          </cell>
        </row>
        <row r="725">
          <cell r="E725" t="str">
            <v>PARQUE FOTOVOLTAICO WASHINGTON CAPITAL 2</v>
          </cell>
          <cell r="F725" t="str">
            <v>103205010301100</v>
          </cell>
          <cell r="G725" t="str">
            <v>10</v>
          </cell>
          <cell r="H725" t="str">
            <v>OZAMA O METROPOLITANA</v>
          </cell>
          <cell r="I725" t="str">
            <v>32</v>
          </cell>
          <cell r="J725" t="str">
            <v>SANTO DOMINGO</v>
          </cell>
          <cell r="K725" t="str">
            <v>05</v>
          </cell>
          <cell r="L725" t="str">
            <v>SAN ANTONIO DE GUERRA</v>
          </cell>
          <cell r="M725" t="str">
            <v>01</v>
          </cell>
          <cell r="N725" t="str">
            <v>SAN ANTONIO DE GUERRA</v>
          </cell>
          <cell r="O725" t="str">
            <v>03</v>
          </cell>
          <cell r="P725" t="str">
            <v>LA JOYA</v>
          </cell>
          <cell r="Q725" t="str">
            <v>011</v>
          </cell>
          <cell r="R725" t="str">
            <v>AHORCA LOS PERROS</v>
          </cell>
        </row>
        <row r="726">
          <cell r="E726" t="str">
            <v>PARQUE FOTOVOLTAICO WASHINGTON CAPITAL 3</v>
          </cell>
          <cell r="F726" t="str">
            <v>103205010300300</v>
          </cell>
          <cell r="G726" t="str">
            <v>10</v>
          </cell>
          <cell r="H726" t="str">
            <v>OZAMA O METROPOLITANA</v>
          </cell>
          <cell r="I726" t="str">
            <v>32</v>
          </cell>
          <cell r="J726" t="str">
            <v>SANTO DOMINGO</v>
          </cell>
          <cell r="K726" t="str">
            <v>05</v>
          </cell>
          <cell r="L726" t="str">
            <v>SAN ANTONIO DE GUERRA</v>
          </cell>
          <cell r="M726" t="str">
            <v>01</v>
          </cell>
          <cell r="N726" t="str">
            <v>SAN ANTONIO DE GUERRA</v>
          </cell>
          <cell r="O726" t="str">
            <v>03</v>
          </cell>
          <cell r="P726" t="str">
            <v>LA JOYA</v>
          </cell>
          <cell r="Q726" t="str">
            <v>003</v>
          </cell>
          <cell r="R726" t="str">
            <v>LA GUAMA</v>
          </cell>
        </row>
        <row r="727">
          <cell r="E727" t="str">
            <v>PARQUE SOLAR CANOA</v>
          </cell>
          <cell r="F727" t="str">
            <v>060405020200200</v>
          </cell>
          <cell r="G727" t="str">
            <v>06</v>
          </cell>
          <cell r="H727" t="str">
            <v>ENRIQUILLO</v>
          </cell>
          <cell r="I727" t="str">
            <v>04</v>
          </cell>
          <cell r="J727" t="str">
            <v>BARAHONA</v>
          </cell>
          <cell r="K727" t="str">
            <v>05</v>
          </cell>
          <cell r="L727" t="str">
            <v>VICENTE NOBLE</v>
          </cell>
          <cell r="M727" t="str">
            <v>02</v>
          </cell>
          <cell r="N727" t="str">
            <v>CANOA (DM)</v>
          </cell>
          <cell r="O727" t="str">
            <v>02</v>
          </cell>
          <cell r="P727" t="str">
            <v>BOMBITA</v>
          </cell>
          <cell r="Q727" t="str">
            <v>002</v>
          </cell>
          <cell r="R727" t="str">
            <v>MIRAMAR</v>
          </cell>
        </row>
        <row r="728">
          <cell r="E728" t="str">
            <v>PARQUE SOLAR EL SOCO</v>
          </cell>
          <cell r="F728" t="str">
            <v>092304010300900</v>
          </cell>
          <cell r="G728" t="str">
            <v>09</v>
          </cell>
          <cell r="H728" t="str">
            <v>HIGUAMO</v>
          </cell>
          <cell r="I728" t="str">
            <v>23</v>
          </cell>
          <cell r="J728" t="str">
            <v>SAN PEDRO DE MACORÍS</v>
          </cell>
          <cell r="K728" t="str">
            <v>04</v>
          </cell>
          <cell r="L728" t="str">
            <v>CONSUELO</v>
          </cell>
          <cell r="M728" t="str">
            <v>01</v>
          </cell>
          <cell r="N728" t="str">
            <v>CONSUELO</v>
          </cell>
          <cell r="O728" t="str">
            <v>03</v>
          </cell>
          <cell r="P728" t="str">
            <v>LAS CALLAS</v>
          </cell>
          <cell r="Q728" t="str">
            <v>009</v>
          </cell>
          <cell r="R728" t="str">
            <v>BATEY SAN LUIS</v>
          </cell>
        </row>
        <row r="729">
          <cell r="E729" t="str">
            <v>PARQUE SOLAR ESPERANZA</v>
          </cell>
          <cell r="F729" t="str">
            <v>042702010200300</v>
          </cell>
          <cell r="G729" t="str">
            <v>04</v>
          </cell>
          <cell r="H729" t="str">
            <v>CIBAO NOROESTE</v>
          </cell>
          <cell r="I729" t="str">
            <v>27</v>
          </cell>
          <cell r="J729" t="str">
            <v>VALVERDE</v>
          </cell>
          <cell r="K729" t="str">
            <v>02</v>
          </cell>
          <cell r="L729" t="str">
            <v>ESPERANZA</v>
          </cell>
          <cell r="M729" t="str">
            <v>01</v>
          </cell>
          <cell r="N729" t="str">
            <v>ESPERANZA</v>
          </cell>
          <cell r="O729" t="str">
            <v>02</v>
          </cell>
          <cell r="P729" t="str">
            <v>PEÑUELA</v>
          </cell>
          <cell r="Q729" t="str">
            <v>003</v>
          </cell>
          <cell r="R729" t="str">
            <v>GUACHUPITA - LOS CALLEJONES</v>
          </cell>
        </row>
        <row r="730">
          <cell r="E730" t="str">
            <v>PARQUE SOLAR GIRASOL</v>
          </cell>
          <cell r="F730" t="str">
            <v>052106010200100</v>
          </cell>
          <cell r="G730" t="str">
            <v>05</v>
          </cell>
          <cell r="H730" t="str">
            <v>VALDESIA</v>
          </cell>
          <cell r="I730" t="str">
            <v>21</v>
          </cell>
          <cell r="J730" t="str">
            <v>SAN CRISTÓBAL</v>
          </cell>
          <cell r="K730" t="str">
            <v>06</v>
          </cell>
          <cell r="L730" t="str">
            <v>YAGUATE</v>
          </cell>
          <cell r="M730" t="str">
            <v>01</v>
          </cell>
          <cell r="N730" t="str">
            <v>YAGUATE</v>
          </cell>
          <cell r="O730" t="str">
            <v>02</v>
          </cell>
          <cell r="P730" t="str">
            <v>LAS GALLARDAS</v>
          </cell>
          <cell r="Q730" t="str">
            <v>001</v>
          </cell>
          <cell r="R730" t="str">
            <v>YAGUATE ARRIBA O LA JABILLA</v>
          </cell>
        </row>
        <row r="731">
          <cell r="E731" t="str">
            <v>PIMENTEL 1</v>
          </cell>
          <cell r="F731" t="str">
            <v>030604010400800</v>
          </cell>
          <cell r="G731" t="str">
            <v>03</v>
          </cell>
          <cell r="H731" t="str">
            <v>CIBAO NORDESTE</v>
          </cell>
          <cell r="I731" t="str">
            <v>06</v>
          </cell>
          <cell r="J731" t="str">
            <v>DUARTE</v>
          </cell>
          <cell r="K731" t="str">
            <v>04</v>
          </cell>
          <cell r="L731" t="str">
            <v>PIMENTEL</v>
          </cell>
          <cell r="M731" t="str">
            <v>01</v>
          </cell>
          <cell r="N731" t="str">
            <v>PIMENTEL</v>
          </cell>
          <cell r="O731" t="str">
            <v>04</v>
          </cell>
          <cell r="P731" t="str">
            <v>CUABA ABAJO</v>
          </cell>
          <cell r="Q731" t="str">
            <v>008</v>
          </cell>
          <cell r="R731" t="str">
            <v>CAMPECHE ARRIBA</v>
          </cell>
        </row>
        <row r="732">
          <cell r="E732" t="str">
            <v>PIMENTEL 2</v>
          </cell>
          <cell r="F732" t="str">
            <v>030604010400800</v>
          </cell>
          <cell r="G732" t="str">
            <v>03</v>
          </cell>
          <cell r="H732" t="str">
            <v>CIBAO NORDESTE</v>
          </cell>
          <cell r="I732" t="str">
            <v>06</v>
          </cell>
          <cell r="J732" t="str">
            <v>DUARTE</v>
          </cell>
          <cell r="K732" t="str">
            <v>04</v>
          </cell>
          <cell r="L732" t="str">
            <v>PIMENTEL</v>
          </cell>
          <cell r="M732" t="str">
            <v>01</v>
          </cell>
          <cell r="N732" t="str">
            <v>PIMENTEL</v>
          </cell>
          <cell r="O732" t="str">
            <v>04</v>
          </cell>
          <cell r="P732" t="str">
            <v>CUABA ABAJO</v>
          </cell>
          <cell r="Q732" t="str">
            <v>008</v>
          </cell>
          <cell r="R732" t="str">
            <v>CAMPECHE ARRIBA</v>
          </cell>
        </row>
        <row r="733">
          <cell r="E733" t="str">
            <v>PIMENTEL 3</v>
          </cell>
          <cell r="F733" t="str">
            <v>030604010400800</v>
          </cell>
          <cell r="G733" t="str">
            <v>03</v>
          </cell>
          <cell r="H733" t="str">
            <v>CIBAO NORDESTE</v>
          </cell>
          <cell r="I733" t="str">
            <v>06</v>
          </cell>
          <cell r="J733" t="str">
            <v>DUARTE</v>
          </cell>
          <cell r="K733" t="str">
            <v>04</v>
          </cell>
          <cell r="L733" t="str">
            <v>PIMENTEL</v>
          </cell>
          <cell r="M733" t="str">
            <v>01</v>
          </cell>
          <cell r="N733" t="str">
            <v>PIMENTEL</v>
          </cell>
          <cell r="O733" t="str">
            <v>04</v>
          </cell>
          <cell r="P733" t="str">
            <v>CUABA ABAJO</v>
          </cell>
          <cell r="Q733" t="str">
            <v>008</v>
          </cell>
          <cell r="R733" t="str">
            <v>CAMPECHE ARRIBA</v>
          </cell>
        </row>
        <row r="734">
          <cell r="E734" t="str">
            <v>PIMENTEL 4</v>
          </cell>
          <cell r="F734" t="str">
            <v>030604010400800</v>
          </cell>
          <cell r="G734" t="str">
            <v>03</v>
          </cell>
          <cell r="H734" t="str">
            <v>CIBAO NORDESTE</v>
          </cell>
          <cell r="I734" t="str">
            <v>06</v>
          </cell>
          <cell r="J734" t="str">
            <v>DUARTE</v>
          </cell>
          <cell r="K734" t="str">
            <v>04</v>
          </cell>
          <cell r="L734" t="str">
            <v>PIMENTEL</v>
          </cell>
          <cell r="M734" t="str">
            <v>01</v>
          </cell>
          <cell r="N734" t="str">
            <v>PIMENTEL</v>
          </cell>
          <cell r="O734" t="str">
            <v>04</v>
          </cell>
          <cell r="P734" t="str">
            <v>CUABA ABAJO</v>
          </cell>
          <cell r="Q734" t="str">
            <v>008</v>
          </cell>
          <cell r="R734" t="str">
            <v>CAMPECHE ARRIBA</v>
          </cell>
        </row>
        <row r="735">
          <cell r="E735" t="str">
            <v>PINALITO 1</v>
          </cell>
          <cell r="F735" t="str">
            <v>021302020701000</v>
          </cell>
          <cell r="G735" t="str">
            <v>02</v>
          </cell>
          <cell r="H735" t="str">
            <v>CIBAO SUR</v>
          </cell>
          <cell r="I735" t="str">
            <v>13</v>
          </cell>
          <cell r="J735" t="str">
            <v>LA VEGA</v>
          </cell>
          <cell r="K735" t="str">
            <v>02</v>
          </cell>
          <cell r="L735" t="str">
            <v>CONSTANZA</v>
          </cell>
          <cell r="M735" t="str">
            <v>02</v>
          </cell>
          <cell r="N735" t="str">
            <v>TIREO (DM)</v>
          </cell>
          <cell r="O735" t="str">
            <v>07</v>
          </cell>
          <cell r="P735" t="str">
            <v>TIREO ABAJO</v>
          </cell>
          <cell r="Q735" t="str">
            <v>010</v>
          </cell>
          <cell r="R735" t="str">
            <v>EL BOTAO</v>
          </cell>
        </row>
        <row r="736">
          <cell r="E736" t="str">
            <v>PINALITO 2</v>
          </cell>
          <cell r="F736" t="str">
            <v>021302020701000</v>
          </cell>
          <cell r="G736" t="str">
            <v>02</v>
          </cell>
          <cell r="H736" t="str">
            <v>CIBAO SUR</v>
          </cell>
          <cell r="I736" t="str">
            <v>13</v>
          </cell>
          <cell r="J736" t="str">
            <v>LA VEGA</v>
          </cell>
          <cell r="K736" t="str">
            <v>02</v>
          </cell>
          <cell r="L736" t="str">
            <v>CONSTANZA</v>
          </cell>
          <cell r="M736" t="str">
            <v>02</v>
          </cell>
          <cell r="N736" t="str">
            <v>TIREO (DM)</v>
          </cell>
          <cell r="O736" t="str">
            <v>07</v>
          </cell>
          <cell r="P736" t="str">
            <v>TIREO ABAJO</v>
          </cell>
          <cell r="Q736" t="str">
            <v>010</v>
          </cell>
          <cell r="R736" t="str">
            <v>EL BOTAO</v>
          </cell>
        </row>
        <row r="737">
          <cell r="E737" t="str">
            <v>POWERSHIP AZUA KPS 26</v>
          </cell>
          <cell r="F737" t="str">
            <v>070201050100100</v>
          </cell>
          <cell r="G737" t="str">
            <v>07</v>
          </cell>
          <cell r="H737" t="str">
            <v>EL VALLE</v>
          </cell>
          <cell r="I737" t="str">
            <v>02</v>
          </cell>
          <cell r="J737" t="str">
            <v>AZUA</v>
          </cell>
          <cell r="K737" t="str">
            <v>01</v>
          </cell>
          <cell r="L737" t="str">
            <v>AZUA</v>
          </cell>
          <cell r="M737" t="str">
            <v>05</v>
          </cell>
          <cell r="N737" t="str">
            <v>PUERTO VIEJO (DM)</v>
          </cell>
          <cell r="O737" t="str">
            <v>01</v>
          </cell>
          <cell r="P737" t="str">
            <v>PUERTO VIEJO (ZONA URBANA)</v>
          </cell>
          <cell r="Q737" t="str">
            <v>001</v>
          </cell>
          <cell r="R737" t="str">
            <v>LOS NEGROS</v>
          </cell>
        </row>
        <row r="738">
          <cell r="E738" t="str">
            <v>POWERSHIP AZUA KPS 60</v>
          </cell>
          <cell r="F738" t="str">
            <v>070201050100100</v>
          </cell>
          <cell r="G738" t="str">
            <v>07</v>
          </cell>
          <cell r="H738" t="str">
            <v>EL VALLE</v>
          </cell>
          <cell r="I738" t="str">
            <v>02</v>
          </cell>
          <cell r="J738" t="str">
            <v>AZUA</v>
          </cell>
          <cell r="K738" t="str">
            <v>01</v>
          </cell>
          <cell r="L738" t="str">
            <v>AZUA</v>
          </cell>
          <cell r="M738" t="str">
            <v>05</v>
          </cell>
          <cell r="N738" t="str">
            <v>PUERTO VIEJO (DM)</v>
          </cell>
          <cell r="O738" t="str">
            <v>01</v>
          </cell>
          <cell r="P738" t="str">
            <v>PUERTO VIEJO (ZONA URBANA)</v>
          </cell>
          <cell r="Q738" t="str">
            <v>001</v>
          </cell>
          <cell r="R738" t="str">
            <v>LOS NEGROS</v>
          </cell>
        </row>
        <row r="739">
          <cell r="E739" t="str">
            <v>PUNTA CATALINA 1</v>
          </cell>
          <cell r="F739" t="str">
            <v>051701080200500</v>
          </cell>
          <cell r="G739" t="str">
            <v>05</v>
          </cell>
          <cell r="H739" t="str">
            <v>VALDESIA</v>
          </cell>
          <cell r="I739" t="str">
            <v>17</v>
          </cell>
          <cell r="J739" t="str">
            <v>PERAVIA</v>
          </cell>
          <cell r="K739" t="str">
            <v>01</v>
          </cell>
          <cell r="L739" t="str">
            <v>BANÍ</v>
          </cell>
          <cell r="M739" t="str">
            <v>08</v>
          </cell>
          <cell r="N739" t="str">
            <v>CATALINA (DM)</v>
          </cell>
          <cell r="O739" t="str">
            <v>02</v>
          </cell>
          <cell r="P739" t="str">
            <v>CATALINA</v>
          </cell>
          <cell r="Q739" t="str">
            <v>005</v>
          </cell>
          <cell r="R739" t="str">
            <v>COLONIA CATALINA</v>
          </cell>
        </row>
        <row r="740">
          <cell r="E740" t="str">
            <v>PUNTA CATALINA 2</v>
          </cell>
          <cell r="F740" t="str">
            <v>051701080200500</v>
          </cell>
          <cell r="G740" t="str">
            <v>05</v>
          </cell>
          <cell r="H740" t="str">
            <v>VALDESIA</v>
          </cell>
          <cell r="I740" t="str">
            <v>17</v>
          </cell>
          <cell r="J740" t="str">
            <v>PERAVIA</v>
          </cell>
          <cell r="K740" t="str">
            <v>01</v>
          </cell>
          <cell r="L740" t="str">
            <v>BANÍ</v>
          </cell>
          <cell r="M740" t="str">
            <v>08</v>
          </cell>
          <cell r="N740" t="str">
            <v>CATALINA (DM)</v>
          </cell>
          <cell r="O740" t="str">
            <v>02</v>
          </cell>
          <cell r="P740" t="str">
            <v>CATALINA</v>
          </cell>
          <cell r="Q740" t="str">
            <v>005</v>
          </cell>
          <cell r="R740" t="str">
            <v>COLONIA CATALINA</v>
          </cell>
        </row>
        <row r="741">
          <cell r="E741" t="str">
            <v>QUILVIO CABRERA</v>
          </cell>
          <cell r="F741" t="str">
            <v>061602020201000</v>
          </cell>
          <cell r="G741" t="str">
            <v>06</v>
          </cell>
          <cell r="H741" t="str">
            <v>ENRIQUILLO</v>
          </cell>
          <cell r="I741" t="str">
            <v>16</v>
          </cell>
          <cell r="J741" t="str">
            <v>PEDERNALES</v>
          </cell>
          <cell r="K741" t="str">
            <v>02</v>
          </cell>
          <cell r="L741" t="str">
            <v>OVIEDO</v>
          </cell>
          <cell r="M741" t="str">
            <v>02</v>
          </cell>
          <cell r="N741" t="str">
            <v>JUANCHO (DM)</v>
          </cell>
          <cell r="O741" t="str">
            <v>02</v>
          </cell>
          <cell r="P741" t="str">
            <v>LA COLONIA VILLA ESPERANZA</v>
          </cell>
          <cell r="Q741" t="str">
            <v>010</v>
          </cell>
          <cell r="R741" t="str">
            <v>PAYANO</v>
          </cell>
        </row>
        <row r="742">
          <cell r="E742" t="str">
            <v>QUISQUEYA 1 FO</v>
          </cell>
          <cell r="F742" t="str">
            <v>092305010300200</v>
          </cell>
          <cell r="G742" t="str">
            <v>09</v>
          </cell>
          <cell r="H742" t="str">
            <v>HIGUAMO</v>
          </cell>
          <cell r="I742" t="str">
            <v>23</v>
          </cell>
          <cell r="J742" t="str">
            <v>SAN PEDRO DE MACORÍS</v>
          </cell>
          <cell r="K742" t="str">
            <v>05</v>
          </cell>
          <cell r="L742" t="str">
            <v>QUISQUEYA</v>
          </cell>
          <cell r="M742" t="str">
            <v>01</v>
          </cell>
          <cell r="N742" t="str">
            <v>QUISQUEYA</v>
          </cell>
          <cell r="O742" t="str">
            <v>03</v>
          </cell>
          <cell r="P742" t="str">
            <v>LOS MONTES</v>
          </cell>
          <cell r="Q742" t="str">
            <v>002</v>
          </cell>
          <cell r="R742" t="str">
            <v>MONTE LARGO</v>
          </cell>
        </row>
        <row r="743">
          <cell r="E743" t="str">
            <v>QUISQUEYA 1 GN</v>
          </cell>
          <cell r="F743" t="str">
            <v>092305010300200</v>
          </cell>
          <cell r="G743" t="str">
            <v>09</v>
          </cell>
          <cell r="H743" t="str">
            <v>HIGUAMO</v>
          </cell>
          <cell r="I743" t="str">
            <v>23</v>
          </cell>
          <cell r="J743" t="str">
            <v>SAN PEDRO DE MACORÍS</v>
          </cell>
          <cell r="K743" t="str">
            <v>05</v>
          </cell>
          <cell r="L743" t="str">
            <v>QUISQUEYA</v>
          </cell>
          <cell r="M743" t="str">
            <v>01</v>
          </cell>
          <cell r="N743" t="str">
            <v>QUISQUEYA</v>
          </cell>
          <cell r="O743" t="str">
            <v>03</v>
          </cell>
          <cell r="P743" t="str">
            <v>LOS MONTES</v>
          </cell>
          <cell r="Q743" t="str">
            <v>002</v>
          </cell>
          <cell r="R743" t="str">
            <v>MONTE LARGO</v>
          </cell>
        </row>
        <row r="744">
          <cell r="E744" t="str">
            <v>QUISQUEYA 1 SAN PEDRO FO</v>
          </cell>
          <cell r="F744" t="str">
            <v>092301010105600</v>
          </cell>
          <cell r="G744" t="str">
            <v>09</v>
          </cell>
          <cell r="H744" t="str">
            <v>HIGUAMO</v>
          </cell>
          <cell r="I744" t="str">
            <v>23</v>
          </cell>
          <cell r="J744" t="str">
            <v>SAN PEDRO DE MACORÍS</v>
          </cell>
          <cell r="K744" t="str">
            <v>01</v>
          </cell>
          <cell r="L744" t="str">
            <v>SAN PEDRO DE MACORÍS</v>
          </cell>
          <cell r="M744" t="str">
            <v>01</v>
          </cell>
          <cell r="N744" t="str">
            <v>SAN PEDRO DE MACORÍS</v>
          </cell>
          <cell r="O744" t="str">
            <v>01</v>
          </cell>
          <cell r="P744" t="str">
            <v>SAN PEDRO DE MACORÍS (ZONA URBANA)</v>
          </cell>
          <cell r="Q744" t="str">
            <v>056</v>
          </cell>
          <cell r="R744" t="str">
            <v>EL OTRO LADO</v>
          </cell>
        </row>
        <row r="745">
          <cell r="E745" t="str">
            <v>QUISQUEYA 1 SAN PEDRO GN</v>
          </cell>
          <cell r="F745" t="str">
            <v>092301010105600</v>
          </cell>
          <cell r="G745" t="str">
            <v>09</v>
          </cell>
          <cell r="H745" t="str">
            <v>HIGUAMO</v>
          </cell>
          <cell r="I745" t="str">
            <v>23</v>
          </cell>
          <cell r="J745" t="str">
            <v>SAN PEDRO DE MACORÍS</v>
          </cell>
          <cell r="K745" t="str">
            <v>01</v>
          </cell>
          <cell r="L745" t="str">
            <v>SAN PEDRO DE MACORÍS</v>
          </cell>
          <cell r="M745" t="str">
            <v>01</v>
          </cell>
          <cell r="N745" t="str">
            <v>SAN PEDRO DE MACORÍS</v>
          </cell>
          <cell r="O745" t="str">
            <v>01</v>
          </cell>
          <cell r="P745" t="str">
            <v>SAN PEDRO DE MACORÍS (ZONA URBANA)</v>
          </cell>
          <cell r="Q745" t="str">
            <v>056</v>
          </cell>
          <cell r="R745" t="str">
            <v>EL OTRO LADO</v>
          </cell>
        </row>
        <row r="746">
          <cell r="E746" t="str">
            <v>QUISQUEYA 2 FO</v>
          </cell>
          <cell r="F746" t="str">
            <v>092305010300200</v>
          </cell>
          <cell r="G746" t="str">
            <v>09</v>
          </cell>
          <cell r="H746" t="str">
            <v>HIGUAMO</v>
          </cell>
          <cell r="I746" t="str">
            <v>23</v>
          </cell>
          <cell r="J746" t="str">
            <v>SAN PEDRO DE MACORÍS</v>
          </cell>
          <cell r="K746" t="str">
            <v>05</v>
          </cell>
          <cell r="L746" t="str">
            <v>QUISQUEYA</v>
          </cell>
          <cell r="M746" t="str">
            <v>01</v>
          </cell>
          <cell r="N746" t="str">
            <v>QUISQUEYA</v>
          </cell>
          <cell r="O746" t="str">
            <v>03</v>
          </cell>
          <cell r="P746" t="str">
            <v>LOS MONTES</v>
          </cell>
          <cell r="Q746" t="str">
            <v>002</v>
          </cell>
          <cell r="R746" t="str">
            <v>MONTE LARGO</v>
          </cell>
        </row>
        <row r="747">
          <cell r="E747" t="str">
            <v>QUISQUEYA 2 GN</v>
          </cell>
          <cell r="F747" t="str">
            <v>092305010300200</v>
          </cell>
          <cell r="G747" t="str">
            <v>09</v>
          </cell>
          <cell r="H747" t="str">
            <v>HIGUAMO</v>
          </cell>
          <cell r="I747" t="str">
            <v>23</v>
          </cell>
          <cell r="J747" t="str">
            <v>SAN PEDRO DE MACORÍS</v>
          </cell>
          <cell r="K747" t="str">
            <v>05</v>
          </cell>
          <cell r="L747" t="str">
            <v>QUISQUEYA</v>
          </cell>
          <cell r="M747" t="str">
            <v>01</v>
          </cell>
          <cell r="N747" t="str">
            <v>QUISQUEYA</v>
          </cell>
          <cell r="O747" t="str">
            <v>03</v>
          </cell>
          <cell r="P747" t="str">
            <v>LOS MONTES</v>
          </cell>
          <cell r="Q747" t="str">
            <v>002</v>
          </cell>
          <cell r="R747" t="str">
            <v>MONTE LARGO</v>
          </cell>
        </row>
        <row r="748">
          <cell r="E748" t="str">
            <v>RINCÓN</v>
          </cell>
          <cell r="F748" t="str">
            <v>021304020300200</v>
          </cell>
          <cell r="G748" t="str">
            <v>02</v>
          </cell>
          <cell r="H748" t="str">
            <v>CIBAO SUR</v>
          </cell>
          <cell r="I748" t="str">
            <v>13</v>
          </cell>
          <cell r="J748" t="str">
            <v>LA VEGA</v>
          </cell>
          <cell r="K748" t="str">
            <v>04</v>
          </cell>
          <cell r="L748" t="str">
            <v>JIMA ABAJO</v>
          </cell>
          <cell r="M748" t="str">
            <v>02</v>
          </cell>
          <cell r="N748" t="str">
            <v>RINCÓN (DM)</v>
          </cell>
          <cell r="O748" t="str">
            <v>03</v>
          </cell>
          <cell r="P748" t="str">
            <v>RINCÓN</v>
          </cell>
          <cell r="Q748" t="str">
            <v>002</v>
          </cell>
          <cell r="R748" t="str">
            <v>LA SOLEDAD</v>
          </cell>
        </row>
        <row r="749">
          <cell r="E749" t="str">
            <v>RÍO BLANCO 1</v>
          </cell>
          <cell r="F749" t="str">
            <v>022801060301400</v>
          </cell>
          <cell r="G749" t="str">
            <v>02</v>
          </cell>
          <cell r="H749" t="str">
            <v>CIBAO SUR</v>
          </cell>
          <cell r="I749" t="str">
            <v>28</v>
          </cell>
          <cell r="J749" t="str">
            <v>MONSEÑOR NOUEL</v>
          </cell>
          <cell r="K749" t="str">
            <v>01</v>
          </cell>
          <cell r="L749" t="str">
            <v>BONAO</v>
          </cell>
          <cell r="M749" t="str">
            <v>06</v>
          </cell>
          <cell r="N749" t="str">
            <v>LA SALVIA - LOS QUEMADOS (DM)</v>
          </cell>
          <cell r="O749" t="str">
            <v>03</v>
          </cell>
          <cell r="P749" t="str">
            <v>CRUCE DE BLANCO</v>
          </cell>
          <cell r="Q749" t="str">
            <v>014</v>
          </cell>
          <cell r="R749" t="str">
            <v>CIENAGUITA ABAJO</v>
          </cell>
        </row>
        <row r="750">
          <cell r="E750" t="str">
            <v>RÍO BLANCO 2</v>
          </cell>
          <cell r="F750" t="str">
            <v>022801060301400</v>
          </cell>
          <cell r="G750" t="str">
            <v>02</v>
          </cell>
          <cell r="H750" t="str">
            <v>CIBAO SUR</v>
          </cell>
          <cell r="I750" t="str">
            <v>28</v>
          </cell>
          <cell r="J750" t="str">
            <v>MONSEÑOR NOUEL</v>
          </cell>
          <cell r="K750" t="str">
            <v>01</v>
          </cell>
          <cell r="L750" t="str">
            <v>BONAO</v>
          </cell>
          <cell r="M750" t="str">
            <v>06</v>
          </cell>
          <cell r="N750" t="str">
            <v>LA SALVIA - LOS QUEMADOS (DM)</v>
          </cell>
          <cell r="O750" t="str">
            <v>03</v>
          </cell>
          <cell r="P750" t="str">
            <v>CRUCE DE BLANCO</v>
          </cell>
          <cell r="Q750" t="str">
            <v>014</v>
          </cell>
          <cell r="R750" t="str">
            <v>CIENAGUITA ABAJO</v>
          </cell>
        </row>
        <row r="751">
          <cell r="E751" t="str">
            <v>ROSA JULIA DE LA CRUZ</v>
          </cell>
          <cell r="F751" t="str">
            <v>031401030400600</v>
          </cell>
          <cell r="G751" t="str">
            <v>03</v>
          </cell>
          <cell r="H751" t="str">
            <v>CIBAO NORDESTE</v>
          </cell>
          <cell r="I751" t="str">
            <v>14</v>
          </cell>
          <cell r="J751" t="str">
            <v>MARÍA TRINIDAD SÁNCHEZ</v>
          </cell>
          <cell r="K751" t="str">
            <v>01</v>
          </cell>
          <cell r="L751" t="str">
            <v>NAGUA</v>
          </cell>
          <cell r="M751" t="str">
            <v>03</v>
          </cell>
          <cell r="N751" t="str">
            <v>LAS GORDAS (DM)</v>
          </cell>
          <cell r="O751" t="str">
            <v>04</v>
          </cell>
          <cell r="P751" t="str">
            <v>LOS JENGIBRES</v>
          </cell>
          <cell r="Q751" t="str">
            <v>006</v>
          </cell>
          <cell r="R751" t="str">
            <v>LA TOTUMA</v>
          </cell>
        </row>
        <row r="752">
          <cell r="E752" t="str">
            <v>SABANA YEGUA</v>
          </cell>
          <cell r="F752" t="str">
            <v>072201070200200</v>
          </cell>
          <cell r="G752" t="str">
            <v>07</v>
          </cell>
          <cell r="H752" t="str">
            <v>EL VALLE</v>
          </cell>
          <cell r="I752" t="str">
            <v>22</v>
          </cell>
          <cell r="J752" t="str">
            <v>SAN JUAN</v>
          </cell>
          <cell r="K752" t="str">
            <v>01</v>
          </cell>
          <cell r="L752" t="str">
            <v>SAN JUAN</v>
          </cell>
          <cell r="M752" t="str">
            <v>07</v>
          </cell>
          <cell r="N752" t="str">
            <v>GUANITO (DM)</v>
          </cell>
          <cell r="O752" t="str">
            <v>02</v>
          </cell>
          <cell r="P752" t="str">
            <v>GUANITO</v>
          </cell>
          <cell r="Q752" t="str">
            <v>002</v>
          </cell>
          <cell r="R752" t="str">
            <v>CAYUCAL (EL TUNAL)</v>
          </cell>
        </row>
        <row r="753">
          <cell r="E753" t="str">
            <v>SABANETA</v>
          </cell>
          <cell r="F753" t="str">
            <v>072201030400300</v>
          </cell>
          <cell r="G753" t="str">
            <v>07</v>
          </cell>
          <cell r="H753" t="str">
            <v>EL VALLE</v>
          </cell>
          <cell r="I753" t="str">
            <v>22</v>
          </cell>
          <cell r="J753" t="str">
            <v>SAN JUAN</v>
          </cell>
          <cell r="K753" t="str">
            <v>01</v>
          </cell>
          <cell r="L753" t="str">
            <v>SAN JUAN</v>
          </cell>
          <cell r="M753" t="str">
            <v>03</v>
          </cell>
          <cell r="N753" t="str">
            <v>SABANETA (DM)</v>
          </cell>
          <cell r="O753" t="str">
            <v>04</v>
          </cell>
          <cell r="P753" t="str">
            <v>LOS GAJITOS</v>
          </cell>
          <cell r="Q753" t="str">
            <v>003</v>
          </cell>
          <cell r="R753" t="str">
            <v>EL TABLÓN</v>
          </cell>
        </row>
        <row r="754">
          <cell r="E754" t="str">
            <v>SAN FELIPE</v>
          </cell>
          <cell r="F754" t="str">
            <v>011801010103800</v>
          </cell>
          <cell r="G754" t="str">
            <v>01</v>
          </cell>
          <cell r="H754" t="str">
            <v>CIBAO NORTE</v>
          </cell>
          <cell r="I754" t="str">
            <v>18</v>
          </cell>
          <cell r="J754" t="str">
            <v>PUERTO PLATA</v>
          </cell>
          <cell r="K754" t="str">
            <v>01</v>
          </cell>
          <cell r="L754" t="str">
            <v>PUERTO PLATA</v>
          </cell>
          <cell r="M754" t="str">
            <v>01</v>
          </cell>
          <cell r="N754" t="str">
            <v>PUERTO PLATA</v>
          </cell>
          <cell r="O754" t="str">
            <v>01</v>
          </cell>
          <cell r="P754" t="str">
            <v>SAN FELIPE DE PUERTO PLATA (ZONA URBANA)</v>
          </cell>
          <cell r="Q754" t="str">
            <v>038</v>
          </cell>
          <cell r="R754" t="str">
            <v>EL JABILLAR</v>
          </cell>
        </row>
        <row r="755">
          <cell r="E755" t="str">
            <v>SAN FELIPE CC</v>
          </cell>
          <cell r="F755" t="str">
            <v>011801010103800</v>
          </cell>
          <cell r="G755" t="str">
            <v>01</v>
          </cell>
          <cell r="H755" t="str">
            <v>CIBAO NORTE</v>
          </cell>
          <cell r="I755" t="str">
            <v>18</v>
          </cell>
          <cell r="J755" t="str">
            <v>PUERTO PLATA</v>
          </cell>
          <cell r="K755" t="str">
            <v>01</v>
          </cell>
          <cell r="L755" t="str">
            <v>PUERTO PLATA</v>
          </cell>
          <cell r="M755" t="str">
            <v>01</v>
          </cell>
          <cell r="N755" t="str">
            <v>PUERTO PLATA</v>
          </cell>
          <cell r="O755" t="str">
            <v>01</v>
          </cell>
          <cell r="P755" t="str">
            <v>SAN FELIPE DE PUERTO PLATA (ZONA URBANA)</v>
          </cell>
          <cell r="Q755" t="str">
            <v>038</v>
          </cell>
          <cell r="R755" t="str">
            <v>EL JABILLAR</v>
          </cell>
        </row>
        <row r="756">
          <cell r="E756" t="str">
            <v>SAN FELIPE VAP</v>
          </cell>
          <cell r="F756" t="str">
            <v>011801010103800</v>
          </cell>
          <cell r="G756" t="str">
            <v>01</v>
          </cell>
          <cell r="H756" t="str">
            <v>CIBAO NORTE</v>
          </cell>
          <cell r="I756" t="str">
            <v>18</v>
          </cell>
          <cell r="J756" t="str">
            <v>PUERTO PLATA</v>
          </cell>
          <cell r="K756" t="str">
            <v>01</v>
          </cell>
          <cell r="L756" t="str">
            <v>PUERTO PLATA</v>
          </cell>
          <cell r="M756" t="str">
            <v>01</v>
          </cell>
          <cell r="N756" t="str">
            <v>PUERTO PLATA</v>
          </cell>
          <cell r="O756" t="str">
            <v>01</v>
          </cell>
          <cell r="P756" t="str">
            <v>SAN FELIPE DE PUERTO PLATA (ZONA URBANA)</v>
          </cell>
          <cell r="Q756" t="str">
            <v>038</v>
          </cell>
          <cell r="R756" t="str">
            <v>EL JABILLAR</v>
          </cell>
        </row>
        <row r="757">
          <cell r="E757" t="str">
            <v>SAN LORENZO 1</v>
          </cell>
          <cell r="F757" t="str">
            <v>052103010100600</v>
          </cell>
          <cell r="G757" t="str">
            <v>05</v>
          </cell>
          <cell r="H757" t="str">
            <v>VALDESIA</v>
          </cell>
          <cell r="I757" t="str">
            <v>21</v>
          </cell>
          <cell r="J757" t="str">
            <v>SAN CRISTÓBAL</v>
          </cell>
          <cell r="K757" t="str">
            <v>03</v>
          </cell>
          <cell r="L757" t="str">
            <v>BAJOS DE HAINA</v>
          </cell>
          <cell r="M757" t="str">
            <v>01</v>
          </cell>
          <cell r="N757" t="str">
            <v>BAJOS DE HAINA</v>
          </cell>
          <cell r="O757" t="str">
            <v>01</v>
          </cell>
          <cell r="P757" t="str">
            <v>BAJOS DE HAINA (ZONA URBANA)</v>
          </cell>
          <cell r="Q757" t="str">
            <v>006</v>
          </cell>
          <cell r="R757" t="str">
            <v>LOS GRINGOS</v>
          </cell>
        </row>
        <row r="758">
          <cell r="E758" t="str">
            <v>SAN PEDRO BIO-ENERGY</v>
          </cell>
          <cell r="F758" t="str">
            <v>092301010202200</v>
          </cell>
          <cell r="G758" t="str">
            <v>09</v>
          </cell>
          <cell r="H758" t="str">
            <v>HIGUAMO</v>
          </cell>
          <cell r="I758" t="str">
            <v>23</v>
          </cell>
          <cell r="J758" t="str">
            <v>SAN PEDRO DE MACORÍS</v>
          </cell>
          <cell r="K758" t="str">
            <v>01</v>
          </cell>
          <cell r="L758" t="str">
            <v>SAN PEDRO DE MACORÍS</v>
          </cell>
          <cell r="M758" t="str">
            <v>01</v>
          </cell>
          <cell r="N758" t="str">
            <v>SAN PEDRO DE MACORÍS</v>
          </cell>
          <cell r="O758" t="str">
            <v>02</v>
          </cell>
          <cell r="P758" t="str">
            <v>BOCA DEL SOCO</v>
          </cell>
          <cell r="Q758" t="str">
            <v>022</v>
          </cell>
          <cell r="R758" t="str">
            <v>INGENIO CRISTÓBAL COLÓN</v>
          </cell>
        </row>
        <row r="759">
          <cell r="E759" t="str">
            <v>SIBA</v>
          </cell>
          <cell r="F759" t="str">
            <v>103204010100100</v>
          </cell>
          <cell r="G759" t="str">
            <v>10</v>
          </cell>
          <cell r="H759" t="str">
            <v>OZAMA O METROPOLITANA</v>
          </cell>
          <cell r="I759" t="str">
            <v>32</v>
          </cell>
          <cell r="J759" t="str">
            <v>SANTO DOMINGO</v>
          </cell>
          <cell r="K759" t="str">
            <v>04</v>
          </cell>
          <cell r="L759" t="str">
            <v>BOCA CHICA</v>
          </cell>
          <cell r="M759" t="str">
            <v>01</v>
          </cell>
          <cell r="N759" t="str">
            <v>BOCA CHICA</v>
          </cell>
          <cell r="O759" t="str">
            <v>01</v>
          </cell>
          <cell r="P759" t="str">
            <v>BOCA CHICA (ZONA URBANA)</v>
          </cell>
          <cell r="Q759" t="str">
            <v>001</v>
          </cell>
          <cell r="R759" t="str">
            <v>BOCA CHICA</v>
          </cell>
        </row>
        <row r="760">
          <cell r="E760" t="str">
            <v>SULTANA DEL ESTE</v>
          </cell>
          <cell r="F760" t="str">
            <v>092301010105600</v>
          </cell>
          <cell r="G760" t="str">
            <v>09</v>
          </cell>
          <cell r="H760" t="str">
            <v>HIGUAMO</v>
          </cell>
          <cell r="I760" t="str">
            <v>23</v>
          </cell>
          <cell r="J760" t="str">
            <v>SAN PEDRO DE MACORÍS</v>
          </cell>
          <cell r="K760" t="str">
            <v>01</v>
          </cell>
          <cell r="L760" t="str">
            <v>SAN PEDRO DE MACORÍS</v>
          </cell>
          <cell r="M760" t="str">
            <v>01</v>
          </cell>
          <cell r="N760" t="str">
            <v>SAN PEDRO DE MACORÍS</v>
          </cell>
          <cell r="O760" t="str">
            <v>01</v>
          </cell>
          <cell r="P760" t="str">
            <v>SAN PEDRO DE MACORÍS (ZONA URBANA)</v>
          </cell>
          <cell r="Q760" t="str">
            <v>056</v>
          </cell>
          <cell r="R760" t="str">
            <v>EL OTRO LADO</v>
          </cell>
        </row>
        <row r="761">
          <cell r="E761" t="str">
            <v>TAVERA 1</v>
          </cell>
          <cell r="F761" t="str">
            <v>021301040200100</v>
          </cell>
          <cell r="G761" t="str">
            <v>02</v>
          </cell>
          <cell r="H761" t="str">
            <v>CIBAO SUR</v>
          </cell>
          <cell r="I761" t="str">
            <v>13</v>
          </cell>
          <cell r="J761" t="str">
            <v>LA VEGA</v>
          </cell>
          <cell r="K761" t="str">
            <v>01</v>
          </cell>
          <cell r="L761" t="str">
            <v>LA VEGA</v>
          </cell>
          <cell r="M761" t="str">
            <v>04</v>
          </cell>
          <cell r="N761" t="str">
            <v>TAVERA (DM)</v>
          </cell>
          <cell r="O761" t="str">
            <v>02</v>
          </cell>
          <cell r="P761" t="str">
            <v>LA JINA HUECA</v>
          </cell>
          <cell r="Q761" t="str">
            <v>001</v>
          </cell>
          <cell r="R761" t="str">
            <v>LA PRESA</v>
          </cell>
        </row>
        <row r="762">
          <cell r="E762" t="str">
            <v>TAVERA 2</v>
          </cell>
          <cell r="F762" t="str">
            <v>021301040200100</v>
          </cell>
          <cell r="G762" t="str">
            <v>02</v>
          </cell>
          <cell r="H762" t="str">
            <v>CIBAO SUR</v>
          </cell>
          <cell r="I762" t="str">
            <v>13</v>
          </cell>
          <cell r="J762" t="str">
            <v>LA VEGA</v>
          </cell>
          <cell r="K762" t="str">
            <v>01</v>
          </cell>
          <cell r="L762" t="str">
            <v>LA VEGA</v>
          </cell>
          <cell r="M762" t="str">
            <v>04</v>
          </cell>
          <cell r="N762" t="str">
            <v>TAVERA (DM)</v>
          </cell>
          <cell r="O762" t="str">
            <v>02</v>
          </cell>
          <cell r="P762" t="str">
            <v>LA JINA HUECA</v>
          </cell>
          <cell r="Q762" t="str">
            <v>001</v>
          </cell>
          <cell r="R762" t="str">
            <v>LA PRESA</v>
          </cell>
        </row>
        <row r="763">
          <cell r="E763" t="str">
            <v>VALDESIA 1</v>
          </cell>
          <cell r="F763" t="str">
            <v>051701090201000</v>
          </cell>
          <cell r="G763" t="str">
            <v>05</v>
          </cell>
          <cell r="H763" t="str">
            <v>VALDESIA</v>
          </cell>
          <cell r="I763" t="str">
            <v>17</v>
          </cell>
          <cell r="J763" t="str">
            <v>PERAVIA</v>
          </cell>
          <cell r="K763" t="str">
            <v>01</v>
          </cell>
          <cell r="L763" t="str">
            <v>BANÍ</v>
          </cell>
          <cell r="M763" t="str">
            <v>09</v>
          </cell>
          <cell r="N763" t="str">
            <v>EL LIMONAL (DM)</v>
          </cell>
          <cell r="O763" t="str">
            <v>02</v>
          </cell>
          <cell r="P763" t="str">
            <v>LA IGUANA</v>
          </cell>
          <cell r="Q763" t="str">
            <v>010</v>
          </cell>
          <cell r="R763" t="str">
            <v>LA MANACLITA</v>
          </cell>
        </row>
        <row r="764">
          <cell r="E764" t="str">
            <v>VALDESIA 2</v>
          </cell>
          <cell r="F764" t="str">
            <v>051701090201000</v>
          </cell>
          <cell r="G764" t="str">
            <v>05</v>
          </cell>
          <cell r="H764" t="str">
            <v>VALDESIA</v>
          </cell>
          <cell r="I764" t="str">
            <v>17</v>
          </cell>
          <cell r="J764" t="str">
            <v>PERAVIA</v>
          </cell>
          <cell r="K764" t="str">
            <v>01</v>
          </cell>
          <cell r="L764" t="str">
            <v>BANÍ</v>
          </cell>
          <cell r="M764" t="str">
            <v>09</v>
          </cell>
          <cell r="N764" t="str">
            <v>EL LIMONAL (DM)</v>
          </cell>
          <cell r="O764" t="str">
            <v>02</v>
          </cell>
          <cell r="P764" t="str">
            <v>LA IGUANA</v>
          </cell>
          <cell r="Q764" t="str">
            <v>010</v>
          </cell>
          <cell r="R764" t="str">
            <v>LA MANACLITA</v>
          </cell>
        </row>
        <row r="765">
          <cell r="E765" t="str">
            <v>AES ANDRÉS FO</v>
          </cell>
          <cell r="F765" t="str">
            <v>103204010100200</v>
          </cell>
          <cell r="G765" t="str">
            <v>10</v>
          </cell>
          <cell r="H765" t="str">
            <v>OZAMA O METROPOLITANA</v>
          </cell>
          <cell r="I765" t="str">
            <v>32</v>
          </cell>
          <cell r="J765" t="str">
            <v>SANTO DOMINGO</v>
          </cell>
          <cell r="K765" t="str">
            <v>04</v>
          </cell>
          <cell r="L765" t="str">
            <v>BOCA CHICA</v>
          </cell>
          <cell r="M765" t="str">
            <v>01</v>
          </cell>
          <cell r="N765" t="str">
            <v>BOCA CHICA</v>
          </cell>
          <cell r="O765" t="str">
            <v>01</v>
          </cell>
          <cell r="P765" t="str">
            <v>BOCA CHICA (ZONA URBANA)</v>
          </cell>
          <cell r="Q765" t="str">
            <v>002</v>
          </cell>
          <cell r="R765" t="str">
            <v>ANDRÉS</v>
          </cell>
        </row>
        <row r="766">
          <cell r="E766" t="str">
            <v>AES ANDRÉS GN</v>
          </cell>
          <cell r="F766" t="str">
            <v>103204010100200</v>
          </cell>
          <cell r="G766" t="str">
            <v>10</v>
          </cell>
          <cell r="H766" t="str">
            <v>OZAMA O METROPOLITANA</v>
          </cell>
          <cell r="I766" t="str">
            <v>32</v>
          </cell>
          <cell r="J766" t="str">
            <v>SANTO DOMINGO</v>
          </cell>
          <cell r="K766" t="str">
            <v>04</v>
          </cell>
          <cell r="L766" t="str">
            <v>BOCA CHICA</v>
          </cell>
          <cell r="M766" t="str">
            <v>01</v>
          </cell>
          <cell r="N766" t="str">
            <v>BOCA CHICA</v>
          </cell>
          <cell r="O766" t="str">
            <v>01</v>
          </cell>
          <cell r="P766" t="str">
            <v>BOCA CHICA (ZONA URBANA)</v>
          </cell>
          <cell r="Q766" t="str">
            <v>002</v>
          </cell>
          <cell r="R766" t="str">
            <v>ANDRÉS</v>
          </cell>
        </row>
        <row r="767">
          <cell r="E767" t="str">
            <v>AGUACATE 1</v>
          </cell>
          <cell r="F767" t="str">
            <v>051701010501200</v>
          </cell>
          <cell r="G767" t="str">
            <v>05</v>
          </cell>
          <cell r="H767" t="str">
            <v>VALDESIA</v>
          </cell>
          <cell r="I767" t="str">
            <v>17</v>
          </cell>
          <cell r="J767" t="str">
            <v>PERAVIA</v>
          </cell>
          <cell r="K767" t="str">
            <v>01</v>
          </cell>
          <cell r="L767" t="str">
            <v>BANÍ</v>
          </cell>
          <cell r="M767" t="str">
            <v>01</v>
          </cell>
          <cell r="N767" t="str">
            <v>BANÍ</v>
          </cell>
          <cell r="O767" t="str">
            <v>05</v>
          </cell>
          <cell r="P767" t="str">
            <v>LOS CATEYES</v>
          </cell>
          <cell r="Q767" t="str">
            <v>012</v>
          </cell>
          <cell r="R767" t="str">
            <v>LA TELANZA</v>
          </cell>
        </row>
        <row r="768">
          <cell r="E768" t="str">
            <v>AGUACATE 2</v>
          </cell>
          <cell r="F768" t="str">
            <v>051701010501200</v>
          </cell>
          <cell r="G768" t="str">
            <v>05</v>
          </cell>
          <cell r="H768" t="str">
            <v>VALDESIA</v>
          </cell>
          <cell r="I768" t="str">
            <v>17</v>
          </cell>
          <cell r="J768" t="str">
            <v>PERAVIA</v>
          </cell>
          <cell r="K768" t="str">
            <v>01</v>
          </cell>
          <cell r="L768" t="str">
            <v>BANÍ</v>
          </cell>
          <cell r="M768" t="str">
            <v>01</v>
          </cell>
          <cell r="N768" t="str">
            <v>BANÍ</v>
          </cell>
          <cell r="O768" t="str">
            <v>05</v>
          </cell>
          <cell r="P768" t="str">
            <v>LOS CATEYES</v>
          </cell>
          <cell r="Q768" t="str">
            <v>012</v>
          </cell>
          <cell r="R768" t="str">
            <v>LA TELANZA</v>
          </cell>
        </row>
        <row r="769">
          <cell r="E769" t="str">
            <v>ANIANA VARGAS 1</v>
          </cell>
          <cell r="F769" t="str">
            <v>022803010400800</v>
          </cell>
          <cell r="G769" t="str">
            <v>02</v>
          </cell>
          <cell r="H769" t="str">
            <v>CIBAO SUR</v>
          </cell>
          <cell r="I769" t="str">
            <v>28</v>
          </cell>
          <cell r="J769" t="str">
            <v>MONSEÑOR NOUEL</v>
          </cell>
          <cell r="K769" t="str">
            <v>03</v>
          </cell>
          <cell r="L769" t="str">
            <v>PIEDRA BLANCA</v>
          </cell>
          <cell r="M769" t="str">
            <v>01</v>
          </cell>
          <cell r="N769" t="str">
            <v>PIEDRA BLANCA</v>
          </cell>
          <cell r="O769" t="str">
            <v>04</v>
          </cell>
          <cell r="P769" t="str">
            <v>RINCÓN DE YUBOA</v>
          </cell>
          <cell r="Q769" t="str">
            <v>008</v>
          </cell>
          <cell r="R769" t="str">
            <v>LA CEIBITA</v>
          </cell>
        </row>
        <row r="770">
          <cell r="E770" t="str">
            <v>ANIANA VARGAS 2</v>
          </cell>
          <cell r="F770" t="str">
            <v>022803010400800</v>
          </cell>
          <cell r="G770" t="str">
            <v>02</v>
          </cell>
          <cell r="H770" t="str">
            <v>CIBAO SUR</v>
          </cell>
          <cell r="I770" t="str">
            <v>28</v>
          </cell>
          <cell r="J770" t="str">
            <v>MONSEÑOR NOUEL</v>
          </cell>
          <cell r="K770" t="str">
            <v>03</v>
          </cell>
          <cell r="L770" t="str">
            <v>PIEDRA BLANCA</v>
          </cell>
          <cell r="M770" t="str">
            <v>01</v>
          </cell>
          <cell r="N770" t="str">
            <v>PIEDRA BLANCA</v>
          </cell>
          <cell r="O770" t="str">
            <v>04</v>
          </cell>
          <cell r="P770" t="str">
            <v>RINCÓN DE YUBOA</v>
          </cell>
          <cell r="Q770" t="str">
            <v>008</v>
          </cell>
          <cell r="R770" t="str">
            <v>LA CEIBITA</v>
          </cell>
        </row>
        <row r="771">
          <cell r="E771" t="str">
            <v>BAIGUAQUE 1</v>
          </cell>
          <cell r="F771" t="str">
            <v>012503030400600</v>
          </cell>
          <cell r="G771" t="str">
            <v>01</v>
          </cell>
          <cell r="H771" t="str">
            <v>CIBAO NORTE</v>
          </cell>
          <cell r="I771" t="str">
            <v>25</v>
          </cell>
          <cell r="J771" t="str">
            <v>SANTIAGO</v>
          </cell>
          <cell r="K771" t="str">
            <v>03</v>
          </cell>
          <cell r="L771" t="str">
            <v>JÁNICO</v>
          </cell>
          <cell r="M771" t="str">
            <v>03</v>
          </cell>
          <cell r="N771" t="str">
            <v>EL CAIMITO (DM)</v>
          </cell>
          <cell r="O771" t="str">
            <v>04</v>
          </cell>
          <cell r="P771" t="str">
            <v>PINALITO</v>
          </cell>
          <cell r="Q771" t="str">
            <v>006</v>
          </cell>
          <cell r="R771" t="str">
            <v>DAMAJAGUA</v>
          </cell>
        </row>
        <row r="772">
          <cell r="E772" t="str">
            <v>BAIGUAQUE 2</v>
          </cell>
          <cell r="F772" t="str">
            <v>012503030400600</v>
          </cell>
          <cell r="G772" t="str">
            <v>01</v>
          </cell>
          <cell r="H772" t="str">
            <v>CIBAO NORTE</v>
          </cell>
          <cell r="I772" t="str">
            <v>25</v>
          </cell>
          <cell r="J772" t="str">
            <v>SANTIAGO</v>
          </cell>
          <cell r="K772" t="str">
            <v>03</v>
          </cell>
          <cell r="L772" t="str">
            <v>JÁNICO</v>
          </cell>
          <cell r="M772" t="str">
            <v>03</v>
          </cell>
          <cell r="N772" t="str">
            <v>EL CAIMITO (DM)</v>
          </cell>
          <cell r="O772" t="str">
            <v>04</v>
          </cell>
          <cell r="P772" t="str">
            <v>PINALITO</v>
          </cell>
          <cell r="Q772" t="str">
            <v>006</v>
          </cell>
          <cell r="R772" t="str">
            <v>DAMAJAGUA</v>
          </cell>
        </row>
        <row r="773">
          <cell r="E773" t="str">
            <v>BARAHONA CARBÓN</v>
          </cell>
          <cell r="F773" t="str">
            <v>060401040100600</v>
          </cell>
          <cell r="G773" t="str">
            <v>06</v>
          </cell>
          <cell r="H773" t="str">
            <v>ENRIQUILLO</v>
          </cell>
          <cell r="I773" t="str">
            <v>04</v>
          </cell>
          <cell r="J773" t="str">
            <v>BARAHONA</v>
          </cell>
          <cell r="K773" t="str">
            <v>01</v>
          </cell>
          <cell r="L773" t="str">
            <v>BARAHONA</v>
          </cell>
          <cell r="M773" t="str">
            <v>04</v>
          </cell>
          <cell r="N773" t="str">
            <v>VILLA CENTRAL (DM)</v>
          </cell>
          <cell r="O773" t="str">
            <v>01</v>
          </cell>
          <cell r="P773" t="str">
            <v>VILLA CENTRAL (ZONA URBANA)</v>
          </cell>
          <cell r="Q773" t="str">
            <v>006</v>
          </cell>
          <cell r="R773" t="str">
            <v>LA FACTORÍA</v>
          </cell>
        </row>
        <row r="774">
          <cell r="E774" t="str">
            <v>BERSAL</v>
          </cell>
          <cell r="F774" t="str">
            <v>092305010300200</v>
          </cell>
          <cell r="G774" t="str">
            <v>09</v>
          </cell>
          <cell r="H774" t="str">
            <v>HIGUAMO</v>
          </cell>
          <cell r="I774" t="str">
            <v>23</v>
          </cell>
          <cell r="J774" t="str">
            <v>SAN PEDRO DE MACORÍS</v>
          </cell>
          <cell r="K774" t="str">
            <v>05</v>
          </cell>
          <cell r="L774" t="str">
            <v>QUISQUEYA</v>
          </cell>
          <cell r="M774" t="str">
            <v>01</v>
          </cell>
          <cell r="N774" t="str">
            <v>QUISQUEYA</v>
          </cell>
          <cell r="O774" t="str">
            <v>03</v>
          </cell>
          <cell r="P774" t="str">
            <v>LOS MONTES</v>
          </cell>
          <cell r="Q774" t="str">
            <v>002</v>
          </cell>
          <cell r="R774" t="str">
            <v>MONTE LARGO</v>
          </cell>
        </row>
        <row r="775">
          <cell r="E775" t="str">
            <v>BRAZO DERECHO</v>
          </cell>
          <cell r="F775" t="str">
            <v>042702010300200</v>
          </cell>
          <cell r="G775" t="str">
            <v>04</v>
          </cell>
          <cell r="H775" t="str">
            <v>CIBAO NOROESTE</v>
          </cell>
          <cell r="I775" t="str">
            <v>27</v>
          </cell>
          <cell r="J775" t="str">
            <v>VALVERDE</v>
          </cell>
          <cell r="K775" t="str">
            <v>02</v>
          </cell>
          <cell r="L775" t="str">
            <v>ESPERANZA</v>
          </cell>
          <cell r="M775" t="str">
            <v>01</v>
          </cell>
          <cell r="N775" t="str">
            <v>ESPERANZA</v>
          </cell>
          <cell r="O775" t="str">
            <v>03</v>
          </cell>
          <cell r="P775" t="str">
            <v>PONTÓN (VILLA HENEQUÉN)</v>
          </cell>
          <cell r="Q775" t="str">
            <v>002</v>
          </cell>
          <cell r="R775" t="str">
            <v>BARRERO</v>
          </cell>
        </row>
        <row r="776">
          <cell r="E776" t="str">
            <v>CESPM 1 FO</v>
          </cell>
          <cell r="F776" t="str">
            <v>092301010202200</v>
          </cell>
          <cell r="G776" t="str">
            <v>09</v>
          </cell>
          <cell r="H776" t="str">
            <v>HIGUAMO</v>
          </cell>
          <cell r="I776" t="str">
            <v>23</v>
          </cell>
          <cell r="J776" t="str">
            <v>SAN PEDRO DE MACORÍS</v>
          </cell>
          <cell r="K776" t="str">
            <v>01</v>
          </cell>
          <cell r="L776" t="str">
            <v>SAN PEDRO DE MACORÍS</v>
          </cell>
          <cell r="M776" t="str">
            <v>01</v>
          </cell>
          <cell r="N776" t="str">
            <v>SAN PEDRO DE MACORÍS</v>
          </cell>
          <cell r="O776" t="str">
            <v>02</v>
          </cell>
          <cell r="P776" t="str">
            <v>BOCA DEL SOCO</v>
          </cell>
          <cell r="Q776" t="str">
            <v>022</v>
          </cell>
          <cell r="R776" t="str">
            <v>INGENIO CRISTÓBAL COLÓN</v>
          </cell>
        </row>
        <row r="777">
          <cell r="E777" t="str">
            <v>CESPM 1 GN</v>
          </cell>
          <cell r="F777" t="str">
            <v>092301010202200</v>
          </cell>
          <cell r="G777" t="str">
            <v>09</v>
          </cell>
          <cell r="H777" t="str">
            <v>HIGUAMO</v>
          </cell>
          <cell r="I777" t="str">
            <v>23</v>
          </cell>
          <cell r="J777" t="str">
            <v>SAN PEDRO DE MACORÍS</v>
          </cell>
          <cell r="K777" t="str">
            <v>01</v>
          </cell>
          <cell r="L777" t="str">
            <v>SAN PEDRO DE MACORÍS</v>
          </cell>
          <cell r="M777" t="str">
            <v>01</v>
          </cell>
          <cell r="N777" t="str">
            <v>SAN PEDRO DE MACORÍS</v>
          </cell>
          <cell r="O777" t="str">
            <v>02</v>
          </cell>
          <cell r="P777" t="str">
            <v>BOCA DEL SOCO</v>
          </cell>
          <cell r="Q777" t="str">
            <v>022</v>
          </cell>
          <cell r="R777" t="str">
            <v>INGENIO CRISTÓBAL COLÓN</v>
          </cell>
        </row>
        <row r="778">
          <cell r="E778" t="str">
            <v>CESPM 2 FO</v>
          </cell>
          <cell r="F778" t="str">
            <v>092301010202200</v>
          </cell>
          <cell r="G778" t="str">
            <v>09</v>
          </cell>
          <cell r="H778" t="str">
            <v>HIGUAMO</v>
          </cell>
          <cell r="I778" t="str">
            <v>23</v>
          </cell>
          <cell r="J778" t="str">
            <v>SAN PEDRO DE MACORÍS</v>
          </cell>
          <cell r="K778" t="str">
            <v>01</v>
          </cell>
          <cell r="L778" t="str">
            <v>SAN PEDRO DE MACORÍS</v>
          </cell>
          <cell r="M778" t="str">
            <v>01</v>
          </cell>
          <cell r="N778" t="str">
            <v>SAN PEDRO DE MACORÍS</v>
          </cell>
          <cell r="O778" t="str">
            <v>02</v>
          </cell>
          <cell r="P778" t="str">
            <v>BOCA DEL SOCO</v>
          </cell>
          <cell r="Q778" t="str">
            <v>022</v>
          </cell>
          <cell r="R778" t="str">
            <v>INGENIO CRISTÓBAL COLÓN</v>
          </cell>
        </row>
        <row r="779">
          <cell r="E779" t="str">
            <v>CESPM 2 GN</v>
          </cell>
          <cell r="F779" t="str">
            <v>092301010202200</v>
          </cell>
          <cell r="G779" t="str">
            <v>09</v>
          </cell>
          <cell r="H779" t="str">
            <v>HIGUAMO</v>
          </cell>
          <cell r="I779" t="str">
            <v>23</v>
          </cell>
          <cell r="J779" t="str">
            <v>SAN PEDRO DE MACORÍS</v>
          </cell>
          <cell r="K779" t="str">
            <v>01</v>
          </cell>
          <cell r="L779" t="str">
            <v>SAN PEDRO DE MACORÍS</v>
          </cell>
          <cell r="M779" t="str">
            <v>01</v>
          </cell>
          <cell r="N779" t="str">
            <v>SAN PEDRO DE MACORÍS</v>
          </cell>
          <cell r="O779" t="str">
            <v>02</v>
          </cell>
          <cell r="P779" t="str">
            <v>BOCA DEL SOCO</v>
          </cell>
          <cell r="Q779" t="str">
            <v>022</v>
          </cell>
          <cell r="R779" t="str">
            <v>INGENIO CRISTÓBAL COLÓN</v>
          </cell>
        </row>
        <row r="780">
          <cell r="E780" t="str">
            <v>CESPM 3 FO</v>
          </cell>
          <cell r="F780" t="str">
            <v>092301010202200</v>
          </cell>
          <cell r="G780" t="str">
            <v>09</v>
          </cell>
          <cell r="H780" t="str">
            <v>HIGUAMO</v>
          </cell>
          <cell r="I780" t="str">
            <v>23</v>
          </cell>
          <cell r="J780" t="str">
            <v>SAN PEDRO DE MACORÍS</v>
          </cell>
          <cell r="K780" t="str">
            <v>01</v>
          </cell>
          <cell r="L780" t="str">
            <v>SAN PEDRO DE MACORÍS</v>
          </cell>
          <cell r="M780" t="str">
            <v>01</v>
          </cell>
          <cell r="N780" t="str">
            <v>SAN PEDRO DE MACORÍS</v>
          </cell>
          <cell r="O780" t="str">
            <v>02</v>
          </cell>
          <cell r="P780" t="str">
            <v>BOCA DEL SOCO</v>
          </cell>
          <cell r="Q780" t="str">
            <v>022</v>
          </cell>
          <cell r="R780" t="str">
            <v>INGENIO CRISTÓBAL COLÓN</v>
          </cell>
        </row>
        <row r="781">
          <cell r="E781" t="str">
            <v>CESPM 3 GN</v>
          </cell>
          <cell r="F781" t="str">
            <v>092301010202200</v>
          </cell>
          <cell r="G781" t="str">
            <v>09</v>
          </cell>
          <cell r="H781" t="str">
            <v>HIGUAMO</v>
          </cell>
          <cell r="I781" t="str">
            <v>23</v>
          </cell>
          <cell r="J781" t="str">
            <v>SAN PEDRO DE MACORÍS</v>
          </cell>
          <cell r="K781" t="str">
            <v>01</v>
          </cell>
          <cell r="L781" t="str">
            <v>SAN PEDRO DE MACORÍS</v>
          </cell>
          <cell r="M781" t="str">
            <v>01</v>
          </cell>
          <cell r="N781" t="str">
            <v>SAN PEDRO DE MACORÍS</v>
          </cell>
          <cell r="O781" t="str">
            <v>02</v>
          </cell>
          <cell r="P781" t="str">
            <v>BOCA DEL SOCO</v>
          </cell>
          <cell r="Q781" t="str">
            <v>022</v>
          </cell>
          <cell r="R781" t="str">
            <v>INGENIO CRISTÓBAL COLÓN</v>
          </cell>
        </row>
        <row r="782">
          <cell r="E782" t="str">
            <v>CONTRA EMBALSE MONCIÓN 1</v>
          </cell>
          <cell r="F782" t="str">
            <v>042603010200700</v>
          </cell>
          <cell r="G782" t="str">
            <v>04</v>
          </cell>
          <cell r="H782" t="str">
            <v>CIBAO NOROESTE</v>
          </cell>
          <cell r="I782" t="str">
            <v>26</v>
          </cell>
          <cell r="J782" t="str">
            <v>SANTIAGO RODRÍGUEZ</v>
          </cell>
          <cell r="K782" t="str">
            <v>03</v>
          </cell>
          <cell r="L782" t="str">
            <v>MONCIÓN</v>
          </cell>
          <cell r="M782" t="str">
            <v>01</v>
          </cell>
          <cell r="N782" t="str">
            <v>MONCIÓN</v>
          </cell>
          <cell r="O782" t="str">
            <v>02</v>
          </cell>
          <cell r="P782" t="str">
            <v>EL MAMONCITO</v>
          </cell>
          <cell r="Q782" t="str">
            <v>007</v>
          </cell>
          <cell r="R782" t="str">
            <v>HATO VIEJO</v>
          </cell>
        </row>
        <row r="783">
          <cell r="E783" t="str">
            <v>CONTRA EMBALSE MONCIÓN 2</v>
          </cell>
          <cell r="F783" t="str">
            <v>042603010200700</v>
          </cell>
          <cell r="G783" t="str">
            <v>04</v>
          </cell>
          <cell r="H783" t="str">
            <v>CIBAO NOROESTE</v>
          </cell>
          <cell r="I783" t="str">
            <v>26</v>
          </cell>
          <cell r="J783" t="str">
            <v>SANTIAGO RODRÍGUEZ</v>
          </cell>
          <cell r="K783" t="str">
            <v>03</v>
          </cell>
          <cell r="L783" t="str">
            <v>MONCIÓN</v>
          </cell>
          <cell r="M783" t="str">
            <v>01</v>
          </cell>
          <cell r="N783" t="str">
            <v>MONCIÓN</v>
          </cell>
          <cell r="O783" t="str">
            <v>02</v>
          </cell>
          <cell r="P783" t="str">
            <v>EL MAMONCITO</v>
          </cell>
          <cell r="Q783" t="str">
            <v>007</v>
          </cell>
          <cell r="R783" t="str">
            <v>HATO VIEJO</v>
          </cell>
        </row>
        <row r="784">
          <cell r="E784" t="str">
            <v>DOMINGO RODRÍGUEZ 1</v>
          </cell>
          <cell r="F784" t="str">
            <v>072201020400400</v>
          </cell>
          <cell r="G784" t="str">
            <v>07</v>
          </cell>
          <cell r="H784" t="str">
            <v>EL VALLE</v>
          </cell>
          <cell r="I784" t="str">
            <v>22</v>
          </cell>
          <cell r="J784" t="str">
            <v>SAN JUAN</v>
          </cell>
          <cell r="K784" t="str">
            <v>01</v>
          </cell>
          <cell r="L784" t="str">
            <v>SAN JUAN</v>
          </cell>
          <cell r="M784" t="str">
            <v>02</v>
          </cell>
          <cell r="N784" t="str">
            <v>PEDRO CORTO (DM)</v>
          </cell>
          <cell r="O784" t="str">
            <v>04</v>
          </cell>
          <cell r="P784" t="str">
            <v>PUNTA CAÑA</v>
          </cell>
          <cell r="Q784" t="str">
            <v>004</v>
          </cell>
          <cell r="R784" t="str">
            <v>GARGAGUAR</v>
          </cell>
        </row>
        <row r="785">
          <cell r="E785" t="str">
            <v>DOMINGO RODRÍGUEZ 2</v>
          </cell>
          <cell r="F785" t="str">
            <v>072201020400400</v>
          </cell>
          <cell r="G785" t="str">
            <v>07</v>
          </cell>
          <cell r="H785" t="str">
            <v>EL VALLE</v>
          </cell>
          <cell r="I785" t="str">
            <v>22</v>
          </cell>
          <cell r="J785" t="str">
            <v>SAN JUAN</v>
          </cell>
          <cell r="K785" t="str">
            <v>01</v>
          </cell>
          <cell r="L785" t="str">
            <v>SAN JUAN</v>
          </cell>
          <cell r="M785" t="str">
            <v>02</v>
          </cell>
          <cell r="N785" t="str">
            <v>PEDRO CORTO (DM)</v>
          </cell>
          <cell r="O785" t="str">
            <v>04</v>
          </cell>
          <cell r="P785" t="str">
            <v>PUNTA CAÑA</v>
          </cell>
          <cell r="Q785" t="str">
            <v>004</v>
          </cell>
          <cell r="R785" t="str">
            <v>GARGAGUAR</v>
          </cell>
        </row>
        <row r="786">
          <cell r="E786" t="str">
            <v>EL SALTO</v>
          </cell>
          <cell r="F786" t="str">
            <v>021302010300500</v>
          </cell>
          <cell r="G786" t="str">
            <v>02</v>
          </cell>
          <cell r="H786" t="str">
            <v>CIBAO SUR</v>
          </cell>
          <cell r="I786" t="str">
            <v>13</v>
          </cell>
          <cell r="J786" t="str">
            <v>LA VEGA</v>
          </cell>
          <cell r="K786" t="str">
            <v>02</v>
          </cell>
          <cell r="L786" t="str">
            <v>CONSTANZA</v>
          </cell>
          <cell r="M786" t="str">
            <v>01</v>
          </cell>
          <cell r="N786" t="str">
            <v>CONSTANZA</v>
          </cell>
          <cell r="O786" t="str">
            <v>03</v>
          </cell>
          <cell r="P786" t="str">
            <v>PALERO</v>
          </cell>
          <cell r="Q786" t="str">
            <v>005</v>
          </cell>
          <cell r="R786" t="str">
            <v>COLONIA KENNEDY</v>
          </cell>
        </row>
        <row r="787">
          <cell r="E787" t="str">
            <v>ESTRELLA DEL MAR 2 CFO</v>
          </cell>
          <cell r="F787" t="str">
            <v>100101010106400</v>
          </cell>
          <cell r="G787" t="str">
            <v>10</v>
          </cell>
          <cell r="H787" t="str">
            <v>OZAMA O METROPOLITANA</v>
          </cell>
          <cell r="I787" t="str">
            <v>01</v>
          </cell>
          <cell r="J787" t="str">
            <v>DISTRITO NACIONAL</v>
          </cell>
          <cell r="K787" t="str">
            <v>01</v>
          </cell>
          <cell r="L787" t="str">
            <v>SANTO DOMINGO DE GUZMÁN</v>
          </cell>
          <cell r="M787" t="str">
            <v>01</v>
          </cell>
          <cell r="N787" t="str">
            <v>SANTO DOMINGO DE GUZMÁN</v>
          </cell>
          <cell r="O787" t="str">
            <v>01</v>
          </cell>
          <cell r="P787" t="str">
            <v>SANTO DOMINGO DE GUZMÁN (ZONA URBANA)</v>
          </cell>
          <cell r="Q787" t="str">
            <v>064</v>
          </cell>
          <cell r="R787" t="str">
            <v>VILLA FRANCISCA</v>
          </cell>
        </row>
        <row r="788">
          <cell r="E788" t="str">
            <v>ESTRELLA DEL MAR 2 CGN</v>
          </cell>
          <cell r="F788" t="str">
            <v>100101010106400</v>
          </cell>
          <cell r="G788" t="str">
            <v>10</v>
          </cell>
          <cell r="H788" t="str">
            <v>OZAMA O METROPOLITANA</v>
          </cell>
          <cell r="I788" t="str">
            <v>01</v>
          </cell>
          <cell r="J788" t="str">
            <v>DISTRITO NACIONAL</v>
          </cell>
          <cell r="K788" t="str">
            <v>01</v>
          </cell>
          <cell r="L788" t="str">
            <v>SANTO DOMINGO DE GUZMÁN</v>
          </cell>
          <cell r="M788" t="str">
            <v>01</v>
          </cell>
          <cell r="N788" t="str">
            <v>SANTO DOMINGO DE GUZMÁN</v>
          </cell>
          <cell r="O788" t="str">
            <v>01</v>
          </cell>
          <cell r="P788" t="str">
            <v>SANTO DOMINGO DE GUZMÁN (ZONA URBANA)</v>
          </cell>
          <cell r="Q788" t="str">
            <v>064</v>
          </cell>
          <cell r="R788" t="str">
            <v>VILLA FRANCISCA</v>
          </cell>
        </row>
        <row r="789">
          <cell r="E789" t="str">
            <v>ESTRELLA DEL MAR 2 SFO</v>
          </cell>
          <cell r="F789" t="str">
            <v>100101010106400</v>
          </cell>
          <cell r="G789" t="str">
            <v>10</v>
          </cell>
          <cell r="H789" t="str">
            <v>OZAMA O METROPOLITANA</v>
          </cell>
          <cell r="I789" t="str">
            <v>01</v>
          </cell>
          <cell r="J789" t="str">
            <v>DISTRITO NACIONAL</v>
          </cell>
          <cell r="K789" t="str">
            <v>01</v>
          </cell>
          <cell r="L789" t="str">
            <v>SANTO DOMINGO DE GUZMÁN</v>
          </cell>
          <cell r="M789" t="str">
            <v>01</v>
          </cell>
          <cell r="N789" t="str">
            <v>SANTO DOMINGO DE GUZMÁN</v>
          </cell>
          <cell r="O789" t="str">
            <v>01</v>
          </cell>
          <cell r="P789" t="str">
            <v>SANTO DOMINGO DE GUZMÁN (ZONA URBANA)</v>
          </cell>
          <cell r="Q789" t="str">
            <v>064</v>
          </cell>
          <cell r="R789" t="str">
            <v>VILLA FRANCISCA</v>
          </cell>
        </row>
        <row r="790">
          <cell r="E790" t="str">
            <v>ESTRELLA DEL MAR 2 SGN</v>
          </cell>
          <cell r="F790" t="str">
            <v>100101010106400</v>
          </cell>
          <cell r="G790" t="str">
            <v>10</v>
          </cell>
          <cell r="H790" t="str">
            <v>OZAMA O METROPOLITANA</v>
          </cell>
          <cell r="I790" t="str">
            <v>01</v>
          </cell>
          <cell r="J790" t="str">
            <v>DISTRITO NACIONAL</v>
          </cell>
          <cell r="K790" t="str">
            <v>01</v>
          </cell>
          <cell r="L790" t="str">
            <v>SANTO DOMINGO DE GUZMÁN</v>
          </cell>
          <cell r="M790" t="str">
            <v>01</v>
          </cell>
          <cell r="N790" t="str">
            <v>SANTO DOMINGO DE GUZMÁN</v>
          </cell>
          <cell r="O790" t="str">
            <v>01</v>
          </cell>
          <cell r="P790" t="str">
            <v>SANTO DOMINGO DE GUZMÁN (ZONA URBANA)</v>
          </cell>
          <cell r="Q790" t="str">
            <v>064</v>
          </cell>
          <cell r="R790" t="str">
            <v>VILLA FRANCISCA</v>
          </cell>
        </row>
        <row r="791">
          <cell r="E791" t="str">
            <v>ESTRELLA DEL MAR 3 CCP</v>
          </cell>
          <cell r="F791" t="str">
            <v>100101010106400</v>
          </cell>
          <cell r="G791" t="str">
            <v>10</v>
          </cell>
          <cell r="H791" t="str">
            <v>OZAMA O METROPOLITANA</v>
          </cell>
          <cell r="I791" t="str">
            <v>01</v>
          </cell>
          <cell r="J791" t="str">
            <v>DISTRITO NACIONAL</v>
          </cell>
          <cell r="K791" t="str">
            <v>01</v>
          </cell>
          <cell r="L791" t="str">
            <v>SANTO DOMINGO DE GUZMÁN</v>
          </cell>
          <cell r="M791" t="str">
            <v>01</v>
          </cell>
          <cell r="N791" t="str">
            <v>SANTO DOMINGO DE GUZMÁN</v>
          </cell>
          <cell r="O791" t="str">
            <v>01</v>
          </cell>
          <cell r="P791" t="str">
            <v>SANTO DOMINGO DE GUZMÁN (ZONA URBANA)</v>
          </cell>
          <cell r="Q791" t="str">
            <v>064</v>
          </cell>
          <cell r="R791" t="str">
            <v>VILLA FRANCISCA</v>
          </cell>
        </row>
        <row r="792">
          <cell r="E792" t="str">
            <v>ESTRELLA DEL MAR 3 CCT</v>
          </cell>
          <cell r="F792" t="str">
            <v>100101010106400</v>
          </cell>
          <cell r="G792" t="str">
            <v>10</v>
          </cell>
          <cell r="H792" t="str">
            <v>OZAMA O METROPOLITANA</v>
          </cell>
          <cell r="I792" t="str">
            <v>01</v>
          </cell>
          <cell r="J792" t="str">
            <v>DISTRITO NACIONAL</v>
          </cell>
          <cell r="K792" t="str">
            <v>01</v>
          </cell>
          <cell r="L792" t="str">
            <v>SANTO DOMINGO DE GUZMÁN</v>
          </cell>
          <cell r="M792" t="str">
            <v>01</v>
          </cell>
          <cell r="N792" t="str">
            <v>SANTO DOMINGO DE GUZMÁN</v>
          </cell>
          <cell r="O792" t="str">
            <v>01</v>
          </cell>
          <cell r="P792" t="str">
            <v>SANTO DOMINGO DE GUZMÁN (ZONA URBANA)</v>
          </cell>
          <cell r="Q792" t="str">
            <v>064</v>
          </cell>
          <cell r="R792" t="str">
            <v>VILLA FRANCISCA</v>
          </cell>
        </row>
        <row r="793">
          <cell r="E793" t="str">
            <v>ESTRELLA DEL MAR 3 CS</v>
          </cell>
          <cell r="F793" t="str">
            <v>100101010106400</v>
          </cell>
          <cell r="G793" t="str">
            <v>10</v>
          </cell>
          <cell r="H793" t="str">
            <v>OZAMA O METROPOLITANA</v>
          </cell>
          <cell r="I793" t="str">
            <v>01</v>
          </cell>
          <cell r="J793" t="str">
            <v>DISTRITO NACIONAL</v>
          </cell>
          <cell r="K793" t="str">
            <v>01</v>
          </cell>
          <cell r="L793" t="str">
            <v>SANTO DOMINGO DE GUZMÁN</v>
          </cell>
          <cell r="M793" t="str">
            <v>01</v>
          </cell>
          <cell r="N793" t="str">
            <v>SANTO DOMINGO DE GUZMÁN</v>
          </cell>
          <cell r="O793" t="str">
            <v>01</v>
          </cell>
          <cell r="P793" t="str">
            <v>SANTO DOMINGO DE GUZMÁN (ZONA URBANA)</v>
          </cell>
          <cell r="Q793" t="str">
            <v>064</v>
          </cell>
          <cell r="R793" t="str">
            <v>VILLA FRANCISCA</v>
          </cell>
        </row>
        <row r="794">
          <cell r="E794" t="str">
            <v>HAINA TG</v>
          </cell>
          <cell r="F794" t="str">
            <v>052103010101300</v>
          </cell>
          <cell r="G794" t="str">
            <v>05</v>
          </cell>
          <cell r="H794" t="str">
            <v>VALDESIA</v>
          </cell>
          <cell r="I794" t="str">
            <v>21</v>
          </cell>
          <cell r="J794" t="str">
            <v>SAN CRISTÓBAL</v>
          </cell>
          <cell r="K794" t="str">
            <v>03</v>
          </cell>
          <cell r="L794" t="str">
            <v>BAJOS DE HAINA</v>
          </cell>
          <cell r="M794" t="str">
            <v>01</v>
          </cell>
          <cell r="N794" t="str">
            <v>BAJOS DE HAINA</v>
          </cell>
          <cell r="O794" t="str">
            <v>01</v>
          </cell>
          <cell r="P794" t="str">
            <v>BAJOS DE HAINA (ZONA URBANA)</v>
          </cell>
          <cell r="Q794" t="str">
            <v>013</v>
          </cell>
          <cell r="R794" t="str">
            <v>AUTORIDAD PORTUARIA</v>
          </cell>
        </row>
        <row r="795">
          <cell r="E795" t="str">
            <v>HATILLO</v>
          </cell>
          <cell r="F795" t="str">
            <v>022401020200100</v>
          </cell>
          <cell r="G795" t="str">
            <v>02</v>
          </cell>
          <cell r="H795" t="str">
            <v>CIBAO SUR</v>
          </cell>
          <cell r="I795" t="str">
            <v>24</v>
          </cell>
          <cell r="J795" t="str">
            <v>SANCHEZ RAMÍREZ</v>
          </cell>
          <cell r="K795" t="str">
            <v>01</v>
          </cell>
          <cell r="L795" t="str">
            <v>COTUÍ</v>
          </cell>
          <cell r="M795" t="str">
            <v>02</v>
          </cell>
          <cell r="N795" t="str">
            <v>QUITA SUEÑO (DM)</v>
          </cell>
          <cell r="O795" t="str">
            <v>02</v>
          </cell>
          <cell r="P795" t="str">
            <v>LAS CRUCES</v>
          </cell>
          <cell r="Q795" t="str">
            <v>001</v>
          </cell>
          <cell r="R795" t="str">
            <v>LAS CRUCES</v>
          </cell>
        </row>
        <row r="796">
          <cell r="E796" t="str">
            <v>HATILLO 2</v>
          </cell>
          <cell r="F796" t="str">
            <v>022401020200100</v>
          </cell>
          <cell r="G796" t="str">
            <v>02</v>
          </cell>
          <cell r="H796" t="str">
            <v>CIBAO SUR</v>
          </cell>
          <cell r="I796" t="str">
            <v>24</v>
          </cell>
          <cell r="J796" t="str">
            <v>SANCHEZ RAMÍREZ</v>
          </cell>
          <cell r="K796" t="str">
            <v>01</v>
          </cell>
          <cell r="L796" t="str">
            <v>COTUÍ</v>
          </cell>
          <cell r="M796" t="str">
            <v>02</v>
          </cell>
          <cell r="N796" t="str">
            <v>QUITA SUEÑO (DM)</v>
          </cell>
          <cell r="O796" t="str">
            <v>02</v>
          </cell>
          <cell r="P796" t="str">
            <v>LAS CRUCES</v>
          </cell>
          <cell r="Q796" t="str">
            <v>001</v>
          </cell>
          <cell r="R796" t="str">
            <v>LAS CRUCES</v>
          </cell>
        </row>
        <row r="797">
          <cell r="E797" t="str">
            <v>INCA KM22</v>
          </cell>
          <cell r="F797" t="str">
            <v>103207020200200</v>
          </cell>
          <cell r="G797" t="str">
            <v>10</v>
          </cell>
          <cell r="H797" t="str">
            <v>OZAMA O METROPOLITANA</v>
          </cell>
          <cell r="I797" t="str">
            <v>32</v>
          </cell>
          <cell r="J797" t="str">
            <v>SANTO DOMINGO</v>
          </cell>
          <cell r="K797" t="str">
            <v>07</v>
          </cell>
          <cell r="L797" t="str">
            <v>PEDRO BRAND</v>
          </cell>
          <cell r="M797" t="str">
            <v>02</v>
          </cell>
          <cell r="N797" t="str">
            <v>LA GUÁYIGA (DM)</v>
          </cell>
          <cell r="O797" t="str">
            <v>02</v>
          </cell>
          <cell r="P797" t="str">
            <v>LOS GARCÍA</v>
          </cell>
          <cell r="Q797" t="str">
            <v>002</v>
          </cell>
          <cell r="R797" t="str">
            <v>LOS GARCÍA</v>
          </cell>
        </row>
        <row r="798">
          <cell r="E798" t="str">
            <v>ITABO 1</v>
          </cell>
          <cell r="F798" t="str">
            <v>052103010100600</v>
          </cell>
          <cell r="G798" t="str">
            <v>05</v>
          </cell>
          <cell r="H798" t="str">
            <v>VALDESIA</v>
          </cell>
          <cell r="I798" t="str">
            <v>21</v>
          </cell>
          <cell r="J798" t="str">
            <v>SAN CRISTÓBAL</v>
          </cell>
          <cell r="K798" t="str">
            <v>03</v>
          </cell>
          <cell r="L798" t="str">
            <v>BAJOS DE HAINA</v>
          </cell>
          <cell r="M798" t="str">
            <v>01</v>
          </cell>
          <cell r="N798" t="str">
            <v>BAJOS DE HAINA</v>
          </cell>
          <cell r="O798" t="str">
            <v>01</v>
          </cell>
          <cell r="P798" t="str">
            <v>BAJOS DE HAINA (ZONA URBANA)</v>
          </cell>
          <cell r="Q798" t="str">
            <v>006</v>
          </cell>
          <cell r="R798" t="str">
            <v>LOS GRINGOS</v>
          </cell>
        </row>
        <row r="799">
          <cell r="E799" t="str">
            <v>ITABO 2</v>
          </cell>
          <cell r="F799" t="str">
            <v>052103010100600</v>
          </cell>
          <cell r="G799" t="str">
            <v>05</v>
          </cell>
          <cell r="H799" t="str">
            <v>VALDESIA</v>
          </cell>
          <cell r="I799" t="str">
            <v>21</v>
          </cell>
          <cell r="J799" t="str">
            <v>SAN CRISTÓBAL</v>
          </cell>
          <cell r="K799" t="str">
            <v>03</v>
          </cell>
          <cell r="L799" t="str">
            <v>BAJOS DE HAINA</v>
          </cell>
          <cell r="M799" t="str">
            <v>01</v>
          </cell>
          <cell r="N799" t="str">
            <v>BAJOS DE HAINA</v>
          </cell>
          <cell r="O799" t="str">
            <v>01</v>
          </cell>
          <cell r="P799" t="str">
            <v>BAJOS DE HAINA (ZONA URBANA)</v>
          </cell>
          <cell r="Q799" t="str">
            <v>006</v>
          </cell>
          <cell r="R799" t="str">
            <v>LOS GRINGOS</v>
          </cell>
        </row>
        <row r="800">
          <cell r="E800" t="str">
            <v>JIGUEY 1</v>
          </cell>
          <cell r="F800" t="str">
            <v>053101020401800</v>
          </cell>
          <cell r="G800" t="str">
            <v>05</v>
          </cell>
          <cell r="H800" t="str">
            <v>VALDESIA</v>
          </cell>
          <cell r="I800" t="str">
            <v>31</v>
          </cell>
          <cell r="J800" t="str">
            <v>SAN JOSÉ DE OCOA</v>
          </cell>
          <cell r="K800" t="str">
            <v>01</v>
          </cell>
          <cell r="L800" t="str">
            <v>SAN JOSÉ DE OCOA</v>
          </cell>
          <cell r="M800" t="str">
            <v>02</v>
          </cell>
          <cell r="N800" t="str">
            <v>LA CIÉNAGA (DM)</v>
          </cell>
          <cell r="O800" t="str">
            <v>04</v>
          </cell>
          <cell r="P800" t="str">
            <v>EL ROSALITO</v>
          </cell>
          <cell r="Q800" t="str">
            <v>018</v>
          </cell>
          <cell r="R800" t="str">
            <v>LOMA DEL MOGOTE</v>
          </cell>
        </row>
        <row r="801">
          <cell r="E801" t="str">
            <v>JIGUEY 2</v>
          </cell>
          <cell r="F801" t="str">
            <v>053101020401800</v>
          </cell>
          <cell r="G801" t="str">
            <v>05</v>
          </cell>
          <cell r="H801" t="str">
            <v>VALDESIA</v>
          </cell>
          <cell r="I801" t="str">
            <v>31</v>
          </cell>
          <cell r="J801" t="str">
            <v>SAN JOSÉ DE OCOA</v>
          </cell>
          <cell r="K801" t="str">
            <v>01</v>
          </cell>
          <cell r="L801" t="str">
            <v>SAN JOSÉ DE OCOA</v>
          </cell>
          <cell r="M801" t="str">
            <v>02</v>
          </cell>
          <cell r="N801" t="str">
            <v>LA CIÉNAGA (DM)</v>
          </cell>
          <cell r="O801" t="str">
            <v>04</v>
          </cell>
          <cell r="P801" t="str">
            <v>EL ROSALITO</v>
          </cell>
          <cell r="Q801" t="str">
            <v>018</v>
          </cell>
          <cell r="R801" t="str">
            <v>LOMA DEL MOGOTE</v>
          </cell>
        </row>
        <row r="802">
          <cell r="E802" t="str">
            <v>JIMENOA</v>
          </cell>
          <cell r="F802" t="str">
            <v>021303010500100</v>
          </cell>
          <cell r="G802" t="str">
            <v>02</v>
          </cell>
          <cell r="H802" t="str">
            <v>CIBAO SUR</v>
          </cell>
          <cell r="I802" t="str">
            <v>13</v>
          </cell>
          <cell r="J802" t="str">
            <v>LA VEGA</v>
          </cell>
          <cell r="K802" t="str">
            <v>03</v>
          </cell>
          <cell r="L802" t="str">
            <v>JARABACOA</v>
          </cell>
          <cell r="M802" t="str">
            <v>01</v>
          </cell>
          <cell r="N802" t="str">
            <v>JARABACOA</v>
          </cell>
          <cell r="O802" t="str">
            <v>05</v>
          </cell>
          <cell r="P802" t="str">
            <v>PEDREGAL</v>
          </cell>
          <cell r="Q802" t="str">
            <v>001</v>
          </cell>
          <cell r="R802" t="str">
            <v>EL SALTO DE JIMENOA</v>
          </cell>
        </row>
        <row r="803">
          <cell r="E803" t="str">
            <v>JUANCHO LOS COCOS 1</v>
          </cell>
          <cell r="F803" t="str">
            <v>061602020201100</v>
          </cell>
          <cell r="G803" t="str">
            <v>06</v>
          </cell>
          <cell r="H803" t="str">
            <v>ENRIQUILLO</v>
          </cell>
          <cell r="I803" t="str">
            <v>16</v>
          </cell>
          <cell r="J803" t="str">
            <v>PEDERNALES</v>
          </cell>
          <cell r="K803" t="str">
            <v>02</v>
          </cell>
          <cell r="L803" t="str">
            <v>OVIEDO</v>
          </cell>
          <cell r="M803" t="str">
            <v>02</v>
          </cell>
          <cell r="N803" t="str">
            <v>JUANCHO (DM)</v>
          </cell>
          <cell r="O803" t="str">
            <v>02</v>
          </cell>
          <cell r="P803" t="str">
            <v>LA COLONIA VILLA ESPERANZA</v>
          </cell>
          <cell r="Q803" t="str">
            <v>011</v>
          </cell>
          <cell r="R803" t="str">
            <v>PEDRO MOTA</v>
          </cell>
        </row>
        <row r="804">
          <cell r="E804" t="str">
            <v>LA VEGA</v>
          </cell>
          <cell r="F804" t="str">
            <v>021301010102000</v>
          </cell>
          <cell r="G804" t="str">
            <v>02</v>
          </cell>
          <cell r="H804" t="str">
            <v>CIBAO SUR</v>
          </cell>
          <cell r="I804" t="str">
            <v>13</v>
          </cell>
          <cell r="J804" t="str">
            <v>LA VEGA</v>
          </cell>
          <cell r="K804" t="str">
            <v>01</v>
          </cell>
          <cell r="L804" t="str">
            <v>LA VEGA</v>
          </cell>
          <cell r="M804" t="str">
            <v>01</v>
          </cell>
          <cell r="N804" t="str">
            <v>LA VEGA</v>
          </cell>
          <cell r="O804" t="str">
            <v>01</v>
          </cell>
          <cell r="P804" t="str">
            <v>CONCEPCIÓN DE LA VEGA (ZONA URBANA)</v>
          </cell>
          <cell r="Q804" t="str">
            <v>020</v>
          </cell>
          <cell r="R804" t="str">
            <v>ARENOSO</v>
          </cell>
        </row>
        <row r="805">
          <cell r="E805" t="str">
            <v>LAS BARÍAS</v>
          </cell>
          <cell r="F805" t="str">
            <v>052106010400900</v>
          </cell>
          <cell r="G805" t="str">
            <v>05</v>
          </cell>
          <cell r="H805" t="str">
            <v>VALDESIA</v>
          </cell>
          <cell r="I805" t="str">
            <v>21</v>
          </cell>
          <cell r="J805" t="str">
            <v>SAN CRISTÓBAL</v>
          </cell>
          <cell r="K805" t="str">
            <v>06</v>
          </cell>
          <cell r="L805" t="str">
            <v>YAGUATE</v>
          </cell>
          <cell r="M805" t="str">
            <v>01</v>
          </cell>
          <cell r="N805" t="str">
            <v>YAGUATE</v>
          </cell>
          <cell r="O805" t="str">
            <v>04</v>
          </cell>
          <cell r="P805" t="str">
            <v>MANÁ DE YAGUATE</v>
          </cell>
          <cell r="Q805" t="str">
            <v>009</v>
          </cell>
          <cell r="R805" t="str">
            <v>MANÁ DE YAGUATE</v>
          </cell>
        </row>
        <row r="806">
          <cell r="E806" t="str">
            <v>LAS DAMAS</v>
          </cell>
          <cell r="F806" t="str">
            <v>061002020200200</v>
          </cell>
          <cell r="G806" t="str">
            <v>06</v>
          </cell>
          <cell r="H806" t="str">
            <v>ENRIQUILLO</v>
          </cell>
          <cell r="I806" t="str">
            <v>10</v>
          </cell>
          <cell r="J806" t="str">
            <v>INDEPENDENCIA</v>
          </cell>
          <cell r="K806" t="str">
            <v>02</v>
          </cell>
          <cell r="L806" t="str">
            <v>DUVERGÉ</v>
          </cell>
          <cell r="M806" t="str">
            <v>02</v>
          </cell>
          <cell r="N806" t="str">
            <v>VENGAN A VER (DM)</v>
          </cell>
          <cell r="O806" t="str">
            <v>02</v>
          </cell>
          <cell r="P806" t="str">
            <v>LAS BAITOAS</v>
          </cell>
          <cell r="Q806" t="str">
            <v>002</v>
          </cell>
          <cell r="R806" t="str">
            <v>SAN JOSÉ</v>
          </cell>
        </row>
        <row r="807">
          <cell r="E807" t="str">
            <v>LÓPEZ ANGOSTURA</v>
          </cell>
          <cell r="F807" t="str">
            <v>012509010200100</v>
          </cell>
          <cell r="G807" t="str">
            <v>01</v>
          </cell>
          <cell r="H807" t="str">
            <v>CIBAO NORTE</v>
          </cell>
          <cell r="I807" t="str">
            <v>25</v>
          </cell>
          <cell r="J807" t="str">
            <v>SANTIAGO</v>
          </cell>
          <cell r="K807" t="str">
            <v>09</v>
          </cell>
          <cell r="L807" t="str">
            <v>SABANA IGLESIA</v>
          </cell>
          <cell r="M807" t="str">
            <v>01</v>
          </cell>
          <cell r="N807" t="str">
            <v>SABANA IGLESIA</v>
          </cell>
          <cell r="O807" t="str">
            <v>02</v>
          </cell>
          <cell r="P807" t="str">
            <v>SABANA IGLESIA</v>
          </cell>
          <cell r="Q807" t="str">
            <v>001</v>
          </cell>
          <cell r="R807" t="str">
            <v>BOCA DE BAO</v>
          </cell>
        </row>
        <row r="808">
          <cell r="E808" t="str">
            <v>LOS ANONES</v>
          </cell>
          <cell r="F808" t="str">
            <v>051702030200300</v>
          </cell>
          <cell r="G808" t="str">
            <v>05</v>
          </cell>
          <cell r="H808" t="str">
            <v>VALDESIA</v>
          </cell>
          <cell r="I808" t="str">
            <v>17</v>
          </cell>
          <cell r="J808" t="str">
            <v>PERAVIA</v>
          </cell>
          <cell r="K808" t="str">
            <v>02</v>
          </cell>
          <cell r="L808" t="str">
            <v>NIZAO</v>
          </cell>
          <cell r="M808" t="str">
            <v>03</v>
          </cell>
          <cell r="N808" t="str">
            <v>SANTANA (DM)</v>
          </cell>
          <cell r="O808" t="str">
            <v>02</v>
          </cell>
          <cell r="P808" t="str">
            <v>LUCAS DÍAZ</v>
          </cell>
          <cell r="Q808" t="str">
            <v>003</v>
          </cell>
          <cell r="R808" t="str">
            <v>BARRIO LINDO</v>
          </cell>
        </row>
        <row r="809">
          <cell r="E809" t="str">
            <v>LOS COCOS 2</v>
          </cell>
          <cell r="F809" t="str">
            <v>061602020201100</v>
          </cell>
          <cell r="G809" t="str">
            <v>06</v>
          </cell>
          <cell r="H809" t="str">
            <v>ENRIQUILLO</v>
          </cell>
          <cell r="I809" t="str">
            <v>16</v>
          </cell>
          <cell r="J809" t="str">
            <v>PEDERNALES</v>
          </cell>
          <cell r="K809" t="str">
            <v>02</v>
          </cell>
          <cell r="L809" t="str">
            <v>OVIEDO</v>
          </cell>
          <cell r="M809" t="str">
            <v>02</v>
          </cell>
          <cell r="N809" t="str">
            <v>JUANCHO (DM)</v>
          </cell>
          <cell r="O809" t="str">
            <v>02</v>
          </cell>
          <cell r="P809" t="str">
            <v>LA COLONIA VILLA ESPERANZA</v>
          </cell>
          <cell r="Q809" t="str">
            <v>011</v>
          </cell>
          <cell r="R809" t="str">
            <v>PEDRO MOTA</v>
          </cell>
        </row>
        <row r="810">
          <cell r="E810" t="str">
            <v>LOS MINA 5</v>
          </cell>
          <cell r="F810" t="str">
            <v>103201010100400</v>
          </cell>
          <cell r="G810" t="str">
            <v>10</v>
          </cell>
          <cell r="H810" t="str">
            <v>OZAMA O METROPOLITANA</v>
          </cell>
          <cell r="I810" t="str">
            <v>32</v>
          </cell>
          <cell r="J810" t="str">
            <v>SANTO DOMINGO</v>
          </cell>
          <cell r="K810" t="str">
            <v>01</v>
          </cell>
          <cell r="L810" t="str">
            <v>SANTO DOMINGO ESTE</v>
          </cell>
          <cell r="M810" t="str">
            <v>01</v>
          </cell>
          <cell r="N810" t="str">
            <v>SANTO DOMINGO ESTE</v>
          </cell>
          <cell r="O810" t="str">
            <v>01</v>
          </cell>
          <cell r="P810" t="str">
            <v>SANTO DOMINGO ESTE (ZONA URBANA)</v>
          </cell>
          <cell r="Q810" t="str">
            <v>004</v>
          </cell>
          <cell r="R810" t="str">
            <v>LOS MINA SUR</v>
          </cell>
        </row>
        <row r="811">
          <cell r="E811" t="str">
            <v>LOS MINA 6</v>
          </cell>
          <cell r="F811" t="str">
            <v>103201010100400</v>
          </cell>
          <cell r="G811" t="str">
            <v>10</v>
          </cell>
          <cell r="H811" t="str">
            <v>OZAMA O METROPOLITANA</v>
          </cell>
          <cell r="I811" t="str">
            <v>32</v>
          </cell>
          <cell r="J811" t="str">
            <v>SANTO DOMINGO</v>
          </cell>
          <cell r="K811" t="str">
            <v>01</v>
          </cell>
          <cell r="L811" t="str">
            <v>SANTO DOMINGO ESTE</v>
          </cell>
          <cell r="M811" t="str">
            <v>01</v>
          </cell>
          <cell r="N811" t="str">
            <v>SANTO DOMINGO ESTE</v>
          </cell>
          <cell r="O811" t="str">
            <v>01</v>
          </cell>
          <cell r="P811" t="str">
            <v>SANTO DOMINGO ESTE (ZONA URBANA)</v>
          </cell>
          <cell r="Q811" t="str">
            <v>004</v>
          </cell>
          <cell r="R811" t="str">
            <v>LOS MINA SUR</v>
          </cell>
        </row>
        <row r="812">
          <cell r="E812" t="str">
            <v>LOS ORÍGENES POWER PLANT FUEL OIL</v>
          </cell>
          <cell r="F812" t="str">
            <v>092301010100200</v>
          </cell>
          <cell r="G812" t="str">
            <v>09</v>
          </cell>
          <cell r="H812" t="str">
            <v>HIGUAMO</v>
          </cell>
          <cell r="I812" t="str">
            <v>23</v>
          </cell>
          <cell r="J812" t="str">
            <v>SAN PEDRO DE MACORÍS</v>
          </cell>
          <cell r="K812" t="str">
            <v>01</v>
          </cell>
          <cell r="L812" t="str">
            <v>SAN PEDRO DE MACORÍS</v>
          </cell>
          <cell r="M812" t="str">
            <v>01</v>
          </cell>
          <cell r="N812" t="str">
            <v>SAN PEDRO DE MACORÍS</v>
          </cell>
          <cell r="O812" t="str">
            <v>01</v>
          </cell>
          <cell r="P812" t="str">
            <v>SAN PEDRO DE MACORÍS (ZONA URBANA)</v>
          </cell>
          <cell r="Q812" t="str">
            <v>002</v>
          </cell>
          <cell r="R812" t="str">
            <v>BLANCO</v>
          </cell>
        </row>
        <row r="813">
          <cell r="E813" t="str">
            <v>LOS ORÍGENES POWER PLANT GAS NATURAL</v>
          </cell>
          <cell r="F813" t="str">
            <v>092301010100200</v>
          </cell>
          <cell r="G813" t="str">
            <v>09</v>
          </cell>
          <cell r="H813" t="str">
            <v>HIGUAMO</v>
          </cell>
          <cell r="I813" t="str">
            <v>23</v>
          </cell>
          <cell r="J813" t="str">
            <v>SAN PEDRO DE MACORÍS</v>
          </cell>
          <cell r="K813" t="str">
            <v>01</v>
          </cell>
          <cell r="L813" t="str">
            <v>SAN PEDRO DE MACORÍS</v>
          </cell>
          <cell r="M813" t="str">
            <v>01</v>
          </cell>
          <cell r="N813" t="str">
            <v>SAN PEDRO DE MACORÍS</v>
          </cell>
          <cell r="O813" t="str">
            <v>01</v>
          </cell>
          <cell r="P813" t="str">
            <v>SAN PEDRO DE MACORÍS (ZONA URBANA)</v>
          </cell>
          <cell r="Q813" t="str">
            <v>002</v>
          </cell>
          <cell r="R813" t="str">
            <v>BLANCO</v>
          </cell>
        </row>
        <row r="814">
          <cell r="E814" t="str">
            <v>LOS TOROS 1</v>
          </cell>
          <cell r="F814" t="str">
            <v>070203030300400</v>
          </cell>
          <cell r="G814" t="str">
            <v>07</v>
          </cell>
          <cell r="H814" t="str">
            <v>EL VALLE</v>
          </cell>
          <cell r="I814" t="str">
            <v>02</v>
          </cell>
          <cell r="J814" t="str">
            <v>AZUA</v>
          </cell>
          <cell r="K814" t="str">
            <v>03</v>
          </cell>
          <cell r="L814" t="str">
            <v>LAS YAYAS DE VIAJAMA</v>
          </cell>
          <cell r="M814" t="str">
            <v>03</v>
          </cell>
          <cell r="N814" t="str">
            <v>HATO NUEVO CORTÉS (DM)</v>
          </cell>
          <cell r="O814" t="str">
            <v>03</v>
          </cell>
          <cell r="P814" t="str">
            <v>EL CRUCE DE LAS YAYAS</v>
          </cell>
          <cell r="Q814" t="str">
            <v>004</v>
          </cell>
          <cell r="R814" t="str">
            <v>LAS HORMIGAS</v>
          </cell>
        </row>
        <row r="815">
          <cell r="E815" t="str">
            <v>LOS TOROS 2</v>
          </cell>
          <cell r="F815" t="str">
            <v>070203030300400</v>
          </cell>
          <cell r="G815" t="str">
            <v>07</v>
          </cell>
          <cell r="H815" t="str">
            <v>EL VALLE</v>
          </cell>
          <cell r="I815" t="str">
            <v>02</v>
          </cell>
          <cell r="J815" t="str">
            <v>AZUA</v>
          </cell>
          <cell r="K815" t="str">
            <v>03</v>
          </cell>
          <cell r="L815" t="str">
            <v>LAS YAYAS DE VIAJAMA</v>
          </cell>
          <cell r="M815" t="str">
            <v>03</v>
          </cell>
          <cell r="N815" t="str">
            <v>HATO NUEVO CORTÉS (DM)</v>
          </cell>
          <cell r="O815" t="str">
            <v>03</v>
          </cell>
          <cell r="P815" t="str">
            <v>EL CRUCE DE LAS YAYAS</v>
          </cell>
          <cell r="Q815" t="str">
            <v>004</v>
          </cell>
          <cell r="R815" t="str">
            <v>LAS HORMIGAS</v>
          </cell>
        </row>
        <row r="816">
          <cell r="E816" t="str">
            <v>MAGUEYAL 1</v>
          </cell>
          <cell r="F816" t="str">
            <v>070203030400100</v>
          </cell>
          <cell r="G816" t="str">
            <v>07</v>
          </cell>
          <cell r="H816" t="str">
            <v>EL VALLE</v>
          </cell>
          <cell r="I816" t="str">
            <v>02</v>
          </cell>
          <cell r="J816" t="str">
            <v>AZUA</v>
          </cell>
          <cell r="K816" t="str">
            <v>03</v>
          </cell>
          <cell r="L816" t="str">
            <v>LAS YAYAS DE VIAJAMA</v>
          </cell>
          <cell r="M816" t="str">
            <v>03</v>
          </cell>
          <cell r="N816" t="str">
            <v>HATO NUEVO CORTÉS (DM)</v>
          </cell>
          <cell r="O816" t="str">
            <v>04</v>
          </cell>
          <cell r="P816" t="str">
            <v>MAGÜEYAL</v>
          </cell>
          <cell r="Q816" t="str">
            <v>001</v>
          </cell>
          <cell r="R816" t="str">
            <v>MAGÜEYAL</v>
          </cell>
        </row>
        <row r="817">
          <cell r="E817" t="str">
            <v>MAGUEYAL 2</v>
          </cell>
          <cell r="F817" t="str">
            <v>070203030400100</v>
          </cell>
          <cell r="G817" t="str">
            <v>07</v>
          </cell>
          <cell r="H817" t="str">
            <v>EL VALLE</v>
          </cell>
          <cell r="I817" t="str">
            <v>02</v>
          </cell>
          <cell r="J817" t="str">
            <v>AZUA</v>
          </cell>
          <cell r="K817" t="str">
            <v>03</v>
          </cell>
          <cell r="L817" t="str">
            <v>LAS YAYAS DE VIAJAMA</v>
          </cell>
          <cell r="M817" t="str">
            <v>03</v>
          </cell>
          <cell r="N817" t="str">
            <v>HATO NUEVO CORTÉS (DM)</v>
          </cell>
          <cell r="O817" t="str">
            <v>04</v>
          </cell>
          <cell r="P817" t="str">
            <v>MAGÜEYAL</v>
          </cell>
          <cell r="Q817" t="str">
            <v>001</v>
          </cell>
          <cell r="R817" t="str">
            <v>MAGÜEYAL</v>
          </cell>
        </row>
        <row r="818">
          <cell r="E818" t="str">
            <v>METALDOM</v>
          </cell>
          <cell r="F818" t="str">
            <v>100101010102700</v>
          </cell>
          <cell r="G818" t="str">
            <v>10</v>
          </cell>
          <cell r="H818" t="str">
            <v>OZAMA O METROPOLITANA</v>
          </cell>
          <cell r="I818" t="str">
            <v>01</v>
          </cell>
          <cell r="J818" t="str">
            <v>DISTRITO NACIONAL</v>
          </cell>
          <cell r="K818" t="str">
            <v>01</v>
          </cell>
          <cell r="L818" t="str">
            <v>SANTO DOMINGO DE GUZMÁN</v>
          </cell>
          <cell r="M818" t="str">
            <v>01</v>
          </cell>
          <cell r="N818" t="str">
            <v>SANTO DOMINGO DE GUZMÁN</v>
          </cell>
          <cell r="O818" t="str">
            <v>01</v>
          </cell>
          <cell r="P818" t="str">
            <v>SANTO DOMINGO DE GUZMÁN (ZONA URBANA)</v>
          </cell>
          <cell r="Q818" t="str">
            <v>027</v>
          </cell>
          <cell r="R818" t="str">
            <v>TROPICAL METALDOM</v>
          </cell>
        </row>
        <row r="819">
          <cell r="E819" t="str">
            <v>MONCIÓN 1</v>
          </cell>
          <cell r="F819" t="str">
            <v>042603010200700</v>
          </cell>
          <cell r="G819" t="str">
            <v>04</v>
          </cell>
          <cell r="H819" t="str">
            <v>CIBAO NOROESTE</v>
          </cell>
          <cell r="I819" t="str">
            <v>26</v>
          </cell>
          <cell r="J819" t="str">
            <v>SANTIAGO RODRÍGUEZ</v>
          </cell>
          <cell r="K819" t="str">
            <v>03</v>
          </cell>
          <cell r="L819" t="str">
            <v>MONCIÓN</v>
          </cell>
          <cell r="M819" t="str">
            <v>01</v>
          </cell>
          <cell r="N819" t="str">
            <v>MONCIÓN</v>
          </cell>
          <cell r="O819" t="str">
            <v>02</v>
          </cell>
          <cell r="P819" t="str">
            <v>EL MAMONCITO</v>
          </cell>
          <cell r="Q819" t="str">
            <v>007</v>
          </cell>
          <cell r="R819" t="str">
            <v>HATO VIEJO</v>
          </cell>
        </row>
        <row r="820">
          <cell r="E820" t="str">
            <v>MONCIÓN 2</v>
          </cell>
          <cell r="F820" t="str">
            <v>042603010200700</v>
          </cell>
          <cell r="G820" t="str">
            <v>04</v>
          </cell>
          <cell r="H820" t="str">
            <v>CIBAO NOROESTE</v>
          </cell>
          <cell r="I820" t="str">
            <v>26</v>
          </cell>
          <cell r="J820" t="str">
            <v>SANTIAGO RODRÍGUEZ</v>
          </cell>
          <cell r="K820" t="str">
            <v>03</v>
          </cell>
          <cell r="L820" t="str">
            <v>MONCIÓN</v>
          </cell>
          <cell r="M820" t="str">
            <v>01</v>
          </cell>
          <cell r="N820" t="str">
            <v>MONCIÓN</v>
          </cell>
          <cell r="O820" t="str">
            <v>02</v>
          </cell>
          <cell r="P820" t="str">
            <v>EL MAMONCITO</v>
          </cell>
          <cell r="Q820" t="str">
            <v>007</v>
          </cell>
          <cell r="R820" t="str">
            <v>HATO VIEJO</v>
          </cell>
        </row>
        <row r="821">
          <cell r="E821" t="str">
            <v>MONTE PLATA SOLAR</v>
          </cell>
          <cell r="F821" t="str">
            <v>092901010101200</v>
          </cell>
          <cell r="G821" t="str">
            <v>09</v>
          </cell>
          <cell r="H821" t="str">
            <v>HIGUAMO</v>
          </cell>
          <cell r="I821" t="str">
            <v>29</v>
          </cell>
          <cell r="J821" t="str">
            <v>MONTE PLATA</v>
          </cell>
          <cell r="K821" t="str">
            <v>01</v>
          </cell>
          <cell r="L821" t="str">
            <v>MONTE PLATA</v>
          </cell>
          <cell r="M821" t="str">
            <v>01</v>
          </cell>
          <cell r="N821" t="str">
            <v>MONTE PLATA</v>
          </cell>
          <cell r="O821" t="str">
            <v>01</v>
          </cell>
          <cell r="P821" t="str">
            <v>MONTE PLATA (ZONA URBANA)</v>
          </cell>
          <cell r="Q821" t="str">
            <v>012</v>
          </cell>
          <cell r="R821" t="str">
            <v>GUILLO</v>
          </cell>
        </row>
        <row r="822">
          <cell r="E822" t="str">
            <v>MONTE RÍO</v>
          </cell>
          <cell r="F822" t="str">
            <v>070201050100100</v>
          </cell>
          <cell r="G822" t="str">
            <v>07</v>
          </cell>
          <cell r="H822" t="str">
            <v>EL VALLE</v>
          </cell>
          <cell r="I822" t="str">
            <v>02</v>
          </cell>
          <cell r="J822" t="str">
            <v>AZUA</v>
          </cell>
          <cell r="K822" t="str">
            <v>01</v>
          </cell>
          <cell r="L822" t="str">
            <v>AZUA</v>
          </cell>
          <cell r="M822" t="str">
            <v>05</v>
          </cell>
          <cell r="N822" t="str">
            <v>PUERTO VIEJO (DM)</v>
          </cell>
          <cell r="O822" t="str">
            <v>01</v>
          </cell>
          <cell r="P822" t="str">
            <v>PUERTO VIEJO (ZONA URBANA)</v>
          </cell>
          <cell r="Q822" t="str">
            <v>001</v>
          </cell>
          <cell r="R822" t="str">
            <v>LOS NEGROS</v>
          </cell>
        </row>
        <row r="823">
          <cell r="E823" t="str">
            <v>NIZAO NAJAYO</v>
          </cell>
          <cell r="F823" t="str">
            <v>052106010400200</v>
          </cell>
          <cell r="G823" t="str">
            <v>05</v>
          </cell>
          <cell r="H823" t="str">
            <v>VALDESIA</v>
          </cell>
          <cell r="I823" t="str">
            <v>21</v>
          </cell>
          <cell r="J823" t="str">
            <v>SAN CRISTÓBAL</v>
          </cell>
          <cell r="K823" t="str">
            <v>06</v>
          </cell>
          <cell r="L823" t="str">
            <v>YAGUATE</v>
          </cell>
          <cell r="M823" t="str">
            <v>01</v>
          </cell>
          <cell r="N823" t="str">
            <v>YAGUATE</v>
          </cell>
          <cell r="O823" t="str">
            <v>04</v>
          </cell>
          <cell r="P823" t="str">
            <v>MANÁ DE YAGUATE</v>
          </cell>
          <cell r="Q823" t="str">
            <v>002</v>
          </cell>
          <cell r="R823" t="str">
            <v>BOCA DE MANÁ</v>
          </cell>
        </row>
        <row r="824">
          <cell r="E824" t="str">
            <v>PALAMARA</v>
          </cell>
          <cell r="F824" t="str">
            <v>103207020200100</v>
          </cell>
          <cell r="G824" t="str">
            <v>10</v>
          </cell>
          <cell r="H824" t="str">
            <v>OZAMA O METROPOLITANA</v>
          </cell>
          <cell r="I824" t="str">
            <v>32</v>
          </cell>
          <cell r="J824" t="str">
            <v>SANTO DOMINGO</v>
          </cell>
          <cell r="K824" t="str">
            <v>07</v>
          </cell>
          <cell r="L824" t="str">
            <v>PEDRO BRAND</v>
          </cell>
          <cell r="M824" t="str">
            <v>02</v>
          </cell>
          <cell r="N824" t="str">
            <v>LA GUÁYIGA (DM)</v>
          </cell>
          <cell r="O824" t="str">
            <v>02</v>
          </cell>
          <cell r="P824" t="str">
            <v>LOS GARCÍA</v>
          </cell>
          <cell r="Q824" t="str">
            <v>001</v>
          </cell>
          <cell r="R824" t="str">
            <v>BATEY PALAMARA</v>
          </cell>
        </row>
        <row r="825">
          <cell r="E825" t="str">
            <v>PALENQUE</v>
          </cell>
          <cell r="F825" t="str">
            <v>052102010300400</v>
          </cell>
          <cell r="G825" t="str">
            <v>05</v>
          </cell>
          <cell r="H825" t="str">
            <v>VALDESIA</v>
          </cell>
          <cell r="I825" t="str">
            <v>21</v>
          </cell>
          <cell r="J825" t="str">
            <v>SAN CRISTÓBAL</v>
          </cell>
          <cell r="K825" t="str">
            <v>02</v>
          </cell>
          <cell r="L825" t="str">
            <v>SABANA GRANDE DE PALENQUE</v>
          </cell>
          <cell r="M825" t="str">
            <v>01</v>
          </cell>
          <cell r="N825" t="str">
            <v>SABANA GRANDE DE PALENQUE</v>
          </cell>
          <cell r="O825" t="str">
            <v>03</v>
          </cell>
          <cell r="P825" t="str">
            <v>SABANA PALENQUE</v>
          </cell>
          <cell r="Q825" t="str">
            <v>004</v>
          </cell>
          <cell r="R825" t="str">
            <v>SABANA GRANDE DE PALENQUE RURAL</v>
          </cell>
        </row>
        <row r="826">
          <cell r="E826" t="str">
            <v>PALOMINO 1</v>
          </cell>
          <cell r="F826" t="str">
            <v>072202030500500</v>
          </cell>
          <cell r="G826" t="str">
            <v>07</v>
          </cell>
          <cell r="H826" t="str">
            <v>EL VALLE</v>
          </cell>
          <cell r="I826" t="str">
            <v>22</v>
          </cell>
          <cell r="J826" t="str">
            <v>SAN JUAN</v>
          </cell>
          <cell r="K826" t="str">
            <v>02</v>
          </cell>
          <cell r="L826" t="str">
            <v>BOHECHÍO</v>
          </cell>
          <cell r="M826" t="str">
            <v>03</v>
          </cell>
          <cell r="N826" t="str">
            <v>YAQUE (DM)</v>
          </cell>
          <cell r="O826" t="str">
            <v>05</v>
          </cell>
          <cell r="P826" t="str">
            <v>LA GUAMA</v>
          </cell>
          <cell r="Q826" t="str">
            <v>005</v>
          </cell>
          <cell r="R826" t="str">
            <v>EL GUAYUYAL</v>
          </cell>
        </row>
        <row r="827">
          <cell r="E827" t="str">
            <v>PALOMINO 2</v>
          </cell>
          <cell r="F827" t="str">
            <v>072202030500500</v>
          </cell>
          <cell r="G827" t="str">
            <v>07</v>
          </cell>
          <cell r="H827" t="str">
            <v>EL VALLE</v>
          </cell>
          <cell r="I827" t="str">
            <v>22</v>
          </cell>
          <cell r="J827" t="str">
            <v>SAN JUAN</v>
          </cell>
          <cell r="K827" t="str">
            <v>02</v>
          </cell>
          <cell r="L827" t="str">
            <v>BOHECHÍO</v>
          </cell>
          <cell r="M827" t="str">
            <v>03</v>
          </cell>
          <cell r="N827" t="str">
            <v>YAQUE (DM)</v>
          </cell>
          <cell r="O827" t="str">
            <v>05</v>
          </cell>
          <cell r="P827" t="str">
            <v>LA GUAMA</v>
          </cell>
          <cell r="Q827" t="str">
            <v>005</v>
          </cell>
          <cell r="R827" t="str">
            <v>EL GUAYUYAL</v>
          </cell>
        </row>
        <row r="828">
          <cell r="E828" t="str">
            <v>PARQUE ENERGETICO LOS MINA CC PARCIAL</v>
          </cell>
          <cell r="F828" t="str">
            <v>103201010100400</v>
          </cell>
          <cell r="G828" t="str">
            <v>10</v>
          </cell>
          <cell r="H828" t="str">
            <v>OZAMA O METROPOLITANA</v>
          </cell>
          <cell r="I828" t="str">
            <v>32</v>
          </cell>
          <cell r="J828" t="str">
            <v>SANTO DOMINGO</v>
          </cell>
          <cell r="K828" t="str">
            <v>01</v>
          </cell>
          <cell r="L828" t="str">
            <v>SANTO DOMINGO ESTE</v>
          </cell>
          <cell r="M828" t="str">
            <v>01</v>
          </cell>
          <cell r="N828" t="str">
            <v>SANTO DOMINGO ESTE</v>
          </cell>
          <cell r="O828" t="str">
            <v>01</v>
          </cell>
          <cell r="P828" t="str">
            <v>SANTO DOMINGO ESTE (ZONA URBANA)</v>
          </cell>
          <cell r="Q828" t="str">
            <v>004</v>
          </cell>
          <cell r="R828" t="str">
            <v>LOS MINA SUR</v>
          </cell>
        </row>
        <row r="829">
          <cell r="E829" t="str">
            <v>PARQUE ENERGETICO LOS MINA CC TOTAL</v>
          </cell>
          <cell r="F829" t="str">
            <v>103201010100400</v>
          </cell>
          <cell r="G829" t="str">
            <v>10</v>
          </cell>
          <cell r="H829" t="str">
            <v>OZAMA O METROPOLITANA</v>
          </cell>
          <cell r="I829" t="str">
            <v>32</v>
          </cell>
          <cell r="J829" t="str">
            <v>SANTO DOMINGO</v>
          </cell>
          <cell r="K829" t="str">
            <v>01</v>
          </cell>
          <cell r="L829" t="str">
            <v>SANTO DOMINGO ESTE</v>
          </cell>
          <cell r="M829" t="str">
            <v>01</v>
          </cell>
          <cell r="N829" t="str">
            <v>SANTO DOMINGO ESTE</v>
          </cell>
          <cell r="O829" t="str">
            <v>01</v>
          </cell>
          <cell r="P829" t="str">
            <v>SANTO DOMINGO ESTE (ZONA URBANA)</v>
          </cell>
          <cell r="Q829" t="str">
            <v>004</v>
          </cell>
          <cell r="R829" t="str">
            <v>LOS MINA SUR</v>
          </cell>
        </row>
        <row r="830">
          <cell r="E830" t="str">
            <v>PARQUE EÓLICO AGUA CLARA</v>
          </cell>
          <cell r="F830" t="str">
            <v>041503030300100</v>
          </cell>
          <cell r="G830" t="str">
            <v>04</v>
          </cell>
          <cell r="H830" t="str">
            <v>CIBAO NOROESTE</v>
          </cell>
          <cell r="I830" t="str">
            <v>15</v>
          </cell>
          <cell r="J830" t="str">
            <v>MONTE CRISTI</v>
          </cell>
          <cell r="K830" t="str">
            <v>03</v>
          </cell>
          <cell r="L830" t="str">
            <v>GUAYUBÍN</v>
          </cell>
          <cell r="M830" t="str">
            <v>03</v>
          </cell>
          <cell r="N830" t="str">
            <v>HATILLO PALMA (DM)</v>
          </cell>
          <cell r="O830" t="str">
            <v>03</v>
          </cell>
          <cell r="P830" t="str">
            <v>LOS DERRAMADEROS</v>
          </cell>
          <cell r="Q830" t="str">
            <v>001</v>
          </cell>
          <cell r="R830" t="str">
            <v>LOS DERRAMADEROS</v>
          </cell>
        </row>
        <row r="831">
          <cell r="E831" t="str">
            <v>PARQUE EÓLICO DE MATAFONGO</v>
          </cell>
          <cell r="F831" t="str">
            <v>051701010300200</v>
          </cell>
          <cell r="G831" t="str">
            <v>05</v>
          </cell>
          <cell r="H831" t="str">
            <v>VALDESIA</v>
          </cell>
          <cell r="I831" t="str">
            <v>17</v>
          </cell>
          <cell r="J831" t="str">
            <v>PERAVIA</v>
          </cell>
          <cell r="K831" t="str">
            <v>01</v>
          </cell>
          <cell r="L831" t="str">
            <v>BANÍ</v>
          </cell>
          <cell r="M831" t="str">
            <v>01</v>
          </cell>
          <cell r="N831" t="str">
            <v>BANÍ</v>
          </cell>
          <cell r="O831" t="str">
            <v>03</v>
          </cell>
          <cell r="P831" t="str">
            <v>LAS CALDERAS</v>
          </cell>
          <cell r="Q831" t="str">
            <v>002</v>
          </cell>
          <cell r="R831" t="str">
            <v>LAS CALDERAS</v>
          </cell>
        </row>
        <row r="832">
          <cell r="E832" t="str">
            <v>PARQUE EÓLICO GUANILLO</v>
          </cell>
          <cell r="F832" t="str">
            <v>041503010400400</v>
          </cell>
          <cell r="G832" t="str">
            <v>04</v>
          </cell>
          <cell r="H832" t="str">
            <v>CIBAO NOROESTE</v>
          </cell>
          <cell r="I832" t="str">
            <v>15</v>
          </cell>
          <cell r="J832" t="str">
            <v>MONTE CRISTI</v>
          </cell>
          <cell r="K832" t="str">
            <v>03</v>
          </cell>
          <cell r="L832" t="str">
            <v>GUAYUBÍN</v>
          </cell>
          <cell r="M832" t="str">
            <v>01</v>
          </cell>
          <cell r="N832" t="str">
            <v>GUAYUBÍN</v>
          </cell>
          <cell r="O832" t="str">
            <v>04</v>
          </cell>
          <cell r="P832" t="str">
            <v>SABANA CRUZ</v>
          </cell>
          <cell r="Q832" t="str">
            <v>004</v>
          </cell>
          <cell r="R832" t="str">
            <v>HAITÍ</v>
          </cell>
        </row>
        <row r="833">
          <cell r="E833" t="str">
            <v>PARQUE EÓLICO LARIMAR</v>
          </cell>
          <cell r="F833" t="str">
            <v>060403010200100</v>
          </cell>
          <cell r="G833" t="str">
            <v>06</v>
          </cell>
          <cell r="H833" t="str">
            <v>ENRIQUILLO</v>
          </cell>
          <cell r="I833" t="str">
            <v>04</v>
          </cell>
          <cell r="J833" t="str">
            <v>BARAHONA</v>
          </cell>
          <cell r="K833" t="str">
            <v>03</v>
          </cell>
          <cell r="L833" t="str">
            <v>ENRIQUILLO</v>
          </cell>
          <cell r="M833" t="str">
            <v>01</v>
          </cell>
          <cell r="N833" t="str">
            <v>ENRIQUILLO</v>
          </cell>
          <cell r="O833" t="str">
            <v>02</v>
          </cell>
          <cell r="P833" t="str">
            <v>BUENA VISTA</v>
          </cell>
          <cell r="Q833" t="str">
            <v>001</v>
          </cell>
          <cell r="R833" t="str">
            <v>BUENA VISTA</v>
          </cell>
        </row>
        <row r="834">
          <cell r="E834" t="str">
            <v>PARQUE EÓLICO LARIMAR II</v>
          </cell>
          <cell r="F834" t="str">
            <v>060403010200100</v>
          </cell>
          <cell r="G834" t="str">
            <v>06</v>
          </cell>
          <cell r="H834" t="str">
            <v>ENRIQUILLO</v>
          </cell>
          <cell r="I834" t="str">
            <v>04</v>
          </cell>
          <cell r="J834" t="str">
            <v>BARAHONA</v>
          </cell>
          <cell r="K834" t="str">
            <v>03</v>
          </cell>
          <cell r="L834" t="str">
            <v>ENRIQUILLO</v>
          </cell>
          <cell r="M834" t="str">
            <v>01</v>
          </cell>
          <cell r="N834" t="str">
            <v>ENRIQUILLO</v>
          </cell>
          <cell r="O834" t="str">
            <v>02</v>
          </cell>
          <cell r="P834" t="str">
            <v>BUENA VISTA</v>
          </cell>
          <cell r="Q834" t="str">
            <v>001</v>
          </cell>
          <cell r="R834" t="str">
            <v>BUENA VISTA</v>
          </cell>
        </row>
        <row r="835">
          <cell r="E835" t="str">
            <v>PARQUE EÓLICO LOS GUZMANCITOS</v>
          </cell>
          <cell r="F835" t="str">
            <v>011801030700100</v>
          </cell>
          <cell r="G835" t="str">
            <v>01</v>
          </cell>
          <cell r="H835" t="str">
            <v>CIBAO NORTE</v>
          </cell>
          <cell r="I835" t="str">
            <v>18</v>
          </cell>
          <cell r="J835" t="str">
            <v>PUERTO PLATA</v>
          </cell>
          <cell r="K835" t="str">
            <v>01</v>
          </cell>
          <cell r="L835" t="str">
            <v>PUERTO PLATA</v>
          </cell>
          <cell r="M835" t="str">
            <v>03</v>
          </cell>
          <cell r="N835" t="str">
            <v>MAIMÓN (DM)</v>
          </cell>
          <cell r="O835" t="str">
            <v>07</v>
          </cell>
          <cell r="P835" t="str">
            <v>GUZMANCITO</v>
          </cell>
          <cell r="Q835" t="str">
            <v>001</v>
          </cell>
          <cell r="R835" t="str">
            <v>LA PERRITA</v>
          </cell>
        </row>
        <row r="836">
          <cell r="E836" t="str">
            <v>PARQUE EÓLICO LOS GUZMANCITOS 2</v>
          </cell>
          <cell r="F836" t="str">
            <v>011801030701500</v>
          </cell>
          <cell r="G836" t="str">
            <v>01</v>
          </cell>
          <cell r="H836" t="str">
            <v>CIBAO NORTE</v>
          </cell>
          <cell r="I836" t="str">
            <v>18</v>
          </cell>
          <cell r="J836" t="str">
            <v>PUERTO PLATA</v>
          </cell>
          <cell r="K836" t="str">
            <v>01</v>
          </cell>
          <cell r="L836" t="str">
            <v>PUERTO PLATA</v>
          </cell>
          <cell r="M836" t="str">
            <v>03</v>
          </cell>
          <cell r="N836" t="str">
            <v>MAIMÓN (DM)</v>
          </cell>
          <cell r="O836" t="str">
            <v>07</v>
          </cell>
          <cell r="P836" t="str">
            <v>GUZMANCITO</v>
          </cell>
          <cell r="Q836" t="str">
            <v>015</v>
          </cell>
          <cell r="R836" t="str">
            <v>CALABACITOS</v>
          </cell>
        </row>
        <row r="837">
          <cell r="E837" t="str">
            <v>PARQUE FOTOVOLTAICO BAYAHONDA (BAYASOL)</v>
          </cell>
          <cell r="F837" t="str">
            <v>051703010500300</v>
          </cell>
          <cell r="G837" t="str">
            <v>05</v>
          </cell>
          <cell r="H837" t="str">
            <v>VALDESIA</v>
          </cell>
          <cell r="I837" t="str">
            <v>17</v>
          </cell>
          <cell r="J837" t="str">
            <v>PERAVIA</v>
          </cell>
          <cell r="K837" t="str">
            <v>03</v>
          </cell>
          <cell r="L837" t="str">
            <v>MATANZAS</v>
          </cell>
          <cell r="M837" t="str">
            <v>01</v>
          </cell>
          <cell r="N837" t="str">
            <v>MATANZAS</v>
          </cell>
          <cell r="O837" t="str">
            <v>05</v>
          </cell>
          <cell r="P837" t="str">
            <v>GALIÓN (GALEÓN)</v>
          </cell>
          <cell r="Q837" t="str">
            <v>003</v>
          </cell>
          <cell r="R837" t="str">
            <v>ANGOSTURA</v>
          </cell>
        </row>
        <row r="838">
          <cell r="E838" t="str">
            <v>PARQUE FOTOVOLTAICO CALABAZA</v>
          </cell>
          <cell r="F838" t="str">
            <v>051703010500200</v>
          </cell>
          <cell r="G838" t="str">
            <v>05</v>
          </cell>
          <cell r="H838" t="str">
            <v>VALDESIA</v>
          </cell>
          <cell r="I838" t="str">
            <v>17</v>
          </cell>
          <cell r="J838" t="str">
            <v>PERAVIA</v>
          </cell>
          <cell r="K838" t="str">
            <v>03</v>
          </cell>
          <cell r="L838" t="str">
            <v>MATANZAS</v>
          </cell>
          <cell r="M838" t="str">
            <v>01</v>
          </cell>
          <cell r="N838" t="str">
            <v>MATANZAS</v>
          </cell>
          <cell r="O838" t="str">
            <v>05</v>
          </cell>
          <cell r="P838" t="str">
            <v>GALIÓN (GALEÓN)</v>
          </cell>
          <cell r="Q838" t="str">
            <v>002</v>
          </cell>
          <cell r="R838" t="str">
            <v>LAS CALABAZAS</v>
          </cell>
        </row>
        <row r="839">
          <cell r="E839" t="str">
            <v>PARQUE FOTOVOLTAICO COASTAL</v>
          </cell>
          <cell r="F839" t="e">
            <v>#N/A</v>
          </cell>
          <cell r="G839" t="e">
            <v>#N/A</v>
          </cell>
          <cell r="H839" t="e">
            <v>#N/A</v>
          </cell>
          <cell r="I839" t="e">
            <v>#N/A</v>
          </cell>
          <cell r="J839" t="e">
            <v>#N/A</v>
          </cell>
          <cell r="K839" t="e">
            <v>#N/A</v>
          </cell>
          <cell r="L839" t="e">
            <v>#N/A</v>
          </cell>
          <cell r="M839" t="e">
            <v>#N/A</v>
          </cell>
          <cell r="N839" t="e">
            <v>#N/A</v>
          </cell>
          <cell r="O839" t="e">
            <v>#N/A</v>
          </cell>
          <cell r="P839" t="e">
            <v>#N/A</v>
          </cell>
          <cell r="Q839" t="e">
            <v>#N/A</v>
          </cell>
          <cell r="R839" t="e">
            <v>#N/A</v>
          </cell>
        </row>
        <row r="840">
          <cell r="E840" t="str">
            <v>PARQUE FOTOVOLTAICO COTOPERÍ I</v>
          </cell>
          <cell r="F840" t="e">
            <v>#N/A</v>
          </cell>
          <cell r="G840" t="e">
            <v>#N/A</v>
          </cell>
          <cell r="H840" t="e">
            <v>#N/A</v>
          </cell>
          <cell r="I840" t="e">
            <v>#N/A</v>
          </cell>
          <cell r="J840" t="e">
            <v>#N/A</v>
          </cell>
          <cell r="K840" t="e">
            <v>#N/A</v>
          </cell>
          <cell r="L840" t="e">
            <v>#N/A</v>
          </cell>
          <cell r="M840" t="e">
            <v>#N/A</v>
          </cell>
          <cell r="N840" t="e">
            <v>#N/A</v>
          </cell>
          <cell r="O840" t="e">
            <v>#N/A</v>
          </cell>
          <cell r="P840" t="e">
            <v>#N/A</v>
          </cell>
          <cell r="Q840" t="e">
            <v>#N/A</v>
          </cell>
          <cell r="R840" t="e">
            <v>#N/A</v>
          </cell>
        </row>
        <row r="841">
          <cell r="E841" t="str">
            <v>PARQUE FOTOVOLTAICO COTOPERÍ II</v>
          </cell>
          <cell r="F841" t="e">
            <v>#N/A</v>
          </cell>
          <cell r="G841" t="e">
            <v>#N/A</v>
          </cell>
          <cell r="H841" t="e">
            <v>#N/A</v>
          </cell>
          <cell r="I841" t="e">
            <v>#N/A</v>
          </cell>
          <cell r="J841" t="e">
            <v>#N/A</v>
          </cell>
          <cell r="K841" t="e">
            <v>#N/A</v>
          </cell>
          <cell r="L841" t="e">
            <v>#N/A</v>
          </cell>
          <cell r="M841" t="e">
            <v>#N/A</v>
          </cell>
          <cell r="N841" t="e">
            <v>#N/A</v>
          </cell>
          <cell r="O841" t="e">
            <v>#N/A</v>
          </cell>
          <cell r="P841" t="e">
            <v>#N/A</v>
          </cell>
          <cell r="Q841" t="e">
            <v>#N/A</v>
          </cell>
          <cell r="R841" t="e">
            <v>#N/A</v>
          </cell>
        </row>
        <row r="842">
          <cell r="E842" t="str">
            <v>PARQUE FOTOVOLTAICO COTOPERÍ III</v>
          </cell>
          <cell r="F842" t="e">
            <v>#N/A</v>
          </cell>
          <cell r="G842" t="e">
            <v>#N/A</v>
          </cell>
          <cell r="H842" t="e">
            <v>#N/A</v>
          </cell>
          <cell r="I842" t="e">
            <v>#N/A</v>
          </cell>
          <cell r="J842" t="e">
            <v>#N/A</v>
          </cell>
          <cell r="K842" t="e">
            <v>#N/A</v>
          </cell>
          <cell r="L842" t="e">
            <v>#N/A</v>
          </cell>
          <cell r="M842" t="e">
            <v>#N/A</v>
          </cell>
          <cell r="N842" t="e">
            <v>#N/A</v>
          </cell>
          <cell r="O842" t="e">
            <v>#N/A</v>
          </cell>
          <cell r="P842" t="e">
            <v>#N/A</v>
          </cell>
          <cell r="Q842" t="e">
            <v>#N/A</v>
          </cell>
          <cell r="R842" t="e">
            <v>#N/A</v>
          </cell>
        </row>
        <row r="843">
          <cell r="E843" t="str">
            <v>PARQUE FOTOVOLTAICO CUMAYASA 1</v>
          </cell>
          <cell r="F843" t="str">
            <v>081203020200200</v>
          </cell>
          <cell r="G843" t="str">
            <v>08</v>
          </cell>
          <cell r="H843" t="str">
            <v>YUMA</v>
          </cell>
          <cell r="I843" t="str">
            <v>12</v>
          </cell>
          <cell r="J843" t="str">
            <v>LA ROMANA</v>
          </cell>
          <cell r="K843" t="str">
            <v>03</v>
          </cell>
          <cell r="L843" t="str">
            <v>VILLA HERMOSA</v>
          </cell>
          <cell r="M843" t="str">
            <v>02</v>
          </cell>
          <cell r="N843" t="str">
            <v>CUMAYASA (DM)</v>
          </cell>
          <cell r="O843" t="str">
            <v>02</v>
          </cell>
          <cell r="P843" t="str">
            <v>CUMAYASA</v>
          </cell>
          <cell r="Q843" t="str">
            <v>002</v>
          </cell>
          <cell r="R843" t="str">
            <v>BATEY LAS TUMBAS</v>
          </cell>
        </row>
        <row r="844">
          <cell r="E844" t="str">
            <v>PARQUE FOTOVOLTAICO CUMAYASA 2</v>
          </cell>
          <cell r="F844" t="str">
            <v>081203020200200</v>
          </cell>
          <cell r="G844" t="str">
            <v>08</v>
          </cell>
          <cell r="H844" t="str">
            <v>YUMA</v>
          </cell>
          <cell r="I844" t="str">
            <v>12</v>
          </cell>
          <cell r="J844" t="str">
            <v>LA ROMANA</v>
          </cell>
          <cell r="K844" t="str">
            <v>03</v>
          </cell>
          <cell r="L844" t="str">
            <v>VILLA HERMOSA</v>
          </cell>
          <cell r="M844" t="str">
            <v>02</v>
          </cell>
          <cell r="N844" t="str">
            <v>CUMAYASA (DM)</v>
          </cell>
          <cell r="O844" t="str">
            <v>02</v>
          </cell>
          <cell r="P844" t="str">
            <v>CUMAYASA</v>
          </cell>
          <cell r="Q844" t="str">
            <v>002</v>
          </cell>
          <cell r="R844" t="str">
            <v>BATEY LAS TUMBAS</v>
          </cell>
        </row>
        <row r="845">
          <cell r="E845" t="str">
            <v>PARQUE FOTOVOLTAICO LA VICTORIA</v>
          </cell>
          <cell r="F845" t="str">
            <v>103203020300300</v>
          </cell>
          <cell r="G845" t="str">
            <v>10</v>
          </cell>
          <cell r="H845" t="str">
            <v>OZAMA O METROPOLITANA</v>
          </cell>
          <cell r="I845" t="str">
            <v>32</v>
          </cell>
          <cell r="J845" t="str">
            <v>SANTO DOMINGO</v>
          </cell>
          <cell r="K845" t="str">
            <v>03</v>
          </cell>
          <cell r="L845" t="str">
            <v>SANTO DOMINGO NORTE</v>
          </cell>
          <cell r="M845" t="str">
            <v>02</v>
          </cell>
          <cell r="N845" t="str">
            <v>LA VICTORIA (DM)</v>
          </cell>
          <cell r="O845" t="str">
            <v>03</v>
          </cell>
          <cell r="P845" t="str">
            <v>LA VIRGEN</v>
          </cell>
          <cell r="Q845" t="str">
            <v>003</v>
          </cell>
          <cell r="R845" t="str">
            <v>VERDÚM</v>
          </cell>
        </row>
        <row r="846">
          <cell r="E846" t="str">
            <v>PARQUE FOTOVOLTAICO LOS NEGROS</v>
          </cell>
          <cell r="F846" t="str">
            <v>070201050200300</v>
          </cell>
          <cell r="G846" t="str">
            <v>07</v>
          </cell>
          <cell r="H846" t="str">
            <v>EL VALLE</v>
          </cell>
          <cell r="I846" t="str">
            <v>02</v>
          </cell>
          <cell r="J846" t="str">
            <v>AZUA</v>
          </cell>
          <cell r="K846" t="str">
            <v>01</v>
          </cell>
          <cell r="L846" t="str">
            <v>AZUA</v>
          </cell>
          <cell r="M846" t="str">
            <v>05</v>
          </cell>
          <cell r="N846" t="str">
            <v>PUERTO VIEJO (DM)</v>
          </cell>
          <cell r="O846" t="str">
            <v>02</v>
          </cell>
          <cell r="P846" t="str">
            <v>RANCHERÍA</v>
          </cell>
          <cell r="Q846" t="str">
            <v>003</v>
          </cell>
          <cell r="R846" t="str">
            <v>PALMAR DE BUENA VISTA</v>
          </cell>
        </row>
        <row r="847">
          <cell r="E847" t="str">
            <v>PARQUE FOTOVOLTAICO LUCILA</v>
          </cell>
          <cell r="F847" t="e">
            <v>#N/A</v>
          </cell>
          <cell r="G847" t="e">
            <v>#N/A</v>
          </cell>
          <cell r="H847" t="e">
            <v>#N/A</v>
          </cell>
          <cell r="I847" t="e">
            <v>#N/A</v>
          </cell>
          <cell r="J847" t="e">
            <v>#N/A</v>
          </cell>
          <cell r="K847" t="e">
            <v>#N/A</v>
          </cell>
          <cell r="L847" t="e">
            <v>#N/A</v>
          </cell>
          <cell r="M847" t="e">
            <v>#N/A</v>
          </cell>
          <cell r="N847" t="e">
            <v>#N/A</v>
          </cell>
          <cell r="O847" t="e">
            <v>#N/A</v>
          </cell>
          <cell r="P847" t="e">
            <v>#N/A</v>
          </cell>
          <cell r="Q847" t="e">
            <v>#N/A</v>
          </cell>
          <cell r="R847" t="e">
            <v>#N/A</v>
          </cell>
        </row>
        <row r="848">
          <cell r="E848" t="str">
            <v>PARQUE FOTOVOLTAICO MARANATHA FASE I</v>
          </cell>
          <cell r="F848" t="str">
            <v>103201010300100</v>
          </cell>
          <cell r="G848" t="str">
            <v>10</v>
          </cell>
          <cell r="H848" t="str">
            <v>OZAMA O METROPOLITANA</v>
          </cell>
          <cell r="I848" t="str">
            <v>32</v>
          </cell>
          <cell r="J848" t="str">
            <v>SANTO DOMINGO</v>
          </cell>
          <cell r="K848" t="str">
            <v>01</v>
          </cell>
          <cell r="L848" t="str">
            <v>SANTO DOMINGO ESTE</v>
          </cell>
          <cell r="M848" t="str">
            <v>01</v>
          </cell>
          <cell r="N848" t="str">
            <v>SANTO DOMINGO ESTE</v>
          </cell>
          <cell r="O848" t="str">
            <v>03</v>
          </cell>
          <cell r="P848" t="str">
            <v>MENDOZA</v>
          </cell>
          <cell r="Q848" t="str">
            <v>001</v>
          </cell>
          <cell r="R848" t="str">
            <v>LOS PAREDONES</v>
          </cell>
        </row>
        <row r="849">
          <cell r="E849" t="str">
            <v>PARQUE FOTOVOLTAICO MARTÍ</v>
          </cell>
          <cell r="F849" t="e">
            <v>#N/A</v>
          </cell>
          <cell r="G849" t="e">
            <v>#N/A</v>
          </cell>
          <cell r="H849" t="e">
            <v>#N/A</v>
          </cell>
          <cell r="I849" t="e">
            <v>#N/A</v>
          </cell>
          <cell r="J849" t="e">
            <v>#N/A</v>
          </cell>
          <cell r="K849" t="e">
            <v>#N/A</v>
          </cell>
          <cell r="L849" t="e">
            <v>#N/A</v>
          </cell>
          <cell r="M849" t="e">
            <v>#N/A</v>
          </cell>
          <cell r="N849" t="e">
            <v>#N/A</v>
          </cell>
          <cell r="O849" t="e">
            <v>#N/A</v>
          </cell>
          <cell r="P849" t="e">
            <v>#N/A</v>
          </cell>
          <cell r="Q849" t="e">
            <v>#N/A</v>
          </cell>
          <cell r="R849" t="e">
            <v>#N/A</v>
          </cell>
        </row>
        <row r="850">
          <cell r="E850" t="str">
            <v>PARQUE FOTOVOLTAICO MATA DE PALMA</v>
          </cell>
          <cell r="F850" t="str">
            <v>103205010301100</v>
          </cell>
          <cell r="G850" t="str">
            <v>10</v>
          </cell>
          <cell r="H850" t="str">
            <v>OZAMA O METROPOLITANA</v>
          </cell>
          <cell r="I850" t="str">
            <v>32</v>
          </cell>
          <cell r="J850" t="str">
            <v>SANTO DOMINGO</v>
          </cell>
          <cell r="K850" t="str">
            <v>05</v>
          </cell>
          <cell r="L850" t="str">
            <v>SAN ANTONIO DE GUERRA</v>
          </cell>
          <cell r="M850" t="str">
            <v>01</v>
          </cell>
          <cell r="N850" t="str">
            <v>SAN ANTONIO DE GUERRA</v>
          </cell>
          <cell r="O850" t="str">
            <v>03</v>
          </cell>
          <cell r="P850" t="str">
            <v>LA JOYA</v>
          </cell>
          <cell r="Q850" t="str">
            <v>011</v>
          </cell>
          <cell r="R850" t="str">
            <v>AHORCA LOS PERROS</v>
          </cell>
        </row>
        <row r="851">
          <cell r="E851" t="str">
            <v>PARQUE FOTOVOLTAICO MATRISOL</v>
          </cell>
          <cell r="F851" t="str">
            <v>031402020300200</v>
          </cell>
          <cell r="G851" t="str">
            <v>03</v>
          </cell>
          <cell r="H851" t="str">
            <v>CIBAO NORDESTE</v>
          </cell>
          <cell r="I851" t="str">
            <v>14</v>
          </cell>
          <cell r="J851" t="str">
            <v>MARÍA TRINIDAD SÁNCHEZ</v>
          </cell>
          <cell r="K851" t="str">
            <v>02</v>
          </cell>
          <cell r="L851" t="str">
            <v>CABRERA</v>
          </cell>
          <cell r="M851" t="str">
            <v>02</v>
          </cell>
          <cell r="N851" t="str">
            <v>ARROYO SALADO (DM)</v>
          </cell>
          <cell r="O851" t="str">
            <v>03</v>
          </cell>
          <cell r="P851" t="str">
            <v>SAN ISIDRO</v>
          </cell>
          <cell r="Q851" t="str">
            <v>002</v>
          </cell>
          <cell r="R851" t="str">
            <v>CAÑO BEJUCO</v>
          </cell>
        </row>
        <row r="852">
          <cell r="E852" t="str">
            <v>PARQUE FOTOVOLTAICO MIRASOL</v>
          </cell>
          <cell r="F852" t="str">
            <v>103205010401000</v>
          </cell>
          <cell r="G852" t="str">
            <v>10</v>
          </cell>
          <cell r="H852" t="str">
            <v>OZAMA O METROPOLITANA</v>
          </cell>
          <cell r="I852" t="str">
            <v>32</v>
          </cell>
          <cell r="J852" t="str">
            <v>SANTO DOMINGO</v>
          </cell>
          <cell r="K852" t="str">
            <v>05</v>
          </cell>
          <cell r="L852" t="str">
            <v>SAN ANTONIO DE GUERRA</v>
          </cell>
          <cell r="M852" t="str">
            <v>01</v>
          </cell>
          <cell r="N852" t="str">
            <v>SAN ANTONIO DE GUERRA</v>
          </cell>
          <cell r="O852" t="str">
            <v>04</v>
          </cell>
          <cell r="P852" t="str">
            <v>ENJUAGADOR</v>
          </cell>
          <cell r="Q852" t="str">
            <v>010</v>
          </cell>
          <cell r="R852" t="str">
            <v>LA CULEBRA</v>
          </cell>
        </row>
        <row r="853">
          <cell r="E853" t="str">
            <v>PARQUE FOTOVOLTAICO MONTECRISTI SOLAR 1</v>
          </cell>
          <cell r="F853" t="str">
            <v>041503010200200</v>
          </cell>
          <cell r="G853" t="str">
            <v>04</v>
          </cell>
          <cell r="H853" t="str">
            <v>CIBAO NOROESTE</v>
          </cell>
          <cell r="I853" t="str">
            <v>15</v>
          </cell>
          <cell r="J853" t="str">
            <v>MONTE CRISTI</v>
          </cell>
          <cell r="K853" t="str">
            <v>03</v>
          </cell>
          <cell r="L853" t="str">
            <v>GUAYUBÍN</v>
          </cell>
          <cell r="M853" t="str">
            <v>01</v>
          </cell>
          <cell r="N853" t="str">
            <v>GUAYUBÍN</v>
          </cell>
          <cell r="O853" t="str">
            <v>02</v>
          </cell>
          <cell r="P853" t="str">
            <v>JUAN GÓMEZ</v>
          </cell>
          <cell r="Q853" t="str">
            <v>002</v>
          </cell>
          <cell r="R853" t="str">
            <v>JUAN GÓMEZ</v>
          </cell>
        </row>
        <row r="854">
          <cell r="E854" t="str">
            <v>PARQUE FOTOVOLTAICO PERAVIA I</v>
          </cell>
          <cell r="F854" t="e">
            <v>#N/A</v>
          </cell>
          <cell r="G854" t="e">
            <v>#N/A</v>
          </cell>
          <cell r="H854" t="e">
            <v>#N/A</v>
          </cell>
          <cell r="I854" t="e">
            <v>#N/A</v>
          </cell>
          <cell r="J854" t="e">
            <v>#N/A</v>
          </cell>
          <cell r="K854" t="e">
            <v>#N/A</v>
          </cell>
          <cell r="L854" t="e">
            <v>#N/A</v>
          </cell>
          <cell r="M854" t="e">
            <v>#N/A</v>
          </cell>
          <cell r="N854" t="e">
            <v>#N/A</v>
          </cell>
          <cell r="O854" t="e">
            <v>#N/A</v>
          </cell>
          <cell r="P854" t="e">
            <v>#N/A</v>
          </cell>
          <cell r="Q854" t="e">
            <v>#N/A</v>
          </cell>
          <cell r="R854" t="e">
            <v>#N/A</v>
          </cell>
        </row>
        <row r="855">
          <cell r="E855" t="str">
            <v>PARQUE FOTOVOLTAICO PERAVIA II</v>
          </cell>
          <cell r="F855" t="e">
            <v>#N/A</v>
          </cell>
          <cell r="G855" t="e">
            <v>#N/A</v>
          </cell>
          <cell r="H855" t="e">
            <v>#N/A</v>
          </cell>
          <cell r="I855" t="e">
            <v>#N/A</v>
          </cell>
          <cell r="J855" t="e">
            <v>#N/A</v>
          </cell>
          <cell r="K855" t="e">
            <v>#N/A</v>
          </cell>
          <cell r="L855" t="e">
            <v>#N/A</v>
          </cell>
          <cell r="M855" t="e">
            <v>#N/A</v>
          </cell>
          <cell r="N855" t="e">
            <v>#N/A</v>
          </cell>
          <cell r="O855" t="e">
            <v>#N/A</v>
          </cell>
          <cell r="P855" t="e">
            <v>#N/A</v>
          </cell>
          <cell r="Q855" t="e">
            <v>#N/A</v>
          </cell>
          <cell r="R855" t="e">
            <v>#N/A</v>
          </cell>
        </row>
        <row r="856">
          <cell r="E856" t="str">
            <v>PARQUE FOTOVOLTAICO SAJOMA</v>
          </cell>
          <cell r="F856" t="str">
            <v>012505030200600</v>
          </cell>
          <cell r="G856" t="str">
            <v>01</v>
          </cell>
          <cell r="H856" t="str">
            <v>CIBAO NORTE</v>
          </cell>
          <cell r="I856" t="str">
            <v>25</v>
          </cell>
          <cell r="J856" t="str">
            <v>SANTIAGO</v>
          </cell>
          <cell r="K856" t="str">
            <v>05</v>
          </cell>
          <cell r="L856" t="str">
            <v>SAN JOSÉ DE LAS MATAS</v>
          </cell>
          <cell r="M856" t="str">
            <v>03</v>
          </cell>
          <cell r="N856" t="str">
            <v>LA CUESTA (DM)</v>
          </cell>
          <cell r="O856" t="str">
            <v>02</v>
          </cell>
          <cell r="P856" t="str">
            <v>JAIQUI PICADO</v>
          </cell>
          <cell r="Q856" t="str">
            <v>006</v>
          </cell>
          <cell r="R856" t="str">
            <v>LOS RANCHEROS</v>
          </cell>
        </row>
        <row r="857">
          <cell r="E857" t="str">
            <v>PARQUE FOTOVOLTAICO SANTANASOL</v>
          </cell>
          <cell r="F857" t="str">
            <v>051702030300300</v>
          </cell>
          <cell r="G857" t="str">
            <v>05</v>
          </cell>
          <cell r="H857" t="str">
            <v>VALDESIA</v>
          </cell>
          <cell r="I857" t="str">
            <v>17</v>
          </cell>
          <cell r="J857" t="str">
            <v>PERAVIA</v>
          </cell>
          <cell r="K857" t="str">
            <v>02</v>
          </cell>
          <cell r="L857" t="str">
            <v>NIZAO</v>
          </cell>
          <cell r="M857" t="str">
            <v>03</v>
          </cell>
          <cell r="N857" t="str">
            <v>SANTANA (DM)</v>
          </cell>
          <cell r="O857" t="str">
            <v>03</v>
          </cell>
          <cell r="P857" t="str">
            <v>YIYO GÓMEZ</v>
          </cell>
          <cell r="Q857" t="str">
            <v>003</v>
          </cell>
          <cell r="R857" t="str">
            <v>LOS FRANCO</v>
          </cell>
        </row>
        <row r="858">
          <cell r="E858" t="str">
            <v>PARQUE FOTOVOLTAICO WASHINGTON CAPITAL 2</v>
          </cell>
          <cell r="F858" t="str">
            <v>103205010301100</v>
          </cell>
          <cell r="G858" t="str">
            <v>10</v>
          </cell>
          <cell r="H858" t="str">
            <v>OZAMA O METROPOLITANA</v>
          </cell>
          <cell r="I858" t="str">
            <v>32</v>
          </cell>
          <cell r="J858" t="str">
            <v>SANTO DOMINGO</v>
          </cell>
          <cell r="K858" t="str">
            <v>05</v>
          </cell>
          <cell r="L858" t="str">
            <v>SAN ANTONIO DE GUERRA</v>
          </cell>
          <cell r="M858" t="str">
            <v>01</v>
          </cell>
          <cell r="N858" t="str">
            <v>SAN ANTONIO DE GUERRA</v>
          </cell>
          <cell r="O858" t="str">
            <v>03</v>
          </cell>
          <cell r="P858" t="str">
            <v>LA JOYA</v>
          </cell>
          <cell r="Q858" t="str">
            <v>011</v>
          </cell>
          <cell r="R858" t="str">
            <v>AHORCA LOS PERROS</v>
          </cell>
        </row>
        <row r="859">
          <cell r="E859" t="str">
            <v>PARQUE FOTOVOLTAICO WASHINGTON CAPITAL 3</v>
          </cell>
          <cell r="F859" t="str">
            <v>103205010300300</v>
          </cell>
          <cell r="G859" t="str">
            <v>10</v>
          </cell>
          <cell r="H859" t="str">
            <v>OZAMA O METROPOLITANA</v>
          </cell>
          <cell r="I859" t="str">
            <v>32</v>
          </cell>
          <cell r="J859" t="str">
            <v>SANTO DOMINGO</v>
          </cell>
          <cell r="K859" t="str">
            <v>05</v>
          </cell>
          <cell r="L859" t="str">
            <v>SAN ANTONIO DE GUERRA</v>
          </cell>
          <cell r="M859" t="str">
            <v>01</v>
          </cell>
          <cell r="N859" t="str">
            <v>SAN ANTONIO DE GUERRA</v>
          </cell>
          <cell r="O859" t="str">
            <v>03</v>
          </cell>
          <cell r="P859" t="str">
            <v>LA JOYA</v>
          </cell>
          <cell r="Q859" t="str">
            <v>003</v>
          </cell>
          <cell r="R859" t="str">
            <v>LA GUAMA</v>
          </cell>
        </row>
        <row r="860">
          <cell r="E860" t="str">
            <v>PARQUE SOLAR CANOA</v>
          </cell>
          <cell r="F860" t="str">
            <v>060405020200200</v>
          </cell>
          <cell r="G860" t="str">
            <v>06</v>
          </cell>
          <cell r="H860" t="str">
            <v>ENRIQUILLO</v>
          </cell>
          <cell r="I860" t="str">
            <v>04</v>
          </cell>
          <cell r="J860" t="str">
            <v>BARAHONA</v>
          </cell>
          <cell r="K860" t="str">
            <v>05</v>
          </cell>
          <cell r="L860" t="str">
            <v>VICENTE NOBLE</v>
          </cell>
          <cell r="M860" t="str">
            <v>02</v>
          </cell>
          <cell r="N860" t="str">
            <v>CANOA (DM)</v>
          </cell>
          <cell r="O860" t="str">
            <v>02</v>
          </cell>
          <cell r="P860" t="str">
            <v>BOMBITA</v>
          </cell>
          <cell r="Q860" t="str">
            <v>002</v>
          </cell>
          <cell r="R860" t="str">
            <v>MIRAMAR</v>
          </cell>
        </row>
        <row r="861">
          <cell r="E861" t="str">
            <v>PARQUE SOLAR EL SOCO</v>
          </cell>
          <cell r="F861" t="str">
            <v>092304010300900</v>
          </cell>
          <cell r="G861" t="str">
            <v>09</v>
          </cell>
          <cell r="H861" t="str">
            <v>HIGUAMO</v>
          </cell>
          <cell r="I861" t="str">
            <v>23</v>
          </cell>
          <cell r="J861" t="str">
            <v>SAN PEDRO DE MACORÍS</v>
          </cell>
          <cell r="K861" t="str">
            <v>04</v>
          </cell>
          <cell r="L861" t="str">
            <v>CONSUELO</v>
          </cell>
          <cell r="M861" t="str">
            <v>01</v>
          </cell>
          <cell r="N861" t="str">
            <v>CONSUELO</v>
          </cell>
          <cell r="O861" t="str">
            <v>03</v>
          </cell>
          <cell r="P861" t="str">
            <v>LAS CALLAS</v>
          </cell>
          <cell r="Q861" t="str">
            <v>009</v>
          </cell>
          <cell r="R861" t="str">
            <v>BATEY SAN LUIS</v>
          </cell>
        </row>
        <row r="862">
          <cell r="E862" t="str">
            <v>PARQUE SOLAR ESPERANZA</v>
          </cell>
          <cell r="F862" t="str">
            <v>042702010200300</v>
          </cell>
          <cell r="G862" t="str">
            <v>04</v>
          </cell>
          <cell r="H862" t="str">
            <v>CIBAO NOROESTE</v>
          </cell>
          <cell r="I862" t="str">
            <v>27</v>
          </cell>
          <cell r="J862" t="str">
            <v>VALVERDE</v>
          </cell>
          <cell r="K862" t="str">
            <v>02</v>
          </cell>
          <cell r="L862" t="str">
            <v>ESPERANZA</v>
          </cell>
          <cell r="M862" t="str">
            <v>01</v>
          </cell>
          <cell r="N862" t="str">
            <v>ESPERANZA</v>
          </cell>
          <cell r="O862" t="str">
            <v>02</v>
          </cell>
          <cell r="P862" t="str">
            <v>PEÑUELA</v>
          </cell>
          <cell r="Q862" t="str">
            <v>003</v>
          </cell>
          <cell r="R862" t="str">
            <v>GUACHUPITA - LOS CALLEJONES</v>
          </cell>
        </row>
        <row r="863">
          <cell r="E863" t="str">
            <v>PARQUE SOLAR GIRASOL</v>
          </cell>
          <cell r="F863" t="str">
            <v>052106010200100</v>
          </cell>
          <cell r="G863" t="str">
            <v>05</v>
          </cell>
          <cell r="H863" t="str">
            <v>VALDESIA</v>
          </cell>
          <cell r="I863" t="str">
            <v>21</v>
          </cell>
          <cell r="J863" t="str">
            <v>SAN CRISTÓBAL</v>
          </cell>
          <cell r="K863" t="str">
            <v>06</v>
          </cell>
          <cell r="L863" t="str">
            <v>YAGUATE</v>
          </cell>
          <cell r="M863" t="str">
            <v>01</v>
          </cell>
          <cell r="N863" t="str">
            <v>YAGUATE</v>
          </cell>
          <cell r="O863" t="str">
            <v>02</v>
          </cell>
          <cell r="P863" t="str">
            <v>LAS GALLARDAS</v>
          </cell>
          <cell r="Q863" t="str">
            <v>001</v>
          </cell>
          <cell r="R863" t="str">
            <v>YAGUATE ARRIBA O LA JABILLA</v>
          </cell>
        </row>
        <row r="864">
          <cell r="E864" t="str">
            <v>PIMENTEL 1</v>
          </cell>
          <cell r="F864" t="str">
            <v>030604010400800</v>
          </cell>
          <cell r="G864" t="str">
            <v>03</v>
          </cell>
          <cell r="H864" t="str">
            <v>CIBAO NORDESTE</v>
          </cell>
          <cell r="I864" t="str">
            <v>06</v>
          </cell>
          <cell r="J864" t="str">
            <v>DUARTE</v>
          </cell>
          <cell r="K864" t="str">
            <v>04</v>
          </cell>
          <cell r="L864" t="str">
            <v>PIMENTEL</v>
          </cell>
          <cell r="M864" t="str">
            <v>01</v>
          </cell>
          <cell r="N864" t="str">
            <v>PIMENTEL</v>
          </cell>
          <cell r="O864" t="str">
            <v>04</v>
          </cell>
          <cell r="P864" t="str">
            <v>CUABA ABAJO</v>
          </cell>
          <cell r="Q864" t="str">
            <v>008</v>
          </cell>
          <cell r="R864" t="str">
            <v>CAMPECHE ARRIBA</v>
          </cell>
        </row>
        <row r="865">
          <cell r="E865" t="str">
            <v>PIMENTEL 2</v>
          </cell>
          <cell r="F865" t="str">
            <v>030604010400800</v>
          </cell>
          <cell r="G865" t="str">
            <v>03</v>
          </cell>
          <cell r="H865" t="str">
            <v>CIBAO NORDESTE</v>
          </cell>
          <cell r="I865" t="str">
            <v>06</v>
          </cell>
          <cell r="J865" t="str">
            <v>DUARTE</v>
          </cell>
          <cell r="K865" t="str">
            <v>04</v>
          </cell>
          <cell r="L865" t="str">
            <v>PIMENTEL</v>
          </cell>
          <cell r="M865" t="str">
            <v>01</v>
          </cell>
          <cell r="N865" t="str">
            <v>PIMENTEL</v>
          </cell>
          <cell r="O865" t="str">
            <v>04</v>
          </cell>
          <cell r="P865" t="str">
            <v>CUABA ABAJO</v>
          </cell>
          <cell r="Q865" t="str">
            <v>008</v>
          </cell>
          <cell r="R865" t="str">
            <v>CAMPECHE ARRIBA</v>
          </cell>
        </row>
        <row r="866">
          <cell r="E866" t="str">
            <v>PIMENTEL 3</v>
          </cell>
          <cell r="F866" t="str">
            <v>030604010400800</v>
          </cell>
          <cell r="G866" t="str">
            <v>03</v>
          </cell>
          <cell r="H866" t="str">
            <v>CIBAO NORDESTE</v>
          </cell>
          <cell r="I866" t="str">
            <v>06</v>
          </cell>
          <cell r="J866" t="str">
            <v>DUARTE</v>
          </cell>
          <cell r="K866" t="str">
            <v>04</v>
          </cell>
          <cell r="L866" t="str">
            <v>PIMENTEL</v>
          </cell>
          <cell r="M866" t="str">
            <v>01</v>
          </cell>
          <cell r="N866" t="str">
            <v>PIMENTEL</v>
          </cell>
          <cell r="O866" t="str">
            <v>04</v>
          </cell>
          <cell r="P866" t="str">
            <v>CUABA ABAJO</v>
          </cell>
          <cell r="Q866" t="str">
            <v>008</v>
          </cell>
          <cell r="R866" t="str">
            <v>CAMPECHE ARRIBA</v>
          </cell>
        </row>
        <row r="867">
          <cell r="E867" t="str">
            <v>PIMENTEL 4</v>
          </cell>
          <cell r="F867" t="str">
            <v>030604010400800</v>
          </cell>
          <cell r="G867" t="str">
            <v>03</v>
          </cell>
          <cell r="H867" t="str">
            <v>CIBAO NORDESTE</v>
          </cell>
          <cell r="I867" t="str">
            <v>06</v>
          </cell>
          <cell r="J867" t="str">
            <v>DUARTE</v>
          </cell>
          <cell r="K867" t="str">
            <v>04</v>
          </cell>
          <cell r="L867" t="str">
            <v>PIMENTEL</v>
          </cell>
          <cell r="M867" t="str">
            <v>01</v>
          </cell>
          <cell r="N867" t="str">
            <v>PIMENTEL</v>
          </cell>
          <cell r="O867" t="str">
            <v>04</v>
          </cell>
          <cell r="P867" t="str">
            <v>CUABA ABAJO</v>
          </cell>
          <cell r="Q867" t="str">
            <v>008</v>
          </cell>
          <cell r="R867" t="str">
            <v>CAMPECHE ARRIBA</v>
          </cell>
        </row>
        <row r="868">
          <cell r="E868" t="str">
            <v>PINALITO 1</v>
          </cell>
          <cell r="F868" t="str">
            <v>021302020701000</v>
          </cell>
          <cell r="G868" t="str">
            <v>02</v>
          </cell>
          <cell r="H868" t="str">
            <v>CIBAO SUR</v>
          </cell>
          <cell r="I868" t="str">
            <v>13</v>
          </cell>
          <cell r="J868" t="str">
            <v>LA VEGA</v>
          </cell>
          <cell r="K868" t="str">
            <v>02</v>
          </cell>
          <cell r="L868" t="str">
            <v>CONSTANZA</v>
          </cell>
          <cell r="M868" t="str">
            <v>02</v>
          </cell>
          <cell r="N868" t="str">
            <v>TIREO (DM)</v>
          </cell>
          <cell r="O868" t="str">
            <v>07</v>
          </cell>
          <cell r="P868" t="str">
            <v>TIREO ABAJO</v>
          </cell>
          <cell r="Q868" t="str">
            <v>010</v>
          </cell>
          <cell r="R868" t="str">
            <v>EL BOTAO</v>
          </cell>
        </row>
        <row r="869">
          <cell r="E869" t="str">
            <v>PINALITO 2</v>
          </cell>
          <cell r="F869" t="str">
            <v>021302020701000</v>
          </cell>
          <cell r="G869" t="str">
            <v>02</v>
          </cell>
          <cell r="H869" t="str">
            <v>CIBAO SUR</v>
          </cell>
          <cell r="I869" t="str">
            <v>13</v>
          </cell>
          <cell r="J869" t="str">
            <v>LA VEGA</v>
          </cell>
          <cell r="K869" t="str">
            <v>02</v>
          </cell>
          <cell r="L869" t="str">
            <v>CONSTANZA</v>
          </cell>
          <cell r="M869" t="str">
            <v>02</v>
          </cell>
          <cell r="N869" t="str">
            <v>TIREO (DM)</v>
          </cell>
          <cell r="O869" t="str">
            <v>07</v>
          </cell>
          <cell r="P869" t="str">
            <v>TIREO ABAJO</v>
          </cell>
          <cell r="Q869" t="str">
            <v>010</v>
          </cell>
          <cell r="R869" t="str">
            <v>EL BOTAO</v>
          </cell>
        </row>
        <row r="870">
          <cell r="E870" t="str">
            <v>POWERSHIP AZUA KPS 26</v>
          </cell>
          <cell r="F870" t="str">
            <v>070201050100100</v>
          </cell>
          <cell r="G870" t="str">
            <v>07</v>
          </cell>
          <cell r="H870" t="str">
            <v>EL VALLE</v>
          </cell>
          <cell r="I870" t="str">
            <v>02</v>
          </cell>
          <cell r="J870" t="str">
            <v>AZUA</v>
          </cell>
          <cell r="K870" t="str">
            <v>01</v>
          </cell>
          <cell r="L870" t="str">
            <v>AZUA</v>
          </cell>
          <cell r="M870" t="str">
            <v>05</v>
          </cell>
          <cell r="N870" t="str">
            <v>PUERTO VIEJO (DM)</v>
          </cell>
          <cell r="O870" t="str">
            <v>01</v>
          </cell>
          <cell r="P870" t="str">
            <v>PUERTO VIEJO (ZONA URBANA)</v>
          </cell>
          <cell r="Q870" t="str">
            <v>001</v>
          </cell>
          <cell r="R870" t="str">
            <v>LOS NEGROS</v>
          </cell>
        </row>
        <row r="871">
          <cell r="E871" t="str">
            <v>POWERSHIP AZUA KPS 60</v>
          </cell>
          <cell r="F871" t="str">
            <v>070201050100100</v>
          </cell>
          <cell r="G871" t="str">
            <v>07</v>
          </cell>
          <cell r="H871" t="str">
            <v>EL VALLE</v>
          </cell>
          <cell r="I871" t="str">
            <v>02</v>
          </cell>
          <cell r="J871" t="str">
            <v>AZUA</v>
          </cell>
          <cell r="K871" t="str">
            <v>01</v>
          </cell>
          <cell r="L871" t="str">
            <v>AZUA</v>
          </cell>
          <cell r="M871" t="str">
            <v>05</v>
          </cell>
          <cell r="N871" t="str">
            <v>PUERTO VIEJO (DM)</v>
          </cell>
          <cell r="O871" t="str">
            <v>01</v>
          </cell>
          <cell r="P871" t="str">
            <v>PUERTO VIEJO (ZONA URBANA)</v>
          </cell>
          <cell r="Q871" t="str">
            <v>001</v>
          </cell>
          <cell r="R871" t="str">
            <v>LOS NEGROS</v>
          </cell>
        </row>
        <row r="872">
          <cell r="E872" t="str">
            <v>PUNTA CATALINA 1</v>
          </cell>
          <cell r="F872" t="str">
            <v>051701080200500</v>
          </cell>
          <cell r="G872" t="str">
            <v>05</v>
          </cell>
          <cell r="H872" t="str">
            <v>VALDESIA</v>
          </cell>
          <cell r="I872" t="str">
            <v>17</v>
          </cell>
          <cell r="J872" t="str">
            <v>PERAVIA</v>
          </cell>
          <cell r="K872" t="str">
            <v>01</v>
          </cell>
          <cell r="L872" t="str">
            <v>BANÍ</v>
          </cell>
          <cell r="M872" t="str">
            <v>08</v>
          </cell>
          <cell r="N872" t="str">
            <v>CATALINA (DM)</v>
          </cell>
          <cell r="O872" t="str">
            <v>02</v>
          </cell>
          <cell r="P872" t="str">
            <v>CATALINA</v>
          </cell>
          <cell r="Q872" t="str">
            <v>005</v>
          </cell>
          <cell r="R872" t="str">
            <v>COLONIA CATALINA</v>
          </cell>
        </row>
        <row r="873">
          <cell r="E873" t="str">
            <v>PUNTA CATALINA 2</v>
          </cell>
          <cell r="F873" t="str">
            <v>051701080200500</v>
          </cell>
          <cell r="G873" t="str">
            <v>05</v>
          </cell>
          <cell r="H873" t="str">
            <v>VALDESIA</v>
          </cell>
          <cell r="I873" t="str">
            <v>17</v>
          </cell>
          <cell r="J873" t="str">
            <v>PERAVIA</v>
          </cell>
          <cell r="K873" t="str">
            <v>01</v>
          </cell>
          <cell r="L873" t="str">
            <v>BANÍ</v>
          </cell>
          <cell r="M873" t="str">
            <v>08</v>
          </cell>
          <cell r="N873" t="str">
            <v>CATALINA (DM)</v>
          </cell>
          <cell r="O873" t="str">
            <v>02</v>
          </cell>
          <cell r="P873" t="str">
            <v>CATALINA</v>
          </cell>
          <cell r="Q873" t="str">
            <v>005</v>
          </cell>
          <cell r="R873" t="str">
            <v>COLONIA CATALINA</v>
          </cell>
        </row>
        <row r="874">
          <cell r="E874" t="str">
            <v>QUILVIO CABRERA</v>
          </cell>
          <cell r="F874" t="str">
            <v>061602020201000</v>
          </cell>
          <cell r="G874" t="str">
            <v>06</v>
          </cell>
          <cell r="H874" t="str">
            <v>ENRIQUILLO</v>
          </cell>
          <cell r="I874" t="str">
            <v>16</v>
          </cell>
          <cell r="J874" t="str">
            <v>PEDERNALES</v>
          </cell>
          <cell r="K874" t="str">
            <v>02</v>
          </cell>
          <cell r="L874" t="str">
            <v>OVIEDO</v>
          </cell>
          <cell r="M874" t="str">
            <v>02</v>
          </cell>
          <cell r="N874" t="str">
            <v>JUANCHO (DM)</v>
          </cell>
          <cell r="O874" t="str">
            <v>02</v>
          </cell>
          <cell r="P874" t="str">
            <v>LA COLONIA VILLA ESPERANZA</v>
          </cell>
          <cell r="Q874" t="str">
            <v>010</v>
          </cell>
          <cell r="R874" t="str">
            <v>PAYANO</v>
          </cell>
        </row>
        <row r="875">
          <cell r="E875" t="str">
            <v>QUISQUEYA 1 FO</v>
          </cell>
          <cell r="F875" t="str">
            <v>092305010300200</v>
          </cell>
          <cell r="G875" t="str">
            <v>09</v>
          </cell>
          <cell r="H875" t="str">
            <v>HIGUAMO</v>
          </cell>
          <cell r="I875" t="str">
            <v>23</v>
          </cell>
          <cell r="J875" t="str">
            <v>SAN PEDRO DE MACORÍS</v>
          </cell>
          <cell r="K875" t="str">
            <v>05</v>
          </cell>
          <cell r="L875" t="str">
            <v>QUISQUEYA</v>
          </cell>
          <cell r="M875" t="str">
            <v>01</v>
          </cell>
          <cell r="N875" t="str">
            <v>QUISQUEYA</v>
          </cell>
          <cell r="O875" t="str">
            <v>03</v>
          </cell>
          <cell r="P875" t="str">
            <v>LOS MONTES</v>
          </cell>
          <cell r="Q875" t="str">
            <v>002</v>
          </cell>
          <cell r="R875" t="str">
            <v>MONTE LARGO</v>
          </cell>
        </row>
        <row r="876">
          <cell r="E876" t="str">
            <v>QUISQUEYA 1 GN</v>
          </cell>
          <cell r="F876" t="str">
            <v>092305010300200</v>
          </cell>
          <cell r="G876" t="str">
            <v>09</v>
          </cell>
          <cell r="H876" t="str">
            <v>HIGUAMO</v>
          </cell>
          <cell r="I876" t="str">
            <v>23</v>
          </cell>
          <cell r="J876" t="str">
            <v>SAN PEDRO DE MACORÍS</v>
          </cell>
          <cell r="K876" t="str">
            <v>05</v>
          </cell>
          <cell r="L876" t="str">
            <v>QUISQUEYA</v>
          </cell>
          <cell r="M876" t="str">
            <v>01</v>
          </cell>
          <cell r="N876" t="str">
            <v>QUISQUEYA</v>
          </cell>
          <cell r="O876" t="str">
            <v>03</v>
          </cell>
          <cell r="P876" t="str">
            <v>LOS MONTES</v>
          </cell>
          <cell r="Q876" t="str">
            <v>002</v>
          </cell>
          <cell r="R876" t="str">
            <v>MONTE LARGO</v>
          </cell>
        </row>
        <row r="877">
          <cell r="E877" t="str">
            <v>QUISQUEYA 1 SAN PEDRO FO</v>
          </cell>
          <cell r="F877" t="str">
            <v>092301010105600</v>
          </cell>
          <cell r="G877" t="str">
            <v>09</v>
          </cell>
          <cell r="H877" t="str">
            <v>HIGUAMO</v>
          </cell>
          <cell r="I877" t="str">
            <v>23</v>
          </cell>
          <cell r="J877" t="str">
            <v>SAN PEDRO DE MACORÍS</v>
          </cell>
          <cell r="K877" t="str">
            <v>01</v>
          </cell>
          <cell r="L877" t="str">
            <v>SAN PEDRO DE MACORÍS</v>
          </cell>
          <cell r="M877" t="str">
            <v>01</v>
          </cell>
          <cell r="N877" t="str">
            <v>SAN PEDRO DE MACORÍS</v>
          </cell>
          <cell r="O877" t="str">
            <v>01</v>
          </cell>
          <cell r="P877" t="str">
            <v>SAN PEDRO DE MACORÍS (ZONA URBANA)</v>
          </cell>
          <cell r="Q877" t="str">
            <v>056</v>
          </cell>
          <cell r="R877" t="str">
            <v>EL OTRO LADO</v>
          </cell>
        </row>
        <row r="878">
          <cell r="E878" t="str">
            <v>QUISQUEYA 1 SAN PEDRO GN</v>
          </cell>
          <cell r="F878" t="str">
            <v>092301010105600</v>
          </cell>
          <cell r="G878" t="str">
            <v>09</v>
          </cell>
          <cell r="H878" t="str">
            <v>HIGUAMO</v>
          </cell>
          <cell r="I878" t="str">
            <v>23</v>
          </cell>
          <cell r="J878" t="str">
            <v>SAN PEDRO DE MACORÍS</v>
          </cell>
          <cell r="K878" t="str">
            <v>01</v>
          </cell>
          <cell r="L878" t="str">
            <v>SAN PEDRO DE MACORÍS</v>
          </cell>
          <cell r="M878" t="str">
            <v>01</v>
          </cell>
          <cell r="N878" t="str">
            <v>SAN PEDRO DE MACORÍS</v>
          </cell>
          <cell r="O878" t="str">
            <v>01</v>
          </cell>
          <cell r="P878" t="str">
            <v>SAN PEDRO DE MACORÍS (ZONA URBANA)</v>
          </cell>
          <cell r="Q878" t="str">
            <v>056</v>
          </cell>
          <cell r="R878" t="str">
            <v>EL OTRO LADO</v>
          </cell>
        </row>
        <row r="879">
          <cell r="E879" t="str">
            <v>QUISQUEYA 2 FO</v>
          </cell>
          <cell r="F879" t="str">
            <v>092305010300200</v>
          </cell>
          <cell r="G879" t="str">
            <v>09</v>
          </cell>
          <cell r="H879" t="str">
            <v>HIGUAMO</v>
          </cell>
          <cell r="I879" t="str">
            <v>23</v>
          </cell>
          <cell r="J879" t="str">
            <v>SAN PEDRO DE MACORÍS</v>
          </cell>
          <cell r="K879" t="str">
            <v>05</v>
          </cell>
          <cell r="L879" t="str">
            <v>QUISQUEYA</v>
          </cell>
          <cell r="M879" t="str">
            <v>01</v>
          </cell>
          <cell r="N879" t="str">
            <v>QUISQUEYA</v>
          </cell>
          <cell r="O879" t="str">
            <v>03</v>
          </cell>
          <cell r="P879" t="str">
            <v>LOS MONTES</v>
          </cell>
          <cell r="Q879" t="str">
            <v>002</v>
          </cell>
          <cell r="R879" t="str">
            <v>MONTE LARGO</v>
          </cell>
        </row>
        <row r="880">
          <cell r="E880" t="str">
            <v>QUISQUEYA 2 GN</v>
          </cell>
          <cell r="F880" t="str">
            <v>092305010300200</v>
          </cell>
          <cell r="G880" t="str">
            <v>09</v>
          </cell>
          <cell r="H880" t="str">
            <v>HIGUAMO</v>
          </cell>
          <cell r="I880" t="str">
            <v>23</v>
          </cell>
          <cell r="J880" t="str">
            <v>SAN PEDRO DE MACORÍS</v>
          </cell>
          <cell r="K880" t="str">
            <v>05</v>
          </cell>
          <cell r="L880" t="str">
            <v>QUISQUEYA</v>
          </cell>
          <cell r="M880" t="str">
            <v>01</v>
          </cell>
          <cell r="N880" t="str">
            <v>QUISQUEYA</v>
          </cell>
          <cell r="O880" t="str">
            <v>03</v>
          </cell>
          <cell r="P880" t="str">
            <v>LOS MONTES</v>
          </cell>
          <cell r="Q880" t="str">
            <v>002</v>
          </cell>
          <cell r="R880" t="str">
            <v>MONTE LARGO</v>
          </cell>
        </row>
        <row r="881">
          <cell r="E881" t="str">
            <v>RINCÓN</v>
          </cell>
          <cell r="F881" t="str">
            <v>021304020300200</v>
          </cell>
          <cell r="G881" t="str">
            <v>02</v>
          </cell>
          <cell r="H881" t="str">
            <v>CIBAO SUR</v>
          </cell>
          <cell r="I881" t="str">
            <v>13</v>
          </cell>
          <cell r="J881" t="str">
            <v>LA VEGA</v>
          </cell>
          <cell r="K881" t="str">
            <v>04</v>
          </cell>
          <cell r="L881" t="str">
            <v>JIMA ABAJO</v>
          </cell>
          <cell r="M881" t="str">
            <v>02</v>
          </cell>
          <cell r="N881" t="str">
            <v>RINCÓN (DM)</v>
          </cell>
          <cell r="O881" t="str">
            <v>03</v>
          </cell>
          <cell r="P881" t="str">
            <v>RINCÓN</v>
          </cell>
          <cell r="Q881" t="str">
            <v>002</v>
          </cell>
          <cell r="R881" t="str">
            <v>LA SOLEDAD</v>
          </cell>
        </row>
        <row r="882">
          <cell r="E882" t="str">
            <v>RÍO BLANCO 1</v>
          </cell>
          <cell r="F882" t="str">
            <v>022801060301400</v>
          </cell>
          <cell r="G882" t="str">
            <v>02</v>
          </cell>
          <cell r="H882" t="str">
            <v>CIBAO SUR</v>
          </cell>
          <cell r="I882" t="str">
            <v>28</v>
          </cell>
          <cell r="J882" t="str">
            <v>MONSEÑOR NOUEL</v>
          </cell>
          <cell r="K882" t="str">
            <v>01</v>
          </cell>
          <cell r="L882" t="str">
            <v>BONAO</v>
          </cell>
          <cell r="M882" t="str">
            <v>06</v>
          </cell>
          <cell r="N882" t="str">
            <v>LA SALVIA - LOS QUEMADOS (DM)</v>
          </cell>
          <cell r="O882" t="str">
            <v>03</v>
          </cell>
          <cell r="P882" t="str">
            <v>CRUCE DE BLANCO</v>
          </cell>
          <cell r="Q882" t="str">
            <v>014</v>
          </cell>
          <cell r="R882" t="str">
            <v>CIENAGUITA ABAJO</v>
          </cell>
        </row>
        <row r="883">
          <cell r="E883" t="str">
            <v>RÍO BLANCO 2</v>
          </cell>
          <cell r="F883" t="str">
            <v>022801060301400</v>
          </cell>
          <cell r="G883" t="str">
            <v>02</v>
          </cell>
          <cell r="H883" t="str">
            <v>CIBAO SUR</v>
          </cell>
          <cell r="I883" t="str">
            <v>28</v>
          </cell>
          <cell r="J883" t="str">
            <v>MONSEÑOR NOUEL</v>
          </cell>
          <cell r="K883" t="str">
            <v>01</v>
          </cell>
          <cell r="L883" t="str">
            <v>BONAO</v>
          </cell>
          <cell r="M883" t="str">
            <v>06</v>
          </cell>
          <cell r="N883" t="str">
            <v>LA SALVIA - LOS QUEMADOS (DM)</v>
          </cell>
          <cell r="O883" t="str">
            <v>03</v>
          </cell>
          <cell r="P883" t="str">
            <v>CRUCE DE BLANCO</v>
          </cell>
          <cell r="Q883" t="str">
            <v>014</v>
          </cell>
          <cell r="R883" t="str">
            <v>CIENAGUITA ABAJO</v>
          </cell>
        </row>
        <row r="884">
          <cell r="E884" t="str">
            <v>ROSA JULIA DE LA CRUZ</v>
          </cell>
          <cell r="F884" t="str">
            <v>031401030400600</v>
          </cell>
          <cell r="G884" t="str">
            <v>03</v>
          </cell>
          <cell r="H884" t="str">
            <v>CIBAO NORDESTE</v>
          </cell>
          <cell r="I884" t="str">
            <v>14</v>
          </cell>
          <cell r="J884" t="str">
            <v>MARÍA TRINIDAD SÁNCHEZ</v>
          </cell>
          <cell r="K884" t="str">
            <v>01</v>
          </cell>
          <cell r="L884" t="str">
            <v>NAGUA</v>
          </cell>
          <cell r="M884" t="str">
            <v>03</v>
          </cell>
          <cell r="N884" t="str">
            <v>LAS GORDAS (DM)</v>
          </cell>
          <cell r="O884" t="str">
            <v>04</v>
          </cell>
          <cell r="P884" t="str">
            <v>LOS JENGIBRES</v>
          </cell>
          <cell r="Q884" t="str">
            <v>006</v>
          </cell>
          <cell r="R884" t="str">
            <v>LA TOTUMA</v>
          </cell>
        </row>
        <row r="885">
          <cell r="E885" t="str">
            <v>SABANA YEGUA</v>
          </cell>
          <cell r="F885" t="str">
            <v>072201070200200</v>
          </cell>
          <cell r="G885" t="str">
            <v>07</v>
          </cell>
          <cell r="H885" t="str">
            <v>EL VALLE</v>
          </cell>
          <cell r="I885" t="str">
            <v>22</v>
          </cell>
          <cell r="J885" t="str">
            <v>SAN JUAN</v>
          </cell>
          <cell r="K885" t="str">
            <v>01</v>
          </cell>
          <cell r="L885" t="str">
            <v>SAN JUAN</v>
          </cell>
          <cell r="M885" t="str">
            <v>07</v>
          </cell>
          <cell r="N885" t="str">
            <v>GUANITO (DM)</v>
          </cell>
          <cell r="O885" t="str">
            <v>02</v>
          </cell>
          <cell r="P885" t="str">
            <v>GUANITO</v>
          </cell>
          <cell r="Q885" t="str">
            <v>002</v>
          </cell>
          <cell r="R885" t="str">
            <v>CAYUCAL (EL TUNAL)</v>
          </cell>
        </row>
        <row r="886">
          <cell r="E886" t="str">
            <v>SABANETA</v>
          </cell>
          <cell r="F886" t="str">
            <v>072201030400300</v>
          </cell>
          <cell r="G886" t="str">
            <v>07</v>
          </cell>
          <cell r="H886" t="str">
            <v>EL VALLE</v>
          </cell>
          <cell r="I886" t="str">
            <v>22</v>
          </cell>
          <cell r="J886" t="str">
            <v>SAN JUAN</v>
          </cell>
          <cell r="K886" t="str">
            <v>01</v>
          </cell>
          <cell r="L886" t="str">
            <v>SAN JUAN</v>
          </cell>
          <cell r="M886" t="str">
            <v>03</v>
          </cell>
          <cell r="N886" t="str">
            <v>SABANETA (DM)</v>
          </cell>
          <cell r="O886" t="str">
            <v>04</v>
          </cell>
          <cell r="P886" t="str">
            <v>LOS GAJITOS</v>
          </cell>
          <cell r="Q886" t="str">
            <v>003</v>
          </cell>
          <cell r="R886" t="str">
            <v>EL TABLÓN</v>
          </cell>
        </row>
        <row r="887">
          <cell r="E887" t="str">
            <v>SAN FELIPE</v>
          </cell>
          <cell r="F887" t="str">
            <v>011801010103800</v>
          </cell>
          <cell r="G887" t="str">
            <v>01</v>
          </cell>
          <cell r="H887" t="str">
            <v>CIBAO NORTE</v>
          </cell>
          <cell r="I887" t="str">
            <v>18</v>
          </cell>
          <cell r="J887" t="str">
            <v>PUERTO PLATA</v>
          </cell>
          <cell r="K887" t="str">
            <v>01</v>
          </cell>
          <cell r="L887" t="str">
            <v>PUERTO PLATA</v>
          </cell>
          <cell r="M887" t="str">
            <v>01</v>
          </cell>
          <cell r="N887" t="str">
            <v>PUERTO PLATA</v>
          </cell>
          <cell r="O887" t="str">
            <v>01</v>
          </cell>
          <cell r="P887" t="str">
            <v>SAN FELIPE DE PUERTO PLATA (ZONA URBANA)</v>
          </cell>
          <cell r="Q887" t="str">
            <v>038</v>
          </cell>
          <cell r="R887" t="str">
            <v>EL JABILLAR</v>
          </cell>
        </row>
        <row r="888">
          <cell r="E888" t="str">
            <v>SAN FELIPE CC</v>
          </cell>
          <cell r="F888" t="str">
            <v>011801010103800</v>
          </cell>
          <cell r="G888" t="str">
            <v>01</v>
          </cell>
          <cell r="H888" t="str">
            <v>CIBAO NORTE</v>
          </cell>
          <cell r="I888" t="str">
            <v>18</v>
          </cell>
          <cell r="J888" t="str">
            <v>PUERTO PLATA</v>
          </cell>
          <cell r="K888" t="str">
            <v>01</v>
          </cell>
          <cell r="L888" t="str">
            <v>PUERTO PLATA</v>
          </cell>
          <cell r="M888" t="str">
            <v>01</v>
          </cell>
          <cell r="N888" t="str">
            <v>PUERTO PLATA</v>
          </cell>
          <cell r="O888" t="str">
            <v>01</v>
          </cell>
          <cell r="P888" t="str">
            <v>SAN FELIPE DE PUERTO PLATA (ZONA URBANA)</v>
          </cell>
          <cell r="Q888" t="str">
            <v>038</v>
          </cell>
          <cell r="R888" t="str">
            <v>EL JABILLAR</v>
          </cell>
        </row>
        <row r="889">
          <cell r="E889" t="str">
            <v>SAN FELIPE VAP</v>
          </cell>
          <cell r="F889" t="str">
            <v>011801010103800</v>
          </cell>
          <cell r="G889" t="str">
            <v>01</v>
          </cell>
          <cell r="H889" t="str">
            <v>CIBAO NORTE</v>
          </cell>
          <cell r="I889" t="str">
            <v>18</v>
          </cell>
          <cell r="J889" t="str">
            <v>PUERTO PLATA</v>
          </cell>
          <cell r="K889" t="str">
            <v>01</v>
          </cell>
          <cell r="L889" t="str">
            <v>PUERTO PLATA</v>
          </cell>
          <cell r="M889" t="str">
            <v>01</v>
          </cell>
          <cell r="N889" t="str">
            <v>PUERTO PLATA</v>
          </cell>
          <cell r="O889" t="str">
            <v>01</v>
          </cell>
          <cell r="P889" t="str">
            <v>SAN FELIPE DE PUERTO PLATA (ZONA URBANA)</v>
          </cell>
          <cell r="Q889" t="str">
            <v>038</v>
          </cell>
          <cell r="R889" t="str">
            <v>EL JABILLAR</v>
          </cell>
        </row>
        <row r="890">
          <cell r="E890" t="str">
            <v>SAN LORENZO 1</v>
          </cell>
          <cell r="F890" t="str">
            <v>052103010100600</v>
          </cell>
          <cell r="G890" t="str">
            <v>05</v>
          </cell>
          <cell r="H890" t="str">
            <v>VALDESIA</v>
          </cell>
          <cell r="I890" t="str">
            <v>21</v>
          </cell>
          <cell r="J890" t="str">
            <v>SAN CRISTÓBAL</v>
          </cell>
          <cell r="K890" t="str">
            <v>03</v>
          </cell>
          <cell r="L890" t="str">
            <v>BAJOS DE HAINA</v>
          </cell>
          <cell r="M890" t="str">
            <v>01</v>
          </cell>
          <cell r="N890" t="str">
            <v>BAJOS DE HAINA</v>
          </cell>
          <cell r="O890" t="str">
            <v>01</v>
          </cell>
          <cell r="P890" t="str">
            <v>BAJOS DE HAINA (ZONA URBANA)</v>
          </cell>
          <cell r="Q890" t="str">
            <v>006</v>
          </cell>
          <cell r="R890" t="str">
            <v>LOS GRINGOS</v>
          </cell>
        </row>
        <row r="891">
          <cell r="E891" t="str">
            <v>SAN PEDRO BIO-ENERGY</v>
          </cell>
          <cell r="F891" t="str">
            <v>092301010202200</v>
          </cell>
          <cell r="G891" t="str">
            <v>09</v>
          </cell>
          <cell r="H891" t="str">
            <v>HIGUAMO</v>
          </cell>
          <cell r="I891" t="str">
            <v>23</v>
          </cell>
          <cell r="J891" t="str">
            <v>SAN PEDRO DE MACORÍS</v>
          </cell>
          <cell r="K891" t="str">
            <v>01</v>
          </cell>
          <cell r="L891" t="str">
            <v>SAN PEDRO DE MACORÍS</v>
          </cell>
          <cell r="M891" t="str">
            <v>01</v>
          </cell>
          <cell r="N891" t="str">
            <v>SAN PEDRO DE MACORÍS</v>
          </cell>
          <cell r="O891" t="str">
            <v>02</v>
          </cell>
          <cell r="P891" t="str">
            <v>BOCA DEL SOCO</v>
          </cell>
          <cell r="Q891" t="str">
            <v>022</v>
          </cell>
          <cell r="R891" t="str">
            <v>INGENIO CRISTÓBAL COLÓN</v>
          </cell>
        </row>
        <row r="892">
          <cell r="E892" t="str">
            <v>SIBA</v>
          </cell>
          <cell r="F892" t="str">
            <v>103204010100100</v>
          </cell>
          <cell r="G892" t="str">
            <v>10</v>
          </cell>
          <cell r="H892" t="str">
            <v>OZAMA O METROPOLITANA</v>
          </cell>
          <cell r="I892" t="str">
            <v>32</v>
          </cell>
          <cell r="J892" t="str">
            <v>SANTO DOMINGO</v>
          </cell>
          <cell r="K892" t="str">
            <v>04</v>
          </cell>
          <cell r="L892" t="str">
            <v>BOCA CHICA</v>
          </cell>
          <cell r="M892" t="str">
            <v>01</v>
          </cell>
          <cell r="N892" t="str">
            <v>BOCA CHICA</v>
          </cell>
          <cell r="O892" t="str">
            <v>01</v>
          </cell>
          <cell r="P892" t="str">
            <v>BOCA CHICA (ZONA URBANA)</v>
          </cell>
          <cell r="Q892" t="str">
            <v>001</v>
          </cell>
          <cell r="R892" t="str">
            <v>BOCA CHICA</v>
          </cell>
        </row>
        <row r="893">
          <cell r="E893" t="str">
            <v>SULTANA DEL ESTE</v>
          </cell>
          <cell r="F893" t="str">
            <v>092301010105600</v>
          </cell>
          <cell r="G893" t="str">
            <v>09</v>
          </cell>
          <cell r="H893" t="str">
            <v>HIGUAMO</v>
          </cell>
          <cell r="I893" t="str">
            <v>23</v>
          </cell>
          <cell r="J893" t="str">
            <v>SAN PEDRO DE MACORÍS</v>
          </cell>
          <cell r="K893" t="str">
            <v>01</v>
          </cell>
          <cell r="L893" t="str">
            <v>SAN PEDRO DE MACORÍS</v>
          </cell>
          <cell r="M893" t="str">
            <v>01</v>
          </cell>
          <cell r="N893" t="str">
            <v>SAN PEDRO DE MACORÍS</v>
          </cell>
          <cell r="O893" t="str">
            <v>01</v>
          </cell>
          <cell r="P893" t="str">
            <v>SAN PEDRO DE MACORÍS (ZONA URBANA)</v>
          </cell>
          <cell r="Q893" t="str">
            <v>056</v>
          </cell>
          <cell r="R893" t="str">
            <v>EL OTRO LADO</v>
          </cell>
        </row>
        <row r="894">
          <cell r="E894" t="str">
            <v>TAVERA 1</v>
          </cell>
          <cell r="F894" t="str">
            <v>021301040200100</v>
          </cell>
          <cell r="G894" t="str">
            <v>02</v>
          </cell>
          <cell r="H894" t="str">
            <v>CIBAO SUR</v>
          </cell>
          <cell r="I894" t="str">
            <v>13</v>
          </cell>
          <cell r="J894" t="str">
            <v>LA VEGA</v>
          </cell>
          <cell r="K894" t="str">
            <v>01</v>
          </cell>
          <cell r="L894" t="str">
            <v>LA VEGA</v>
          </cell>
          <cell r="M894" t="str">
            <v>04</v>
          </cell>
          <cell r="N894" t="str">
            <v>TAVERA (DM)</v>
          </cell>
          <cell r="O894" t="str">
            <v>02</v>
          </cell>
          <cell r="P894" t="str">
            <v>LA JINA HUECA</v>
          </cell>
          <cell r="Q894" t="str">
            <v>001</v>
          </cell>
          <cell r="R894" t="str">
            <v>LA PRESA</v>
          </cell>
        </row>
        <row r="895">
          <cell r="E895" t="str">
            <v>TAVERA 2</v>
          </cell>
          <cell r="F895" t="str">
            <v>021301040200100</v>
          </cell>
          <cell r="G895" t="str">
            <v>02</v>
          </cell>
          <cell r="H895" t="str">
            <v>CIBAO SUR</v>
          </cell>
          <cell r="I895" t="str">
            <v>13</v>
          </cell>
          <cell r="J895" t="str">
            <v>LA VEGA</v>
          </cell>
          <cell r="K895" t="str">
            <v>01</v>
          </cell>
          <cell r="L895" t="str">
            <v>LA VEGA</v>
          </cell>
          <cell r="M895" t="str">
            <v>04</v>
          </cell>
          <cell r="N895" t="str">
            <v>TAVERA (DM)</v>
          </cell>
          <cell r="O895" t="str">
            <v>02</v>
          </cell>
          <cell r="P895" t="str">
            <v>LA JINA HUECA</v>
          </cell>
          <cell r="Q895" t="str">
            <v>001</v>
          </cell>
          <cell r="R895" t="str">
            <v>LA PRESA</v>
          </cell>
        </row>
        <row r="896">
          <cell r="E896" t="str">
            <v>VALDESIA 1</v>
          </cell>
          <cell r="F896" t="str">
            <v>051701090201000</v>
          </cell>
          <cell r="G896" t="str">
            <v>05</v>
          </cell>
          <cell r="H896" t="str">
            <v>VALDESIA</v>
          </cell>
          <cell r="I896" t="str">
            <v>17</v>
          </cell>
          <cell r="J896" t="str">
            <v>PERAVIA</v>
          </cell>
          <cell r="K896" t="str">
            <v>01</v>
          </cell>
          <cell r="L896" t="str">
            <v>BANÍ</v>
          </cell>
          <cell r="M896" t="str">
            <v>09</v>
          </cell>
          <cell r="N896" t="str">
            <v>EL LIMONAL (DM)</v>
          </cell>
          <cell r="O896" t="str">
            <v>02</v>
          </cell>
          <cell r="P896" t="str">
            <v>LA IGUANA</v>
          </cell>
          <cell r="Q896" t="str">
            <v>010</v>
          </cell>
          <cell r="R896" t="str">
            <v>LA MANACLITA</v>
          </cell>
        </row>
        <row r="897">
          <cell r="E897" t="str">
            <v>VALDESIA 2</v>
          </cell>
          <cell r="F897" t="str">
            <v>051701090201000</v>
          </cell>
          <cell r="G897" t="str">
            <v>05</v>
          </cell>
          <cell r="H897" t="str">
            <v>VALDESIA</v>
          </cell>
          <cell r="I897" t="str">
            <v>17</v>
          </cell>
          <cell r="J897" t="str">
            <v>PERAVIA</v>
          </cell>
          <cell r="K897" t="str">
            <v>01</v>
          </cell>
          <cell r="L897" t="str">
            <v>BANÍ</v>
          </cell>
          <cell r="M897" t="str">
            <v>09</v>
          </cell>
          <cell r="N897" t="str">
            <v>EL LIMONAL (DM)</v>
          </cell>
          <cell r="O897" t="str">
            <v>02</v>
          </cell>
          <cell r="P897" t="str">
            <v>LA IGUANA</v>
          </cell>
          <cell r="Q897" t="str">
            <v>010</v>
          </cell>
          <cell r="R897" t="str">
            <v>LA MANACLITA</v>
          </cell>
        </row>
        <row r="898">
          <cell r="E898" t="str">
            <v>AES ANDRÉS FO</v>
          </cell>
          <cell r="F898" t="str">
            <v>103204010100200</v>
          </cell>
          <cell r="G898" t="str">
            <v>10</v>
          </cell>
          <cell r="H898" t="str">
            <v>OZAMA O METROPOLITANA</v>
          </cell>
          <cell r="I898" t="str">
            <v>32</v>
          </cell>
          <cell r="J898" t="str">
            <v>SANTO DOMINGO</v>
          </cell>
          <cell r="K898" t="str">
            <v>04</v>
          </cell>
          <cell r="L898" t="str">
            <v>BOCA CHICA</v>
          </cell>
          <cell r="M898" t="str">
            <v>01</v>
          </cell>
          <cell r="N898" t="str">
            <v>BOCA CHICA</v>
          </cell>
          <cell r="O898" t="str">
            <v>01</v>
          </cell>
          <cell r="P898" t="str">
            <v>BOCA CHICA (ZONA URBANA)</v>
          </cell>
          <cell r="Q898" t="str">
            <v>002</v>
          </cell>
          <cell r="R898" t="str">
            <v>ANDRÉS</v>
          </cell>
        </row>
        <row r="899">
          <cell r="E899" t="str">
            <v>AES ANDRÉS GN</v>
          </cell>
          <cell r="F899" t="str">
            <v>103204010100200</v>
          </cell>
          <cell r="G899" t="str">
            <v>10</v>
          </cell>
          <cell r="H899" t="str">
            <v>OZAMA O METROPOLITANA</v>
          </cell>
          <cell r="I899" t="str">
            <v>32</v>
          </cell>
          <cell r="J899" t="str">
            <v>SANTO DOMINGO</v>
          </cell>
          <cell r="K899" t="str">
            <v>04</v>
          </cell>
          <cell r="L899" t="str">
            <v>BOCA CHICA</v>
          </cell>
          <cell r="M899" t="str">
            <v>01</v>
          </cell>
          <cell r="N899" t="str">
            <v>BOCA CHICA</v>
          </cell>
          <cell r="O899" t="str">
            <v>01</v>
          </cell>
          <cell r="P899" t="str">
            <v>BOCA CHICA (ZONA URBANA)</v>
          </cell>
          <cell r="Q899" t="str">
            <v>002</v>
          </cell>
          <cell r="R899" t="str">
            <v>ANDRÉS</v>
          </cell>
        </row>
        <row r="900">
          <cell r="E900" t="str">
            <v>AGUACATE 1</v>
          </cell>
          <cell r="F900" t="str">
            <v>051701010501200</v>
          </cell>
          <cell r="G900" t="str">
            <v>05</v>
          </cell>
          <cell r="H900" t="str">
            <v>VALDESIA</v>
          </cell>
          <cell r="I900" t="str">
            <v>17</v>
          </cell>
          <cell r="J900" t="str">
            <v>PERAVIA</v>
          </cell>
          <cell r="K900" t="str">
            <v>01</v>
          </cell>
          <cell r="L900" t="str">
            <v>BANÍ</v>
          </cell>
          <cell r="M900" t="str">
            <v>01</v>
          </cell>
          <cell r="N900" t="str">
            <v>BANÍ</v>
          </cell>
          <cell r="O900" t="str">
            <v>05</v>
          </cell>
          <cell r="P900" t="str">
            <v>LOS CATEYES</v>
          </cell>
          <cell r="Q900" t="str">
            <v>012</v>
          </cell>
          <cell r="R900" t="str">
            <v>LA TELANZA</v>
          </cell>
        </row>
        <row r="901">
          <cell r="E901" t="str">
            <v>AGUACATE 2</v>
          </cell>
          <cell r="F901" t="str">
            <v>051701010501200</v>
          </cell>
          <cell r="G901" t="str">
            <v>05</v>
          </cell>
          <cell r="H901" t="str">
            <v>VALDESIA</v>
          </cell>
          <cell r="I901" t="str">
            <v>17</v>
          </cell>
          <cell r="J901" t="str">
            <v>PERAVIA</v>
          </cell>
          <cell r="K901" t="str">
            <v>01</v>
          </cell>
          <cell r="L901" t="str">
            <v>BANÍ</v>
          </cell>
          <cell r="M901" t="str">
            <v>01</v>
          </cell>
          <cell r="N901" t="str">
            <v>BANÍ</v>
          </cell>
          <cell r="O901" t="str">
            <v>05</v>
          </cell>
          <cell r="P901" t="str">
            <v>LOS CATEYES</v>
          </cell>
          <cell r="Q901" t="str">
            <v>012</v>
          </cell>
          <cell r="R901" t="str">
            <v>LA TELANZA</v>
          </cell>
        </row>
        <row r="902">
          <cell r="E902" t="str">
            <v>ANIANA VARGAS 1</v>
          </cell>
          <cell r="F902" t="str">
            <v>022803010400800</v>
          </cell>
          <cell r="G902" t="str">
            <v>02</v>
          </cell>
          <cell r="H902" t="str">
            <v>CIBAO SUR</v>
          </cell>
          <cell r="I902" t="str">
            <v>28</v>
          </cell>
          <cell r="J902" t="str">
            <v>MONSEÑOR NOUEL</v>
          </cell>
          <cell r="K902" t="str">
            <v>03</v>
          </cell>
          <cell r="L902" t="str">
            <v>PIEDRA BLANCA</v>
          </cell>
          <cell r="M902" t="str">
            <v>01</v>
          </cell>
          <cell r="N902" t="str">
            <v>PIEDRA BLANCA</v>
          </cell>
          <cell r="O902" t="str">
            <v>04</v>
          </cell>
          <cell r="P902" t="str">
            <v>RINCÓN DE YUBOA</v>
          </cell>
          <cell r="Q902" t="str">
            <v>008</v>
          </cell>
          <cell r="R902" t="str">
            <v>LA CEIBITA</v>
          </cell>
        </row>
        <row r="903">
          <cell r="E903" t="str">
            <v>ANIANA VARGAS 2</v>
          </cell>
          <cell r="F903" t="str">
            <v>022803010400800</v>
          </cell>
          <cell r="G903" t="str">
            <v>02</v>
          </cell>
          <cell r="H903" t="str">
            <v>CIBAO SUR</v>
          </cell>
          <cell r="I903" t="str">
            <v>28</v>
          </cell>
          <cell r="J903" t="str">
            <v>MONSEÑOR NOUEL</v>
          </cell>
          <cell r="K903" t="str">
            <v>03</v>
          </cell>
          <cell r="L903" t="str">
            <v>PIEDRA BLANCA</v>
          </cell>
          <cell r="M903" t="str">
            <v>01</v>
          </cell>
          <cell r="N903" t="str">
            <v>PIEDRA BLANCA</v>
          </cell>
          <cell r="O903" t="str">
            <v>04</v>
          </cell>
          <cell r="P903" t="str">
            <v>RINCÓN DE YUBOA</v>
          </cell>
          <cell r="Q903" t="str">
            <v>008</v>
          </cell>
          <cell r="R903" t="str">
            <v>LA CEIBITA</v>
          </cell>
        </row>
        <row r="904">
          <cell r="E904" t="str">
            <v>BAIGUAQUE 1</v>
          </cell>
          <cell r="F904" t="str">
            <v>012503030400600</v>
          </cell>
          <cell r="G904" t="str">
            <v>01</v>
          </cell>
          <cell r="H904" t="str">
            <v>CIBAO NORTE</v>
          </cell>
          <cell r="I904" t="str">
            <v>25</v>
          </cell>
          <cell r="J904" t="str">
            <v>SANTIAGO</v>
          </cell>
          <cell r="K904" t="str">
            <v>03</v>
          </cell>
          <cell r="L904" t="str">
            <v>JÁNICO</v>
          </cell>
          <cell r="M904" t="str">
            <v>03</v>
          </cell>
          <cell r="N904" t="str">
            <v>EL CAIMITO (DM)</v>
          </cell>
          <cell r="O904" t="str">
            <v>04</v>
          </cell>
          <cell r="P904" t="str">
            <v>PINALITO</v>
          </cell>
          <cell r="Q904" t="str">
            <v>006</v>
          </cell>
          <cell r="R904" t="str">
            <v>DAMAJAGUA</v>
          </cell>
        </row>
        <row r="905">
          <cell r="E905" t="str">
            <v>BAIGUAQUE 2</v>
          </cell>
          <cell r="F905" t="str">
            <v>012503030400600</v>
          </cell>
          <cell r="G905" t="str">
            <v>01</v>
          </cell>
          <cell r="H905" t="str">
            <v>CIBAO NORTE</v>
          </cell>
          <cell r="I905" t="str">
            <v>25</v>
          </cell>
          <cell r="J905" t="str">
            <v>SANTIAGO</v>
          </cell>
          <cell r="K905" t="str">
            <v>03</v>
          </cell>
          <cell r="L905" t="str">
            <v>JÁNICO</v>
          </cell>
          <cell r="M905" t="str">
            <v>03</v>
          </cell>
          <cell r="N905" t="str">
            <v>EL CAIMITO (DM)</v>
          </cell>
          <cell r="O905" t="str">
            <v>04</v>
          </cell>
          <cell r="P905" t="str">
            <v>PINALITO</v>
          </cell>
          <cell r="Q905" t="str">
            <v>006</v>
          </cell>
          <cell r="R905" t="str">
            <v>DAMAJAGUA</v>
          </cell>
        </row>
        <row r="906">
          <cell r="E906" t="str">
            <v>BARAHONA CARBÓN</v>
          </cell>
          <cell r="F906" t="str">
            <v>060401040100600</v>
          </cell>
          <cell r="G906" t="str">
            <v>06</v>
          </cell>
          <cell r="H906" t="str">
            <v>ENRIQUILLO</v>
          </cell>
          <cell r="I906" t="str">
            <v>04</v>
          </cell>
          <cell r="J906" t="str">
            <v>BARAHONA</v>
          </cell>
          <cell r="K906" t="str">
            <v>01</v>
          </cell>
          <cell r="L906" t="str">
            <v>BARAHONA</v>
          </cell>
          <cell r="M906" t="str">
            <v>04</v>
          </cell>
          <cell r="N906" t="str">
            <v>VILLA CENTRAL (DM)</v>
          </cell>
          <cell r="O906" t="str">
            <v>01</v>
          </cell>
          <cell r="P906" t="str">
            <v>VILLA CENTRAL (ZONA URBANA)</v>
          </cell>
          <cell r="Q906" t="str">
            <v>006</v>
          </cell>
          <cell r="R906" t="str">
            <v>LA FACTORÍA</v>
          </cell>
        </row>
        <row r="907">
          <cell r="E907" t="str">
            <v>BERSAL</v>
          </cell>
          <cell r="F907" t="str">
            <v>092305010300200</v>
          </cell>
          <cell r="G907" t="str">
            <v>09</v>
          </cell>
          <cell r="H907" t="str">
            <v>HIGUAMO</v>
          </cell>
          <cell r="I907" t="str">
            <v>23</v>
          </cell>
          <cell r="J907" t="str">
            <v>SAN PEDRO DE MACORÍS</v>
          </cell>
          <cell r="K907" t="str">
            <v>05</v>
          </cell>
          <cell r="L907" t="str">
            <v>QUISQUEYA</v>
          </cell>
          <cell r="M907" t="str">
            <v>01</v>
          </cell>
          <cell r="N907" t="str">
            <v>QUISQUEYA</v>
          </cell>
          <cell r="O907" t="str">
            <v>03</v>
          </cell>
          <cell r="P907" t="str">
            <v>LOS MONTES</v>
          </cell>
          <cell r="Q907" t="str">
            <v>002</v>
          </cell>
          <cell r="R907" t="str">
            <v>MONTE LARGO</v>
          </cell>
        </row>
        <row r="908">
          <cell r="E908" t="str">
            <v>BRAZO DERECHO</v>
          </cell>
          <cell r="F908" t="str">
            <v>042702010300200</v>
          </cell>
          <cell r="G908" t="str">
            <v>04</v>
          </cell>
          <cell r="H908" t="str">
            <v>CIBAO NOROESTE</v>
          </cell>
          <cell r="I908" t="str">
            <v>27</v>
          </cell>
          <cell r="J908" t="str">
            <v>VALVERDE</v>
          </cell>
          <cell r="K908" t="str">
            <v>02</v>
          </cell>
          <cell r="L908" t="str">
            <v>ESPERANZA</v>
          </cell>
          <cell r="M908" t="str">
            <v>01</v>
          </cell>
          <cell r="N908" t="str">
            <v>ESPERANZA</v>
          </cell>
          <cell r="O908" t="str">
            <v>03</v>
          </cell>
          <cell r="P908" t="str">
            <v>PONTÓN (VILLA HENEQUÉN)</v>
          </cell>
          <cell r="Q908" t="str">
            <v>002</v>
          </cell>
          <cell r="R908" t="str">
            <v>BARRERO</v>
          </cell>
        </row>
        <row r="909">
          <cell r="E909" t="str">
            <v>CESPM 1 FO</v>
          </cell>
          <cell r="F909" t="str">
            <v>092301010202200</v>
          </cell>
          <cell r="G909" t="str">
            <v>09</v>
          </cell>
          <cell r="H909" t="str">
            <v>HIGUAMO</v>
          </cell>
          <cell r="I909" t="str">
            <v>23</v>
          </cell>
          <cell r="J909" t="str">
            <v>SAN PEDRO DE MACORÍS</v>
          </cell>
          <cell r="K909" t="str">
            <v>01</v>
          </cell>
          <cell r="L909" t="str">
            <v>SAN PEDRO DE MACORÍS</v>
          </cell>
          <cell r="M909" t="str">
            <v>01</v>
          </cell>
          <cell r="N909" t="str">
            <v>SAN PEDRO DE MACORÍS</v>
          </cell>
          <cell r="O909" t="str">
            <v>02</v>
          </cell>
          <cell r="P909" t="str">
            <v>BOCA DEL SOCO</v>
          </cell>
          <cell r="Q909" t="str">
            <v>022</v>
          </cell>
          <cell r="R909" t="str">
            <v>INGENIO CRISTÓBAL COLÓN</v>
          </cell>
        </row>
        <row r="910">
          <cell r="E910" t="str">
            <v>CESPM 1 GN</v>
          </cell>
          <cell r="F910" t="str">
            <v>092301010202200</v>
          </cell>
          <cell r="G910" t="str">
            <v>09</v>
          </cell>
          <cell r="H910" t="str">
            <v>HIGUAMO</v>
          </cell>
          <cell r="I910" t="str">
            <v>23</v>
          </cell>
          <cell r="J910" t="str">
            <v>SAN PEDRO DE MACORÍS</v>
          </cell>
          <cell r="K910" t="str">
            <v>01</v>
          </cell>
          <cell r="L910" t="str">
            <v>SAN PEDRO DE MACORÍS</v>
          </cell>
          <cell r="M910" t="str">
            <v>01</v>
          </cell>
          <cell r="N910" t="str">
            <v>SAN PEDRO DE MACORÍS</v>
          </cell>
          <cell r="O910" t="str">
            <v>02</v>
          </cell>
          <cell r="P910" t="str">
            <v>BOCA DEL SOCO</v>
          </cell>
          <cell r="Q910" t="str">
            <v>022</v>
          </cell>
          <cell r="R910" t="str">
            <v>INGENIO CRISTÓBAL COLÓN</v>
          </cell>
        </row>
        <row r="911">
          <cell r="E911" t="str">
            <v>CESPM 2 FO</v>
          </cell>
          <cell r="F911" t="str">
            <v>092301010202200</v>
          </cell>
          <cell r="G911" t="str">
            <v>09</v>
          </cell>
          <cell r="H911" t="str">
            <v>HIGUAMO</v>
          </cell>
          <cell r="I911" t="str">
            <v>23</v>
          </cell>
          <cell r="J911" t="str">
            <v>SAN PEDRO DE MACORÍS</v>
          </cell>
          <cell r="K911" t="str">
            <v>01</v>
          </cell>
          <cell r="L911" t="str">
            <v>SAN PEDRO DE MACORÍS</v>
          </cell>
          <cell r="M911" t="str">
            <v>01</v>
          </cell>
          <cell r="N911" t="str">
            <v>SAN PEDRO DE MACORÍS</v>
          </cell>
          <cell r="O911" t="str">
            <v>02</v>
          </cell>
          <cell r="P911" t="str">
            <v>BOCA DEL SOCO</v>
          </cell>
          <cell r="Q911" t="str">
            <v>022</v>
          </cell>
          <cell r="R911" t="str">
            <v>INGENIO CRISTÓBAL COLÓN</v>
          </cell>
        </row>
        <row r="912">
          <cell r="E912" t="str">
            <v>CESPM 2 GN</v>
          </cell>
          <cell r="F912" t="str">
            <v>092301010202200</v>
          </cell>
          <cell r="G912" t="str">
            <v>09</v>
          </cell>
          <cell r="H912" t="str">
            <v>HIGUAMO</v>
          </cell>
          <cell r="I912" t="str">
            <v>23</v>
          </cell>
          <cell r="J912" t="str">
            <v>SAN PEDRO DE MACORÍS</v>
          </cell>
          <cell r="K912" t="str">
            <v>01</v>
          </cell>
          <cell r="L912" t="str">
            <v>SAN PEDRO DE MACORÍS</v>
          </cell>
          <cell r="M912" t="str">
            <v>01</v>
          </cell>
          <cell r="N912" t="str">
            <v>SAN PEDRO DE MACORÍS</v>
          </cell>
          <cell r="O912" t="str">
            <v>02</v>
          </cell>
          <cell r="P912" t="str">
            <v>BOCA DEL SOCO</v>
          </cell>
          <cell r="Q912" t="str">
            <v>022</v>
          </cell>
          <cell r="R912" t="str">
            <v>INGENIO CRISTÓBAL COLÓN</v>
          </cell>
        </row>
        <row r="913">
          <cell r="E913" t="str">
            <v>CESPM 3 FO</v>
          </cell>
          <cell r="F913" t="str">
            <v>092301010202200</v>
          </cell>
          <cell r="G913" t="str">
            <v>09</v>
          </cell>
          <cell r="H913" t="str">
            <v>HIGUAMO</v>
          </cell>
          <cell r="I913" t="str">
            <v>23</v>
          </cell>
          <cell r="J913" t="str">
            <v>SAN PEDRO DE MACORÍS</v>
          </cell>
          <cell r="K913" t="str">
            <v>01</v>
          </cell>
          <cell r="L913" t="str">
            <v>SAN PEDRO DE MACORÍS</v>
          </cell>
          <cell r="M913" t="str">
            <v>01</v>
          </cell>
          <cell r="N913" t="str">
            <v>SAN PEDRO DE MACORÍS</v>
          </cell>
          <cell r="O913" t="str">
            <v>02</v>
          </cell>
          <cell r="P913" t="str">
            <v>BOCA DEL SOCO</v>
          </cell>
          <cell r="Q913" t="str">
            <v>022</v>
          </cell>
          <cell r="R913" t="str">
            <v>INGENIO CRISTÓBAL COLÓN</v>
          </cell>
        </row>
        <row r="914">
          <cell r="E914" t="str">
            <v>CESPM 3 GN</v>
          </cell>
          <cell r="F914" t="str">
            <v>092301010202200</v>
          </cell>
          <cell r="G914" t="str">
            <v>09</v>
          </cell>
          <cell r="H914" t="str">
            <v>HIGUAMO</v>
          </cell>
          <cell r="I914" t="str">
            <v>23</v>
          </cell>
          <cell r="J914" t="str">
            <v>SAN PEDRO DE MACORÍS</v>
          </cell>
          <cell r="K914" t="str">
            <v>01</v>
          </cell>
          <cell r="L914" t="str">
            <v>SAN PEDRO DE MACORÍS</v>
          </cell>
          <cell r="M914" t="str">
            <v>01</v>
          </cell>
          <cell r="N914" t="str">
            <v>SAN PEDRO DE MACORÍS</v>
          </cell>
          <cell r="O914" t="str">
            <v>02</v>
          </cell>
          <cell r="P914" t="str">
            <v>BOCA DEL SOCO</v>
          </cell>
          <cell r="Q914" t="str">
            <v>022</v>
          </cell>
          <cell r="R914" t="str">
            <v>INGENIO CRISTÓBAL COLÓN</v>
          </cell>
        </row>
        <row r="915">
          <cell r="E915" t="str">
            <v>CONTRA EMBALSE MONCIÓN 1</v>
          </cell>
          <cell r="F915" t="str">
            <v>042603010200700</v>
          </cell>
          <cell r="G915" t="str">
            <v>04</v>
          </cell>
          <cell r="H915" t="str">
            <v>CIBAO NOROESTE</v>
          </cell>
          <cell r="I915" t="str">
            <v>26</v>
          </cell>
          <cell r="J915" t="str">
            <v>SANTIAGO RODRÍGUEZ</v>
          </cell>
          <cell r="K915" t="str">
            <v>03</v>
          </cell>
          <cell r="L915" t="str">
            <v>MONCIÓN</v>
          </cell>
          <cell r="M915" t="str">
            <v>01</v>
          </cell>
          <cell r="N915" t="str">
            <v>MONCIÓN</v>
          </cell>
          <cell r="O915" t="str">
            <v>02</v>
          </cell>
          <cell r="P915" t="str">
            <v>EL MAMONCITO</v>
          </cell>
          <cell r="Q915" t="str">
            <v>007</v>
          </cell>
          <cell r="R915" t="str">
            <v>HATO VIEJO</v>
          </cell>
        </row>
        <row r="916">
          <cell r="E916" t="str">
            <v>CONTRA EMBALSE MONCIÓN 2</v>
          </cell>
          <cell r="F916" t="str">
            <v>042603010200700</v>
          </cell>
          <cell r="G916" t="str">
            <v>04</v>
          </cell>
          <cell r="H916" t="str">
            <v>CIBAO NOROESTE</v>
          </cell>
          <cell r="I916" t="str">
            <v>26</v>
          </cell>
          <cell r="J916" t="str">
            <v>SANTIAGO RODRÍGUEZ</v>
          </cell>
          <cell r="K916" t="str">
            <v>03</v>
          </cell>
          <cell r="L916" t="str">
            <v>MONCIÓN</v>
          </cell>
          <cell r="M916" t="str">
            <v>01</v>
          </cell>
          <cell r="N916" t="str">
            <v>MONCIÓN</v>
          </cell>
          <cell r="O916" t="str">
            <v>02</v>
          </cell>
          <cell r="P916" t="str">
            <v>EL MAMONCITO</v>
          </cell>
          <cell r="Q916" t="str">
            <v>007</v>
          </cell>
          <cell r="R916" t="str">
            <v>HATO VIEJO</v>
          </cell>
        </row>
        <row r="917">
          <cell r="E917" t="str">
            <v>DOMINGO RODRÍGUEZ 1</v>
          </cell>
          <cell r="F917" t="str">
            <v>072201020400400</v>
          </cell>
          <cell r="G917" t="str">
            <v>07</v>
          </cell>
          <cell r="H917" t="str">
            <v>EL VALLE</v>
          </cell>
          <cell r="I917" t="str">
            <v>22</v>
          </cell>
          <cell r="J917" t="str">
            <v>SAN JUAN</v>
          </cell>
          <cell r="K917" t="str">
            <v>01</v>
          </cell>
          <cell r="L917" t="str">
            <v>SAN JUAN</v>
          </cell>
          <cell r="M917" t="str">
            <v>02</v>
          </cell>
          <cell r="N917" t="str">
            <v>PEDRO CORTO (DM)</v>
          </cell>
          <cell r="O917" t="str">
            <v>04</v>
          </cell>
          <cell r="P917" t="str">
            <v>PUNTA CAÑA</v>
          </cell>
          <cell r="Q917" t="str">
            <v>004</v>
          </cell>
          <cell r="R917" t="str">
            <v>GARGAGUAR</v>
          </cell>
        </row>
        <row r="918">
          <cell r="E918" t="str">
            <v>DOMINGO RODRÍGUEZ 2</v>
          </cell>
          <cell r="F918" t="str">
            <v>072201020400400</v>
          </cell>
          <cell r="G918" t="str">
            <v>07</v>
          </cell>
          <cell r="H918" t="str">
            <v>EL VALLE</v>
          </cell>
          <cell r="I918" t="str">
            <v>22</v>
          </cell>
          <cell r="J918" t="str">
            <v>SAN JUAN</v>
          </cell>
          <cell r="K918" t="str">
            <v>01</v>
          </cell>
          <cell r="L918" t="str">
            <v>SAN JUAN</v>
          </cell>
          <cell r="M918" t="str">
            <v>02</v>
          </cell>
          <cell r="N918" t="str">
            <v>PEDRO CORTO (DM)</v>
          </cell>
          <cell r="O918" t="str">
            <v>04</v>
          </cell>
          <cell r="P918" t="str">
            <v>PUNTA CAÑA</v>
          </cell>
          <cell r="Q918" t="str">
            <v>004</v>
          </cell>
          <cell r="R918" t="str">
            <v>GARGAGUAR</v>
          </cell>
        </row>
        <row r="919">
          <cell r="E919" t="str">
            <v>EL SALTO</v>
          </cell>
          <cell r="F919" t="str">
            <v>021302010300500</v>
          </cell>
          <cell r="G919" t="str">
            <v>02</v>
          </cell>
          <cell r="H919" t="str">
            <v>CIBAO SUR</v>
          </cell>
          <cell r="I919" t="str">
            <v>13</v>
          </cell>
          <cell r="J919" t="str">
            <v>LA VEGA</v>
          </cell>
          <cell r="K919" t="str">
            <v>02</v>
          </cell>
          <cell r="L919" t="str">
            <v>CONSTANZA</v>
          </cell>
          <cell r="M919" t="str">
            <v>01</v>
          </cell>
          <cell r="N919" t="str">
            <v>CONSTANZA</v>
          </cell>
          <cell r="O919" t="str">
            <v>03</v>
          </cell>
          <cell r="P919" t="str">
            <v>PALERO</v>
          </cell>
          <cell r="Q919" t="str">
            <v>005</v>
          </cell>
          <cell r="R919" t="str">
            <v>COLONIA KENNEDY</v>
          </cell>
        </row>
        <row r="920">
          <cell r="E920" t="str">
            <v>ENERGAS 4</v>
          </cell>
          <cell r="F920" t="e">
            <v>#N/A</v>
          </cell>
          <cell r="G920" t="e">
            <v>#N/A</v>
          </cell>
          <cell r="H920" t="e">
            <v>#N/A</v>
          </cell>
          <cell r="I920" t="e">
            <v>#N/A</v>
          </cell>
          <cell r="J920" t="e">
            <v>#N/A</v>
          </cell>
          <cell r="K920" t="e">
            <v>#N/A</v>
          </cell>
          <cell r="L920" t="e">
            <v>#N/A</v>
          </cell>
          <cell r="M920" t="e">
            <v>#N/A</v>
          </cell>
          <cell r="N920" t="e">
            <v>#N/A</v>
          </cell>
          <cell r="O920" t="e">
            <v>#N/A</v>
          </cell>
          <cell r="P920" t="e">
            <v>#N/A</v>
          </cell>
          <cell r="Q920" t="e">
            <v>#N/A</v>
          </cell>
          <cell r="R920" t="e">
            <v>#N/A</v>
          </cell>
        </row>
        <row r="921">
          <cell r="E921" t="str">
            <v>ESTRELLA DEL MAR 2 CFO</v>
          </cell>
          <cell r="F921" t="str">
            <v>100101010106400</v>
          </cell>
          <cell r="G921" t="str">
            <v>10</v>
          </cell>
          <cell r="H921" t="str">
            <v>OZAMA O METROPOLITANA</v>
          </cell>
          <cell r="I921" t="str">
            <v>01</v>
          </cell>
          <cell r="J921" t="str">
            <v>DISTRITO NACIONAL</v>
          </cell>
          <cell r="K921" t="str">
            <v>01</v>
          </cell>
          <cell r="L921" t="str">
            <v>SANTO DOMINGO DE GUZMÁN</v>
          </cell>
          <cell r="M921" t="str">
            <v>01</v>
          </cell>
          <cell r="N921" t="str">
            <v>SANTO DOMINGO DE GUZMÁN</v>
          </cell>
          <cell r="O921" t="str">
            <v>01</v>
          </cell>
          <cell r="P921" t="str">
            <v>SANTO DOMINGO DE GUZMÁN (ZONA URBANA)</v>
          </cell>
          <cell r="Q921" t="str">
            <v>064</v>
          </cell>
          <cell r="R921" t="str">
            <v>VILLA FRANCISCA</v>
          </cell>
        </row>
        <row r="922">
          <cell r="E922" t="str">
            <v>ESTRELLA DEL MAR 2 CGN</v>
          </cell>
          <cell r="F922" t="str">
            <v>100101010106400</v>
          </cell>
          <cell r="G922" t="str">
            <v>10</v>
          </cell>
          <cell r="H922" t="str">
            <v>OZAMA O METROPOLITANA</v>
          </cell>
          <cell r="I922" t="str">
            <v>01</v>
          </cell>
          <cell r="J922" t="str">
            <v>DISTRITO NACIONAL</v>
          </cell>
          <cell r="K922" t="str">
            <v>01</v>
          </cell>
          <cell r="L922" t="str">
            <v>SANTO DOMINGO DE GUZMÁN</v>
          </cell>
          <cell r="M922" t="str">
            <v>01</v>
          </cell>
          <cell r="N922" t="str">
            <v>SANTO DOMINGO DE GUZMÁN</v>
          </cell>
          <cell r="O922" t="str">
            <v>01</v>
          </cell>
          <cell r="P922" t="str">
            <v>SANTO DOMINGO DE GUZMÁN (ZONA URBANA)</v>
          </cell>
          <cell r="Q922" t="str">
            <v>064</v>
          </cell>
          <cell r="R922" t="str">
            <v>VILLA FRANCISCA</v>
          </cell>
        </row>
        <row r="923">
          <cell r="E923" t="str">
            <v>ESTRELLA DEL MAR 2 SFO</v>
          </cell>
          <cell r="F923" t="str">
            <v>100101010106400</v>
          </cell>
          <cell r="G923" t="str">
            <v>10</v>
          </cell>
          <cell r="H923" t="str">
            <v>OZAMA O METROPOLITANA</v>
          </cell>
          <cell r="I923" t="str">
            <v>01</v>
          </cell>
          <cell r="J923" t="str">
            <v>DISTRITO NACIONAL</v>
          </cell>
          <cell r="K923" t="str">
            <v>01</v>
          </cell>
          <cell r="L923" t="str">
            <v>SANTO DOMINGO DE GUZMÁN</v>
          </cell>
          <cell r="M923" t="str">
            <v>01</v>
          </cell>
          <cell r="N923" t="str">
            <v>SANTO DOMINGO DE GUZMÁN</v>
          </cell>
          <cell r="O923" t="str">
            <v>01</v>
          </cell>
          <cell r="P923" t="str">
            <v>SANTO DOMINGO DE GUZMÁN (ZONA URBANA)</v>
          </cell>
          <cell r="Q923" t="str">
            <v>064</v>
          </cell>
          <cell r="R923" t="str">
            <v>VILLA FRANCISCA</v>
          </cell>
        </row>
        <row r="924">
          <cell r="E924" t="str">
            <v>ESTRELLA DEL MAR 2 SGN</v>
          </cell>
          <cell r="F924" t="str">
            <v>100101010106400</v>
          </cell>
          <cell r="G924" t="str">
            <v>10</v>
          </cell>
          <cell r="H924" t="str">
            <v>OZAMA O METROPOLITANA</v>
          </cell>
          <cell r="I924" t="str">
            <v>01</v>
          </cell>
          <cell r="J924" t="str">
            <v>DISTRITO NACIONAL</v>
          </cell>
          <cell r="K924" t="str">
            <v>01</v>
          </cell>
          <cell r="L924" t="str">
            <v>SANTO DOMINGO DE GUZMÁN</v>
          </cell>
          <cell r="M924" t="str">
            <v>01</v>
          </cell>
          <cell r="N924" t="str">
            <v>SANTO DOMINGO DE GUZMÁN</v>
          </cell>
          <cell r="O924" t="str">
            <v>01</v>
          </cell>
          <cell r="P924" t="str">
            <v>SANTO DOMINGO DE GUZMÁN (ZONA URBANA)</v>
          </cell>
          <cell r="Q924" t="str">
            <v>064</v>
          </cell>
          <cell r="R924" t="str">
            <v>VILLA FRANCISCA</v>
          </cell>
        </row>
        <row r="925">
          <cell r="E925" t="str">
            <v>ESTRELLA DEL MAR 3 CCP</v>
          </cell>
          <cell r="F925" t="str">
            <v>100101010106400</v>
          </cell>
          <cell r="G925" t="str">
            <v>10</v>
          </cell>
          <cell r="H925" t="str">
            <v>OZAMA O METROPOLITANA</v>
          </cell>
          <cell r="I925" t="str">
            <v>01</v>
          </cell>
          <cell r="J925" t="str">
            <v>DISTRITO NACIONAL</v>
          </cell>
          <cell r="K925" t="str">
            <v>01</v>
          </cell>
          <cell r="L925" t="str">
            <v>SANTO DOMINGO DE GUZMÁN</v>
          </cell>
          <cell r="M925" t="str">
            <v>01</v>
          </cell>
          <cell r="N925" t="str">
            <v>SANTO DOMINGO DE GUZMÁN</v>
          </cell>
          <cell r="O925" t="str">
            <v>01</v>
          </cell>
          <cell r="P925" t="str">
            <v>SANTO DOMINGO DE GUZMÁN (ZONA URBANA)</v>
          </cell>
          <cell r="Q925" t="str">
            <v>064</v>
          </cell>
          <cell r="R925" t="str">
            <v>VILLA FRANCISCA</v>
          </cell>
        </row>
        <row r="926">
          <cell r="E926" t="str">
            <v>ESTRELLA DEL MAR 3 CCT</v>
          </cell>
          <cell r="F926" t="str">
            <v>100101010106400</v>
          </cell>
          <cell r="G926" t="str">
            <v>10</v>
          </cell>
          <cell r="H926" t="str">
            <v>OZAMA O METROPOLITANA</v>
          </cell>
          <cell r="I926" t="str">
            <v>01</v>
          </cell>
          <cell r="J926" t="str">
            <v>DISTRITO NACIONAL</v>
          </cell>
          <cell r="K926" t="str">
            <v>01</v>
          </cell>
          <cell r="L926" t="str">
            <v>SANTO DOMINGO DE GUZMÁN</v>
          </cell>
          <cell r="M926" t="str">
            <v>01</v>
          </cell>
          <cell r="N926" t="str">
            <v>SANTO DOMINGO DE GUZMÁN</v>
          </cell>
          <cell r="O926" t="str">
            <v>01</v>
          </cell>
          <cell r="P926" t="str">
            <v>SANTO DOMINGO DE GUZMÁN (ZONA URBANA)</v>
          </cell>
          <cell r="Q926" t="str">
            <v>064</v>
          </cell>
          <cell r="R926" t="str">
            <v>VILLA FRANCISCA</v>
          </cell>
        </row>
        <row r="927">
          <cell r="E927" t="str">
            <v>ESTRELLA DEL MAR 3 CS</v>
          </cell>
          <cell r="F927" t="str">
            <v>100101010106400</v>
          </cell>
          <cell r="G927" t="str">
            <v>10</v>
          </cell>
          <cell r="H927" t="str">
            <v>OZAMA O METROPOLITANA</v>
          </cell>
          <cell r="I927" t="str">
            <v>01</v>
          </cell>
          <cell r="J927" t="str">
            <v>DISTRITO NACIONAL</v>
          </cell>
          <cell r="K927" t="str">
            <v>01</v>
          </cell>
          <cell r="L927" t="str">
            <v>SANTO DOMINGO DE GUZMÁN</v>
          </cell>
          <cell r="M927" t="str">
            <v>01</v>
          </cell>
          <cell r="N927" t="str">
            <v>SANTO DOMINGO DE GUZMÁN</v>
          </cell>
          <cell r="O927" t="str">
            <v>01</v>
          </cell>
          <cell r="P927" t="str">
            <v>SANTO DOMINGO DE GUZMÁN (ZONA URBANA)</v>
          </cell>
          <cell r="Q927" t="str">
            <v>064</v>
          </cell>
          <cell r="R927" t="str">
            <v>VILLA FRANCISCA</v>
          </cell>
        </row>
        <row r="928">
          <cell r="E928" t="str">
            <v>HAINA TG</v>
          </cell>
          <cell r="F928" t="str">
            <v>052103010101300</v>
          </cell>
          <cell r="G928" t="str">
            <v>05</v>
          </cell>
          <cell r="H928" t="str">
            <v>VALDESIA</v>
          </cell>
          <cell r="I928" t="str">
            <v>21</v>
          </cell>
          <cell r="J928" t="str">
            <v>SAN CRISTÓBAL</v>
          </cell>
          <cell r="K928" t="str">
            <v>03</v>
          </cell>
          <cell r="L928" t="str">
            <v>BAJOS DE HAINA</v>
          </cell>
          <cell r="M928" t="str">
            <v>01</v>
          </cell>
          <cell r="N928" t="str">
            <v>BAJOS DE HAINA</v>
          </cell>
          <cell r="O928" t="str">
            <v>01</v>
          </cell>
          <cell r="P928" t="str">
            <v>BAJOS DE HAINA (ZONA URBANA)</v>
          </cell>
          <cell r="Q928" t="str">
            <v>013</v>
          </cell>
          <cell r="R928" t="str">
            <v>AUTORIDAD PORTUARIA</v>
          </cell>
        </row>
        <row r="929">
          <cell r="E929" t="str">
            <v>HATILLO</v>
          </cell>
          <cell r="F929" t="str">
            <v>022401020200100</v>
          </cell>
          <cell r="G929" t="str">
            <v>02</v>
          </cell>
          <cell r="H929" t="str">
            <v>CIBAO SUR</v>
          </cell>
          <cell r="I929" t="str">
            <v>24</v>
          </cell>
          <cell r="J929" t="str">
            <v>SANCHEZ RAMÍREZ</v>
          </cell>
          <cell r="K929" t="str">
            <v>01</v>
          </cell>
          <cell r="L929" t="str">
            <v>COTUÍ</v>
          </cell>
          <cell r="M929" t="str">
            <v>02</v>
          </cell>
          <cell r="N929" t="str">
            <v>QUITA SUEÑO (DM)</v>
          </cell>
          <cell r="O929" t="str">
            <v>02</v>
          </cell>
          <cell r="P929" t="str">
            <v>LAS CRUCES</v>
          </cell>
          <cell r="Q929" t="str">
            <v>001</v>
          </cell>
          <cell r="R929" t="str">
            <v>LAS CRUCES</v>
          </cell>
        </row>
        <row r="930">
          <cell r="E930" t="str">
            <v>HATILLO 2</v>
          </cell>
          <cell r="F930" t="str">
            <v>022401020200100</v>
          </cell>
          <cell r="G930" t="str">
            <v>02</v>
          </cell>
          <cell r="H930" t="str">
            <v>CIBAO SUR</v>
          </cell>
          <cell r="I930" t="str">
            <v>24</v>
          </cell>
          <cell r="J930" t="str">
            <v>SANCHEZ RAMÍREZ</v>
          </cell>
          <cell r="K930" t="str">
            <v>01</v>
          </cell>
          <cell r="L930" t="str">
            <v>COTUÍ</v>
          </cell>
          <cell r="M930" t="str">
            <v>02</v>
          </cell>
          <cell r="N930" t="str">
            <v>QUITA SUEÑO (DM)</v>
          </cell>
          <cell r="O930" t="str">
            <v>02</v>
          </cell>
          <cell r="P930" t="str">
            <v>LAS CRUCES</v>
          </cell>
          <cell r="Q930" t="str">
            <v>001</v>
          </cell>
          <cell r="R930" t="str">
            <v>LAS CRUCES</v>
          </cell>
        </row>
        <row r="931">
          <cell r="E931" t="str">
            <v>INCA KM22</v>
          </cell>
          <cell r="F931" t="str">
            <v>103207020200200</v>
          </cell>
          <cell r="G931" t="str">
            <v>10</v>
          </cell>
          <cell r="H931" t="str">
            <v>OZAMA O METROPOLITANA</v>
          </cell>
          <cell r="I931" t="str">
            <v>32</v>
          </cell>
          <cell r="J931" t="str">
            <v>SANTO DOMINGO</v>
          </cell>
          <cell r="K931" t="str">
            <v>07</v>
          </cell>
          <cell r="L931" t="str">
            <v>PEDRO BRAND</v>
          </cell>
          <cell r="M931" t="str">
            <v>02</v>
          </cell>
          <cell r="N931" t="str">
            <v>LA GUÁYIGA (DM)</v>
          </cell>
          <cell r="O931" t="str">
            <v>02</v>
          </cell>
          <cell r="P931" t="str">
            <v>LOS GARCÍA</v>
          </cell>
          <cell r="Q931" t="str">
            <v>002</v>
          </cell>
          <cell r="R931" t="str">
            <v>LOS GARCÍA</v>
          </cell>
        </row>
        <row r="932">
          <cell r="E932" t="str">
            <v>ITABO 1</v>
          </cell>
          <cell r="F932" t="str">
            <v>052103010100600</v>
          </cell>
          <cell r="G932" t="str">
            <v>05</v>
          </cell>
          <cell r="H932" t="str">
            <v>VALDESIA</v>
          </cell>
          <cell r="I932" t="str">
            <v>21</v>
          </cell>
          <cell r="J932" t="str">
            <v>SAN CRISTÓBAL</v>
          </cell>
          <cell r="K932" t="str">
            <v>03</v>
          </cell>
          <cell r="L932" t="str">
            <v>BAJOS DE HAINA</v>
          </cell>
          <cell r="M932" t="str">
            <v>01</v>
          </cell>
          <cell r="N932" t="str">
            <v>BAJOS DE HAINA</v>
          </cell>
          <cell r="O932" t="str">
            <v>01</v>
          </cell>
          <cell r="P932" t="str">
            <v>BAJOS DE HAINA (ZONA URBANA)</v>
          </cell>
          <cell r="Q932" t="str">
            <v>006</v>
          </cell>
          <cell r="R932" t="str">
            <v>LOS GRINGOS</v>
          </cell>
        </row>
        <row r="933">
          <cell r="E933" t="str">
            <v>ITABO 2</v>
          </cell>
          <cell r="F933" t="str">
            <v>052103010100600</v>
          </cell>
          <cell r="G933" t="str">
            <v>05</v>
          </cell>
          <cell r="H933" t="str">
            <v>VALDESIA</v>
          </cell>
          <cell r="I933" t="str">
            <v>21</v>
          </cell>
          <cell r="J933" t="str">
            <v>SAN CRISTÓBAL</v>
          </cell>
          <cell r="K933" t="str">
            <v>03</v>
          </cell>
          <cell r="L933" t="str">
            <v>BAJOS DE HAINA</v>
          </cell>
          <cell r="M933" t="str">
            <v>01</v>
          </cell>
          <cell r="N933" t="str">
            <v>BAJOS DE HAINA</v>
          </cell>
          <cell r="O933" t="str">
            <v>01</v>
          </cell>
          <cell r="P933" t="str">
            <v>BAJOS DE HAINA (ZONA URBANA)</v>
          </cell>
          <cell r="Q933" t="str">
            <v>006</v>
          </cell>
          <cell r="R933" t="str">
            <v>LOS GRINGOS</v>
          </cell>
        </row>
        <row r="934">
          <cell r="E934" t="str">
            <v>JIGUEY 1</v>
          </cell>
          <cell r="F934" t="str">
            <v>053101020401800</v>
          </cell>
          <cell r="G934" t="str">
            <v>05</v>
          </cell>
          <cell r="H934" t="str">
            <v>VALDESIA</v>
          </cell>
          <cell r="I934" t="str">
            <v>31</v>
          </cell>
          <cell r="J934" t="str">
            <v>SAN JOSÉ DE OCOA</v>
          </cell>
          <cell r="K934" t="str">
            <v>01</v>
          </cell>
          <cell r="L934" t="str">
            <v>SAN JOSÉ DE OCOA</v>
          </cell>
          <cell r="M934" t="str">
            <v>02</v>
          </cell>
          <cell r="N934" t="str">
            <v>LA CIÉNAGA (DM)</v>
          </cell>
          <cell r="O934" t="str">
            <v>04</v>
          </cell>
          <cell r="P934" t="str">
            <v>EL ROSALITO</v>
          </cell>
          <cell r="Q934" t="str">
            <v>018</v>
          </cell>
          <cell r="R934" t="str">
            <v>LOMA DEL MOGOTE</v>
          </cell>
        </row>
        <row r="935">
          <cell r="E935" t="str">
            <v>JIGUEY 2</v>
          </cell>
          <cell r="F935" t="str">
            <v>053101020401800</v>
          </cell>
          <cell r="G935" t="str">
            <v>05</v>
          </cell>
          <cell r="H935" t="str">
            <v>VALDESIA</v>
          </cell>
          <cell r="I935" t="str">
            <v>31</v>
          </cell>
          <cell r="J935" t="str">
            <v>SAN JOSÉ DE OCOA</v>
          </cell>
          <cell r="K935" t="str">
            <v>01</v>
          </cell>
          <cell r="L935" t="str">
            <v>SAN JOSÉ DE OCOA</v>
          </cell>
          <cell r="M935" t="str">
            <v>02</v>
          </cell>
          <cell r="N935" t="str">
            <v>LA CIÉNAGA (DM)</v>
          </cell>
          <cell r="O935" t="str">
            <v>04</v>
          </cell>
          <cell r="P935" t="str">
            <v>EL ROSALITO</v>
          </cell>
          <cell r="Q935" t="str">
            <v>018</v>
          </cell>
          <cell r="R935" t="str">
            <v>LOMA DEL MOGOTE</v>
          </cell>
        </row>
        <row r="936">
          <cell r="E936" t="str">
            <v>JIMENOA</v>
          </cell>
          <cell r="F936" t="str">
            <v>021303010500100</v>
          </cell>
          <cell r="G936" t="str">
            <v>02</v>
          </cell>
          <cell r="H936" t="str">
            <v>CIBAO SUR</v>
          </cell>
          <cell r="I936" t="str">
            <v>13</v>
          </cell>
          <cell r="J936" t="str">
            <v>LA VEGA</v>
          </cell>
          <cell r="K936" t="str">
            <v>03</v>
          </cell>
          <cell r="L936" t="str">
            <v>JARABACOA</v>
          </cell>
          <cell r="M936" t="str">
            <v>01</v>
          </cell>
          <cell r="N936" t="str">
            <v>JARABACOA</v>
          </cell>
          <cell r="O936" t="str">
            <v>05</v>
          </cell>
          <cell r="P936" t="str">
            <v>PEDREGAL</v>
          </cell>
          <cell r="Q936" t="str">
            <v>001</v>
          </cell>
          <cell r="R936" t="str">
            <v>EL SALTO DE JIMENOA</v>
          </cell>
        </row>
        <row r="937">
          <cell r="E937" t="str">
            <v>JUANCHO LOS COCOS 1</v>
          </cell>
          <cell r="F937" t="str">
            <v>061602020201100</v>
          </cell>
          <cell r="G937" t="str">
            <v>06</v>
          </cell>
          <cell r="H937" t="str">
            <v>ENRIQUILLO</v>
          </cell>
          <cell r="I937" t="str">
            <v>16</v>
          </cell>
          <cell r="J937" t="str">
            <v>PEDERNALES</v>
          </cell>
          <cell r="K937" t="str">
            <v>02</v>
          </cell>
          <cell r="L937" t="str">
            <v>OVIEDO</v>
          </cell>
          <cell r="M937" t="str">
            <v>02</v>
          </cell>
          <cell r="N937" t="str">
            <v>JUANCHO (DM)</v>
          </cell>
          <cell r="O937" t="str">
            <v>02</v>
          </cell>
          <cell r="P937" t="str">
            <v>LA COLONIA VILLA ESPERANZA</v>
          </cell>
          <cell r="Q937" t="str">
            <v>011</v>
          </cell>
          <cell r="R937" t="str">
            <v>PEDRO MOTA</v>
          </cell>
        </row>
        <row r="938">
          <cell r="E938" t="str">
            <v>LA VEGA</v>
          </cell>
          <cell r="F938" t="str">
            <v>021301010102000</v>
          </cell>
          <cell r="G938" t="str">
            <v>02</v>
          </cell>
          <cell r="H938" t="str">
            <v>CIBAO SUR</v>
          </cell>
          <cell r="I938" t="str">
            <v>13</v>
          </cell>
          <cell r="J938" t="str">
            <v>LA VEGA</v>
          </cell>
          <cell r="K938" t="str">
            <v>01</v>
          </cell>
          <cell r="L938" t="str">
            <v>LA VEGA</v>
          </cell>
          <cell r="M938" t="str">
            <v>01</v>
          </cell>
          <cell r="N938" t="str">
            <v>LA VEGA</v>
          </cell>
          <cell r="O938" t="str">
            <v>01</v>
          </cell>
          <cell r="P938" t="str">
            <v>CONCEPCIÓN DE LA VEGA (ZONA URBANA)</v>
          </cell>
          <cell r="Q938" t="str">
            <v>020</v>
          </cell>
          <cell r="R938" t="str">
            <v>ARENOSO</v>
          </cell>
        </row>
        <row r="939">
          <cell r="E939" t="str">
            <v>LAS BARÍAS</v>
          </cell>
          <cell r="F939" t="str">
            <v>052106010400900</v>
          </cell>
          <cell r="G939" t="str">
            <v>05</v>
          </cell>
          <cell r="H939" t="str">
            <v>VALDESIA</v>
          </cell>
          <cell r="I939" t="str">
            <v>21</v>
          </cell>
          <cell r="J939" t="str">
            <v>SAN CRISTÓBAL</v>
          </cell>
          <cell r="K939" t="str">
            <v>06</v>
          </cell>
          <cell r="L939" t="str">
            <v>YAGUATE</v>
          </cell>
          <cell r="M939" t="str">
            <v>01</v>
          </cell>
          <cell r="N939" t="str">
            <v>YAGUATE</v>
          </cell>
          <cell r="O939" t="str">
            <v>04</v>
          </cell>
          <cell r="P939" t="str">
            <v>MANÁ DE YAGUATE</v>
          </cell>
          <cell r="Q939" t="str">
            <v>009</v>
          </cell>
          <cell r="R939" t="str">
            <v>MANÁ DE YAGUATE</v>
          </cell>
        </row>
        <row r="940">
          <cell r="E940" t="str">
            <v>LAS DAMAS</v>
          </cell>
          <cell r="F940" t="str">
            <v>061002020200200</v>
          </cell>
          <cell r="G940" t="str">
            <v>06</v>
          </cell>
          <cell r="H940" t="str">
            <v>ENRIQUILLO</v>
          </cell>
          <cell r="I940" t="str">
            <v>10</v>
          </cell>
          <cell r="J940" t="str">
            <v>INDEPENDENCIA</v>
          </cell>
          <cell r="K940" t="str">
            <v>02</v>
          </cell>
          <cell r="L940" t="str">
            <v>DUVERGÉ</v>
          </cell>
          <cell r="M940" t="str">
            <v>02</v>
          </cell>
          <cell r="N940" t="str">
            <v>VENGAN A VER (DM)</v>
          </cell>
          <cell r="O940" t="str">
            <v>02</v>
          </cell>
          <cell r="P940" t="str">
            <v>LAS BAITOAS</v>
          </cell>
          <cell r="Q940" t="str">
            <v>002</v>
          </cell>
          <cell r="R940" t="str">
            <v>SAN JOSÉ</v>
          </cell>
        </row>
        <row r="941">
          <cell r="E941" t="str">
            <v>LÓPEZ ANGOSTURA</v>
          </cell>
          <cell r="F941" t="str">
            <v>012509010200100</v>
          </cell>
          <cell r="G941" t="str">
            <v>01</v>
          </cell>
          <cell r="H941" t="str">
            <v>CIBAO NORTE</v>
          </cell>
          <cell r="I941" t="str">
            <v>25</v>
          </cell>
          <cell r="J941" t="str">
            <v>SANTIAGO</v>
          </cell>
          <cell r="K941" t="str">
            <v>09</v>
          </cell>
          <cell r="L941" t="str">
            <v>SABANA IGLESIA</v>
          </cell>
          <cell r="M941" t="str">
            <v>01</v>
          </cell>
          <cell r="N941" t="str">
            <v>SABANA IGLESIA</v>
          </cell>
          <cell r="O941" t="str">
            <v>02</v>
          </cell>
          <cell r="P941" t="str">
            <v>SABANA IGLESIA</v>
          </cell>
          <cell r="Q941" t="str">
            <v>001</v>
          </cell>
          <cell r="R941" t="str">
            <v>BOCA DE BAO</v>
          </cell>
        </row>
        <row r="942">
          <cell r="E942" t="str">
            <v>LOS ANONES</v>
          </cell>
          <cell r="F942" t="str">
            <v>051702030200300</v>
          </cell>
          <cell r="G942" t="str">
            <v>05</v>
          </cell>
          <cell r="H942" t="str">
            <v>VALDESIA</v>
          </cell>
          <cell r="I942" t="str">
            <v>17</v>
          </cell>
          <cell r="J942" t="str">
            <v>PERAVIA</v>
          </cell>
          <cell r="K942" t="str">
            <v>02</v>
          </cell>
          <cell r="L942" t="str">
            <v>NIZAO</v>
          </cell>
          <cell r="M942" t="str">
            <v>03</v>
          </cell>
          <cell r="N942" t="str">
            <v>SANTANA (DM)</v>
          </cell>
          <cell r="O942" t="str">
            <v>02</v>
          </cell>
          <cell r="P942" t="str">
            <v>LUCAS DÍAZ</v>
          </cell>
          <cell r="Q942" t="str">
            <v>003</v>
          </cell>
          <cell r="R942" t="str">
            <v>BARRIO LINDO</v>
          </cell>
        </row>
        <row r="943">
          <cell r="E943" t="str">
            <v>LOS COCOS 2</v>
          </cell>
          <cell r="F943" t="str">
            <v>061602020201100</v>
          </cell>
          <cell r="G943" t="str">
            <v>06</v>
          </cell>
          <cell r="H943" t="str">
            <v>ENRIQUILLO</v>
          </cell>
          <cell r="I943" t="str">
            <v>16</v>
          </cell>
          <cell r="J943" t="str">
            <v>PEDERNALES</v>
          </cell>
          <cell r="K943" t="str">
            <v>02</v>
          </cell>
          <cell r="L943" t="str">
            <v>OVIEDO</v>
          </cell>
          <cell r="M943" t="str">
            <v>02</v>
          </cell>
          <cell r="N943" t="str">
            <v>JUANCHO (DM)</v>
          </cell>
          <cell r="O943" t="str">
            <v>02</v>
          </cell>
          <cell r="P943" t="str">
            <v>LA COLONIA VILLA ESPERANZA</v>
          </cell>
          <cell r="Q943" t="str">
            <v>011</v>
          </cell>
          <cell r="R943" t="str">
            <v>PEDRO MOTA</v>
          </cell>
        </row>
        <row r="944">
          <cell r="E944" t="str">
            <v>LOS MINA 5</v>
          </cell>
          <cell r="F944" t="str">
            <v>103201010100400</v>
          </cell>
          <cell r="G944" t="str">
            <v>10</v>
          </cell>
          <cell r="H944" t="str">
            <v>OZAMA O METROPOLITANA</v>
          </cell>
          <cell r="I944" t="str">
            <v>32</v>
          </cell>
          <cell r="J944" t="str">
            <v>SANTO DOMINGO</v>
          </cell>
          <cell r="K944" t="str">
            <v>01</v>
          </cell>
          <cell r="L944" t="str">
            <v>SANTO DOMINGO ESTE</v>
          </cell>
          <cell r="M944" t="str">
            <v>01</v>
          </cell>
          <cell r="N944" t="str">
            <v>SANTO DOMINGO ESTE</v>
          </cell>
          <cell r="O944" t="str">
            <v>01</v>
          </cell>
          <cell r="P944" t="str">
            <v>SANTO DOMINGO ESTE (ZONA URBANA)</v>
          </cell>
          <cell r="Q944" t="str">
            <v>004</v>
          </cell>
          <cell r="R944" t="str">
            <v>LOS MINA SUR</v>
          </cell>
        </row>
        <row r="945">
          <cell r="E945" t="str">
            <v>LOS MINA 6</v>
          </cell>
          <cell r="F945" t="str">
            <v>103201010100400</v>
          </cell>
          <cell r="G945" t="str">
            <v>10</v>
          </cell>
          <cell r="H945" t="str">
            <v>OZAMA O METROPOLITANA</v>
          </cell>
          <cell r="I945" t="str">
            <v>32</v>
          </cell>
          <cell r="J945" t="str">
            <v>SANTO DOMINGO</v>
          </cell>
          <cell r="K945" t="str">
            <v>01</v>
          </cell>
          <cell r="L945" t="str">
            <v>SANTO DOMINGO ESTE</v>
          </cell>
          <cell r="M945" t="str">
            <v>01</v>
          </cell>
          <cell r="N945" t="str">
            <v>SANTO DOMINGO ESTE</v>
          </cell>
          <cell r="O945" t="str">
            <v>01</v>
          </cell>
          <cell r="P945" t="str">
            <v>SANTO DOMINGO ESTE (ZONA URBANA)</v>
          </cell>
          <cell r="Q945" t="str">
            <v>004</v>
          </cell>
          <cell r="R945" t="str">
            <v>LOS MINA SUR</v>
          </cell>
        </row>
        <row r="946">
          <cell r="E946" t="str">
            <v>LOS ORÍGENES POWER PLANT FUEL OIL</v>
          </cell>
          <cell r="F946" t="str">
            <v>092301010100200</v>
          </cell>
          <cell r="G946" t="str">
            <v>09</v>
          </cell>
          <cell r="H946" t="str">
            <v>HIGUAMO</v>
          </cell>
          <cell r="I946" t="str">
            <v>23</v>
          </cell>
          <cell r="J946" t="str">
            <v>SAN PEDRO DE MACORÍS</v>
          </cell>
          <cell r="K946" t="str">
            <v>01</v>
          </cell>
          <cell r="L946" t="str">
            <v>SAN PEDRO DE MACORÍS</v>
          </cell>
          <cell r="M946" t="str">
            <v>01</v>
          </cell>
          <cell r="N946" t="str">
            <v>SAN PEDRO DE MACORÍS</v>
          </cell>
          <cell r="O946" t="str">
            <v>01</v>
          </cell>
          <cell r="P946" t="str">
            <v>SAN PEDRO DE MACORÍS (ZONA URBANA)</v>
          </cell>
          <cell r="Q946" t="str">
            <v>002</v>
          </cell>
          <cell r="R946" t="str">
            <v>BLANCO</v>
          </cell>
        </row>
        <row r="947">
          <cell r="E947" t="str">
            <v>LOS ORÍGENES POWER PLANT GAS NATURAL</v>
          </cell>
          <cell r="F947" t="str">
            <v>092301010100200</v>
          </cell>
          <cell r="G947" t="str">
            <v>09</v>
          </cell>
          <cell r="H947" t="str">
            <v>HIGUAMO</v>
          </cell>
          <cell r="I947" t="str">
            <v>23</v>
          </cell>
          <cell r="J947" t="str">
            <v>SAN PEDRO DE MACORÍS</v>
          </cell>
          <cell r="K947" t="str">
            <v>01</v>
          </cell>
          <cell r="L947" t="str">
            <v>SAN PEDRO DE MACORÍS</v>
          </cell>
          <cell r="M947" t="str">
            <v>01</v>
          </cell>
          <cell r="N947" t="str">
            <v>SAN PEDRO DE MACORÍS</v>
          </cell>
          <cell r="O947" t="str">
            <v>01</v>
          </cell>
          <cell r="P947" t="str">
            <v>SAN PEDRO DE MACORÍS (ZONA URBANA)</v>
          </cell>
          <cell r="Q947" t="str">
            <v>002</v>
          </cell>
          <cell r="R947" t="str">
            <v>BLANCO</v>
          </cell>
        </row>
        <row r="948">
          <cell r="E948" t="str">
            <v>LOS TOROS 1</v>
          </cell>
          <cell r="F948" t="str">
            <v>070203030300400</v>
          </cell>
          <cell r="G948" t="str">
            <v>07</v>
          </cell>
          <cell r="H948" t="str">
            <v>EL VALLE</v>
          </cell>
          <cell r="I948" t="str">
            <v>02</v>
          </cell>
          <cell r="J948" t="str">
            <v>AZUA</v>
          </cell>
          <cell r="K948" t="str">
            <v>03</v>
          </cell>
          <cell r="L948" t="str">
            <v>LAS YAYAS DE VIAJAMA</v>
          </cell>
          <cell r="M948" t="str">
            <v>03</v>
          </cell>
          <cell r="N948" t="str">
            <v>HATO NUEVO CORTÉS (DM)</v>
          </cell>
          <cell r="O948" t="str">
            <v>03</v>
          </cell>
          <cell r="P948" t="str">
            <v>EL CRUCE DE LAS YAYAS</v>
          </cell>
          <cell r="Q948" t="str">
            <v>004</v>
          </cell>
          <cell r="R948" t="str">
            <v>LAS HORMIGAS</v>
          </cell>
        </row>
        <row r="949">
          <cell r="E949" t="str">
            <v>LOS TOROS 2</v>
          </cell>
          <cell r="F949" t="str">
            <v>070203030300400</v>
          </cell>
          <cell r="G949" t="str">
            <v>07</v>
          </cell>
          <cell r="H949" t="str">
            <v>EL VALLE</v>
          </cell>
          <cell r="I949" t="str">
            <v>02</v>
          </cell>
          <cell r="J949" t="str">
            <v>AZUA</v>
          </cell>
          <cell r="K949" t="str">
            <v>03</v>
          </cell>
          <cell r="L949" t="str">
            <v>LAS YAYAS DE VIAJAMA</v>
          </cell>
          <cell r="M949" t="str">
            <v>03</v>
          </cell>
          <cell r="N949" t="str">
            <v>HATO NUEVO CORTÉS (DM)</v>
          </cell>
          <cell r="O949" t="str">
            <v>03</v>
          </cell>
          <cell r="P949" t="str">
            <v>EL CRUCE DE LAS YAYAS</v>
          </cell>
          <cell r="Q949" t="str">
            <v>004</v>
          </cell>
          <cell r="R949" t="str">
            <v>LAS HORMIGAS</v>
          </cell>
        </row>
        <row r="950">
          <cell r="E950" t="str">
            <v>MAGUEYAL 1</v>
          </cell>
          <cell r="F950" t="str">
            <v>070203030400100</v>
          </cell>
          <cell r="G950" t="str">
            <v>07</v>
          </cell>
          <cell r="H950" t="str">
            <v>EL VALLE</v>
          </cell>
          <cell r="I950" t="str">
            <v>02</v>
          </cell>
          <cell r="J950" t="str">
            <v>AZUA</v>
          </cell>
          <cell r="K950" t="str">
            <v>03</v>
          </cell>
          <cell r="L950" t="str">
            <v>LAS YAYAS DE VIAJAMA</v>
          </cell>
          <cell r="M950" t="str">
            <v>03</v>
          </cell>
          <cell r="N950" t="str">
            <v>HATO NUEVO CORTÉS (DM)</v>
          </cell>
          <cell r="O950" t="str">
            <v>04</v>
          </cell>
          <cell r="P950" t="str">
            <v>MAGÜEYAL</v>
          </cell>
          <cell r="Q950" t="str">
            <v>001</v>
          </cell>
          <cell r="R950" t="str">
            <v>MAGÜEYAL</v>
          </cell>
        </row>
        <row r="951">
          <cell r="E951" t="str">
            <v>MAGUEYAL 2</v>
          </cell>
          <cell r="F951" t="str">
            <v>070203030400100</v>
          </cell>
          <cell r="G951" t="str">
            <v>07</v>
          </cell>
          <cell r="H951" t="str">
            <v>EL VALLE</v>
          </cell>
          <cell r="I951" t="str">
            <v>02</v>
          </cell>
          <cell r="J951" t="str">
            <v>AZUA</v>
          </cell>
          <cell r="K951" t="str">
            <v>03</v>
          </cell>
          <cell r="L951" t="str">
            <v>LAS YAYAS DE VIAJAMA</v>
          </cell>
          <cell r="M951" t="str">
            <v>03</v>
          </cell>
          <cell r="N951" t="str">
            <v>HATO NUEVO CORTÉS (DM)</v>
          </cell>
          <cell r="O951" t="str">
            <v>04</v>
          </cell>
          <cell r="P951" t="str">
            <v>MAGÜEYAL</v>
          </cell>
          <cell r="Q951" t="str">
            <v>001</v>
          </cell>
          <cell r="R951" t="str">
            <v>MAGÜEYAL</v>
          </cell>
        </row>
        <row r="952">
          <cell r="E952" t="str">
            <v>METALDOM</v>
          </cell>
          <cell r="F952" t="str">
            <v>100101010102700</v>
          </cell>
          <cell r="G952" t="str">
            <v>10</v>
          </cell>
          <cell r="H952" t="str">
            <v>OZAMA O METROPOLITANA</v>
          </cell>
          <cell r="I952" t="str">
            <v>01</v>
          </cell>
          <cell r="J952" t="str">
            <v>DISTRITO NACIONAL</v>
          </cell>
          <cell r="K952" t="str">
            <v>01</v>
          </cell>
          <cell r="L952" t="str">
            <v>SANTO DOMINGO DE GUZMÁN</v>
          </cell>
          <cell r="M952" t="str">
            <v>01</v>
          </cell>
          <cell r="N952" t="str">
            <v>SANTO DOMINGO DE GUZMÁN</v>
          </cell>
          <cell r="O952" t="str">
            <v>01</v>
          </cell>
          <cell r="P952" t="str">
            <v>SANTO DOMINGO DE GUZMÁN (ZONA URBANA)</v>
          </cell>
          <cell r="Q952" t="str">
            <v>027</v>
          </cell>
          <cell r="R952" t="str">
            <v>TROPICAL METALDOM</v>
          </cell>
        </row>
        <row r="953">
          <cell r="E953" t="str">
            <v>MONCIÓN 1</v>
          </cell>
          <cell r="F953" t="str">
            <v>042603010200700</v>
          </cell>
          <cell r="G953" t="str">
            <v>04</v>
          </cell>
          <cell r="H953" t="str">
            <v>CIBAO NOROESTE</v>
          </cell>
          <cell r="I953" t="str">
            <v>26</v>
          </cell>
          <cell r="J953" t="str">
            <v>SANTIAGO RODRÍGUEZ</v>
          </cell>
          <cell r="K953" t="str">
            <v>03</v>
          </cell>
          <cell r="L953" t="str">
            <v>MONCIÓN</v>
          </cell>
          <cell r="M953" t="str">
            <v>01</v>
          </cell>
          <cell r="N953" t="str">
            <v>MONCIÓN</v>
          </cell>
          <cell r="O953" t="str">
            <v>02</v>
          </cell>
          <cell r="P953" t="str">
            <v>EL MAMONCITO</v>
          </cell>
          <cell r="Q953" t="str">
            <v>007</v>
          </cell>
          <cell r="R953" t="str">
            <v>HATO VIEJO</v>
          </cell>
        </row>
        <row r="954">
          <cell r="E954" t="str">
            <v>MONCIÓN 2</v>
          </cell>
          <cell r="F954" t="str">
            <v>042603010200700</v>
          </cell>
          <cell r="G954" t="str">
            <v>04</v>
          </cell>
          <cell r="H954" t="str">
            <v>CIBAO NOROESTE</v>
          </cell>
          <cell r="I954" t="str">
            <v>26</v>
          </cell>
          <cell r="J954" t="str">
            <v>SANTIAGO RODRÍGUEZ</v>
          </cell>
          <cell r="K954" t="str">
            <v>03</v>
          </cell>
          <cell r="L954" t="str">
            <v>MONCIÓN</v>
          </cell>
          <cell r="M954" t="str">
            <v>01</v>
          </cell>
          <cell r="N954" t="str">
            <v>MONCIÓN</v>
          </cell>
          <cell r="O954" t="str">
            <v>02</v>
          </cell>
          <cell r="P954" t="str">
            <v>EL MAMONCITO</v>
          </cell>
          <cell r="Q954" t="str">
            <v>007</v>
          </cell>
          <cell r="R954" t="str">
            <v>HATO VIEJO</v>
          </cell>
        </row>
        <row r="955">
          <cell r="E955" t="str">
            <v>MONTE PLATA SOLAR</v>
          </cell>
          <cell r="F955" t="str">
            <v>092901010101200</v>
          </cell>
          <cell r="G955" t="str">
            <v>09</v>
          </cell>
          <cell r="H955" t="str">
            <v>HIGUAMO</v>
          </cell>
          <cell r="I955" t="str">
            <v>29</v>
          </cell>
          <cell r="J955" t="str">
            <v>MONTE PLATA</v>
          </cell>
          <cell r="K955" t="str">
            <v>01</v>
          </cell>
          <cell r="L955" t="str">
            <v>MONTE PLATA</v>
          </cell>
          <cell r="M955" t="str">
            <v>01</v>
          </cell>
          <cell r="N955" t="str">
            <v>MONTE PLATA</v>
          </cell>
          <cell r="O955" t="str">
            <v>01</v>
          </cell>
          <cell r="P955" t="str">
            <v>MONTE PLATA (ZONA URBANA)</v>
          </cell>
          <cell r="Q955" t="str">
            <v>012</v>
          </cell>
          <cell r="R955" t="str">
            <v>GUILLO</v>
          </cell>
        </row>
        <row r="956">
          <cell r="E956" t="str">
            <v>MONTE RÍO</v>
          </cell>
          <cell r="F956" t="str">
            <v>070201050100100</v>
          </cell>
          <cell r="G956" t="str">
            <v>07</v>
          </cell>
          <cell r="H956" t="str">
            <v>EL VALLE</v>
          </cell>
          <cell r="I956" t="str">
            <v>02</v>
          </cell>
          <cell r="J956" t="str">
            <v>AZUA</v>
          </cell>
          <cell r="K956" t="str">
            <v>01</v>
          </cell>
          <cell r="L956" t="str">
            <v>AZUA</v>
          </cell>
          <cell r="M956" t="str">
            <v>05</v>
          </cell>
          <cell r="N956" t="str">
            <v>PUERTO VIEJO (DM)</v>
          </cell>
          <cell r="O956" t="str">
            <v>01</v>
          </cell>
          <cell r="P956" t="str">
            <v>PUERTO VIEJO (ZONA URBANA)</v>
          </cell>
          <cell r="Q956" t="str">
            <v>001</v>
          </cell>
          <cell r="R956" t="str">
            <v>LOS NEGROS</v>
          </cell>
        </row>
        <row r="957">
          <cell r="E957" t="str">
            <v>NIZAO NAJAYO</v>
          </cell>
          <cell r="F957" t="str">
            <v>052106010400200</v>
          </cell>
          <cell r="G957" t="str">
            <v>05</v>
          </cell>
          <cell r="H957" t="str">
            <v>VALDESIA</v>
          </cell>
          <cell r="I957" t="str">
            <v>21</v>
          </cell>
          <cell r="J957" t="str">
            <v>SAN CRISTÓBAL</v>
          </cell>
          <cell r="K957" t="str">
            <v>06</v>
          </cell>
          <cell r="L957" t="str">
            <v>YAGUATE</v>
          </cell>
          <cell r="M957" t="str">
            <v>01</v>
          </cell>
          <cell r="N957" t="str">
            <v>YAGUATE</v>
          </cell>
          <cell r="O957" t="str">
            <v>04</v>
          </cell>
          <cell r="P957" t="str">
            <v>MANÁ DE YAGUATE</v>
          </cell>
          <cell r="Q957" t="str">
            <v>002</v>
          </cell>
          <cell r="R957" t="str">
            <v>BOCA DE MANÁ</v>
          </cell>
        </row>
        <row r="958">
          <cell r="E958" t="str">
            <v>PALAMARA</v>
          </cell>
          <cell r="F958" t="str">
            <v>103207020200100</v>
          </cell>
          <cell r="G958" t="str">
            <v>10</v>
          </cell>
          <cell r="H958" t="str">
            <v>OZAMA O METROPOLITANA</v>
          </cell>
          <cell r="I958" t="str">
            <v>32</v>
          </cell>
          <cell r="J958" t="str">
            <v>SANTO DOMINGO</v>
          </cell>
          <cell r="K958" t="str">
            <v>07</v>
          </cell>
          <cell r="L958" t="str">
            <v>PEDRO BRAND</v>
          </cell>
          <cell r="M958" t="str">
            <v>02</v>
          </cell>
          <cell r="N958" t="str">
            <v>LA GUÁYIGA (DM)</v>
          </cell>
          <cell r="O958" t="str">
            <v>02</v>
          </cell>
          <cell r="P958" t="str">
            <v>LOS GARCÍA</v>
          </cell>
          <cell r="Q958" t="str">
            <v>001</v>
          </cell>
          <cell r="R958" t="str">
            <v>BATEY PALAMARA</v>
          </cell>
        </row>
        <row r="959">
          <cell r="E959" t="str">
            <v>PALENQUE</v>
          </cell>
          <cell r="F959" t="str">
            <v>052102010300400</v>
          </cell>
          <cell r="G959" t="str">
            <v>05</v>
          </cell>
          <cell r="H959" t="str">
            <v>VALDESIA</v>
          </cell>
          <cell r="I959" t="str">
            <v>21</v>
          </cell>
          <cell r="J959" t="str">
            <v>SAN CRISTÓBAL</v>
          </cell>
          <cell r="K959" t="str">
            <v>02</v>
          </cell>
          <cell r="L959" t="str">
            <v>SABANA GRANDE DE PALENQUE</v>
          </cell>
          <cell r="M959" t="str">
            <v>01</v>
          </cell>
          <cell r="N959" t="str">
            <v>SABANA GRANDE DE PALENQUE</v>
          </cell>
          <cell r="O959" t="str">
            <v>03</v>
          </cell>
          <cell r="P959" t="str">
            <v>SABANA PALENQUE</v>
          </cell>
          <cell r="Q959" t="str">
            <v>004</v>
          </cell>
          <cell r="R959" t="str">
            <v>SABANA GRANDE DE PALENQUE RURAL</v>
          </cell>
        </row>
        <row r="960">
          <cell r="E960" t="str">
            <v>PALOMINO 1</v>
          </cell>
          <cell r="F960" t="str">
            <v>072202030500500</v>
          </cell>
          <cell r="G960" t="str">
            <v>07</v>
          </cell>
          <cell r="H960" t="str">
            <v>EL VALLE</v>
          </cell>
          <cell r="I960" t="str">
            <v>22</v>
          </cell>
          <cell r="J960" t="str">
            <v>SAN JUAN</v>
          </cell>
          <cell r="K960" t="str">
            <v>02</v>
          </cell>
          <cell r="L960" t="str">
            <v>BOHECHÍO</v>
          </cell>
          <cell r="M960" t="str">
            <v>03</v>
          </cell>
          <cell r="N960" t="str">
            <v>YAQUE (DM)</v>
          </cell>
          <cell r="O960" t="str">
            <v>05</v>
          </cell>
          <cell r="P960" t="str">
            <v>LA GUAMA</v>
          </cell>
          <cell r="Q960" t="str">
            <v>005</v>
          </cell>
          <cell r="R960" t="str">
            <v>EL GUAYUYAL</v>
          </cell>
        </row>
        <row r="961">
          <cell r="E961" t="str">
            <v>PALOMINO 2</v>
          </cell>
          <cell r="F961" t="str">
            <v>072202030500500</v>
          </cell>
          <cell r="G961" t="str">
            <v>07</v>
          </cell>
          <cell r="H961" t="str">
            <v>EL VALLE</v>
          </cell>
          <cell r="I961" t="str">
            <v>22</v>
          </cell>
          <cell r="J961" t="str">
            <v>SAN JUAN</v>
          </cell>
          <cell r="K961" t="str">
            <v>02</v>
          </cell>
          <cell r="L961" t="str">
            <v>BOHECHÍO</v>
          </cell>
          <cell r="M961" t="str">
            <v>03</v>
          </cell>
          <cell r="N961" t="str">
            <v>YAQUE (DM)</v>
          </cell>
          <cell r="O961" t="str">
            <v>05</v>
          </cell>
          <cell r="P961" t="str">
            <v>LA GUAMA</v>
          </cell>
          <cell r="Q961" t="str">
            <v>005</v>
          </cell>
          <cell r="R961" t="str">
            <v>EL GUAYUYAL</v>
          </cell>
        </row>
        <row r="962">
          <cell r="E962" t="str">
            <v>PARQUE ENERGETICO LOS MINA CC PARCIAL</v>
          </cell>
          <cell r="F962" t="str">
            <v>103201010100400</v>
          </cell>
          <cell r="G962" t="str">
            <v>10</v>
          </cell>
          <cell r="H962" t="str">
            <v>OZAMA O METROPOLITANA</v>
          </cell>
          <cell r="I962" t="str">
            <v>32</v>
          </cell>
          <cell r="J962" t="str">
            <v>SANTO DOMINGO</v>
          </cell>
          <cell r="K962" t="str">
            <v>01</v>
          </cell>
          <cell r="L962" t="str">
            <v>SANTO DOMINGO ESTE</v>
          </cell>
          <cell r="M962" t="str">
            <v>01</v>
          </cell>
          <cell r="N962" t="str">
            <v>SANTO DOMINGO ESTE</v>
          </cell>
          <cell r="O962" t="str">
            <v>01</v>
          </cell>
          <cell r="P962" t="str">
            <v>SANTO DOMINGO ESTE (ZONA URBANA)</v>
          </cell>
          <cell r="Q962" t="str">
            <v>004</v>
          </cell>
          <cell r="R962" t="str">
            <v>LOS MINA SUR</v>
          </cell>
        </row>
        <row r="963">
          <cell r="E963" t="str">
            <v>PARQUE ENERGETICO LOS MINA CC TOTAL</v>
          </cell>
          <cell r="F963" t="str">
            <v>103201010100400</v>
          </cell>
          <cell r="G963" t="str">
            <v>10</v>
          </cell>
          <cell r="H963" t="str">
            <v>OZAMA O METROPOLITANA</v>
          </cell>
          <cell r="I963" t="str">
            <v>32</v>
          </cell>
          <cell r="J963" t="str">
            <v>SANTO DOMINGO</v>
          </cell>
          <cell r="K963" t="str">
            <v>01</v>
          </cell>
          <cell r="L963" t="str">
            <v>SANTO DOMINGO ESTE</v>
          </cell>
          <cell r="M963" t="str">
            <v>01</v>
          </cell>
          <cell r="N963" t="str">
            <v>SANTO DOMINGO ESTE</v>
          </cell>
          <cell r="O963" t="str">
            <v>01</v>
          </cell>
          <cell r="P963" t="str">
            <v>SANTO DOMINGO ESTE (ZONA URBANA)</v>
          </cell>
          <cell r="Q963" t="str">
            <v>004</v>
          </cell>
          <cell r="R963" t="str">
            <v>LOS MINA SUR</v>
          </cell>
        </row>
        <row r="964">
          <cell r="E964" t="str">
            <v>PARQUE EÓLICO AGUA CLARA</v>
          </cell>
          <cell r="F964" t="str">
            <v>041503030300100</v>
          </cell>
          <cell r="G964" t="str">
            <v>04</v>
          </cell>
          <cell r="H964" t="str">
            <v>CIBAO NOROESTE</v>
          </cell>
          <cell r="I964" t="str">
            <v>15</v>
          </cell>
          <cell r="J964" t="str">
            <v>MONTE CRISTI</v>
          </cell>
          <cell r="K964" t="str">
            <v>03</v>
          </cell>
          <cell r="L964" t="str">
            <v>GUAYUBÍN</v>
          </cell>
          <cell r="M964" t="str">
            <v>03</v>
          </cell>
          <cell r="N964" t="str">
            <v>HATILLO PALMA (DM)</v>
          </cell>
          <cell r="O964" t="str">
            <v>03</v>
          </cell>
          <cell r="P964" t="str">
            <v>LOS DERRAMADEROS</v>
          </cell>
          <cell r="Q964" t="str">
            <v>001</v>
          </cell>
          <cell r="R964" t="str">
            <v>LOS DERRAMADEROS</v>
          </cell>
        </row>
        <row r="965">
          <cell r="E965" t="str">
            <v>PARQUE EÓLICO DE MATAFONGO</v>
          </cell>
          <cell r="F965" t="str">
            <v>051701010300200</v>
          </cell>
          <cell r="G965" t="str">
            <v>05</v>
          </cell>
          <cell r="H965" t="str">
            <v>VALDESIA</v>
          </cell>
          <cell r="I965" t="str">
            <v>17</v>
          </cell>
          <cell r="J965" t="str">
            <v>PERAVIA</v>
          </cell>
          <cell r="K965" t="str">
            <v>01</v>
          </cell>
          <cell r="L965" t="str">
            <v>BANÍ</v>
          </cell>
          <cell r="M965" t="str">
            <v>01</v>
          </cell>
          <cell r="N965" t="str">
            <v>BANÍ</v>
          </cell>
          <cell r="O965" t="str">
            <v>03</v>
          </cell>
          <cell r="P965" t="str">
            <v>LAS CALDERAS</v>
          </cell>
          <cell r="Q965" t="str">
            <v>002</v>
          </cell>
          <cell r="R965" t="str">
            <v>LAS CALDERAS</v>
          </cell>
        </row>
        <row r="966">
          <cell r="E966" t="str">
            <v>PARQUE EÓLICO GUANILLO</v>
          </cell>
          <cell r="F966" t="str">
            <v>041503010400400</v>
          </cell>
          <cell r="G966" t="str">
            <v>04</v>
          </cell>
          <cell r="H966" t="str">
            <v>CIBAO NOROESTE</v>
          </cell>
          <cell r="I966" t="str">
            <v>15</v>
          </cell>
          <cell r="J966" t="str">
            <v>MONTE CRISTI</v>
          </cell>
          <cell r="K966" t="str">
            <v>03</v>
          </cell>
          <cell r="L966" t="str">
            <v>GUAYUBÍN</v>
          </cell>
          <cell r="M966" t="str">
            <v>01</v>
          </cell>
          <cell r="N966" t="str">
            <v>GUAYUBÍN</v>
          </cell>
          <cell r="O966" t="str">
            <v>04</v>
          </cell>
          <cell r="P966" t="str">
            <v>SABANA CRUZ</v>
          </cell>
          <cell r="Q966" t="str">
            <v>004</v>
          </cell>
          <cell r="R966" t="str">
            <v>HAITÍ</v>
          </cell>
        </row>
        <row r="967">
          <cell r="E967" t="str">
            <v>PARQUE EÓLICO LARIMAR</v>
          </cell>
          <cell r="F967" t="str">
            <v>060403010200100</v>
          </cell>
          <cell r="G967" t="str">
            <v>06</v>
          </cell>
          <cell r="H967" t="str">
            <v>ENRIQUILLO</v>
          </cell>
          <cell r="I967" t="str">
            <v>04</v>
          </cell>
          <cell r="J967" t="str">
            <v>BARAHONA</v>
          </cell>
          <cell r="K967" t="str">
            <v>03</v>
          </cell>
          <cell r="L967" t="str">
            <v>ENRIQUILLO</v>
          </cell>
          <cell r="M967" t="str">
            <v>01</v>
          </cell>
          <cell r="N967" t="str">
            <v>ENRIQUILLO</v>
          </cell>
          <cell r="O967" t="str">
            <v>02</v>
          </cell>
          <cell r="P967" t="str">
            <v>BUENA VISTA</v>
          </cell>
          <cell r="Q967" t="str">
            <v>001</v>
          </cell>
          <cell r="R967" t="str">
            <v>BUENA VISTA</v>
          </cell>
        </row>
        <row r="968">
          <cell r="E968" t="str">
            <v>PARQUE EÓLICO LARIMAR II</v>
          </cell>
          <cell r="F968" t="str">
            <v>060403010200100</v>
          </cell>
          <cell r="G968" t="str">
            <v>06</v>
          </cell>
          <cell r="H968" t="str">
            <v>ENRIQUILLO</v>
          </cell>
          <cell r="I968" t="str">
            <v>04</v>
          </cell>
          <cell r="J968" t="str">
            <v>BARAHONA</v>
          </cell>
          <cell r="K968" t="str">
            <v>03</v>
          </cell>
          <cell r="L968" t="str">
            <v>ENRIQUILLO</v>
          </cell>
          <cell r="M968" t="str">
            <v>01</v>
          </cell>
          <cell r="N968" t="str">
            <v>ENRIQUILLO</v>
          </cell>
          <cell r="O968" t="str">
            <v>02</v>
          </cell>
          <cell r="P968" t="str">
            <v>BUENA VISTA</v>
          </cell>
          <cell r="Q968" t="str">
            <v>001</v>
          </cell>
          <cell r="R968" t="str">
            <v>BUENA VISTA</v>
          </cell>
        </row>
        <row r="969">
          <cell r="E969" t="str">
            <v>PARQUE EÓLICO LOS GUZMANCITOS</v>
          </cell>
          <cell r="F969" t="str">
            <v>011801030700100</v>
          </cell>
          <cell r="G969" t="str">
            <v>01</v>
          </cell>
          <cell r="H969" t="str">
            <v>CIBAO NORTE</v>
          </cell>
          <cell r="I969" t="str">
            <v>18</v>
          </cell>
          <cell r="J969" t="str">
            <v>PUERTO PLATA</v>
          </cell>
          <cell r="K969" t="str">
            <v>01</v>
          </cell>
          <cell r="L969" t="str">
            <v>PUERTO PLATA</v>
          </cell>
          <cell r="M969" t="str">
            <v>03</v>
          </cell>
          <cell r="N969" t="str">
            <v>MAIMÓN (DM)</v>
          </cell>
          <cell r="O969" t="str">
            <v>07</v>
          </cell>
          <cell r="P969" t="str">
            <v>GUZMANCITO</v>
          </cell>
          <cell r="Q969" t="str">
            <v>001</v>
          </cell>
          <cell r="R969" t="str">
            <v>LA PERRITA</v>
          </cell>
        </row>
        <row r="970">
          <cell r="E970" t="str">
            <v>PARQUE EÓLICO LOS GUZMANCITOS 2</v>
          </cell>
          <cell r="F970" t="str">
            <v>011801030701500</v>
          </cell>
          <cell r="G970" t="str">
            <v>01</v>
          </cell>
          <cell r="H970" t="str">
            <v>CIBAO NORTE</v>
          </cell>
          <cell r="I970" t="str">
            <v>18</v>
          </cell>
          <cell r="J970" t="str">
            <v>PUERTO PLATA</v>
          </cell>
          <cell r="K970" t="str">
            <v>01</v>
          </cell>
          <cell r="L970" t="str">
            <v>PUERTO PLATA</v>
          </cell>
          <cell r="M970" t="str">
            <v>03</v>
          </cell>
          <cell r="N970" t="str">
            <v>MAIMÓN (DM)</v>
          </cell>
          <cell r="O970" t="str">
            <v>07</v>
          </cell>
          <cell r="P970" t="str">
            <v>GUZMANCITO</v>
          </cell>
          <cell r="Q970" t="str">
            <v>015</v>
          </cell>
          <cell r="R970" t="str">
            <v>CALABACITOS</v>
          </cell>
        </row>
        <row r="971">
          <cell r="E971" t="str">
            <v>PARQUE FOTOVOLTAICO BAYAHONDA (BAYASOL)</v>
          </cell>
          <cell r="F971" t="str">
            <v>051703010500300</v>
          </cell>
          <cell r="G971" t="str">
            <v>05</v>
          </cell>
          <cell r="H971" t="str">
            <v>VALDESIA</v>
          </cell>
          <cell r="I971" t="str">
            <v>17</v>
          </cell>
          <cell r="J971" t="str">
            <v>PERAVIA</v>
          </cell>
          <cell r="K971" t="str">
            <v>03</v>
          </cell>
          <cell r="L971" t="str">
            <v>MATANZAS</v>
          </cell>
          <cell r="M971" t="str">
            <v>01</v>
          </cell>
          <cell r="N971" t="str">
            <v>MATANZAS</v>
          </cell>
          <cell r="O971" t="str">
            <v>05</v>
          </cell>
          <cell r="P971" t="str">
            <v>GALIÓN (GALEÓN)</v>
          </cell>
          <cell r="Q971" t="str">
            <v>003</v>
          </cell>
          <cell r="R971" t="str">
            <v>ANGOSTURA</v>
          </cell>
        </row>
        <row r="972">
          <cell r="E972" t="str">
            <v>PARQUE FOTOVOLTAICO CALABAZA</v>
          </cell>
          <cell r="F972" t="str">
            <v>051703010500200</v>
          </cell>
          <cell r="G972" t="str">
            <v>05</v>
          </cell>
          <cell r="H972" t="str">
            <v>VALDESIA</v>
          </cell>
          <cell r="I972" t="str">
            <v>17</v>
          </cell>
          <cell r="J972" t="str">
            <v>PERAVIA</v>
          </cell>
          <cell r="K972" t="str">
            <v>03</v>
          </cell>
          <cell r="L972" t="str">
            <v>MATANZAS</v>
          </cell>
          <cell r="M972" t="str">
            <v>01</v>
          </cell>
          <cell r="N972" t="str">
            <v>MATANZAS</v>
          </cell>
          <cell r="O972" t="str">
            <v>05</v>
          </cell>
          <cell r="P972" t="str">
            <v>GALIÓN (GALEÓN)</v>
          </cell>
          <cell r="Q972" t="str">
            <v>002</v>
          </cell>
          <cell r="R972" t="str">
            <v>LAS CALABAZAS</v>
          </cell>
        </row>
        <row r="973">
          <cell r="E973" t="str">
            <v>PARQUE FOTOVOLTAICO COASTAL</v>
          </cell>
          <cell r="F973" t="e">
            <v>#N/A</v>
          </cell>
          <cell r="G973" t="e">
            <v>#N/A</v>
          </cell>
          <cell r="H973" t="e">
            <v>#N/A</v>
          </cell>
          <cell r="I973" t="e">
            <v>#N/A</v>
          </cell>
          <cell r="J973" t="e">
            <v>#N/A</v>
          </cell>
          <cell r="K973" t="e">
            <v>#N/A</v>
          </cell>
          <cell r="L973" t="e">
            <v>#N/A</v>
          </cell>
          <cell r="M973" t="e">
            <v>#N/A</v>
          </cell>
          <cell r="N973" t="e">
            <v>#N/A</v>
          </cell>
          <cell r="O973" t="e">
            <v>#N/A</v>
          </cell>
          <cell r="P973" t="e">
            <v>#N/A</v>
          </cell>
          <cell r="Q973" t="e">
            <v>#N/A</v>
          </cell>
          <cell r="R973" t="e">
            <v>#N/A</v>
          </cell>
        </row>
        <row r="974">
          <cell r="E974" t="str">
            <v>PARQUE FOTOVOLTAICO COTOPERÍ I</v>
          </cell>
          <cell r="F974" t="e">
            <v>#N/A</v>
          </cell>
          <cell r="G974" t="e">
            <v>#N/A</v>
          </cell>
          <cell r="H974" t="e">
            <v>#N/A</v>
          </cell>
          <cell r="I974" t="e">
            <v>#N/A</v>
          </cell>
          <cell r="J974" t="e">
            <v>#N/A</v>
          </cell>
          <cell r="K974" t="e">
            <v>#N/A</v>
          </cell>
          <cell r="L974" t="e">
            <v>#N/A</v>
          </cell>
          <cell r="M974" t="e">
            <v>#N/A</v>
          </cell>
          <cell r="N974" t="e">
            <v>#N/A</v>
          </cell>
          <cell r="O974" t="e">
            <v>#N/A</v>
          </cell>
          <cell r="P974" t="e">
            <v>#N/A</v>
          </cell>
          <cell r="Q974" t="e">
            <v>#N/A</v>
          </cell>
          <cell r="R974" t="e">
            <v>#N/A</v>
          </cell>
        </row>
        <row r="975">
          <cell r="E975" t="str">
            <v>PARQUE FOTOVOLTAICO COTOPERÍ II</v>
          </cell>
          <cell r="F975" t="e">
            <v>#N/A</v>
          </cell>
          <cell r="G975" t="e">
            <v>#N/A</v>
          </cell>
          <cell r="H975" t="e">
            <v>#N/A</v>
          </cell>
          <cell r="I975" t="e">
            <v>#N/A</v>
          </cell>
          <cell r="J975" t="e">
            <v>#N/A</v>
          </cell>
          <cell r="K975" t="e">
            <v>#N/A</v>
          </cell>
          <cell r="L975" t="e">
            <v>#N/A</v>
          </cell>
          <cell r="M975" t="e">
            <v>#N/A</v>
          </cell>
          <cell r="N975" t="e">
            <v>#N/A</v>
          </cell>
          <cell r="O975" t="e">
            <v>#N/A</v>
          </cell>
          <cell r="P975" t="e">
            <v>#N/A</v>
          </cell>
          <cell r="Q975" t="e">
            <v>#N/A</v>
          </cell>
          <cell r="R975" t="e">
            <v>#N/A</v>
          </cell>
        </row>
        <row r="976">
          <cell r="E976" t="str">
            <v>PARQUE FOTOVOLTAICO COTOPERÍ III</v>
          </cell>
          <cell r="F976" t="e">
            <v>#N/A</v>
          </cell>
          <cell r="G976" t="e">
            <v>#N/A</v>
          </cell>
          <cell r="H976" t="e">
            <v>#N/A</v>
          </cell>
          <cell r="I976" t="e">
            <v>#N/A</v>
          </cell>
          <cell r="J976" t="e">
            <v>#N/A</v>
          </cell>
          <cell r="K976" t="e">
            <v>#N/A</v>
          </cell>
          <cell r="L976" t="e">
            <v>#N/A</v>
          </cell>
          <cell r="M976" t="e">
            <v>#N/A</v>
          </cell>
          <cell r="N976" t="e">
            <v>#N/A</v>
          </cell>
          <cell r="O976" t="e">
            <v>#N/A</v>
          </cell>
          <cell r="P976" t="e">
            <v>#N/A</v>
          </cell>
          <cell r="Q976" t="e">
            <v>#N/A</v>
          </cell>
          <cell r="R976" t="e">
            <v>#N/A</v>
          </cell>
        </row>
        <row r="977">
          <cell r="E977" t="str">
            <v>PARQUE FOTOVOLTAICO CUMAYASA 1</v>
          </cell>
          <cell r="F977" t="str">
            <v>081203020200200</v>
          </cell>
          <cell r="G977" t="str">
            <v>08</v>
          </cell>
          <cell r="H977" t="str">
            <v>YUMA</v>
          </cell>
          <cell r="I977" t="str">
            <v>12</v>
          </cell>
          <cell r="J977" t="str">
            <v>LA ROMANA</v>
          </cell>
          <cell r="K977" t="str">
            <v>03</v>
          </cell>
          <cell r="L977" t="str">
            <v>VILLA HERMOSA</v>
          </cell>
          <cell r="M977" t="str">
            <v>02</v>
          </cell>
          <cell r="N977" t="str">
            <v>CUMAYASA (DM)</v>
          </cell>
          <cell r="O977" t="str">
            <v>02</v>
          </cell>
          <cell r="P977" t="str">
            <v>CUMAYASA</v>
          </cell>
          <cell r="Q977" t="str">
            <v>002</v>
          </cell>
          <cell r="R977" t="str">
            <v>BATEY LAS TUMBAS</v>
          </cell>
        </row>
        <row r="978">
          <cell r="E978" t="str">
            <v>PARQUE FOTOVOLTAICO CUMAYASA 2</v>
          </cell>
          <cell r="F978" t="str">
            <v>081203020200200</v>
          </cell>
          <cell r="G978" t="str">
            <v>08</v>
          </cell>
          <cell r="H978" t="str">
            <v>YUMA</v>
          </cell>
          <cell r="I978" t="str">
            <v>12</v>
          </cell>
          <cell r="J978" t="str">
            <v>LA ROMANA</v>
          </cell>
          <cell r="K978" t="str">
            <v>03</v>
          </cell>
          <cell r="L978" t="str">
            <v>VILLA HERMOSA</v>
          </cell>
          <cell r="M978" t="str">
            <v>02</v>
          </cell>
          <cell r="N978" t="str">
            <v>CUMAYASA (DM)</v>
          </cell>
          <cell r="O978" t="str">
            <v>02</v>
          </cell>
          <cell r="P978" t="str">
            <v>CUMAYASA</v>
          </cell>
          <cell r="Q978" t="str">
            <v>002</v>
          </cell>
          <cell r="R978" t="str">
            <v>BATEY LAS TUMBAS</v>
          </cell>
        </row>
        <row r="979">
          <cell r="E979" t="str">
            <v>PARQUE FOTOVOLTAICO CUMAYASA 4</v>
          </cell>
          <cell r="F979" t="e">
            <v>#N/A</v>
          </cell>
          <cell r="G979" t="e">
            <v>#N/A</v>
          </cell>
          <cell r="H979" t="e">
            <v>#N/A</v>
          </cell>
          <cell r="I979" t="e">
            <v>#N/A</v>
          </cell>
          <cell r="J979" t="e">
            <v>#N/A</v>
          </cell>
          <cell r="K979" t="e">
            <v>#N/A</v>
          </cell>
          <cell r="L979" t="e">
            <v>#N/A</v>
          </cell>
          <cell r="M979" t="e">
            <v>#N/A</v>
          </cell>
          <cell r="N979" t="e">
            <v>#N/A</v>
          </cell>
          <cell r="O979" t="e">
            <v>#N/A</v>
          </cell>
          <cell r="P979" t="e">
            <v>#N/A</v>
          </cell>
          <cell r="Q979" t="e">
            <v>#N/A</v>
          </cell>
          <cell r="R979" t="e">
            <v>#N/A</v>
          </cell>
        </row>
        <row r="980">
          <cell r="E980" t="str">
            <v>PARQUE FOTOVOLTAICO LA VICTORIA</v>
          </cell>
          <cell r="F980" t="str">
            <v>103203020300300</v>
          </cell>
          <cell r="G980" t="str">
            <v>10</v>
          </cell>
          <cell r="H980" t="str">
            <v>OZAMA O METROPOLITANA</v>
          </cell>
          <cell r="I980" t="str">
            <v>32</v>
          </cell>
          <cell r="J980" t="str">
            <v>SANTO DOMINGO</v>
          </cell>
          <cell r="K980" t="str">
            <v>03</v>
          </cell>
          <cell r="L980" t="str">
            <v>SANTO DOMINGO NORTE</v>
          </cell>
          <cell r="M980" t="str">
            <v>02</v>
          </cell>
          <cell r="N980" t="str">
            <v>LA VICTORIA (DM)</v>
          </cell>
          <cell r="O980" t="str">
            <v>03</v>
          </cell>
          <cell r="P980" t="str">
            <v>LA VIRGEN</v>
          </cell>
          <cell r="Q980" t="str">
            <v>003</v>
          </cell>
          <cell r="R980" t="str">
            <v>VERDÚM</v>
          </cell>
        </row>
        <row r="981">
          <cell r="E981" t="str">
            <v>PARQUE FOTOVOLTAICO LOS NEGROS</v>
          </cell>
          <cell r="F981" t="str">
            <v>070201050200300</v>
          </cell>
          <cell r="G981" t="str">
            <v>07</v>
          </cell>
          <cell r="H981" t="str">
            <v>EL VALLE</v>
          </cell>
          <cell r="I981" t="str">
            <v>02</v>
          </cell>
          <cell r="J981" t="str">
            <v>AZUA</v>
          </cell>
          <cell r="K981" t="str">
            <v>01</v>
          </cell>
          <cell r="L981" t="str">
            <v>AZUA</v>
          </cell>
          <cell r="M981" t="str">
            <v>05</v>
          </cell>
          <cell r="N981" t="str">
            <v>PUERTO VIEJO (DM)</v>
          </cell>
          <cell r="O981" t="str">
            <v>02</v>
          </cell>
          <cell r="P981" t="str">
            <v>RANCHERÍA</v>
          </cell>
          <cell r="Q981" t="str">
            <v>003</v>
          </cell>
          <cell r="R981" t="str">
            <v>PALMAR DE BUENA VISTA</v>
          </cell>
        </row>
        <row r="982">
          <cell r="E982" t="str">
            <v>PARQUE FOTOVOLTAICO LUCILA</v>
          </cell>
          <cell r="F982" t="e">
            <v>#N/A</v>
          </cell>
          <cell r="G982" t="e">
            <v>#N/A</v>
          </cell>
          <cell r="H982" t="e">
            <v>#N/A</v>
          </cell>
          <cell r="I982" t="e">
            <v>#N/A</v>
          </cell>
          <cell r="J982" t="e">
            <v>#N/A</v>
          </cell>
          <cell r="K982" t="e">
            <v>#N/A</v>
          </cell>
          <cell r="L982" t="e">
            <v>#N/A</v>
          </cell>
          <cell r="M982" t="e">
            <v>#N/A</v>
          </cell>
          <cell r="N982" t="e">
            <v>#N/A</v>
          </cell>
          <cell r="O982" t="e">
            <v>#N/A</v>
          </cell>
          <cell r="P982" t="e">
            <v>#N/A</v>
          </cell>
          <cell r="Q982" t="e">
            <v>#N/A</v>
          </cell>
          <cell r="R982" t="e">
            <v>#N/A</v>
          </cell>
        </row>
        <row r="983">
          <cell r="E983" t="str">
            <v>PARQUE FOTOVOLTAICO MARANATHA FASE I</v>
          </cell>
          <cell r="F983" t="str">
            <v>103201010300100</v>
          </cell>
          <cell r="G983" t="str">
            <v>10</v>
          </cell>
          <cell r="H983" t="str">
            <v>OZAMA O METROPOLITANA</v>
          </cell>
          <cell r="I983" t="str">
            <v>32</v>
          </cell>
          <cell r="J983" t="str">
            <v>SANTO DOMINGO</v>
          </cell>
          <cell r="K983" t="str">
            <v>01</v>
          </cell>
          <cell r="L983" t="str">
            <v>SANTO DOMINGO ESTE</v>
          </cell>
          <cell r="M983" t="str">
            <v>01</v>
          </cell>
          <cell r="N983" t="str">
            <v>SANTO DOMINGO ESTE</v>
          </cell>
          <cell r="O983" t="str">
            <v>03</v>
          </cell>
          <cell r="P983" t="str">
            <v>MENDOZA</v>
          </cell>
          <cell r="Q983" t="str">
            <v>001</v>
          </cell>
          <cell r="R983" t="str">
            <v>LOS PAREDONES</v>
          </cell>
        </row>
        <row r="984">
          <cell r="E984" t="str">
            <v>PARQUE FOTOVOLTAICO MARTÍ</v>
          </cell>
          <cell r="F984" t="e">
            <v>#N/A</v>
          </cell>
          <cell r="G984" t="e">
            <v>#N/A</v>
          </cell>
          <cell r="H984" t="e">
            <v>#N/A</v>
          </cell>
          <cell r="I984" t="e">
            <v>#N/A</v>
          </cell>
          <cell r="J984" t="e">
            <v>#N/A</v>
          </cell>
          <cell r="K984" t="e">
            <v>#N/A</v>
          </cell>
          <cell r="L984" t="e">
            <v>#N/A</v>
          </cell>
          <cell r="M984" t="e">
            <v>#N/A</v>
          </cell>
          <cell r="N984" t="e">
            <v>#N/A</v>
          </cell>
          <cell r="O984" t="e">
            <v>#N/A</v>
          </cell>
          <cell r="P984" t="e">
            <v>#N/A</v>
          </cell>
          <cell r="Q984" t="e">
            <v>#N/A</v>
          </cell>
          <cell r="R984" t="e">
            <v>#N/A</v>
          </cell>
        </row>
        <row r="985">
          <cell r="E985" t="str">
            <v>PARQUE FOTOVOLTAICO MATA DE PALMA</v>
          </cell>
          <cell r="F985" t="str">
            <v>103205010301100</v>
          </cell>
          <cell r="G985" t="str">
            <v>10</v>
          </cell>
          <cell r="H985" t="str">
            <v>OZAMA O METROPOLITANA</v>
          </cell>
          <cell r="I985" t="str">
            <v>32</v>
          </cell>
          <cell r="J985" t="str">
            <v>SANTO DOMINGO</v>
          </cell>
          <cell r="K985" t="str">
            <v>05</v>
          </cell>
          <cell r="L985" t="str">
            <v>SAN ANTONIO DE GUERRA</v>
          </cell>
          <cell r="M985" t="str">
            <v>01</v>
          </cell>
          <cell r="N985" t="str">
            <v>SAN ANTONIO DE GUERRA</v>
          </cell>
          <cell r="O985" t="str">
            <v>03</v>
          </cell>
          <cell r="P985" t="str">
            <v>LA JOYA</v>
          </cell>
          <cell r="Q985" t="str">
            <v>011</v>
          </cell>
          <cell r="R985" t="str">
            <v>AHORCA LOS PERROS</v>
          </cell>
        </row>
        <row r="986">
          <cell r="E986" t="str">
            <v>PARQUE FOTOVOLTAICO MATRISOL</v>
          </cell>
          <cell r="F986" t="str">
            <v>031402020300200</v>
          </cell>
          <cell r="G986" t="str">
            <v>03</v>
          </cell>
          <cell r="H986" t="str">
            <v>CIBAO NORDESTE</v>
          </cell>
          <cell r="I986" t="str">
            <v>14</v>
          </cell>
          <cell r="J986" t="str">
            <v>MARÍA TRINIDAD SÁNCHEZ</v>
          </cell>
          <cell r="K986" t="str">
            <v>02</v>
          </cell>
          <cell r="L986" t="str">
            <v>CABRERA</v>
          </cell>
          <cell r="M986" t="str">
            <v>02</v>
          </cell>
          <cell r="N986" t="str">
            <v>ARROYO SALADO (DM)</v>
          </cell>
          <cell r="O986" t="str">
            <v>03</v>
          </cell>
          <cell r="P986" t="str">
            <v>SAN ISIDRO</v>
          </cell>
          <cell r="Q986" t="str">
            <v>002</v>
          </cell>
          <cell r="R986" t="str">
            <v>CAÑO BEJUCO</v>
          </cell>
        </row>
        <row r="987">
          <cell r="E987" t="str">
            <v>PARQUE FOTOVOLTAICO MIRASOL</v>
          </cell>
          <cell r="F987" t="str">
            <v>103205010401000</v>
          </cell>
          <cell r="G987" t="str">
            <v>10</v>
          </cell>
          <cell r="H987" t="str">
            <v>OZAMA O METROPOLITANA</v>
          </cell>
          <cell r="I987" t="str">
            <v>32</v>
          </cell>
          <cell r="J987" t="str">
            <v>SANTO DOMINGO</v>
          </cell>
          <cell r="K987" t="str">
            <v>05</v>
          </cell>
          <cell r="L987" t="str">
            <v>SAN ANTONIO DE GUERRA</v>
          </cell>
          <cell r="M987" t="str">
            <v>01</v>
          </cell>
          <cell r="N987" t="str">
            <v>SAN ANTONIO DE GUERRA</v>
          </cell>
          <cell r="O987" t="str">
            <v>04</v>
          </cell>
          <cell r="P987" t="str">
            <v>ENJUAGADOR</v>
          </cell>
          <cell r="Q987" t="str">
            <v>010</v>
          </cell>
          <cell r="R987" t="str">
            <v>LA CULEBRA</v>
          </cell>
        </row>
        <row r="988">
          <cell r="E988" t="str">
            <v>PARQUE FOTOVOLTAICO MONTECRISTI SOLAR 1</v>
          </cell>
          <cell r="F988" t="str">
            <v>041503010200200</v>
          </cell>
          <cell r="G988" t="str">
            <v>04</v>
          </cell>
          <cell r="H988" t="str">
            <v>CIBAO NOROESTE</v>
          </cell>
          <cell r="I988" t="str">
            <v>15</v>
          </cell>
          <cell r="J988" t="str">
            <v>MONTE CRISTI</v>
          </cell>
          <cell r="K988" t="str">
            <v>03</v>
          </cell>
          <cell r="L988" t="str">
            <v>GUAYUBÍN</v>
          </cell>
          <cell r="M988" t="str">
            <v>01</v>
          </cell>
          <cell r="N988" t="str">
            <v>GUAYUBÍN</v>
          </cell>
          <cell r="O988" t="str">
            <v>02</v>
          </cell>
          <cell r="P988" t="str">
            <v>JUAN GÓMEZ</v>
          </cell>
          <cell r="Q988" t="str">
            <v>002</v>
          </cell>
          <cell r="R988" t="str">
            <v>JUAN GÓMEZ</v>
          </cell>
        </row>
        <row r="989">
          <cell r="E989" t="str">
            <v>PARQUE FOTOVOLTAICO PERAVIA I</v>
          </cell>
          <cell r="F989" t="e">
            <v>#N/A</v>
          </cell>
          <cell r="G989" t="e">
            <v>#N/A</v>
          </cell>
          <cell r="H989" t="e">
            <v>#N/A</v>
          </cell>
          <cell r="I989" t="e">
            <v>#N/A</v>
          </cell>
          <cell r="J989" t="e">
            <v>#N/A</v>
          </cell>
          <cell r="K989" t="e">
            <v>#N/A</v>
          </cell>
          <cell r="L989" t="e">
            <v>#N/A</v>
          </cell>
          <cell r="M989" t="e">
            <v>#N/A</v>
          </cell>
          <cell r="N989" t="e">
            <v>#N/A</v>
          </cell>
          <cell r="O989" t="e">
            <v>#N/A</v>
          </cell>
          <cell r="P989" t="e">
            <v>#N/A</v>
          </cell>
          <cell r="Q989" t="e">
            <v>#N/A</v>
          </cell>
          <cell r="R989" t="e">
            <v>#N/A</v>
          </cell>
        </row>
        <row r="990">
          <cell r="E990" t="str">
            <v>PARQUE FOTOVOLTAICO PERAVIA II</v>
          </cell>
          <cell r="F990" t="e">
            <v>#N/A</v>
          </cell>
          <cell r="G990" t="e">
            <v>#N/A</v>
          </cell>
          <cell r="H990" t="e">
            <v>#N/A</v>
          </cell>
          <cell r="I990" t="e">
            <v>#N/A</v>
          </cell>
          <cell r="J990" t="e">
            <v>#N/A</v>
          </cell>
          <cell r="K990" t="e">
            <v>#N/A</v>
          </cell>
          <cell r="L990" t="e">
            <v>#N/A</v>
          </cell>
          <cell r="M990" t="e">
            <v>#N/A</v>
          </cell>
          <cell r="N990" t="e">
            <v>#N/A</v>
          </cell>
          <cell r="O990" t="e">
            <v>#N/A</v>
          </cell>
          <cell r="P990" t="e">
            <v>#N/A</v>
          </cell>
          <cell r="Q990" t="e">
            <v>#N/A</v>
          </cell>
          <cell r="R990" t="e">
            <v>#N/A</v>
          </cell>
        </row>
        <row r="991">
          <cell r="E991" t="str">
            <v>PARQUE FOTOVOLTAICO SAJOMA</v>
          </cell>
          <cell r="F991" t="str">
            <v>012505030200600</v>
          </cell>
          <cell r="G991" t="str">
            <v>01</v>
          </cell>
          <cell r="H991" t="str">
            <v>CIBAO NORTE</v>
          </cell>
          <cell r="I991" t="str">
            <v>25</v>
          </cell>
          <cell r="J991" t="str">
            <v>SANTIAGO</v>
          </cell>
          <cell r="K991" t="str">
            <v>05</v>
          </cell>
          <cell r="L991" t="str">
            <v>SAN JOSÉ DE LAS MATAS</v>
          </cell>
          <cell r="M991" t="str">
            <v>03</v>
          </cell>
          <cell r="N991" t="str">
            <v>LA CUESTA (DM)</v>
          </cell>
          <cell r="O991" t="str">
            <v>02</v>
          </cell>
          <cell r="P991" t="str">
            <v>JAIQUI PICADO</v>
          </cell>
          <cell r="Q991" t="str">
            <v>006</v>
          </cell>
          <cell r="R991" t="str">
            <v>LOS RANCHEROS</v>
          </cell>
        </row>
        <row r="992">
          <cell r="E992" t="str">
            <v>PARQUE FOTOVOLTAICO SANTANASOL</v>
          </cell>
          <cell r="F992" t="str">
            <v>051702030300300</v>
          </cell>
          <cell r="G992" t="str">
            <v>05</v>
          </cell>
          <cell r="H992" t="str">
            <v>VALDESIA</v>
          </cell>
          <cell r="I992" t="str">
            <v>17</v>
          </cell>
          <cell r="J992" t="str">
            <v>PERAVIA</v>
          </cell>
          <cell r="K992" t="str">
            <v>02</v>
          </cell>
          <cell r="L992" t="str">
            <v>NIZAO</v>
          </cell>
          <cell r="M992" t="str">
            <v>03</v>
          </cell>
          <cell r="N992" t="str">
            <v>SANTANA (DM)</v>
          </cell>
          <cell r="O992" t="str">
            <v>03</v>
          </cell>
          <cell r="P992" t="str">
            <v>YIYO GÓMEZ</v>
          </cell>
          <cell r="Q992" t="str">
            <v>003</v>
          </cell>
          <cell r="R992" t="str">
            <v>LOS FRANCO</v>
          </cell>
        </row>
        <row r="993">
          <cell r="E993" t="str">
            <v>PARQUE FOTOVOLTAICO WASHINGTON CAPITAL 2</v>
          </cell>
          <cell r="F993" t="str">
            <v>103205010301100</v>
          </cell>
          <cell r="G993" t="str">
            <v>10</v>
          </cell>
          <cell r="H993" t="str">
            <v>OZAMA O METROPOLITANA</v>
          </cell>
          <cell r="I993" t="str">
            <v>32</v>
          </cell>
          <cell r="J993" t="str">
            <v>SANTO DOMINGO</v>
          </cell>
          <cell r="K993" t="str">
            <v>05</v>
          </cell>
          <cell r="L993" t="str">
            <v>SAN ANTONIO DE GUERRA</v>
          </cell>
          <cell r="M993" t="str">
            <v>01</v>
          </cell>
          <cell r="N993" t="str">
            <v>SAN ANTONIO DE GUERRA</v>
          </cell>
          <cell r="O993" t="str">
            <v>03</v>
          </cell>
          <cell r="P993" t="str">
            <v>LA JOYA</v>
          </cell>
          <cell r="Q993" t="str">
            <v>011</v>
          </cell>
          <cell r="R993" t="str">
            <v>AHORCA LOS PERROS</v>
          </cell>
        </row>
        <row r="994">
          <cell r="E994" t="str">
            <v>PARQUE FOTOVOLTAICO WASHINGTON CAPITAL 3</v>
          </cell>
          <cell r="F994" t="str">
            <v>103205010300300</v>
          </cell>
          <cell r="G994" t="str">
            <v>10</v>
          </cell>
          <cell r="H994" t="str">
            <v>OZAMA O METROPOLITANA</v>
          </cell>
          <cell r="I994" t="str">
            <v>32</v>
          </cell>
          <cell r="J994" t="str">
            <v>SANTO DOMINGO</v>
          </cell>
          <cell r="K994" t="str">
            <v>05</v>
          </cell>
          <cell r="L994" t="str">
            <v>SAN ANTONIO DE GUERRA</v>
          </cell>
          <cell r="M994" t="str">
            <v>01</v>
          </cell>
          <cell r="N994" t="str">
            <v>SAN ANTONIO DE GUERRA</v>
          </cell>
          <cell r="O994" t="str">
            <v>03</v>
          </cell>
          <cell r="P994" t="str">
            <v>LA JOYA</v>
          </cell>
          <cell r="Q994" t="str">
            <v>003</v>
          </cell>
          <cell r="R994" t="str">
            <v>LA GUAMA</v>
          </cell>
        </row>
        <row r="995">
          <cell r="E995" t="str">
            <v>PARQUE SOLAR CANOA</v>
          </cell>
          <cell r="F995" t="str">
            <v>060405020200200</v>
          </cell>
          <cell r="G995" t="str">
            <v>06</v>
          </cell>
          <cell r="H995" t="str">
            <v>ENRIQUILLO</v>
          </cell>
          <cell r="I995" t="str">
            <v>04</v>
          </cell>
          <cell r="J995" t="str">
            <v>BARAHONA</v>
          </cell>
          <cell r="K995" t="str">
            <v>05</v>
          </cell>
          <cell r="L995" t="str">
            <v>VICENTE NOBLE</v>
          </cell>
          <cell r="M995" t="str">
            <v>02</v>
          </cell>
          <cell r="N995" t="str">
            <v>CANOA (DM)</v>
          </cell>
          <cell r="O995" t="str">
            <v>02</v>
          </cell>
          <cell r="P995" t="str">
            <v>BOMBITA</v>
          </cell>
          <cell r="Q995" t="str">
            <v>002</v>
          </cell>
          <cell r="R995" t="str">
            <v>MIRAMAR</v>
          </cell>
        </row>
        <row r="996">
          <cell r="E996" t="str">
            <v>PARQUE SOLAR EL SOCO</v>
          </cell>
          <cell r="F996" t="str">
            <v>092304010300900</v>
          </cell>
          <cell r="G996" t="str">
            <v>09</v>
          </cell>
          <cell r="H996" t="str">
            <v>HIGUAMO</v>
          </cell>
          <cell r="I996" t="str">
            <v>23</v>
          </cell>
          <cell r="J996" t="str">
            <v>SAN PEDRO DE MACORÍS</v>
          </cell>
          <cell r="K996" t="str">
            <v>04</v>
          </cell>
          <cell r="L996" t="str">
            <v>CONSUELO</v>
          </cell>
          <cell r="M996" t="str">
            <v>01</v>
          </cell>
          <cell r="N996" t="str">
            <v>CONSUELO</v>
          </cell>
          <cell r="O996" t="str">
            <v>03</v>
          </cell>
          <cell r="P996" t="str">
            <v>LAS CALLAS</v>
          </cell>
          <cell r="Q996" t="str">
            <v>009</v>
          </cell>
          <cell r="R996" t="str">
            <v>BATEY SAN LUIS</v>
          </cell>
        </row>
        <row r="997">
          <cell r="E997" t="str">
            <v>PARQUE SOLAR ESPERANZA</v>
          </cell>
          <cell r="F997" t="str">
            <v>042702010200300</v>
          </cell>
          <cell r="G997" t="str">
            <v>04</v>
          </cell>
          <cell r="H997" t="str">
            <v>CIBAO NOROESTE</v>
          </cell>
          <cell r="I997" t="str">
            <v>27</v>
          </cell>
          <cell r="J997" t="str">
            <v>VALVERDE</v>
          </cell>
          <cell r="K997" t="str">
            <v>02</v>
          </cell>
          <cell r="L997" t="str">
            <v>ESPERANZA</v>
          </cell>
          <cell r="M997" t="str">
            <v>01</v>
          </cell>
          <cell r="N997" t="str">
            <v>ESPERANZA</v>
          </cell>
          <cell r="O997" t="str">
            <v>02</v>
          </cell>
          <cell r="P997" t="str">
            <v>PEÑUELA</v>
          </cell>
          <cell r="Q997" t="str">
            <v>003</v>
          </cell>
          <cell r="R997" t="str">
            <v>GUACHUPITA - LOS CALLEJONES</v>
          </cell>
        </row>
        <row r="998">
          <cell r="E998" t="str">
            <v>PARQUE SOLAR GIRASOL</v>
          </cell>
          <cell r="F998" t="str">
            <v>052106010200100</v>
          </cell>
          <cell r="G998" t="str">
            <v>05</v>
          </cell>
          <cell r="H998" t="str">
            <v>VALDESIA</v>
          </cell>
          <cell r="I998" t="str">
            <v>21</v>
          </cell>
          <cell r="J998" t="str">
            <v>SAN CRISTÓBAL</v>
          </cell>
          <cell r="K998" t="str">
            <v>06</v>
          </cell>
          <cell r="L998" t="str">
            <v>YAGUATE</v>
          </cell>
          <cell r="M998" t="str">
            <v>01</v>
          </cell>
          <cell r="N998" t="str">
            <v>YAGUATE</v>
          </cell>
          <cell r="O998" t="str">
            <v>02</v>
          </cell>
          <cell r="P998" t="str">
            <v>LAS GALLARDAS</v>
          </cell>
          <cell r="Q998" t="str">
            <v>001</v>
          </cell>
          <cell r="R998" t="str">
            <v>YAGUATE ARRIBA O LA JABILLA</v>
          </cell>
        </row>
        <row r="999">
          <cell r="E999" t="str">
            <v>PIMENTEL 1</v>
          </cell>
          <cell r="F999" t="str">
            <v>030604010400800</v>
          </cell>
          <cell r="G999" t="str">
            <v>03</v>
          </cell>
          <cell r="H999" t="str">
            <v>CIBAO NORDESTE</v>
          </cell>
          <cell r="I999" t="str">
            <v>06</v>
          </cell>
          <cell r="J999" t="str">
            <v>DUARTE</v>
          </cell>
          <cell r="K999" t="str">
            <v>04</v>
          </cell>
          <cell r="L999" t="str">
            <v>PIMENTEL</v>
          </cell>
          <cell r="M999" t="str">
            <v>01</v>
          </cell>
          <cell r="N999" t="str">
            <v>PIMENTEL</v>
          </cell>
          <cell r="O999" t="str">
            <v>04</v>
          </cell>
          <cell r="P999" t="str">
            <v>CUABA ABAJO</v>
          </cell>
          <cell r="Q999" t="str">
            <v>008</v>
          </cell>
          <cell r="R999" t="str">
            <v>CAMPECHE ARRIBA</v>
          </cell>
        </row>
        <row r="1000">
          <cell r="E1000" t="str">
            <v>PIMENTEL 2</v>
          </cell>
          <cell r="F1000" t="str">
            <v>030604010400800</v>
          </cell>
          <cell r="G1000" t="str">
            <v>03</v>
          </cell>
          <cell r="H1000" t="str">
            <v>CIBAO NORDESTE</v>
          </cell>
          <cell r="I1000" t="str">
            <v>06</v>
          </cell>
          <cell r="J1000" t="str">
            <v>DUARTE</v>
          </cell>
          <cell r="K1000" t="str">
            <v>04</v>
          </cell>
          <cell r="L1000" t="str">
            <v>PIMENTEL</v>
          </cell>
          <cell r="M1000" t="str">
            <v>01</v>
          </cell>
          <cell r="N1000" t="str">
            <v>PIMENTEL</v>
          </cell>
          <cell r="O1000" t="str">
            <v>04</v>
          </cell>
          <cell r="P1000" t="str">
            <v>CUABA ABAJO</v>
          </cell>
          <cell r="Q1000" t="str">
            <v>008</v>
          </cell>
          <cell r="R1000" t="str">
            <v>CAMPECHE ARRIBA</v>
          </cell>
        </row>
        <row r="1001">
          <cell r="E1001" t="str">
            <v>PIMENTEL 3</v>
          </cell>
          <cell r="F1001" t="str">
            <v>030604010400800</v>
          </cell>
          <cell r="G1001" t="str">
            <v>03</v>
          </cell>
          <cell r="H1001" t="str">
            <v>CIBAO NORDESTE</v>
          </cell>
          <cell r="I1001" t="str">
            <v>06</v>
          </cell>
          <cell r="J1001" t="str">
            <v>DUARTE</v>
          </cell>
          <cell r="K1001" t="str">
            <v>04</v>
          </cell>
          <cell r="L1001" t="str">
            <v>PIMENTEL</v>
          </cell>
          <cell r="M1001" t="str">
            <v>01</v>
          </cell>
          <cell r="N1001" t="str">
            <v>PIMENTEL</v>
          </cell>
          <cell r="O1001" t="str">
            <v>04</v>
          </cell>
          <cell r="P1001" t="str">
            <v>CUABA ABAJO</v>
          </cell>
          <cell r="Q1001" t="str">
            <v>008</v>
          </cell>
          <cell r="R1001" t="str">
            <v>CAMPECHE ARRIBA</v>
          </cell>
        </row>
        <row r="1002">
          <cell r="E1002" t="str">
            <v>PIMENTEL 4</v>
          </cell>
          <cell r="F1002" t="str">
            <v>030604010400800</v>
          </cell>
          <cell r="G1002" t="str">
            <v>03</v>
          </cell>
          <cell r="H1002" t="str">
            <v>CIBAO NORDESTE</v>
          </cell>
          <cell r="I1002" t="str">
            <v>06</v>
          </cell>
          <cell r="J1002" t="str">
            <v>DUARTE</v>
          </cell>
          <cell r="K1002" t="str">
            <v>04</v>
          </cell>
          <cell r="L1002" t="str">
            <v>PIMENTEL</v>
          </cell>
          <cell r="M1002" t="str">
            <v>01</v>
          </cell>
          <cell r="N1002" t="str">
            <v>PIMENTEL</v>
          </cell>
          <cell r="O1002" t="str">
            <v>04</v>
          </cell>
          <cell r="P1002" t="str">
            <v>CUABA ABAJO</v>
          </cell>
          <cell r="Q1002" t="str">
            <v>008</v>
          </cell>
          <cell r="R1002" t="str">
            <v>CAMPECHE ARRIBA</v>
          </cell>
        </row>
        <row r="1003">
          <cell r="E1003" t="str">
            <v>PINALITO 1</v>
          </cell>
          <cell r="F1003" t="str">
            <v>021302020701000</v>
          </cell>
          <cell r="G1003" t="str">
            <v>02</v>
          </cell>
          <cell r="H1003" t="str">
            <v>CIBAO SUR</v>
          </cell>
          <cell r="I1003" t="str">
            <v>13</v>
          </cell>
          <cell r="J1003" t="str">
            <v>LA VEGA</v>
          </cell>
          <cell r="K1003" t="str">
            <v>02</v>
          </cell>
          <cell r="L1003" t="str">
            <v>CONSTANZA</v>
          </cell>
          <cell r="M1003" t="str">
            <v>02</v>
          </cell>
          <cell r="N1003" t="str">
            <v>TIREO (DM)</v>
          </cell>
          <cell r="O1003" t="str">
            <v>07</v>
          </cell>
          <cell r="P1003" t="str">
            <v>TIREO ABAJO</v>
          </cell>
          <cell r="Q1003" t="str">
            <v>010</v>
          </cell>
          <cell r="R1003" t="str">
            <v>EL BOTAO</v>
          </cell>
        </row>
        <row r="1004">
          <cell r="E1004" t="str">
            <v>PINALITO 2</v>
          </cell>
          <cell r="F1004" t="str">
            <v>021302020701000</v>
          </cell>
          <cell r="G1004" t="str">
            <v>02</v>
          </cell>
          <cell r="H1004" t="str">
            <v>CIBAO SUR</v>
          </cell>
          <cell r="I1004" t="str">
            <v>13</v>
          </cell>
          <cell r="J1004" t="str">
            <v>LA VEGA</v>
          </cell>
          <cell r="K1004" t="str">
            <v>02</v>
          </cell>
          <cell r="L1004" t="str">
            <v>CONSTANZA</v>
          </cell>
          <cell r="M1004" t="str">
            <v>02</v>
          </cell>
          <cell r="N1004" t="str">
            <v>TIREO (DM)</v>
          </cell>
          <cell r="O1004" t="str">
            <v>07</v>
          </cell>
          <cell r="P1004" t="str">
            <v>TIREO ABAJO</v>
          </cell>
          <cell r="Q1004" t="str">
            <v>010</v>
          </cell>
          <cell r="R1004" t="str">
            <v>EL BOTAO</v>
          </cell>
        </row>
        <row r="1005">
          <cell r="E1005" t="str">
            <v>POWERSHIP AZUA KPS 26</v>
          </cell>
          <cell r="F1005" t="str">
            <v>070201050100100</v>
          </cell>
          <cell r="G1005" t="str">
            <v>07</v>
          </cell>
          <cell r="H1005" t="str">
            <v>EL VALLE</v>
          </cell>
          <cell r="I1005" t="str">
            <v>02</v>
          </cell>
          <cell r="J1005" t="str">
            <v>AZUA</v>
          </cell>
          <cell r="K1005" t="str">
            <v>01</v>
          </cell>
          <cell r="L1005" t="str">
            <v>AZUA</v>
          </cell>
          <cell r="M1005" t="str">
            <v>05</v>
          </cell>
          <cell r="N1005" t="str">
            <v>PUERTO VIEJO (DM)</v>
          </cell>
          <cell r="O1005" t="str">
            <v>01</v>
          </cell>
          <cell r="P1005" t="str">
            <v>PUERTO VIEJO (ZONA URBANA)</v>
          </cell>
          <cell r="Q1005" t="str">
            <v>001</v>
          </cell>
          <cell r="R1005" t="str">
            <v>LOS NEGROS</v>
          </cell>
        </row>
        <row r="1006">
          <cell r="E1006" t="str">
            <v>POWERSHIP AZUA KPS 60</v>
          </cell>
          <cell r="F1006" t="str">
            <v>070201050100100</v>
          </cell>
          <cell r="G1006" t="str">
            <v>07</v>
          </cell>
          <cell r="H1006" t="str">
            <v>EL VALLE</v>
          </cell>
          <cell r="I1006" t="str">
            <v>02</v>
          </cell>
          <cell r="J1006" t="str">
            <v>AZUA</v>
          </cell>
          <cell r="K1006" t="str">
            <v>01</v>
          </cell>
          <cell r="L1006" t="str">
            <v>AZUA</v>
          </cell>
          <cell r="M1006" t="str">
            <v>05</v>
          </cell>
          <cell r="N1006" t="str">
            <v>PUERTO VIEJO (DM)</v>
          </cell>
          <cell r="O1006" t="str">
            <v>01</v>
          </cell>
          <cell r="P1006" t="str">
            <v>PUERTO VIEJO (ZONA URBANA)</v>
          </cell>
          <cell r="Q1006" t="str">
            <v>001</v>
          </cell>
          <cell r="R1006" t="str">
            <v>LOS NEGROS</v>
          </cell>
        </row>
        <row r="1007">
          <cell r="E1007" t="str">
            <v>PUNTA CATALINA 1</v>
          </cell>
          <cell r="F1007" t="str">
            <v>051701080200500</v>
          </cell>
          <cell r="G1007" t="str">
            <v>05</v>
          </cell>
          <cell r="H1007" t="str">
            <v>VALDESIA</v>
          </cell>
          <cell r="I1007" t="str">
            <v>17</v>
          </cell>
          <cell r="J1007" t="str">
            <v>PERAVIA</v>
          </cell>
          <cell r="K1007" t="str">
            <v>01</v>
          </cell>
          <cell r="L1007" t="str">
            <v>BANÍ</v>
          </cell>
          <cell r="M1007" t="str">
            <v>08</v>
          </cell>
          <cell r="N1007" t="str">
            <v>CATALINA (DM)</v>
          </cell>
          <cell r="O1007" t="str">
            <v>02</v>
          </cell>
          <cell r="P1007" t="str">
            <v>CATALINA</v>
          </cell>
          <cell r="Q1007" t="str">
            <v>005</v>
          </cell>
          <cell r="R1007" t="str">
            <v>COLONIA CATALINA</v>
          </cell>
        </row>
        <row r="1008">
          <cell r="E1008" t="str">
            <v>PUNTA CATALINA 2</v>
          </cell>
          <cell r="F1008" t="str">
            <v>051701080200500</v>
          </cell>
          <cell r="G1008" t="str">
            <v>05</v>
          </cell>
          <cell r="H1008" t="str">
            <v>VALDESIA</v>
          </cell>
          <cell r="I1008" t="str">
            <v>17</v>
          </cell>
          <cell r="J1008" t="str">
            <v>PERAVIA</v>
          </cell>
          <cell r="K1008" t="str">
            <v>01</v>
          </cell>
          <cell r="L1008" t="str">
            <v>BANÍ</v>
          </cell>
          <cell r="M1008" t="str">
            <v>08</v>
          </cell>
          <cell r="N1008" t="str">
            <v>CATALINA (DM)</v>
          </cell>
          <cell r="O1008" t="str">
            <v>02</v>
          </cell>
          <cell r="P1008" t="str">
            <v>CATALINA</v>
          </cell>
          <cell r="Q1008" t="str">
            <v>005</v>
          </cell>
          <cell r="R1008" t="str">
            <v>COLONIA CATALINA</v>
          </cell>
        </row>
        <row r="1009">
          <cell r="E1009" t="str">
            <v>QUILVIO CABRERA</v>
          </cell>
          <cell r="F1009" t="str">
            <v>061602020201000</v>
          </cell>
          <cell r="G1009" t="str">
            <v>06</v>
          </cell>
          <cell r="H1009" t="str">
            <v>ENRIQUILLO</v>
          </cell>
          <cell r="I1009" t="str">
            <v>16</v>
          </cell>
          <cell r="J1009" t="str">
            <v>PEDERNALES</v>
          </cell>
          <cell r="K1009" t="str">
            <v>02</v>
          </cell>
          <cell r="L1009" t="str">
            <v>OVIEDO</v>
          </cell>
          <cell r="M1009" t="str">
            <v>02</v>
          </cell>
          <cell r="N1009" t="str">
            <v>JUANCHO (DM)</v>
          </cell>
          <cell r="O1009" t="str">
            <v>02</v>
          </cell>
          <cell r="P1009" t="str">
            <v>LA COLONIA VILLA ESPERANZA</v>
          </cell>
          <cell r="Q1009" t="str">
            <v>010</v>
          </cell>
          <cell r="R1009" t="str">
            <v>PAYANO</v>
          </cell>
        </row>
        <row r="1010">
          <cell r="E1010" t="str">
            <v>QUISQUEYA 1 FO</v>
          </cell>
          <cell r="F1010" t="str">
            <v>092305010300200</v>
          </cell>
          <cell r="G1010" t="str">
            <v>09</v>
          </cell>
          <cell r="H1010" t="str">
            <v>HIGUAMO</v>
          </cell>
          <cell r="I1010" t="str">
            <v>23</v>
          </cell>
          <cell r="J1010" t="str">
            <v>SAN PEDRO DE MACORÍS</v>
          </cell>
          <cell r="K1010" t="str">
            <v>05</v>
          </cell>
          <cell r="L1010" t="str">
            <v>QUISQUEYA</v>
          </cell>
          <cell r="M1010" t="str">
            <v>01</v>
          </cell>
          <cell r="N1010" t="str">
            <v>QUISQUEYA</v>
          </cell>
          <cell r="O1010" t="str">
            <v>03</v>
          </cell>
          <cell r="P1010" t="str">
            <v>LOS MONTES</v>
          </cell>
          <cell r="Q1010" t="str">
            <v>002</v>
          </cell>
          <cell r="R1010" t="str">
            <v>MONTE LARGO</v>
          </cell>
        </row>
        <row r="1011">
          <cell r="E1011" t="str">
            <v>QUISQUEYA 1 GN</v>
          </cell>
          <cell r="F1011" t="str">
            <v>092305010300200</v>
          </cell>
          <cell r="G1011" t="str">
            <v>09</v>
          </cell>
          <cell r="H1011" t="str">
            <v>HIGUAMO</v>
          </cell>
          <cell r="I1011" t="str">
            <v>23</v>
          </cell>
          <cell r="J1011" t="str">
            <v>SAN PEDRO DE MACORÍS</v>
          </cell>
          <cell r="K1011" t="str">
            <v>05</v>
          </cell>
          <cell r="L1011" t="str">
            <v>QUISQUEYA</v>
          </cell>
          <cell r="M1011" t="str">
            <v>01</v>
          </cell>
          <cell r="N1011" t="str">
            <v>QUISQUEYA</v>
          </cell>
          <cell r="O1011" t="str">
            <v>03</v>
          </cell>
          <cell r="P1011" t="str">
            <v>LOS MONTES</v>
          </cell>
          <cell r="Q1011" t="str">
            <v>002</v>
          </cell>
          <cell r="R1011" t="str">
            <v>MONTE LARGO</v>
          </cell>
        </row>
        <row r="1012">
          <cell r="E1012" t="str">
            <v>QUISQUEYA 1 SAN PEDRO FO</v>
          </cell>
          <cell r="F1012" t="str">
            <v>092301010105600</v>
          </cell>
          <cell r="G1012" t="str">
            <v>09</v>
          </cell>
          <cell r="H1012" t="str">
            <v>HIGUAMO</v>
          </cell>
          <cell r="I1012" t="str">
            <v>23</v>
          </cell>
          <cell r="J1012" t="str">
            <v>SAN PEDRO DE MACORÍS</v>
          </cell>
          <cell r="K1012" t="str">
            <v>01</v>
          </cell>
          <cell r="L1012" t="str">
            <v>SAN PEDRO DE MACORÍS</v>
          </cell>
          <cell r="M1012" t="str">
            <v>01</v>
          </cell>
          <cell r="N1012" t="str">
            <v>SAN PEDRO DE MACORÍS</v>
          </cell>
          <cell r="O1012" t="str">
            <v>01</v>
          </cell>
          <cell r="P1012" t="str">
            <v>SAN PEDRO DE MACORÍS (ZONA URBANA)</v>
          </cell>
          <cell r="Q1012" t="str">
            <v>056</v>
          </cell>
          <cell r="R1012" t="str">
            <v>EL OTRO LADO</v>
          </cell>
        </row>
        <row r="1013">
          <cell r="E1013" t="str">
            <v>QUISQUEYA 1 SAN PEDRO GN</v>
          </cell>
          <cell r="F1013" t="str">
            <v>092301010105600</v>
          </cell>
          <cell r="G1013" t="str">
            <v>09</v>
          </cell>
          <cell r="H1013" t="str">
            <v>HIGUAMO</v>
          </cell>
          <cell r="I1013" t="str">
            <v>23</v>
          </cell>
          <cell r="J1013" t="str">
            <v>SAN PEDRO DE MACORÍS</v>
          </cell>
          <cell r="K1013" t="str">
            <v>01</v>
          </cell>
          <cell r="L1013" t="str">
            <v>SAN PEDRO DE MACORÍS</v>
          </cell>
          <cell r="M1013" t="str">
            <v>01</v>
          </cell>
          <cell r="N1013" t="str">
            <v>SAN PEDRO DE MACORÍS</v>
          </cell>
          <cell r="O1013" t="str">
            <v>01</v>
          </cell>
          <cell r="P1013" t="str">
            <v>SAN PEDRO DE MACORÍS (ZONA URBANA)</v>
          </cell>
          <cell r="Q1013" t="str">
            <v>056</v>
          </cell>
          <cell r="R1013" t="str">
            <v>EL OTRO LADO</v>
          </cell>
        </row>
        <row r="1014">
          <cell r="E1014" t="str">
            <v>QUISQUEYA 2 FO</v>
          </cell>
          <cell r="F1014" t="str">
            <v>092305010300200</v>
          </cell>
          <cell r="G1014" t="str">
            <v>09</v>
          </cell>
          <cell r="H1014" t="str">
            <v>HIGUAMO</v>
          </cell>
          <cell r="I1014" t="str">
            <v>23</v>
          </cell>
          <cell r="J1014" t="str">
            <v>SAN PEDRO DE MACORÍS</v>
          </cell>
          <cell r="K1014" t="str">
            <v>05</v>
          </cell>
          <cell r="L1014" t="str">
            <v>QUISQUEYA</v>
          </cell>
          <cell r="M1014" t="str">
            <v>01</v>
          </cell>
          <cell r="N1014" t="str">
            <v>QUISQUEYA</v>
          </cell>
          <cell r="O1014" t="str">
            <v>03</v>
          </cell>
          <cell r="P1014" t="str">
            <v>LOS MONTES</v>
          </cell>
          <cell r="Q1014" t="str">
            <v>002</v>
          </cell>
          <cell r="R1014" t="str">
            <v>MONTE LARGO</v>
          </cell>
        </row>
        <row r="1015">
          <cell r="E1015" t="str">
            <v>QUISQUEYA 2 GN</v>
          </cell>
          <cell r="F1015" t="str">
            <v>092305010300200</v>
          </cell>
          <cell r="G1015" t="str">
            <v>09</v>
          </cell>
          <cell r="H1015" t="str">
            <v>HIGUAMO</v>
          </cell>
          <cell r="I1015" t="str">
            <v>23</v>
          </cell>
          <cell r="J1015" t="str">
            <v>SAN PEDRO DE MACORÍS</v>
          </cell>
          <cell r="K1015" t="str">
            <v>05</v>
          </cell>
          <cell r="L1015" t="str">
            <v>QUISQUEYA</v>
          </cell>
          <cell r="M1015" t="str">
            <v>01</v>
          </cell>
          <cell r="N1015" t="str">
            <v>QUISQUEYA</v>
          </cell>
          <cell r="O1015" t="str">
            <v>03</v>
          </cell>
          <cell r="P1015" t="str">
            <v>LOS MONTES</v>
          </cell>
          <cell r="Q1015" t="str">
            <v>002</v>
          </cell>
          <cell r="R1015" t="str">
            <v>MONTE LARGO</v>
          </cell>
        </row>
        <row r="1016">
          <cell r="E1016" t="str">
            <v>RINCÓN</v>
          </cell>
          <cell r="F1016" t="str">
            <v>021304020300200</v>
          </cell>
          <cell r="G1016" t="str">
            <v>02</v>
          </cell>
          <cell r="H1016" t="str">
            <v>CIBAO SUR</v>
          </cell>
          <cell r="I1016" t="str">
            <v>13</v>
          </cell>
          <cell r="J1016" t="str">
            <v>LA VEGA</v>
          </cell>
          <cell r="K1016" t="str">
            <v>04</v>
          </cell>
          <cell r="L1016" t="str">
            <v>JIMA ABAJO</v>
          </cell>
          <cell r="M1016" t="str">
            <v>02</v>
          </cell>
          <cell r="N1016" t="str">
            <v>RINCÓN (DM)</v>
          </cell>
          <cell r="O1016" t="str">
            <v>03</v>
          </cell>
          <cell r="P1016" t="str">
            <v>RINCÓN</v>
          </cell>
          <cell r="Q1016" t="str">
            <v>002</v>
          </cell>
          <cell r="R1016" t="str">
            <v>LA SOLEDAD</v>
          </cell>
        </row>
        <row r="1017">
          <cell r="E1017" t="str">
            <v>RÍO BLANCO 1</v>
          </cell>
          <cell r="F1017" t="str">
            <v>022801060301400</v>
          </cell>
          <cell r="G1017" t="str">
            <v>02</v>
          </cell>
          <cell r="H1017" t="str">
            <v>CIBAO SUR</v>
          </cell>
          <cell r="I1017" t="str">
            <v>28</v>
          </cell>
          <cell r="J1017" t="str">
            <v>MONSEÑOR NOUEL</v>
          </cell>
          <cell r="K1017" t="str">
            <v>01</v>
          </cell>
          <cell r="L1017" t="str">
            <v>BONAO</v>
          </cell>
          <cell r="M1017" t="str">
            <v>06</v>
          </cell>
          <cell r="N1017" t="str">
            <v>LA SALVIA - LOS QUEMADOS (DM)</v>
          </cell>
          <cell r="O1017" t="str">
            <v>03</v>
          </cell>
          <cell r="P1017" t="str">
            <v>CRUCE DE BLANCO</v>
          </cell>
          <cell r="Q1017" t="str">
            <v>014</v>
          </cell>
          <cell r="R1017" t="str">
            <v>CIENAGUITA ABAJO</v>
          </cell>
        </row>
        <row r="1018">
          <cell r="E1018" t="str">
            <v>RÍO BLANCO 2</v>
          </cell>
          <cell r="F1018" t="str">
            <v>022801060301400</v>
          </cell>
          <cell r="G1018" t="str">
            <v>02</v>
          </cell>
          <cell r="H1018" t="str">
            <v>CIBAO SUR</v>
          </cell>
          <cell r="I1018" t="str">
            <v>28</v>
          </cell>
          <cell r="J1018" t="str">
            <v>MONSEÑOR NOUEL</v>
          </cell>
          <cell r="K1018" t="str">
            <v>01</v>
          </cell>
          <cell r="L1018" t="str">
            <v>BONAO</v>
          </cell>
          <cell r="M1018" t="str">
            <v>06</v>
          </cell>
          <cell r="N1018" t="str">
            <v>LA SALVIA - LOS QUEMADOS (DM)</v>
          </cell>
          <cell r="O1018" t="str">
            <v>03</v>
          </cell>
          <cell r="P1018" t="str">
            <v>CRUCE DE BLANCO</v>
          </cell>
          <cell r="Q1018" t="str">
            <v>014</v>
          </cell>
          <cell r="R1018" t="str">
            <v>CIENAGUITA ABAJO</v>
          </cell>
        </row>
        <row r="1019">
          <cell r="E1019" t="str">
            <v>ROSA JULIA DE LA CRUZ</v>
          </cell>
          <cell r="F1019" t="str">
            <v>031401030400600</v>
          </cell>
          <cell r="G1019" t="str">
            <v>03</v>
          </cell>
          <cell r="H1019" t="str">
            <v>CIBAO NORDESTE</v>
          </cell>
          <cell r="I1019" t="str">
            <v>14</v>
          </cell>
          <cell r="J1019" t="str">
            <v>MARÍA TRINIDAD SÁNCHEZ</v>
          </cell>
          <cell r="K1019" t="str">
            <v>01</v>
          </cell>
          <cell r="L1019" t="str">
            <v>NAGUA</v>
          </cell>
          <cell r="M1019" t="str">
            <v>03</v>
          </cell>
          <cell r="N1019" t="str">
            <v>LAS GORDAS (DM)</v>
          </cell>
          <cell r="O1019" t="str">
            <v>04</v>
          </cell>
          <cell r="P1019" t="str">
            <v>LOS JENGIBRES</v>
          </cell>
          <cell r="Q1019" t="str">
            <v>006</v>
          </cell>
          <cell r="R1019" t="str">
            <v>LA TOTUMA</v>
          </cell>
        </row>
        <row r="1020">
          <cell r="E1020" t="str">
            <v>SABANA YEGUA</v>
          </cell>
          <cell r="F1020" t="str">
            <v>072201070200200</v>
          </cell>
          <cell r="G1020" t="str">
            <v>07</v>
          </cell>
          <cell r="H1020" t="str">
            <v>EL VALLE</v>
          </cell>
          <cell r="I1020" t="str">
            <v>22</v>
          </cell>
          <cell r="J1020" t="str">
            <v>SAN JUAN</v>
          </cell>
          <cell r="K1020" t="str">
            <v>01</v>
          </cell>
          <cell r="L1020" t="str">
            <v>SAN JUAN</v>
          </cell>
          <cell r="M1020" t="str">
            <v>07</v>
          </cell>
          <cell r="N1020" t="str">
            <v>GUANITO (DM)</v>
          </cell>
          <cell r="O1020" t="str">
            <v>02</v>
          </cell>
          <cell r="P1020" t="str">
            <v>GUANITO</v>
          </cell>
          <cell r="Q1020" t="str">
            <v>002</v>
          </cell>
          <cell r="R1020" t="str">
            <v>CAYUCAL (EL TUNAL)</v>
          </cell>
        </row>
        <row r="1021">
          <cell r="E1021" t="str">
            <v>SABANETA</v>
          </cell>
          <cell r="F1021" t="str">
            <v>072201030400300</v>
          </cell>
          <cell r="G1021" t="str">
            <v>07</v>
          </cell>
          <cell r="H1021" t="str">
            <v>EL VALLE</v>
          </cell>
          <cell r="I1021" t="str">
            <v>22</v>
          </cell>
          <cell r="J1021" t="str">
            <v>SAN JUAN</v>
          </cell>
          <cell r="K1021" t="str">
            <v>01</v>
          </cell>
          <cell r="L1021" t="str">
            <v>SAN JUAN</v>
          </cell>
          <cell r="M1021" t="str">
            <v>03</v>
          </cell>
          <cell r="N1021" t="str">
            <v>SABANETA (DM)</v>
          </cell>
          <cell r="O1021" t="str">
            <v>04</v>
          </cell>
          <cell r="P1021" t="str">
            <v>LOS GAJITOS</v>
          </cell>
          <cell r="Q1021" t="str">
            <v>003</v>
          </cell>
          <cell r="R1021" t="str">
            <v>EL TABLÓN</v>
          </cell>
        </row>
        <row r="1022">
          <cell r="E1022" t="str">
            <v>SAN FELIPE</v>
          </cell>
          <cell r="F1022" t="str">
            <v>011801010103800</v>
          </cell>
          <cell r="G1022" t="str">
            <v>01</v>
          </cell>
          <cell r="H1022" t="str">
            <v>CIBAO NORTE</v>
          </cell>
          <cell r="I1022" t="str">
            <v>18</v>
          </cell>
          <cell r="J1022" t="str">
            <v>PUERTO PLATA</v>
          </cell>
          <cell r="K1022" t="str">
            <v>01</v>
          </cell>
          <cell r="L1022" t="str">
            <v>PUERTO PLATA</v>
          </cell>
          <cell r="M1022" t="str">
            <v>01</v>
          </cell>
          <cell r="N1022" t="str">
            <v>PUERTO PLATA</v>
          </cell>
          <cell r="O1022" t="str">
            <v>01</v>
          </cell>
          <cell r="P1022" t="str">
            <v>SAN FELIPE DE PUERTO PLATA (ZONA URBANA)</v>
          </cell>
          <cell r="Q1022" t="str">
            <v>038</v>
          </cell>
          <cell r="R1022" t="str">
            <v>EL JABILLAR</v>
          </cell>
        </row>
        <row r="1023">
          <cell r="E1023" t="str">
            <v>SAN FELIPE CC</v>
          </cell>
          <cell r="F1023" t="str">
            <v>011801010103800</v>
          </cell>
          <cell r="G1023" t="str">
            <v>01</v>
          </cell>
          <cell r="H1023" t="str">
            <v>CIBAO NORTE</v>
          </cell>
          <cell r="I1023" t="str">
            <v>18</v>
          </cell>
          <cell r="J1023" t="str">
            <v>PUERTO PLATA</v>
          </cell>
          <cell r="K1023" t="str">
            <v>01</v>
          </cell>
          <cell r="L1023" t="str">
            <v>PUERTO PLATA</v>
          </cell>
          <cell r="M1023" t="str">
            <v>01</v>
          </cell>
          <cell r="N1023" t="str">
            <v>PUERTO PLATA</v>
          </cell>
          <cell r="O1023" t="str">
            <v>01</v>
          </cell>
          <cell r="P1023" t="str">
            <v>SAN FELIPE DE PUERTO PLATA (ZONA URBANA)</v>
          </cell>
          <cell r="Q1023" t="str">
            <v>038</v>
          </cell>
          <cell r="R1023" t="str">
            <v>EL JABILLAR</v>
          </cell>
        </row>
        <row r="1024">
          <cell r="E1024" t="str">
            <v>SAN FELIPE VAP</v>
          </cell>
          <cell r="F1024" t="str">
            <v>011801010103800</v>
          </cell>
          <cell r="G1024" t="str">
            <v>01</v>
          </cell>
          <cell r="H1024" t="str">
            <v>CIBAO NORTE</v>
          </cell>
          <cell r="I1024" t="str">
            <v>18</v>
          </cell>
          <cell r="J1024" t="str">
            <v>PUERTO PLATA</v>
          </cell>
          <cell r="K1024" t="str">
            <v>01</v>
          </cell>
          <cell r="L1024" t="str">
            <v>PUERTO PLATA</v>
          </cell>
          <cell r="M1024" t="str">
            <v>01</v>
          </cell>
          <cell r="N1024" t="str">
            <v>PUERTO PLATA</v>
          </cell>
          <cell r="O1024" t="str">
            <v>01</v>
          </cell>
          <cell r="P1024" t="str">
            <v>SAN FELIPE DE PUERTO PLATA (ZONA URBANA)</v>
          </cell>
          <cell r="Q1024" t="str">
            <v>038</v>
          </cell>
          <cell r="R1024" t="str">
            <v>EL JABILLAR</v>
          </cell>
        </row>
        <row r="1025">
          <cell r="E1025" t="str">
            <v>SAN LORENZO 1</v>
          </cell>
          <cell r="F1025" t="str">
            <v>052103010100600</v>
          </cell>
          <cell r="G1025" t="str">
            <v>05</v>
          </cell>
          <cell r="H1025" t="str">
            <v>VALDESIA</v>
          </cell>
          <cell r="I1025" t="str">
            <v>21</v>
          </cell>
          <cell r="J1025" t="str">
            <v>SAN CRISTÓBAL</v>
          </cell>
          <cell r="K1025" t="str">
            <v>03</v>
          </cell>
          <cell r="L1025" t="str">
            <v>BAJOS DE HAINA</v>
          </cell>
          <cell r="M1025" t="str">
            <v>01</v>
          </cell>
          <cell r="N1025" t="str">
            <v>BAJOS DE HAINA</v>
          </cell>
          <cell r="O1025" t="str">
            <v>01</v>
          </cell>
          <cell r="P1025" t="str">
            <v>BAJOS DE HAINA (ZONA URBANA)</v>
          </cell>
          <cell r="Q1025" t="str">
            <v>006</v>
          </cell>
          <cell r="R1025" t="str">
            <v>LOS GRINGOS</v>
          </cell>
        </row>
        <row r="1026">
          <cell r="E1026" t="str">
            <v>SAN PEDRO BIO-ENERGY</v>
          </cell>
          <cell r="F1026" t="str">
            <v>092301010202200</v>
          </cell>
          <cell r="G1026" t="str">
            <v>09</v>
          </cell>
          <cell r="H1026" t="str">
            <v>HIGUAMO</v>
          </cell>
          <cell r="I1026" t="str">
            <v>23</v>
          </cell>
          <cell r="J1026" t="str">
            <v>SAN PEDRO DE MACORÍS</v>
          </cell>
          <cell r="K1026" t="str">
            <v>01</v>
          </cell>
          <cell r="L1026" t="str">
            <v>SAN PEDRO DE MACORÍS</v>
          </cell>
          <cell r="M1026" t="str">
            <v>01</v>
          </cell>
          <cell r="N1026" t="str">
            <v>SAN PEDRO DE MACORÍS</v>
          </cell>
          <cell r="O1026" t="str">
            <v>02</v>
          </cell>
          <cell r="P1026" t="str">
            <v>BOCA DEL SOCO</v>
          </cell>
          <cell r="Q1026" t="str">
            <v>022</v>
          </cell>
          <cell r="R1026" t="str">
            <v>INGENIO CRISTÓBAL COLÓN</v>
          </cell>
        </row>
        <row r="1027">
          <cell r="E1027" t="str">
            <v>SIBA</v>
          </cell>
          <cell r="F1027" t="str">
            <v>103204010100100</v>
          </cell>
          <cell r="G1027" t="str">
            <v>10</v>
          </cell>
          <cell r="H1027" t="str">
            <v>OZAMA O METROPOLITANA</v>
          </cell>
          <cell r="I1027" t="str">
            <v>32</v>
          </cell>
          <cell r="J1027" t="str">
            <v>SANTO DOMINGO</v>
          </cell>
          <cell r="K1027" t="str">
            <v>04</v>
          </cell>
          <cell r="L1027" t="str">
            <v>BOCA CHICA</v>
          </cell>
          <cell r="M1027" t="str">
            <v>01</v>
          </cell>
          <cell r="N1027" t="str">
            <v>BOCA CHICA</v>
          </cell>
          <cell r="O1027" t="str">
            <v>01</v>
          </cell>
          <cell r="P1027" t="str">
            <v>BOCA CHICA (ZONA URBANA)</v>
          </cell>
          <cell r="Q1027" t="str">
            <v>001</v>
          </cell>
          <cell r="R1027" t="str">
            <v>BOCA CHICA</v>
          </cell>
        </row>
        <row r="1028">
          <cell r="E1028" t="str">
            <v>SULTANA DEL ESTE</v>
          </cell>
          <cell r="F1028" t="str">
            <v>092301010105600</v>
          </cell>
          <cell r="G1028" t="str">
            <v>09</v>
          </cell>
          <cell r="H1028" t="str">
            <v>HIGUAMO</v>
          </cell>
          <cell r="I1028" t="str">
            <v>23</v>
          </cell>
          <cell r="J1028" t="str">
            <v>SAN PEDRO DE MACORÍS</v>
          </cell>
          <cell r="K1028" t="str">
            <v>01</v>
          </cell>
          <cell r="L1028" t="str">
            <v>SAN PEDRO DE MACORÍS</v>
          </cell>
          <cell r="M1028" t="str">
            <v>01</v>
          </cell>
          <cell r="N1028" t="str">
            <v>SAN PEDRO DE MACORÍS</v>
          </cell>
          <cell r="O1028" t="str">
            <v>01</v>
          </cell>
          <cell r="P1028" t="str">
            <v>SAN PEDRO DE MACORÍS (ZONA URBANA)</v>
          </cell>
          <cell r="Q1028" t="str">
            <v>056</v>
          </cell>
          <cell r="R1028" t="str">
            <v>EL OTRO LADO</v>
          </cell>
        </row>
        <row r="1029">
          <cell r="E1029" t="str">
            <v>TAVERA 1</v>
          </cell>
          <cell r="F1029" t="str">
            <v>021301040200100</v>
          </cell>
          <cell r="G1029" t="str">
            <v>02</v>
          </cell>
          <cell r="H1029" t="str">
            <v>CIBAO SUR</v>
          </cell>
          <cell r="I1029" t="str">
            <v>13</v>
          </cell>
          <cell r="J1029" t="str">
            <v>LA VEGA</v>
          </cell>
          <cell r="K1029" t="str">
            <v>01</v>
          </cell>
          <cell r="L1029" t="str">
            <v>LA VEGA</v>
          </cell>
          <cell r="M1029" t="str">
            <v>04</v>
          </cell>
          <cell r="N1029" t="str">
            <v>TAVERA (DM)</v>
          </cell>
          <cell r="O1029" t="str">
            <v>02</v>
          </cell>
          <cell r="P1029" t="str">
            <v>LA JINA HUECA</v>
          </cell>
          <cell r="Q1029" t="str">
            <v>001</v>
          </cell>
          <cell r="R1029" t="str">
            <v>LA PRESA</v>
          </cell>
        </row>
        <row r="1030">
          <cell r="E1030" t="str">
            <v>TAVERA 2</v>
          </cell>
          <cell r="F1030" t="str">
            <v>021301040200100</v>
          </cell>
          <cell r="G1030" t="str">
            <v>02</v>
          </cell>
          <cell r="H1030" t="str">
            <v>CIBAO SUR</v>
          </cell>
          <cell r="I1030" t="str">
            <v>13</v>
          </cell>
          <cell r="J1030" t="str">
            <v>LA VEGA</v>
          </cell>
          <cell r="K1030" t="str">
            <v>01</v>
          </cell>
          <cell r="L1030" t="str">
            <v>LA VEGA</v>
          </cell>
          <cell r="M1030" t="str">
            <v>04</v>
          </cell>
          <cell r="N1030" t="str">
            <v>TAVERA (DM)</v>
          </cell>
          <cell r="O1030" t="str">
            <v>02</v>
          </cell>
          <cell r="P1030" t="str">
            <v>LA JINA HUECA</v>
          </cell>
          <cell r="Q1030" t="str">
            <v>001</v>
          </cell>
          <cell r="R1030" t="str">
            <v>LA PRESA</v>
          </cell>
        </row>
        <row r="1031">
          <cell r="E1031" t="str">
            <v>VALDESIA 1</v>
          </cell>
          <cell r="F1031" t="str">
            <v>051701090201000</v>
          </cell>
          <cell r="G1031" t="str">
            <v>05</v>
          </cell>
          <cell r="H1031" t="str">
            <v>VALDESIA</v>
          </cell>
          <cell r="I1031" t="str">
            <v>17</v>
          </cell>
          <cell r="J1031" t="str">
            <v>PERAVIA</v>
          </cell>
          <cell r="K1031" t="str">
            <v>01</v>
          </cell>
          <cell r="L1031" t="str">
            <v>BANÍ</v>
          </cell>
          <cell r="M1031" t="str">
            <v>09</v>
          </cell>
          <cell r="N1031" t="str">
            <v>EL LIMONAL (DM)</v>
          </cell>
          <cell r="O1031" t="str">
            <v>02</v>
          </cell>
          <cell r="P1031" t="str">
            <v>LA IGUANA</v>
          </cell>
          <cell r="Q1031" t="str">
            <v>010</v>
          </cell>
          <cell r="R1031" t="str">
            <v>LA MANACLITA</v>
          </cell>
        </row>
        <row r="1032">
          <cell r="E1032" t="str">
            <v>VALDESIA 2</v>
          </cell>
          <cell r="F1032" t="str">
            <v>051701090201000</v>
          </cell>
          <cell r="G1032" t="str">
            <v>05</v>
          </cell>
          <cell r="H1032" t="str">
            <v>VALDESIA</v>
          </cell>
          <cell r="I1032" t="str">
            <v>17</v>
          </cell>
          <cell r="J1032" t="str">
            <v>PERAVIA</v>
          </cell>
          <cell r="K1032" t="str">
            <v>01</v>
          </cell>
          <cell r="L1032" t="str">
            <v>BANÍ</v>
          </cell>
          <cell r="M1032" t="str">
            <v>09</v>
          </cell>
          <cell r="N1032" t="str">
            <v>EL LIMONAL (DM)</v>
          </cell>
          <cell r="O1032" t="str">
            <v>02</v>
          </cell>
          <cell r="P1032" t="str">
            <v>LA IGUANA</v>
          </cell>
          <cell r="Q1032" t="str">
            <v>010</v>
          </cell>
          <cell r="R1032" t="str">
            <v>LA MANACLITA</v>
          </cell>
        </row>
      </sheetData>
      <sheetData sheetId="2" refreshError="1">
        <row r="1">
          <cell r="D1" t="str">
            <v>CENTRAL</v>
          </cell>
          <cell r="E1" t="str">
            <v>COD_GEOGRA</v>
          </cell>
          <cell r="F1" t="str">
            <v>COD_REG</v>
          </cell>
          <cell r="G1" t="str">
            <v>REGIÓN</v>
          </cell>
          <cell r="H1" t="str">
            <v>COD_PROV</v>
          </cell>
          <cell r="I1" t="str">
            <v>PROVINCIA</v>
          </cell>
          <cell r="J1" t="str">
            <v>COD_MUN</v>
          </cell>
          <cell r="K1" t="str">
            <v>MUNICIPIO</v>
          </cell>
          <cell r="L1" t="str">
            <v>COD_DM</v>
          </cell>
          <cell r="M1" t="str">
            <v>DISTRITO MUNICIPAL</v>
          </cell>
          <cell r="N1" t="str">
            <v>COD_SECC</v>
          </cell>
          <cell r="O1" t="str">
            <v>SECCIÓN</v>
          </cell>
          <cell r="P1" t="str">
            <v>COD_BP</v>
          </cell>
          <cell r="Q1" t="str">
            <v>BARRIO PARAJE</v>
          </cell>
        </row>
        <row r="2">
          <cell r="D2" t="str">
            <v>AES ANDRÉS</v>
          </cell>
          <cell r="E2" t="str">
            <v>103204010100200</v>
          </cell>
          <cell r="F2" t="str">
            <v>10</v>
          </cell>
          <cell r="G2" t="str">
            <v>OZAMA O METROPOLITANA</v>
          </cell>
          <cell r="H2" t="str">
            <v>32</v>
          </cell>
          <cell r="I2" t="str">
            <v>SANTO DOMINGO</v>
          </cell>
          <cell r="J2" t="str">
            <v>04</v>
          </cell>
          <cell r="K2" t="str">
            <v>BOCA CHICA</v>
          </cell>
          <cell r="L2" t="str">
            <v>01</v>
          </cell>
          <cell r="M2" t="str">
            <v>BOCA CHICA</v>
          </cell>
          <cell r="N2" t="str">
            <v>01</v>
          </cell>
          <cell r="O2" t="str">
            <v>BOCA CHICA (ZONA URBANA)</v>
          </cell>
          <cell r="P2" t="str">
            <v>002</v>
          </cell>
          <cell r="Q2" t="str">
            <v>ANDRÉS</v>
          </cell>
        </row>
        <row r="3">
          <cell r="D3" t="str">
            <v>AGUACATE 1</v>
          </cell>
          <cell r="E3" t="str">
            <v>051701010501200</v>
          </cell>
          <cell r="F3" t="str">
            <v>05</v>
          </cell>
          <cell r="G3" t="str">
            <v>VALDESIA</v>
          </cell>
          <cell r="H3" t="str">
            <v>17</v>
          </cell>
          <cell r="I3" t="str">
            <v>PERAVIA</v>
          </cell>
          <cell r="J3" t="str">
            <v>01</v>
          </cell>
          <cell r="K3" t="str">
            <v>BANÍ</v>
          </cell>
          <cell r="L3" t="str">
            <v>01</v>
          </cell>
          <cell r="M3" t="str">
            <v>BANÍ</v>
          </cell>
          <cell r="N3" t="str">
            <v>05</v>
          </cell>
          <cell r="O3" t="str">
            <v>LOS CATEYES</v>
          </cell>
          <cell r="P3" t="str">
            <v>012</v>
          </cell>
          <cell r="Q3" t="str">
            <v>LA TELANZA</v>
          </cell>
        </row>
        <row r="4">
          <cell r="D4" t="str">
            <v>AGUACATE 2</v>
          </cell>
          <cell r="E4" t="str">
            <v>051701010501200</v>
          </cell>
          <cell r="F4" t="str">
            <v>05</v>
          </cell>
          <cell r="G4" t="str">
            <v>VALDESIA</v>
          </cell>
          <cell r="H4" t="str">
            <v>17</v>
          </cell>
          <cell r="I4" t="str">
            <v>PERAVIA</v>
          </cell>
          <cell r="J4" t="str">
            <v>01</v>
          </cell>
          <cell r="K4" t="str">
            <v>BANÍ</v>
          </cell>
          <cell r="L4" t="str">
            <v>01</v>
          </cell>
          <cell r="M4" t="str">
            <v>BANÍ</v>
          </cell>
          <cell r="N4" t="str">
            <v>05</v>
          </cell>
          <cell r="O4" t="str">
            <v>LOS CATEYES</v>
          </cell>
          <cell r="P4" t="str">
            <v>012</v>
          </cell>
          <cell r="Q4" t="str">
            <v>LA TELANZA</v>
          </cell>
        </row>
        <row r="5">
          <cell r="D5" t="str">
            <v>ANIANA VARGAS 1</v>
          </cell>
          <cell r="E5" t="str">
            <v>022803010400800</v>
          </cell>
          <cell r="F5" t="str">
            <v>02</v>
          </cell>
          <cell r="G5" t="str">
            <v>CIBAO SUR</v>
          </cell>
          <cell r="H5" t="str">
            <v>28</v>
          </cell>
          <cell r="I5" t="str">
            <v>MONSEÑOR NOUEL</v>
          </cell>
          <cell r="J5" t="str">
            <v>03</v>
          </cell>
          <cell r="K5" t="str">
            <v>PIEDRA BLANCA</v>
          </cell>
          <cell r="L5" t="str">
            <v>01</v>
          </cell>
          <cell r="M5" t="str">
            <v>PIEDRA BLANCA</v>
          </cell>
          <cell r="N5" t="str">
            <v>04</v>
          </cell>
          <cell r="O5" t="str">
            <v>RINCÓN DE YUBOA</v>
          </cell>
          <cell r="P5" t="str">
            <v>008</v>
          </cell>
          <cell r="Q5" t="str">
            <v>LA CEIBITA</v>
          </cell>
        </row>
        <row r="6">
          <cell r="D6" t="str">
            <v>ANIANA VARGAS 2</v>
          </cell>
          <cell r="E6" t="str">
            <v>022803010400800</v>
          </cell>
          <cell r="F6" t="str">
            <v>02</v>
          </cell>
          <cell r="G6" t="str">
            <v>CIBAO SUR</v>
          </cell>
          <cell r="H6" t="str">
            <v>28</v>
          </cell>
          <cell r="I6" t="str">
            <v>MONSEÑOR NOUEL</v>
          </cell>
          <cell r="J6" t="str">
            <v>03</v>
          </cell>
          <cell r="K6" t="str">
            <v>PIEDRA BLANCA</v>
          </cell>
          <cell r="L6" t="str">
            <v>01</v>
          </cell>
          <cell r="M6" t="str">
            <v>PIEDRA BLANCA</v>
          </cell>
          <cell r="N6" t="str">
            <v>04</v>
          </cell>
          <cell r="O6" t="str">
            <v>RINCÓN DE YUBOA</v>
          </cell>
          <cell r="P6" t="str">
            <v>008</v>
          </cell>
          <cell r="Q6" t="str">
            <v>LA CEIBITA</v>
          </cell>
        </row>
        <row r="7">
          <cell r="D7" t="str">
            <v>BAIGUAQUE 1</v>
          </cell>
          <cell r="E7" t="str">
            <v>012503030400600</v>
          </cell>
          <cell r="F7" t="str">
            <v>01</v>
          </cell>
          <cell r="G7" t="str">
            <v>CIBAO NORTE</v>
          </cell>
          <cell r="H7" t="str">
            <v>25</v>
          </cell>
          <cell r="I7" t="str">
            <v>SANTIAGO</v>
          </cell>
          <cell r="J7" t="str">
            <v>03</v>
          </cell>
          <cell r="K7" t="str">
            <v>JÁNICO</v>
          </cell>
          <cell r="L7" t="str">
            <v>03</v>
          </cell>
          <cell r="M7" t="str">
            <v>EL CAIMITO (DM)</v>
          </cell>
          <cell r="N7" t="str">
            <v>04</v>
          </cell>
          <cell r="O7" t="str">
            <v>PINALITO</v>
          </cell>
          <cell r="P7" t="str">
            <v>006</v>
          </cell>
          <cell r="Q7" t="str">
            <v>DAMAJAGUA</v>
          </cell>
        </row>
        <row r="8">
          <cell r="D8" t="str">
            <v>BAIGUAQUE 2</v>
          </cell>
          <cell r="E8" t="str">
            <v>012503030400600</v>
          </cell>
          <cell r="F8" t="str">
            <v>01</v>
          </cell>
          <cell r="G8" t="str">
            <v>CIBAO NORTE</v>
          </cell>
          <cell r="H8" t="str">
            <v>25</v>
          </cell>
          <cell r="I8" t="str">
            <v>SANTIAGO</v>
          </cell>
          <cell r="J8" t="str">
            <v>03</v>
          </cell>
          <cell r="K8" t="str">
            <v>JÁNICO</v>
          </cell>
          <cell r="L8" t="str">
            <v>03</v>
          </cell>
          <cell r="M8" t="str">
            <v>EL CAIMITO (DM)</v>
          </cell>
          <cell r="N8" t="str">
            <v>04</v>
          </cell>
          <cell r="O8" t="str">
            <v>PINALITO</v>
          </cell>
          <cell r="P8" t="str">
            <v>006</v>
          </cell>
          <cell r="Q8" t="str">
            <v>DAMAJAGUA</v>
          </cell>
        </row>
        <row r="9">
          <cell r="D9" t="str">
            <v>BARAHONA CARBÓN</v>
          </cell>
          <cell r="E9" t="str">
            <v>060401040100600</v>
          </cell>
          <cell r="F9" t="str">
            <v>06</v>
          </cell>
          <cell r="G9" t="str">
            <v>ENRIQUILLO</v>
          </cell>
          <cell r="H9" t="str">
            <v>04</v>
          </cell>
          <cell r="I9" t="str">
            <v>BARAHONA</v>
          </cell>
          <cell r="J9" t="str">
            <v>01</v>
          </cell>
          <cell r="K9" t="str">
            <v>BARAHONA</v>
          </cell>
          <cell r="L9" t="str">
            <v>04</v>
          </cell>
          <cell r="M9" t="str">
            <v>VILLA CENTRAL (DM)</v>
          </cell>
          <cell r="N9" t="str">
            <v>01</v>
          </cell>
          <cell r="O9" t="str">
            <v>VILLA CENTRAL (ZONA URBANA)</v>
          </cell>
          <cell r="P9" t="str">
            <v>006</v>
          </cell>
          <cell r="Q9" t="str">
            <v>LA FACTORÍA</v>
          </cell>
        </row>
        <row r="10">
          <cell r="D10" t="str">
            <v>BERSAL</v>
          </cell>
          <cell r="E10" t="str">
            <v>092305010300200</v>
          </cell>
          <cell r="F10" t="str">
            <v>09</v>
          </cell>
          <cell r="G10" t="str">
            <v>HIGUAMO</v>
          </cell>
          <cell r="H10" t="str">
            <v>23</v>
          </cell>
          <cell r="I10" t="str">
            <v>SAN PEDRO DE MACORÍS</v>
          </cell>
          <cell r="J10" t="str">
            <v>05</v>
          </cell>
          <cell r="K10" t="str">
            <v>QUISQUEYA</v>
          </cell>
          <cell r="L10" t="str">
            <v>01</v>
          </cell>
          <cell r="M10" t="str">
            <v>QUISQUEYA</v>
          </cell>
          <cell r="N10" t="str">
            <v>03</v>
          </cell>
          <cell r="O10" t="str">
            <v>LOS MONTES</v>
          </cell>
          <cell r="P10" t="str">
            <v>002</v>
          </cell>
          <cell r="Q10" t="str">
            <v>MONTE LARGO</v>
          </cell>
        </row>
        <row r="11">
          <cell r="D11" t="str">
            <v>BRAZO DERECHO</v>
          </cell>
          <cell r="E11" t="str">
            <v>042702010300200</v>
          </cell>
          <cell r="F11" t="str">
            <v>04</v>
          </cell>
          <cell r="G11" t="str">
            <v>CIBAO NOROESTE</v>
          </cell>
          <cell r="H11" t="str">
            <v>27</v>
          </cell>
          <cell r="I11" t="str">
            <v>VALVERDE</v>
          </cell>
          <cell r="J11" t="str">
            <v>02</v>
          </cell>
          <cell r="K11" t="str">
            <v>ESPERANZA</v>
          </cell>
          <cell r="L11" t="str">
            <v>01</v>
          </cell>
          <cell r="M11" t="str">
            <v>ESPERANZA</v>
          </cell>
          <cell r="N11" t="str">
            <v>03</v>
          </cell>
          <cell r="O11" t="str">
            <v>PONTÓN (VILLA HENEQUÉN)</v>
          </cell>
          <cell r="P11" t="str">
            <v>002</v>
          </cell>
          <cell r="Q11" t="str">
            <v>BARRERO</v>
          </cell>
        </row>
        <row r="12">
          <cell r="D12" t="str">
            <v>CESPM 1</v>
          </cell>
          <cell r="E12" t="str">
            <v>092301010202200</v>
          </cell>
          <cell r="F12" t="str">
            <v>09</v>
          </cell>
          <cell r="G12" t="str">
            <v>HIGUAMO</v>
          </cell>
          <cell r="H12" t="str">
            <v>23</v>
          </cell>
          <cell r="I12" t="str">
            <v>SAN PEDRO DE MACORÍS</v>
          </cell>
          <cell r="J12" t="str">
            <v>01</v>
          </cell>
          <cell r="K12" t="str">
            <v>SAN PEDRO DE MACORÍS</v>
          </cell>
          <cell r="L12" t="str">
            <v>01</v>
          </cell>
          <cell r="M12" t="str">
            <v>SAN PEDRO DE MACORÍS</v>
          </cell>
          <cell r="N12" t="str">
            <v>02</v>
          </cell>
          <cell r="O12" t="str">
            <v>BOCA DEL SOCO</v>
          </cell>
          <cell r="P12" t="str">
            <v>022</v>
          </cell>
          <cell r="Q12" t="str">
            <v>INGENIO CRISTÓBAL COLÓN</v>
          </cell>
        </row>
        <row r="13">
          <cell r="D13" t="str">
            <v>CESPM 2</v>
          </cell>
          <cell r="E13" t="str">
            <v>092301010202200</v>
          </cell>
          <cell r="F13" t="str">
            <v>09</v>
          </cell>
          <cell r="G13" t="str">
            <v>HIGUAMO</v>
          </cell>
          <cell r="H13" t="str">
            <v>23</v>
          </cell>
          <cell r="I13" t="str">
            <v>SAN PEDRO DE MACORÍS</v>
          </cell>
          <cell r="J13" t="str">
            <v>01</v>
          </cell>
          <cell r="K13" t="str">
            <v>SAN PEDRO DE MACORÍS</v>
          </cell>
          <cell r="L13" t="str">
            <v>01</v>
          </cell>
          <cell r="M13" t="str">
            <v>SAN PEDRO DE MACORÍS</v>
          </cell>
          <cell r="N13" t="str">
            <v>02</v>
          </cell>
          <cell r="O13" t="str">
            <v>BOCA DEL SOCO</v>
          </cell>
          <cell r="P13" t="str">
            <v>022</v>
          </cell>
          <cell r="Q13" t="str">
            <v>INGENIO CRISTÓBAL COLÓN</v>
          </cell>
        </row>
        <row r="14">
          <cell r="D14" t="str">
            <v>CESPM 3</v>
          </cell>
          <cell r="E14" t="str">
            <v>092301010202200</v>
          </cell>
          <cell r="F14" t="str">
            <v>09</v>
          </cell>
          <cell r="G14" t="str">
            <v>HIGUAMO</v>
          </cell>
          <cell r="H14" t="str">
            <v>23</v>
          </cell>
          <cell r="I14" t="str">
            <v>SAN PEDRO DE MACORÍS</v>
          </cell>
          <cell r="J14" t="str">
            <v>01</v>
          </cell>
          <cell r="K14" t="str">
            <v>SAN PEDRO DE MACORÍS</v>
          </cell>
          <cell r="L14" t="str">
            <v>01</v>
          </cell>
          <cell r="M14" t="str">
            <v>SAN PEDRO DE MACORÍS</v>
          </cell>
          <cell r="N14" t="str">
            <v>02</v>
          </cell>
          <cell r="O14" t="str">
            <v>BOCA DEL SOCO</v>
          </cell>
          <cell r="P14" t="str">
            <v>022</v>
          </cell>
          <cell r="Q14" t="str">
            <v>INGENIO CRISTÓBAL COLÓN</v>
          </cell>
        </row>
        <row r="15">
          <cell r="D15" t="str">
            <v>CONTRA EMBALSE MONCIÓN 1</v>
          </cell>
          <cell r="E15" t="str">
            <v>042603010200700</v>
          </cell>
          <cell r="F15" t="str">
            <v>04</v>
          </cell>
          <cell r="G15" t="str">
            <v>CIBAO NOROESTE</v>
          </cell>
          <cell r="H15" t="str">
            <v>26</v>
          </cell>
          <cell r="I15" t="str">
            <v>SANTIAGO RODRÍGUEZ</v>
          </cell>
          <cell r="J15" t="str">
            <v>03</v>
          </cell>
          <cell r="K15" t="str">
            <v>MONCIÓN</v>
          </cell>
          <cell r="L15" t="str">
            <v>01</v>
          </cell>
          <cell r="M15" t="str">
            <v>MONCIÓN</v>
          </cell>
          <cell r="N15" t="str">
            <v>02</v>
          </cell>
          <cell r="O15" t="str">
            <v>EL MAMONCITO</v>
          </cell>
          <cell r="P15" t="str">
            <v>007</v>
          </cell>
          <cell r="Q15" t="str">
            <v>HATO VIEJO</v>
          </cell>
        </row>
        <row r="16">
          <cell r="D16" t="str">
            <v>CONTRA EMBALSE MONCIÓN 2</v>
          </cell>
          <cell r="E16" t="str">
            <v>042603010200700</v>
          </cell>
          <cell r="F16" t="str">
            <v>04</v>
          </cell>
          <cell r="G16" t="str">
            <v>CIBAO NOROESTE</v>
          </cell>
          <cell r="H16" t="str">
            <v>26</v>
          </cell>
          <cell r="I16" t="str">
            <v>SANTIAGO RODRÍGUEZ</v>
          </cell>
          <cell r="J16" t="str">
            <v>03</v>
          </cell>
          <cell r="K16" t="str">
            <v>MONCIÓN</v>
          </cell>
          <cell r="L16" t="str">
            <v>01</v>
          </cell>
          <cell r="M16" t="str">
            <v>MONCIÓN</v>
          </cell>
          <cell r="N16" t="str">
            <v>02</v>
          </cell>
          <cell r="O16" t="str">
            <v>EL MAMONCITO</v>
          </cell>
          <cell r="P16" t="str">
            <v>007</v>
          </cell>
          <cell r="Q16" t="str">
            <v>HATO VIEJO</v>
          </cell>
        </row>
        <row r="17">
          <cell r="D17" t="str">
            <v>DOMINGO RODRÍGUEZ 1</v>
          </cell>
          <cell r="E17" t="str">
            <v>072201020400400</v>
          </cell>
          <cell r="F17" t="str">
            <v>07</v>
          </cell>
          <cell r="G17" t="str">
            <v>EL VALLE</v>
          </cell>
          <cell r="H17" t="str">
            <v>22</v>
          </cell>
          <cell r="I17" t="str">
            <v>SAN JUAN</v>
          </cell>
          <cell r="J17" t="str">
            <v>01</v>
          </cell>
          <cell r="K17" t="str">
            <v>SAN JUAN</v>
          </cell>
          <cell r="L17" t="str">
            <v>02</v>
          </cell>
          <cell r="M17" t="str">
            <v>PEDRO CORTO (DM)</v>
          </cell>
          <cell r="N17" t="str">
            <v>04</v>
          </cell>
          <cell r="O17" t="str">
            <v>PUNTA CAÑA</v>
          </cell>
          <cell r="P17" t="str">
            <v>004</v>
          </cell>
          <cell r="Q17" t="str">
            <v>GARGAGUAR</v>
          </cell>
        </row>
        <row r="18">
          <cell r="D18" t="str">
            <v>DOMINGO RODRÍGUEZ 2</v>
          </cell>
          <cell r="E18" t="str">
            <v>072201020400400</v>
          </cell>
          <cell r="F18" t="str">
            <v>07</v>
          </cell>
          <cell r="G18" t="str">
            <v>EL VALLE</v>
          </cell>
          <cell r="H18" t="str">
            <v>22</v>
          </cell>
          <cell r="I18" t="str">
            <v>SAN JUAN</v>
          </cell>
          <cell r="J18" t="str">
            <v>01</v>
          </cell>
          <cell r="K18" t="str">
            <v>SAN JUAN</v>
          </cell>
          <cell r="L18" t="str">
            <v>02</v>
          </cell>
          <cell r="M18" t="str">
            <v>PEDRO CORTO (DM)</v>
          </cell>
          <cell r="N18" t="str">
            <v>04</v>
          </cell>
          <cell r="O18" t="str">
            <v>PUNTA CAÑA</v>
          </cell>
          <cell r="P18" t="str">
            <v>004</v>
          </cell>
          <cell r="Q18" t="str">
            <v>GARGAGUAR</v>
          </cell>
        </row>
        <row r="19">
          <cell r="D19" t="str">
            <v>EL SALTO</v>
          </cell>
          <cell r="E19" t="str">
            <v>021302010300500</v>
          </cell>
          <cell r="F19" t="str">
            <v>02</v>
          </cell>
          <cell r="G19" t="str">
            <v>CIBAO SUR</v>
          </cell>
          <cell r="H19" t="str">
            <v>13</v>
          </cell>
          <cell r="I19" t="str">
            <v>LA VEGA</v>
          </cell>
          <cell r="J19" t="str">
            <v>02</v>
          </cell>
          <cell r="K19" t="str">
            <v>CONSTANZA</v>
          </cell>
          <cell r="L19" t="str">
            <v>01</v>
          </cell>
          <cell r="M19" t="str">
            <v>CONSTANZA</v>
          </cell>
          <cell r="N19" t="str">
            <v>03</v>
          </cell>
          <cell r="O19" t="str">
            <v>PALERO</v>
          </cell>
          <cell r="P19" t="str">
            <v>005</v>
          </cell>
          <cell r="Q19" t="str">
            <v>COLONIA KENNEDY</v>
          </cell>
        </row>
        <row r="20">
          <cell r="D20" t="str">
            <v>ESTRELLA DEL MAR 2</v>
          </cell>
          <cell r="E20" t="str">
            <v>100101010106400</v>
          </cell>
          <cell r="F20" t="str">
            <v>10</v>
          </cell>
          <cell r="G20" t="str">
            <v>OZAMA O METROPOLITANA</v>
          </cell>
          <cell r="H20" t="str">
            <v>01</v>
          </cell>
          <cell r="I20" t="str">
            <v>DISTRITO NACIONAL</v>
          </cell>
          <cell r="J20" t="str">
            <v>01</v>
          </cell>
          <cell r="K20" t="str">
            <v>SANTO DOMINGO DE GUZMÁN</v>
          </cell>
          <cell r="L20" t="str">
            <v>01</v>
          </cell>
          <cell r="M20" t="str">
            <v>SANTO DOMINGO DE GUZMÁN</v>
          </cell>
          <cell r="N20" t="str">
            <v>01</v>
          </cell>
          <cell r="O20" t="str">
            <v>SANTO DOMINGO DE GUZMÁN (ZONA URBANA)</v>
          </cell>
          <cell r="P20" t="str">
            <v>064</v>
          </cell>
          <cell r="Q20" t="str">
            <v>VILLA FRANCISCA</v>
          </cell>
        </row>
        <row r="21">
          <cell r="D21" t="str">
            <v>ESTRELLA DEL MAR 3</v>
          </cell>
          <cell r="E21" t="str">
            <v>100101010106400</v>
          </cell>
          <cell r="F21" t="str">
            <v>10</v>
          </cell>
          <cell r="G21" t="str">
            <v>OZAMA O METROPOLITANA</v>
          </cell>
          <cell r="H21" t="str">
            <v>01</v>
          </cell>
          <cell r="I21" t="str">
            <v>DISTRITO NACIONAL</v>
          </cell>
          <cell r="J21" t="str">
            <v>01</v>
          </cell>
          <cell r="K21" t="str">
            <v>SANTO DOMINGO DE GUZMÁN</v>
          </cell>
          <cell r="L21" t="str">
            <v>01</v>
          </cell>
          <cell r="M21" t="str">
            <v>SANTO DOMINGO DE GUZMÁN</v>
          </cell>
          <cell r="N21" t="str">
            <v>01</v>
          </cell>
          <cell r="O21" t="str">
            <v>SANTO DOMINGO DE GUZMÁN (ZONA URBANA)</v>
          </cell>
          <cell r="P21" t="str">
            <v>064</v>
          </cell>
          <cell r="Q21" t="str">
            <v>VILLA FRANCISCA</v>
          </cell>
        </row>
        <row r="22">
          <cell r="D22" t="str">
            <v>HAINA TG</v>
          </cell>
          <cell r="E22" t="str">
            <v>052103010101300</v>
          </cell>
          <cell r="F22" t="str">
            <v>05</v>
          </cell>
          <cell r="G22" t="str">
            <v>VALDESIA</v>
          </cell>
          <cell r="H22" t="str">
            <v>21</v>
          </cell>
          <cell r="I22" t="str">
            <v>SAN CRISTÓBAL</v>
          </cell>
          <cell r="J22" t="str">
            <v>03</v>
          </cell>
          <cell r="K22" t="str">
            <v>BAJOS DE HAINA</v>
          </cell>
          <cell r="L22" t="str">
            <v>01</v>
          </cell>
          <cell r="M22" t="str">
            <v>BAJOS DE HAINA</v>
          </cell>
          <cell r="N22" t="str">
            <v>01</v>
          </cell>
          <cell r="O22" t="str">
            <v>BAJOS DE HAINA (ZONA URBANA)</v>
          </cell>
          <cell r="P22" t="str">
            <v>013</v>
          </cell>
          <cell r="Q22" t="str">
            <v>AUTORIDAD PORTUARIA</v>
          </cell>
        </row>
        <row r="23">
          <cell r="D23" t="str">
            <v>HATILLO</v>
          </cell>
          <cell r="E23" t="str">
            <v>022401020200100</v>
          </cell>
          <cell r="F23" t="str">
            <v>02</v>
          </cell>
          <cell r="G23" t="str">
            <v>CIBAO SUR</v>
          </cell>
          <cell r="H23" t="str">
            <v>24</v>
          </cell>
          <cell r="I23" t="str">
            <v>SANCHEZ RAMÍREZ</v>
          </cell>
          <cell r="J23" t="str">
            <v>01</v>
          </cell>
          <cell r="K23" t="str">
            <v>COTUÍ</v>
          </cell>
          <cell r="L23" t="str">
            <v>02</v>
          </cell>
          <cell r="M23" t="str">
            <v>QUITA SUEÑO (DM)</v>
          </cell>
          <cell r="N23" t="str">
            <v>02</v>
          </cell>
          <cell r="O23" t="str">
            <v>LAS CRUCES</v>
          </cell>
          <cell r="P23" t="str">
            <v>001</v>
          </cell>
          <cell r="Q23" t="str">
            <v>LAS CRUCES</v>
          </cell>
        </row>
        <row r="24">
          <cell r="D24" t="str">
            <v>HATILLO 2</v>
          </cell>
          <cell r="E24" t="str">
            <v>022401020200100</v>
          </cell>
          <cell r="F24" t="str">
            <v>02</v>
          </cell>
          <cell r="G24" t="str">
            <v>CIBAO SUR</v>
          </cell>
          <cell r="H24" t="str">
            <v>24</v>
          </cell>
          <cell r="I24" t="str">
            <v>SANCHEZ RAMÍREZ</v>
          </cell>
          <cell r="J24" t="str">
            <v>01</v>
          </cell>
          <cell r="K24" t="str">
            <v>COTUÍ</v>
          </cell>
          <cell r="L24" t="str">
            <v>02</v>
          </cell>
          <cell r="M24" t="str">
            <v>QUITA SUEÑO (DM)</v>
          </cell>
          <cell r="N24" t="str">
            <v>02</v>
          </cell>
          <cell r="O24" t="str">
            <v>LAS CRUCES</v>
          </cell>
          <cell r="P24" t="str">
            <v>001</v>
          </cell>
          <cell r="Q24" t="str">
            <v>LAS CRUCES</v>
          </cell>
        </row>
        <row r="25">
          <cell r="D25" t="str">
            <v>INCA KM22</v>
          </cell>
          <cell r="E25" t="str">
            <v>103207020200200</v>
          </cell>
          <cell r="F25" t="str">
            <v>10</v>
          </cell>
          <cell r="G25" t="str">
            <v>OZAMA O METROPOLITANA</v>
          </cell>
          <cell r="H25" t="str">
            <v>32</v>
          </cell>
          <cell r="I25" t="str">
            <v>SANTO DOMINGO</v>
          </cell>
          <cell r="J25" t="str">
            <v>07</v>
          </cell>
          <cell r="K25" t="str">
            <v>PEDRO BRAND</v>
          </cell>
          <cell r="L25" t="str">
            <v>02</v>
          </cell>
          <cell r="M25" t="str">
            <v>LA GUÁYIGA (DM)</v>
          </cell>
          <cell r="N25" t="str">
            <v>02</v>
          </cell>
          <cell r="O25" t="str">
            <v>LOS GARCÍA</v>
          </cell>
          <cell r="P25" t="str">
            <v>002</v>
          </cell>
          <cell r="Q25" t="str">
            <v>LOS GARCÍA</v>
          </cell>
        </row>
        <row r="26">
          <cell r="D26" t="str">
            <v>ITABO 1</v>
          </cell>
          <cell r="E26" t="str">
            <v>052103010100600</v>
          </cell>
          <cell r="F26" t="str">
            <v>05</v>
          </cell>
          <cell r="G26" t="str">
            <v>VALDESIA</v>
          </cell>
          <cell r="H26" t="str">
            <v>21</v>
          </cell>
          <cell r="I26" t="str">
            <v>SAN CRISTÓBAL</v>
          </cell>
          <cell r="J26" t="str">
            <v>03</v>
          </cell>
          <cell r="K26" t="str">
            <v>BAJOS DE HAINA</v>
          </cell>
          <cell r="L26" t="str">
            <v>01</v>
          </cell>
          <cell r="M26" t="str">
            <v>BAJOS DE HAINA</v>
          </cell>
          <cell r="N26" t="str">
            <v>01</v>
          </cell>
          <cell r="O26" t="str">
            <v>BAJOS DE HAINA (ZONA URBANA)</v>
          </cell>
          <cell r="P26" t="str">
            <v>006</v>
          </cell>
          <cell r="Q26" t="str">
            <v>LOS GRINGOS</v>
          </cell>
        </row>
        <row r="27">
          <cell r="D27" t="str">
            <v>ITABO 2</v>
          </cell>
          <cell r="E27" t="str">
            <v>052103010100600</v>
          </cell>
          <cell r="F27" t="str">
            <v>05</v>
          </cell>
          <cell r="G27" t="str">
            <v>VALDESIA</v>
          </cell>
          <cell r="H27" t="str">
            <v>21</v>
          </cell>
          <cell r="I27" t="str">
            <v>SAN CRISTÓBAL</v>
          </cell>
          <cell r="J27" t="str">
            <v>03</v>
          </cell>
          <cell r="K27" t="str">
            <v>BAJOS DE HAINA</v>
          </cell>
          <cell r="L27" t="str">
            <v>01</v>
          </cell>
          <cell r="M27" t="str">
            <v>BAJOS DE HAINA</v>
          </cell>
          <cell r="N27" t="str">
            <v>01</v>
          </cell>
          <cell r="O27" t="str">
            <v>BAJOS DE HAINA (ZONA URBANA)</v>
          </cell>
          <cell r="P27" t="str">
            <v>006</v>
          </cell>
          <cell r="Q27" t="str">
            <v>LOS GRINGOS</v>
          </cell>
        </row>
        <row r="28">
          <cell r="D28" t="str">
            <v>JIGUEY 1</v>
          </cell>
          <cell r="E28" t="str">
            <v>053101020401800</v>
          </cell>
          <cell r="F28" t="str">
            <v>05</v>
          </cell>
          <cell r="G28" t="str">
            <v>VALDESIA</v>
          </cell>
          <cell r="H28" t="str">
            <v>31</v>
          </cell>
          <cell r="I28" t="str">
            <v>SAN JOSÉ DE OCOA</v>
          </cell>
          <cell r="J28" t="str">
            <v>01</v>
          </cell>
          <cell r="K28" t="str">
            <v>SAN JOSÉ DE OCOA</v>
          </cell>
          <cell r="L28" t="str">
            <v>02</v>
          </cell>
          <cell r="M28" t="str">
            <v>LA CIÉNAGA (DM)</v>
          </cell>
          <cell r="N28" t="str">
            <v>04</v>
          </cell>
          <cell r="O28" t="str">
            <v>EL ROSALITO</v>
          </cell>
          <cell r="P28" t="str">
            <v>018</v>
          </cell>
          <cell r="Q28" t="str">
            <v>LOMA DEL MOGOTE</v>
          </cell>
        </row>
        <row r="29">
          <cell r="D29" t="str">
            <v>JIGUEY 2</v>
          </cell>
          <cell r="E29" t="str">
            <v>053101020401800</v>
          </cell>
          <cell r="F29" t="str">
            <v>05</v>
          </cell>
          <cell r="G29" t="str">
            <v>VALDESIA</v>
          </cell>
          <cell r="H29" t="str">
            <v>31</v>
          </cell>
          <cell r="I29" t="str">
            <v>SAN JOSÉ DE OCOA</v>
          </cell>
          <cell r="J29" t="str">
            <v>01</v>
          </cell>
          <cell r="K29" t="str">
            <v>SAN JOSÉ DE OCOA</v>
          </cell>
          <cell r="L29" t="str">
            <v>02</v>
          </cell>
          <cell r="M29" t="str">
            <v>LA CIÉNAGA (DM)</v>
          </cell>
          <cell r="N29" t="str">
            <v>04</v>
          </cell>
          <cell r="O29" t="str">
            <v>EL ROSALITO</v>
          </cell>
          <cell r="P29" t="str">
            <v>018</v>
          </cell>
          <cell r="Q29" t="str">
            <v>LOMA DEL MOGOTE</v>
          </cell>
        </row>
        <row r="30">
          <cell r="D30" t="str">
            <v>JIMENOA</v>
          </cell>
          <cell r="E30" t="str">
            <v>021303010500100</v>
          </cell>
          <cell r="F30" t="str">
            <v>02</v>
          </cell>
          <cell r="G30" t="str">
            <v>CIBAO SUR</v>
          </cell>
          <cell r="H30" t="str">
            <v>13</v>
          </cell>
          <cell r="I30" t="str">
            <v>LA VEGA</v>
          </cell>
          <cell r="J30" t="str">
            <v>03</v>
          </cell>
          <cell r="K30" t="str">
            <v>JARABACOA</v>
          </cell>
          <cell r="L30" t="str">
            <v>01</v>
          </cell>
          <cell r="M30" t="str">
            <v>JARABACOA</v>
          </cell>
          <cell r="N30" t="str">
            <v>05</v>
          </cell>
          <cell r="O30" t="str">
            <v>PEDREGAL</v>
          </cell>
          <cell r="P30" t="str">
            <v>001</v>
          </cell>
          <cell r="Q30" t="str">
            <v>EL SALTO DE JIMENOA</v>
          </cell>
        </row>
        <row r="31">
          <cell r="D31" t="str">
            <v>JUANCHO LOS COCOS 1</v>
          </cell>
          <cell r="E31" t="str">
            <v>061602020201100</v>
          </cell>
          <cell r="F31" t="str">
            <v>06</v>
          </cell>
          <cell r="G31" t="str">
            <v>ENRIQUILLO</v>
          </cell>
          <cell r="H31" t="str">
            <v>16</v>
          </cell>
          <cell r="I31" t="str">
            <v>PEDERNALES</v>
          </cell>
          <cell r="J31" t="str">
            <v>02</v>
          </cell>
          <cell r="K31" t="str">
            <v>OVIEDO</v>
          </cell>
          <cell r="L31" t="str">
            <v>02</v>
          </cell>
          <cell r="M31" t="str">
            <v>JUANCHO (DM)</v>
          </cell>
          <cell r="N31" t="str">
            <v>02</v>
          </cell>
          <cell r="O31" t="str">
            <v>LA COLONIA VILLA ESPERANZA</v>
          </cell>
          <cell r="P31" t="str">
            <v>011</v>
          </cell>
          <cell r="Q31" t="str">
            <v>PEDRO MOTA</v>
          </cell>
        </row>
        <row r="32">
          <cell r="D32" t="str">
            <v>LA VEGA</v>
          </cell>
          <cell r="E32" t="str">
            <v>021301010102000</v>
          </cell>
          <cell r="F32" t="str">
            <v>02</v>
          </cell>
          <cell r="G32" t="str">
            <v>CIBAO SUR</v>
          </cell>
          <cell r="H32" t="str">
            <v>13</v>
          </cell>
          <cell r="I32" t="str">
            <v>LA VEGA</v>
          </cell>
          <cell r="J32" t="str">
            <v>01</v>
          </cell>
          <cell r="K32" t="str">
            <v>LA VEGA</v>
          </cell>
          <cell r="L32" t="str">
            <v>01</v>
          </cell>
          <cell r="M32" t="str">
            <v>LA VEGA</v>
          </cell>
          <cell r="N32" t="str">
            <v>01</v>
          </cell>
          <cell r="O32" t="str">
            <v>CONCEPCIÓN DE LA VEGA (ZONA URBANA)</v>
          </cell>
          <cell r="P32" t="str">
            <v>020</v>
          </cell>
          <cell r="Q32" t="str">
            <v>ARENOSO</v>
          </cell>
        </row>
        <row r="33">
          <cell r="D33" t="str">
            <v>LAS BARÍAS</v>
          </cell>
          <cell r="E33" t="str">
            <v>052106010400900</v>
          </cell>
          <cell r="F33" t="str">
            <v>05</v>
          </cell>
          <cell r="G33" t="str">
            <v>VALDESIA</v>
          </cell>
          <cell r="H33" t="str">
            <v>21</v>
          </cell>
          <cell r="I33" t="str">
            <v>SAN CRISTÓBAL</v>
          </cell>
          <cell r="J33" t="str">
            <v>06</v>
          </cell>
          <cell r="K33" t="str">
            <v>YAGUATE</v>
          </cell>
          <cell r="L33" t="str">
            <v>01</v>
          </cell>
          <cell r="M33" t="str">
            <v>YAGUATE</v>
          </cell>
          <cell r="N33" t="str">
            <v>04</v>
          </cell>
          <cell r="O33" t="str">
            <v>MANÁ DE YAGUATE</v>
          </cell>
          <cell r="P33" t="str">
            <v>009</v>
          </cell>
          <cell r="Q33" t="str">
            <v>MANÁ DE YAGUATE</v>
          </cell>
        </row>
        <row r="34">
          <cell r="D34" t="str">
            <v>LAS DAMAS</v>
          </cell>
          <cell r="E34" t="str">
            <v>061002020200200</v>
          </cell>
          <cell r="F34" t="str">
            <v>06</v>
          </cell>
          <cell r="G34" t="str">
            <v>ENRIQUILLO</v>
          </cell>
          <cell r="H34" t="str">
            <v>10</v>
          </cell>
          <cell r="I34" t="str">
            <v>INDEPENDENCIA</v>
          </cell>
          <cell r="J34" t="str">
            <v>02</v>
          </cell>
          <cell r="K34" t="str">
            <v>DUVERGÉ</v>
          </cell>
          <cell r="L34" t="str">
            <v>02</v>
          </cell>
          <cell r="M34" t="str">
            <v>VENGAN A VER (DM)</v>
          </cell>
          <cell r="N34" t="str">
            <v>02</v>
          </cell>
          <cell r="O34" t="str">
            <v>LAS BAITOAS</v>
          </cell>
          <cell r="P34" t="str">
            <v>002</v>
          </cell>
          <cell r="Q34" t="str">
            <v>SAN JOSÉ</v>
          </cell>
        </row>
        <row r="35">
          <cell r="D35" t="str">
            <v>LÓPEZ ANGOSTURA</v>
          </cell>
          <cell r="E35" t="str">
            <v>012509010200100</v>
          </cell>
          <cell r="F35" t="str">
            <v>01</v>
          </cell>
          <cell r="G35" t="str">
            <v>CIBAO NORTE</v>
          </cell>
          <cell r="H35" t="str">
            <v>25</v>
          </cell>
          <cell r="I35" t="str">
            <v>SANTIAGO</v>
          </cell>
          <cell r="J35" t="str">
            <v>09</v>
          </cell>
          <cell r="K35" t="str">
            <v>SABANA IGLESIA</v>
          </cell>
          <cell r="L35" t="str">
            <v>01</v>
          </cell>
          <cell r="M35" t="str">
            <v>SABANA IGLESIA</v>
          </cell>
          <cell r="N35" t="str">
            <v>02</v>
          </cell>
          <cell r="O35" t="str">
            <v>SABANA IGLESIA</v>
          </cell>
          <cell r="P35" t="str">
            <v>001</v>
          </cell>
          <cell r="Q35" t="str">
            <v>BOCA DE BAO</v>
          </cell>
        </row>
        <row r="36">
          <cell r="D36" t="str">
            <v>LOS ANONES</v>
          </cell>
          <cell r="E36" t="str">
            <v>051702030200300</v>
          </cell>
          <cell r="F36" t="str">
            <v>05</v>
          </cell>
          <cell r="G36" t="str">
            <v>VALDESIA</v>
          </cell>
          <cell r="H36" t="str">
            <v>17</v>
          </cell>
          <cell r="I36" t="str">
            <v>PERAVIA</v>
          </cell>
          <cell r="J36" t="str">
            <v>02</v>
          </cell>
          <cell r="K36" t="str">
            <v>NIZAO</v>
          </cell>
          <cell r="L36" t="str">
            <v>03</v>
          </cell>
          <cell r="M36" t="str">
            <v>SANTANA (DM)</v>
          </cell>
          <cell r="N36" t="str">
            <v>02</v>
          </cell>
          <cell r="O36" t="str">
            <v>LUCAS DÍAZ</v>
          </cell>
          <cell r="P36" t="str">
            <v>003</v>
          </cell>
          <cell r="Q36" t="str">
            <v>BARRIO LINDO</v>
          </cell>
        </row>
        <row r="37">
          <cell r="D37" t="str">
            <v>LOS COCOS 2</v>
          </cell>
          <cell r="E37" t="str">
            <v>061602020201100</v>
          </cell>
          <cell r="F37" t="str">
            <v>06</v>
          </cell>
          <cell r="G37" t="str">
            <v>ENRIQUILLO</v>
          </cell>
          <cell r="H37" t="str">
            <v>16</v>
          </cell>
          <cell r="I37" t="str">
            <v>PEDERNALES</v>
          </cell>
          <cell r="J37" t="str">
            <v>02</v>
          </cell>
          <cell r="K37" t="str">
            <v>OVIEDO</v>
          </cell>
          <cell r="L37" t="str">
            <v>02</v>
          </cell>
          <cell r="M37" t="str">
            <v>JUANCHO (DM)</v>
          </cell>
          <cell r="N37" t="str">
            <v>02</v>
          </cell>
          <cell r="O37" t="str">
            <v>LA COLONIA VILLA ESPERANZA</v>
          </cell>
          <cell r="P37" t="str">
            <v>011</v>
          </cell>
          <cell r="Q37" t="str">
            <v>PEDRO MOTA</v>
          </cell>
        </row>
        <row r="38">
          <cell r="D38" t="str">
            <v>LOS ORÍGENES POWER PLANT</v>
          </cell>
          <cell r="E38" t="str">
            <v>092301010100200</v>
          </cell>
          <cell r="F38" t="str">
            <v>09</v>
          </cell>
          <cell r="G38" t="str">
            <v>HIGUAMO</v>
          </cell>
          <cell r="H38" t="str">
            <v>23</v>
          </cell>
          <cell r="I38" t="str">
            <v>SAN PEDRO DE MACORÍS</v>
          </cell>
          <cell r="J38" t="str">
            <v>01</v>
          </cell>
          <cell r="K38" t="str">
            <v>SAN PEDRO DE MACORÍS</v>
          </cell>
          <cell r="L38" t="str">
            <v>01</v>
          </cell>
          <cell r="M38" t="str">
            <v>SAN PEDRO DE MACORÍS</v>
          </cell>
          <cell r="N38" t="str">
            <v>01</v>
          </cell>
          <cell r="O38" t="str">
            <v>SAN PEDRO DE MACORÍS (ZONA URBANA)</v>
          </cell>
          <cell r="P38" t="str">
            <v>002</v>
          </cell>
          <cell r="Q38" t="str">
            <v>BLANCO</v>
          </cell>
        </row>
        <row r="39">
          <cell r="D39" t="str">
            <v>LOS TOROS 1</v>
          </cell>
          <cell r="E39" t="str">
            <v>070203030300400</v>
          </cell>
          <cell r="F39" t="str">
            <v>07</v>
          </cell>
          <cell r="G39" t="str">
            <v>EL VALLE</v>
          </cell>
          <cell r="H39" t="str">
            <v>02</v>
          </cell>
          <cell r="I39" t="str">
            <v>AZUA</v>
          </cell>
          <cell r="J39" t="str">
            <v>03</v>
          </cell>
          <cell r="K39" t="str">
            <v>LAS YAYAS DE VIAJAMA</v>
          </cell>
          <cell r="L39" t="str">
            <v>03</v>
          </cell>
          <cell r="M39" t="str">
            <v>HATO NUEVO CORTÉS (DM)</v>
          </cell>
          <cell r="N39" t="str">
            <v>03</v>
          </cell>
          <cell r="O39" t="str">
            <v>EL CRUCE DE LAS YAYAS</v>
          </cell>
          <cell r="P39" t="str">
            <v>004</v>
          </cell>
          <cell r="Q39" t="str">
            <v>LAS HORMIGAS</v>
          </cell>
        </row>
        <row r="40">
          <cell r="D40" t="str">
            <v>LOS TOROS 2</v>
          </cell>
          <cell r="E40" t="str">
            <v>070203030300400</v>
          </cell>
          <cell r="F40" t="str">
            <v>07</v>
          </cell>
          <cell r="G40" t="str">
            <v>EL VALLE</v>
          </cell>
          <cell r="H40" t="str">
            <v>02</v>
          </cell>
          <cell r="I40" t="str">
            <v>AZUA</v>
          </cell>
          <cell r="J40" t="str">
            <v>03</v>
          </cell>
          <cell r="K40" t="str">
            <v>LAS YAYAS DE VIAJAMA</v>
          </cell>
          <cell r="L40" t="str">
            <v>03</v>
          </cell>
          <cell r="M40" t="str">
            <v>HATO NUEVO CORTÉS (DM)</v>
          </cell>
          <cell r="N40" t="str">
            <v>03</v>
          </cell>
          <cell r="O40" t="str">
            <v>EL CRUCE DE LAS YAYAS</v>
          </cell>
          <cell r="P40" t="str">
            <v>004</v>
          </cell>
          <cell r="Q40" t="str">
            <v>LAS HORMIGAS</v>
          </cell>
        </row>
        <row r="41">
          <cell r="D41" t="str">
            <v>MAGUEYAL 1</v>
          </cell>
          <cell r="E41" t="str">
            <v>070203030400100</v>
          </cell>
          <cell r="F41" t="str">
            <v>07</v>
          </cell>
          <cell r="G41" t="str">
            <v>EL VALLE</v>
          </cell>
          <cell r="H41" t="str">
            <v>02</v>
          </cell>
          <cell r="I41" t="str">
            <v>AZUA</v>
          </cell>
          <cell r="J41" t="str">
            <v>03</v>
          </cell>
          <cell r="K41" t="str">
            <v>LAS YAYAS DE VIAJAMA</v>
          </cell>
          <cell r="L41" t="str">
            <v>03</v>
          </cell>
          <cell r="M41" t="str">
            <v>HATO NUEVO CORTÉS (DM)</v>
          </cell>
          <cell r="N41" t="str">
            <v>04</v>
          </cell>
          <cell r="O41" t="str">
            <v>MAGÜEYAL</v>
          </cell>
          <cell r="P41" t="str">
            <v>001</v>
          </cell>
          <cell r="Q41" t="str">
            <v>MAGÜEYAL</v>
          </cell>
        </row>
        <row r="42">
          <cell r="D42" t="str">
            <v>MAGUEYAL 2</v>
          </cell>
          <cell r="E42" t="str">
            <v>070203030400100</v>
          </cell>
          <cell r="F42" t="str">
            <v>07</v>
          </cell>
          <cell r="G42" t="str">
            <v>EL VALLE</v>
          </cell>
          <cell r="H42" t="str">
            <v>02</v>
          </cell>
          <cell r="I42" t="str">
            <v>AZUA</v>
          </cell>
          <cell r="J42" t="str">
            <v>03</v>
          </cell>
          <cell r="K42" t="str">
            <v>LAS YAYAS DE VIAJAMA</v>
          </cell>
          <cell r="L42" t="str">
            <v>03</v>
          </cell>
          <cell r="M42" t="str">
            <v>HATO NUEVO CORTÉS (DM)</v>
          </cell>
          <cell r="N42" t="str">
            <v>04</v>
          </cell>
          <cell r="O42" t="str">
            <v>MAGÜEYAL</v>
          </cell>
          <cell r="P42" t="str">
            <v>001</v>
          </cell>
          <cell r="Q42" t="str">
            <v>MAGÜEYAL</v>
          </cell>
        </row>
        <row r="43">
          <cell r="D43" t="str">
            <v>METALDOM</v>
          </cell>
          <cell r="E43" t="str">
            <v>100101010102700</v>
          </cell>
          <cell r="F43" t="str">
            <v>10</v>
          </cell>
          <cell r="G43" t="str">
            <v>OZAMA O METROPOLITANA</v>
          </cell>
          <cell r="H43" t="str">
            <v>01</v>
          </cell>
          <cell r="I43" t="str">
            <v>DISTRITO NACIONAL</v>
          </cell>
          <cell r="J43" t="str">
            <v>01</v>
          </cell>
          <cell r="K43" t="str">
            <v>SANTO DOMINGO DE GUZMÁN</v>
          </cell>
          <cell r="L43" t="str">
            <v>01</v>
          </cell>
          <cell r="M43" t="str">
            <v>SANTO DOMINGO DE GUZMÁN</v>
          </cell>
          <cell r="N43" t="str">
            <v>01</v>
          </cell>
          <cell r="O43" t="str">
            <v>SANTO DOMINGO DE GUZMÁN (ZONA URBANA)</v>
          </cell>
          <cell r="P43" t="str">
            <v>027</v>
          </cell>
          <cell r="Q43" t="str">
            <v>TROPICAL METALDOM</v>
          </cell>
        </row>
        <row r="44">
          <cell r="D44" t="str">
            <v>MONCIÓN 1</v>
          </cell>
          <cell r="E44" t="str">
            <v>042603010200700</v>
          </cell>
          <cell r="F44" t="str">
            <v>04</v>
          </cell>
          <cell r="G44" t="str">
            <v>CIBAO NOROESTE</v>
          </cell>
          <cell r="H44" t="str">
            <v>26</v>
          </cell>
          <cell r="I44" t="str">
            <v>SANTIAGO RODRÍGUEZ</v>
          </cell>
          <cell r="J44" t="str">
            <v>03</v>
          </cell>
          <cell r="K44" t="str">
            <v>MONCIÓN</v>
          </cell>
          <cell r="L44" t="str">
            <v>01</v>
          </cell>
          <cell r="M44" t="str">
            <v>MONCIÓN</v>
          </cell>
          <cell r="N44" t="str">
            <v>02</v>
          </cell>
          <cell r="O44" t="str">
            <v>EL MAMONCITO</v>
          </cell>
          <cell r="P44" t="str">
            <v>007</v>
          </cell>
          <cell r="Q44" t="str">
            <v>HATO VIEJO</v>
          </cell>
        </row>
        <row r="45">
          <cell r="D45" t="str">
            <v>MONCIÓN 2</v>
          </cell>
          <cell r="E45" t="str">
            <v>042603010200700</v>
          </cell>
          <cell r="F45" t="str">
            <v>04</v>
          </cell>
          <cell r="G45" t="str">
            <v>CIBAO NOROESTE</v>
          </cell>
          <cell r="H45" t="str">
            <v>26</v>
          </cell>
          <cell r="I45" t="str">
            <v>SANTIAGO RODRÍGUEZ</v>
          </cell>
          <cell r="J45" t="str">
            <v>03</v>
          </cell>
          <cell r="K45" t="str">
            <v>MONCIÓN</v>
          </cell>
          <cell r="L45" t="str">
            <v>01</v>
          </cell>
          <cell r="M45" t="str">
            <v>MONCIÓN</v>
          </cell>
          <cell r="N45" t="str">
            <v>02</v>
          </cell>
          <cell r="O45" t="str">
            <v>EL MAMONCITO</v>
          </cell>
          <cell r="P45" t="str">
            <v>007</v>
          </cell>
          <cell r="Q45" t="str">
            <v>HATO VIEJO</v>
          </cell>
        </row>
        <row r="46">
          <cell r="D46" t="str">
            <v>MONTE PLATA SOLAR</v>
          </cell>
          <cell r="E46" t="str">
            <v>092901010101200</v>
          </cell>
          <cell r="F46" t="str">
            <v>09</v>
          </cell>
          <cell r="G46" t="str">
            <v>HIGUAMO</v>
          </cell>
          <cell r="H46" t="str">
            <v>29</v>
          </cell>
          <cell r="I46" t="str">
            <v>MONTE PLATA</v>
          </cell>
          <cell r="J46" t="str">
            <v>01</v>
          </cell>
          <cell r="K46" t="str">
            <v>MONTE PLATA</v>
          </cell>
          <cell r="L46" t="str">
            <v>01</v>
          </cell>
          <cell r="M46" t="str">
            <v>MONTE PLATA</v>
          </cell>
          <cell r="N46" t="str">
            <v>01</v>
          </cell>
          <cell r="O46" t="str">
            <v>MONTE PLATA (ZONA URBANA)</v>
          </cell>
          <cell r="P46" t="str">
            <v>012</v>
          </cell>
          <cell r="Q46" t="str">
            <v>GUILLO</v>
          </cell>
        </row>
        <row r="47">
          <cell r="D47" t="str">
            <v>MONTE RÍO</v>
          </cell>
          <cell r="E47" t="str">
            <v>070201050100100</v>
          </cell>
          <cell r="F47" t="str">
            <v>07</v>
          </cell>
          <cell r="G47" t="str">
            <v>EL VALLE</v>
          </cell>
          <cell r="H47" t="str">
            <v>02</v>
          </cell>
          <cell r="I47" t="str">
            <v>AZUA</v>
          </cell>
          <cell r="J47" t="str">
            <v>01</v>
          </cell>
          <cell r="K47" t="str">
            <v>AZUA</v>
          </cell>
          <cell r="L47" t="str">
            <v>05</v>
          </cell>
          <cell r="M47" t="str">
            <v>PUERTO VIEJO (DM)</v>
          </cell>
          <cell r="N47" t="str">
            <v>01</v>
          </cell>
          <cell r="O47" t="str">
            <v>PUERTO VIEJO (ZONA URBANA)</v>
          </cell>
          <cell r="P47" t="str">
            <v>001</v>
          </cell>
          <cell r="Q47" t="str">
            <v>LOS NEGROS</v>
          </cell>
        </row>
        <row r="48">
          <cell r="D48" t="str">
            <v>NIZAO NAJAYO</v>
          </cell>
          <cell r="E48" t="str">
            <v>052106010400200</v>
          </cell>
          <cell r="F48" t="str">
            <v>05</v>
          </cell>
          <cell r="G48" t="str">
            <v>VALDESIA</v>
          </cell>
          <cell r="H48" t="str">
            <v>21</v>
          </cell>
          <cell r="I48" t="str">
            <v>SAN CRISTÓBAL</v>
          </cell>
          <cell r="J48" t="str">
            <v>06</v>
          </cell>
          <cell r="K48" t="str">
            <v>YAGUATE</v>
          </cell>
          <cell r="L48" t="str">
            <v>01</v>
          </cell>
          <cell r="M48" t="str">
            <v>YAGUATE</v>
          </cell>
          <cell r="N48" t="str">
            <v>04</v>
          </cell>
          <cell r="O48" t="str">
            <v>MANÁ DE YAGUATE</v>
          </cell>
          <cell r="P48" t="str">
            <v>002</v>
          </cell>
          <cell r="Q48" t="str">
            <v>BOCA DE MANÁ</v>
          </cell>
        </row>
        <row r="49">
          <cell r="D49" t="str">
            <v>PALAMARA</v>
          </cell>
          <cell r="E49" t="str">
            <v>103207020200100</v>
          </cell>
          <cell r="F49" t="str">
            <v>10</v>
          </cell>
          <cell r="G49" t="str">
            <v>OZAMA O METROPOLITANA</v>
          </cell>
          <cell r="H49" t="str">
            <v>32</v>
          </cell>
          <cell r="I49" t="str">
            <v>SANTO DOMINGO</v>
          </cell>
          <cell r="J49" t="str">
            <v>07</v>
          </cell>
          <cell r="K49" t="str">
            <v>PEDRO BRAND</v>
          </cell>
          <cell r="L49" t="str">
            <v>02</v>
          </cell>
          <cell r="M49" t="str">
            <v>LA GUÁYIGA (DM)</v>
          </cell>
          <cell r="N49" t="str">
            <v>02</v>
          </cell>
          <cell r="O49" t="str">
            <v>LOS GARCÍA</v>
          </cell>
          <cell r="P49" t="str">
            <v>001</v>
          </cell>
          <cell r="Q49" t="str">
            <v>BATEY PALAMARA</v>
          </cell>
        </row>
        <row r="50">
          <cell r="D50" t="str">
            <v>PALENQUE</v>
          </cell>
          <cell r="E50" t="str">
            <v>052102010300400</v>
          </cell>
          <cell r="F50" t="str">
            <v>05</v>
          </cell>
          <cell r="G50" t="str">
            <v>VALDESIA</v>
          </cell>
          <cell r="H50" t="str">
            <v>21</v>
          </cell>
          <cell r="I50" t="str">
            <v>SAN CRISTÓBAL</v>
          </cell>
          <cell r="J50" t="str">
            <v>02</v>
          </cell>
          <cell r="K50" t="str">
            <v>SABANA GRANDE DE PALENQUE</v>
          </cell>
          <cell r="L50" t="str">
            <v>01</v>
          </cell>
          <cell r="M50" t="str">
            <v>SABANA GRANDE DE PALENQUE</v>
          </cell>
          <cell r="N50" t="str">
            <v>03</v>
          </cell>
          <cell r="O50" t="str">
            <v>SABANA PALENQUE</v>
          </cell>
          <cell r="P50" t="str">
            <v>004</v>
          </cell>
          <cell r="Q50" t="str">
            <v>SABANA GRANDE DE PALENQUE RURAL</v>
          </cell>
        </row>
        <row r="51">
          <cell r="D51" t="str">
            <v>PALOMINO 1</v>
          </cell>
          <cell r="E51" t="str">
            <v>072202030500500</v>
          </cell>
          <cell r="F51" t="str">
            <v>07</v>
          </cell>
          <cell r="G51" t="str">
            <v>EL VALLE</v>
          </cell>
          <cell r="H51" t="str">
            <v>22</v>
          </cell>
          <cell r="I51" t="str">
            <v>SAN JUAN</v>
          </cell>
          <cell r="J51" t="str">
            <v>02</v>
          </cell>
          <cell r="K51" t="str">
            <v>BOHECHÍO</v>
          </cell>
          <cell r="L51" t="str">
            <v>03</v>
          </cell>
          <cell r="M51" t="str">
            <v>YAQUE (DM)</v>
          </cell>
          <cell r="N51" t="str">
            <v>05</v>
          </cell>
          <cell r="O51" t="str">
            <v>LA GUAMA</v>
          </cell>
          <cell r="P51" t="str">
            <v>005</v>
          </cell>
          <cell r="Q51" t="str">
            <v>EL GUAYUYAL</v>
          </cell>
        </row>
        <row r="52">
          <cell r="D52" t="str">
            <v>PALOMINO 2</v>
          </cell>
          <cell r="E52" t="str">
            <v>072202030500500</v>
          </cell>
          <cell r="F52" t="str">
            <v>07</v>
          </cell>
          <cell r="G52" t="str">
            <v>EL VALLE</v>
          </cell>
          <cell r="H52" t="str">
            <v>22</v>
          </cell>
          <cell r="I52" t="str">
            <v>SAN JUAN</v>
          </cell>
          <cell r="J52" t="str">
            <v>02</v>
          </cell>
          <cell r="K52" t="str">
            <v>BOHECHÍO</v>
          </cell>
          <cell r="L52" t="str">
            <v>03</v>
          </cell>
          <cell r="M52" t="str">
            <v>YAQUE (DM)</v>
          </cell>
          <cell r="N52" t="str">
            <v>05</v>
          </cell>
          <cell r="O52" t="str">
            <v>LA GUAMA</v>
          </cell>
          <cell r="P52" t="str">
            <v>005</v>
          </cell>
          <cell r="Q52" t="str">
            <v>EL GUAYUYAL</v>
          </cell>
        </row>
        <row r="53">
          <cell r="D53" t="str">
            <v>PARQUE ENERGETICO LOS MINA</v>
          </cell>
          <cell r="E53" t="str">
            <v>103201010100400</v>
          </cell>
          <cell r="F53" t="str">
            <v>10</v>
          </cell>
          <cell r="G53" t="str">
            <v>OZAMA O METROPOLITANA</v>
          </cell>
          <cell r="H53" t="str">
            <v>32</v>
          </cell>
          <cell r="I53" t="str">
            <v>SANTO DOMINGO</v>
          </cell>
          <cell r="J53" t="str">
            <v>01</v>
          </cell>
          <cell r="K53" t="str">
            <v>SANTO DOMINGO ESTE</v>
          </cell>
          <cell r="L53" t="str">
            <v>01</v>
          </cell>
          <cell r="M53" t="str">
            <v>SANTO DOMINGO ESTE</v>
          </cell>
          <cell r="N53" t="str">
            <v>01</v>
          </cell>
          <cell r="O53" t="str">
            <v>SANTO DOMINGO ESTE (ZONA URBANA)</v>
          </cell>
          <cell r="P53" t="str">
            <v>004</v>
          </cell>
          <cell r="Q53" t="str">
            <v>LOS MINA SUR</v>
          </cell>
        </row>
        <row r="54">
          <cell r="D54" t="str">
            <v>PARQUE EÓLICO AGUA CLARA</v>
          </cell>
          <cell r="E54" t="str">
            <v>041503030300100</v>
          </cell>
          <cell r="F54" t="str">
            <v>04</v>
          </cell>
          <cell r="G54" t="str">
            <v>CIBAO NOROESTE</v>
          </cell>
          <cell r="H54" t="str">
            <v>15</v>
          </cell>
          <cell r="I54" t="str">
            <v>MONTE CRISTI</v>
          </cell>
          <cell r="J54" t="str">
            <v>03</v>
          </cell>
          <cell r="K54" t="str">
            <v>GUAYUBÍN</v>
          </cell>
          <cell r="L54" t="str">
            <v>03</v>
          </cell>
          <cell r="M54" t="str">
            <v>HATILLO PALMA (DM)</v>
          </cell>
          <cell r="N54" t="str">
            <v>03</v>
          </cell>
          <cell r="O54" t="str">
            <v>LOS DERRAMADEROS</v>
          </cell>
          <cell r="P54" t="str">
            <v>001</v>
          </cell>
          <cell r="Q54" t="str">
            <v>LOS DERRAMADEROS</v>
          </cell>
        </row>
        <row r="55">
          <cell r="D55" t="str">
            <v>PARQUE EÓLICO DE MATAFONGO</v>
          </cell>
          <cell r="E55" t="str">
            <v>051701010300200</v>
          </cell>
          <cell r="F55" t="str">
            <v>05</v>
          </cell>
          <cell r="G55" t="str">
            <v>VALDESIA</v>
          </cell>
          <cell r="H55" t="str">
            <v>17</v>
          </cell>
          <cell r="I55" t="str">
            <v>PERAVIA</v>
          </cell>
          <cell r="J55" t="str">
            <v>01</v>
          </cell>
          <cell r="K55" t="str">
            <v>BANÍ</v>
          </cell>
          <cell r="L55" t="str">
            <v>01</v>
          </cell>
          <cell r="M55" t="str">
            <v>BANÍ</v>
          </cell>
          <cell r="N55" t="str">
            <v>03</v>
          </cell>
          <cell r="O55" t="str">
            <v>LAS CALDERAS</v>
          </cell>
          <cell r="P55" t="str">
            <v>002</v>
          </cell>
          <cell r="Q55" t="str">
            <v>LAS CALDERAS</v>
          </cell>
        </row>
        <row r="56">
          <cell r="D56" t="str">
            <v>PARQUE EÓLICO GUANILLO</v>
          </cell>
          <cell r="E56" t="str">
            <v>041503010400400</v>
          </cell>
          <cell r="F56" t="str">
            <v>04</v>
          </cell>
          <cell r="G56" t="str">
            <v>CIBAO NOROESTE</v>
          </cell>
          <cell r="H56" t="str">
            <v>15</v>
          </cell>
          <cell r="I56" t="str">
            <v>MONTE CRISTI</v>
          </cell>
          <cell r="J56" t="str">
            <v>03</v>
          </cell>
          <cell r="K56" t="str">
            <v>GUAYUBÍN</v>
          </cell>
          <cell r="L56" t="str">
            <v>01</v>
          </cell>
          <cell r="M56" t="str">
            <v>GUAYUBÍN</v>
          </cell>
          <cell r="N56" t="str">
            <v>04</v>
          </cell>
          <cell r="O56" t="str">
            <v>SABANA CRUZ</v>
          </cell>
          <cell r="P56" t="str">
            <v>004</v>
          </cell>
          <cell r="Q56" t="str">
            <v>HAITÍ</v>
          </cell>
        </row>
        <row r="57">
          <cell r="D57" t="str">
            <v>PARQUE EÓLICO LARIMAR</v>
          </cell>
          <cell r="E57" t="str">
            <v>060403010200100</v>
          </cell>
          <cell r="F57" t="str">
            <v>06</v>
          </cell>
          <cell r="G57" t="str">
            <v>ENRIQUILLO</v>
          </cell>
          <cell r="H57" t="str">
            <v>04</v>
          </cell>
          <cell r="I57" t="str">
            <v>BARAHONA</v>
          </cell>
          <cell r="J57" t="str">
            <v>03</v>
          </cell>
          <cell r="K57" t="str">
            <v>ENRIQUILLO</v>
          </cell>
          <cell r="L57" t="str">
            <v>01</v>
          </cell>
          <cell r="M57" t="str">
            <v>ENRIQUILLO</v>
          </cell>
          <cell r="N57" t="str">
            <v>02</v>
          </cell>
          <cell r="O57" t="str">
            <v>BUENA VISTA</v>
          </cell>
          <cell r="P57" t="str">
            <v>001</v>
          </cell>
          <cell r="Q57" t="str">
            <v>BUENA VISTA</v>
          </cell>
        </row>
        <row r="58">
          <cell r="D58" t="str">
            <v>PARQUE EÓLICO LARIMAR II</v>
          </cell>
          <cell r="E58" t="str">
            <v>060403010200100</v>
          </cell>
          <cell r="F58" t="str">
            <v>06</v>
          </cell>
          <cell r="G58" t="str">
            <v>ENRIQUILLO</v>
          </cell>
          <cell r="H58" t="str">
            <v>04</v>
          </cell>
          <cell r="I58" t="str">
            <v>BARAHONA</v>
          </cell>
          <cell r="J58" t="str">
            <v>03</v>
          </cell>
          <cell r="K58" t="str">
            <v>ENRIQUILLO</v>
          </cell>
          <cell r="L58" t="str">
            <v>01</v>
          </cell>
          <cell r="M58" t="str">
            <v>ENRIQUILLO</v>
          </cell>
          <cell r="N58" t="str">
            <v>02</v>
          </cell>
          <cell r="O58" t="str">
            <v>BUENA VISTA</v>
          </cell>
          <cell r="P58" t="str">
            <v>001</v>
          </cell>
          <cell r="Q58" t="str">
            <v>BUENA VISTA</v>
          </cell>
        </row>
        <row r="59">
          <cell r="D59" t="str">
            <v>PARQUE EÓLICO LOS GUZMANCITOS</v>
          </cell>
          <cell r="E59" t="str">
            <v>011801030700100</v>
          </cell>
          <cell r="F59" t="str">
            <v>01</v>
          </cell>
          <cell r="G59" t="str">
            <v>CIBAO NORTE</v>
          </cell>
          <cell r="H59" t="str">
            <v>18</v>
          </cell>
          <cell r="I59" t="str">
            <v>PUERTO PLATA</v>
          </cell>
          <cell r="J59" t="str">
            <v>01</v>
          </cell>
          <cell r="K59" t="str">
            <v>PUERTO PLATA</v>
          </cell>
          <cell r="L59" t="str">
            <v>03</v>
          </cell>
          <cell r="M59" t="str">
            <v>MAIMÓN (DM)</v>
          </cell>
          <cell r="N59" t="str">
            <v>07</v>
          </cell>
          <cell r="O59" t="str">
            <v>GUZMANCITO</v>
          </cell>
          <cell r="P59" t="str">
            <v>001</v>
          </cell>
          <cell r="Q59" t="str">
            <v>LA PERRITA</v>
          </cell>
        </row>
        <row r="60">
          <cell r="D60" t="str">
            <v>PARQUE EÓLICO LOS GUZMANCITOS 2</v>
          </cell>
          <cell r="E60" t="str">
            <v>011801030701500</v>
          </cell>
          <cell r="F60" t="str">
            <v>01</v>
          </cell>
          <cell r="G60" t="str">
            <v>CIBAO NORTE</v>
          </cell>
          <cell r="H60" t="str">
            <v>18</v>
          </cell>
          <cell r="I60" t="str">
            <v>PUERTO PLATA</v>
          </cell>
          <cell r="J60" t="str">
            <v>01</v>
          </cell>
          <cell r="K60" t="str">
            <v>PUERTO PLATA</v>
          </cell>
          <cell r="L60" t="str">
            <v>03</v>
          </cell>
          <cell r="M60" t="str">
            <v>MAIMÓN (DM)</v>
          </cell>
          <cell r="N60" t="str">
            <v>07</v>
          </cell>
          <cell r="O60" t="str">
            <v>GUZMANCITO</v>
          </cell>
          <cell r="P60" t="str">
            <v>015</v>
          </cell>
          <cell r="Q60" t="str">
            <v>CALABACITOS</v>
          </cell>
        </row>
        <row r="61">
          <cell r="D61" t="str">
            <v>PARQUE FOTOVOLTAICO BAYAHONDA (BAYASOL)</v>
          </cell>
          <cell r="E61" t="str">
            <v>051703010500300</v>
          </cell>
          <cell r="F61" t="str">
            <v>05</v>
          </cell>
          <cell r="G61" t="str">
            <v>VALDESIA</v>
          </cell>
          <cell r="H61" t="str">
            <v>17</v>
          </cell>
          <cell r="I61" t="str">
            <v>PERAVIA</v>
          </cell>
          <cell r="J61" t="str">
            <v>03</v>
          </cell>
          <cell r="K61" t="str">
            <v>MATANZAS</v>
          </cell>
          <cell r="L61" t="str">
            <v>01</v>
          </cell>
          <cell r="M61" t="str">
            <v>MATANZAS</v>
          </cell>
          <cell r="N61" t="str">
            <v>05</v>
          </cell>
          <cell r="O61" t="str">
            <v>GALIÓN (GALEÓN)</v>
          </cell>
          <cell r="P61" t="str">
            <v>003</v>
          </cell>
          <cell r="Q61" t="str">
            <v>ANGOSTURA</v>
          </cell>
        </row>
        <row r="62">
          <cell r="D62" t="str">
            <v>PARQUE FOTOVOLTAICO CALABAZA</v>
          </cell>
          <cell r="E62" t="str">
            <v>051703010500200</v>
          </cell>
          <cell r="F62" t="str">
            <v>05</v>
          </cell>
          <cell r="G62" t="str">
            <v>VALDESIA</v>
          </cell>
          <cell r="H62" t="str">
            <v>17</v>
          </cell>
          <cell r="I62" t="str">
            <v>PERAVIA</v>
          </cell>
          <cell r="J62" t="str">
            <v>03</v>
          </cell>
          <cell r="K62" t="str">
            <v>MATANZAS</v>
          </cell>
          <cell r="L62" t="str">
            <v>01</v>
          </cell>
          <cell r="M62" t="str">
            <v>MATANZAS</v>
          </cell>
          <cell r="N62" t="str">
            <v>05</v>
          </cell>
          <cell r="O62" t="str">
            <v>GALIÓN (GALEÓN)</v>
          </cell>
          <cell r="P62" t="str">
            <v>002</v>
          </cell>
          <cell r="Q62" t="str">
            <v>LAS CALABAZAS</v>
          </cell>
        </row>
        <row r="63">
          <cell r="D63" t="str">
            <v>PARQUE FOTOVOLTAICO CUMAYASA 1</v>
          </cell>
          <cell r="E63" t="str">
            <v>081203020200200</v>
          </cell>
          <cell r="F63" t="str">
            <v>08</v>
          </cell>
          <cell r="G63" t="str">
            <v>YUMA</v>
          </cell>
          <cell r="H63" t="str">
            <v>12</v>
          </cell>
          <cell r="I63" t="str">
            <v>LA ROMANA</v>
          </cell>
          <cell r="J63" t="str">
            <v>03</v>
          </cell>
          <cell r="K63" t="str">
            <v>VILLA HERMOSA</v>
          </cell>
          <cell r="L63" t="str">
            <v>02</v>
          </cell>
          <cell r="M63" t="str">
            <v>CUMAYASA (DM)</v>
          </cell>
          <cell r="N63" t="str">
            <v>02</v>
          </cell>
          <cell r="O63" t="str">
            <v>CUMAYASA</v>
          </cell>
          <cell r="P63" t="str">
            <v>002</v>
          </cell>
          <cell r="Q63" t="str">
            <v>BATEY LAS TUMBAS</v>
          </cell>
        </row>
        <row r="64">
          <cell r="D64" t="str">
            <v>PARQUE FOTOVOLTAICO CUMAYASA 2</v>
          </cell>
          <cell r="E64" t="str">
            <v>081203020200200</v>
          </cell>
          <cell r="F64" t="str">
            <v>08</v>
          </cell>
          <cell r="G64" t="str">
            <v>YUMA</v>
          </cell>
          <cell r="H64" t="str">
            <v>12</v>
          </cell>
          <cell r="I64" t="str">
            <v>LA ROMANA</v>
          </cell>
          <cell r="J64" t="str">
            <v>03</v>
          </cell>
          <cell r="K64" t="str">
            <v>VILLA HERMOSA</v>
          </cell>
          <cell r="L64" t="str">
            <v>02</v>
          </cell>
          <cell r="M64" t="str">
            <v>CUMAYASA (DM)</v>
          </cell>
          <cell r="N64" t="str">
            <v>02</v>
          </cell>
          <cell r="O64" t="str">
            <v>CUMAYASA</v>
          </cell>
          <cell r="P64" t="str">
            <v>002</v>
          </cell>
          <cell r="Q64" t="str">
            <v>BATEY LAS TUMBAS</v>
          </cell>
        </row>
        <row r="65">
          <cell r="D65" t="str">
            <v>PARQUE FOTOVOLTAICO LA VICTORIA</v>
          </cell>
          <cell r="E65" t="str">
            <v>103203020300300</v>
          </cell>
          <cell r="F65" t="str">
            <v>10</v>
          </cell>
          <cell r="G65" t="str">
            <v>OZAMA O METROPOLITANA</v>
          </cell>
          <cell r="H65" t="str">
            <v>32</v>
          </cell>
          <cell r="I65" t="str">
            <v>SANTO DOMINGO</v>
          </cell>
          <cell r="J65" t="str">
            <v>03</v>
          </cell>
          <cell r="K65" t="str">
            <v>SANTO DOMINGO NORTE</v>
          </cell>
          <cell r="L65" t="str">
            <v>02</v>
          </cell>
          <cell r="M65" t="str">
            <v>LA VICTORIA (DM)</v>
          </cell>
          <cell r="N65" t="str">
            <v>03</v>
          </cell>
          <cell r="O65" t="str">
            <v>LA VIRGEN</v>
          </cell>
          <cell r="P65" t="str">
            <v>003</v>
          </cell>
          <cell r="Q65" t="str">
            <v>VERDÚM</v>
          </cell>
        </row>
        <row r="66">
          <cell r="D66" t="str">
            <v>PARQUE FOTOVOLTAICO LOS NEGROS</v>
          </cell>
          <cell r="E66" t="str">
            <v>050201050200300</v>
          </cell>
          <cell r="F66" t="str">
            <v>05</v>
          </cell>
          <cell r="G66" t="str">
            <v>EL VALLE</v>
          </cell>
          <cell r="H66" t="str">
            <v>02</v>
          </cell>
          <cell r="I66" t="str">
            <v>AZUA</v>
          </cell>
          <cell r="J66" t="str">
            <v>01</v>
          </cell>
          <cell r="K66" t="str">
            <v>AZUA</v>
          </cell>
          <cell r="L66" t="str">
            <v>05</v>
          </cell>
          <cell r="M66" t="str">
            <v>PUERTO VIEJO (DM)</v>
          </cell>
          <cell r="N66" t="str">
            <v>02</v>
          </cell>
          <cell r="O66" t="str">
            <v>RANCHERÍA</v>
          </cell>
          <cell r="P66" t="str">
            <v>003</v>
          </cell>
          <cell r="Q66" t="str">
            <v>PALMAR DE BUENA VISTA</v>
          </cell>
        </row>
        <row r="67">
          <cell r="D67" t="str">
            <v>PARQUE FOTOVOLTAICO MARANATHA FASE I</v>
          </cell>
          <cell r="E67" t="str">
            <v>070201050200300</v>
          </cell>
          <cell r="F67" t="str">
            <v>07</v>
          </cell>
          <cell r="G67" t="str">
            <v>EL VALLE</v>
          </cell>
          <cell r="H67" t="str">
            <v>02</v>
          </cell>
          <cell r="I67" t="str">
            <v>AZUA</v>
          </cell>
          <cell r="J67" t="str">
            <v>01</v>
          </cell>
          <cell r="K67" t="str">
            <v>AZUA</v>
          </cell>
          <cell r="L67" t="str">
            <v>05</v>
          </cell>
          <cell r="M67" t="str">
            <v>PUERTO VIEJO (DM)</v>
          </cell>
          <cell r="N67" t="str">
            <v>02</v>
          </cell>
          <cell r="O67" t="str">
            <v>RANCHERÍA</v>
          </cell>
          <cell r="P67" t="str">
            <v>003</v>
          </cell>
          <cell r="Q67" t="str">
            <v>PALMAR DE BUENA VISTA</v>
          </cell>
        </row>
        <row r="68">
          <cell r="D68" t="str">
            <v>PARQUE FOTOVOLTAICO MATA DE PALMA</v>
          </cell>
          <cell r="E68" t="str">
            <v>103205010301100</v>
          </cell>
          <cell r="F68" t="str">
            <v>10</v>
          </cell>
          <cell r="G68" t="str">
            <v>OZAMA O METROPOLITANA</v>
          </cell>
          <cell r="H68" t="str">
            <v>32</v>
          </cell>
          <cell r="I68" t="str">
            <v>SANTO DOMINGO</v>
          </cell>
          <cell r="J68" t="str">
            <v>05</v>
          </cell>
          <cell r="K68" t="str">
            <v>SAN ANTONIO DE GUERRA</v>
          </cell>
          <cell r="L68" t="str">
            <v>01</v>
          </cell>
          <cell r="M68" t="str">
            <v>SAN ANTONIO DE GUERRA</v>
          </cell>
          <cell r="N68" t="str">
            <v>03</v>
          </cell>
          <cell r="O68" t="str">
            <v>LA JOYA</v>
          </cell>
          <cell r="P68" t="str">
            <v>011</v>
          </cell>
          <cell r="Q68" t="str">
            <v>AHORCA LOS PERROS</v>
          </cell>
        </row>
        <row r="69">
          <cell r="D69" t="str">
            <v>PARQUE FOTOVOLTAICO MATRISOL</v>
          </cell>
          <cell r="E69" t="str">
            <v>031402020300200</v>
          </cell>
          <cell r="F69" t="str">
            <v>03</v>
          </cell>
          <cell r="G69" t="str">
            <v>CIBAO NORDESTE</v>
          </cell>
          <cell r="H69" t="str">
            <v>14</v>
          </cell>
          <cell r="I69" t="str">
            <v>MARÍA TRINIDAD SÁNCHEZ</v>
          </cell>
          <cell r="J69" t="str">
            <v>02</v>
          </cell>
          <cell r="K69" t="str">
            <v>CABRERA</v>
          </cell>
          <cell r="L69" t="str">
            <v>02</v>
          </cell>
          <cell r="M69" t="str">
            <v>ARROYO SALADO (DM)</v>
          </cell>
          <cell r="N69" t="str">
            <v>03</v>
          </cell>
          <cell r="O69" t="str">
            <v>SAN ISIDRO</v>
          </cell>
          <cell r="P69" t="str">
            <v>002</v>
          </cell>
          <cell r="Q69" t="str">
            <v>CAÑO BEJUCO</v>
          </cell>
        </row>
        <row r="70">
          <cell r="D70" t="str">
            <v>PARQUE FOTOVOLTAICO MIRASOL</v>
          </cell>
          <cell r="E70" t="str">
            <v>103205010401000</v>
          </cell>
          <cell r="F70" t="str">
            <v>10</v>
          </cell>
          <cell r="G70" t="str">
            <v>OZAMA O METROPOLITANA</v>
          </cell>
          <cell r="H70" t="str">
            <v>32</v>
          </cell>
          <cell r="I70" t="str">
            <v>SANTO DOMINGO</v>
          </cell>
          <cell r="J70" t="str">
            <v>05</v>
          </cell>
          <cell r="K70" t="str">
            <v>SAN ANTONIO DE GUERRA</v>
          </cell>
          <cell r="L70" t="str">
            <v>01</v>
          </cell>
          <cell r="M70" t="str">
            <v>SAN ANTONIO DE GUERRA</v>
          </cell>
          <cell r="N70" t="str">
            <v>04</v>
          </cell>
          <cell r="O70" t="str">
            <v>ENJUAGADOR</v>
          </cell>
          <cell r="P70" t="str">
            <v>010</v>
          </cell>
          <cell r="Q70" t="str">
            <v>LA CULEBRA</v>
          </cell>
        </row>
        <row r="71">
          <cell r="D71" t="str">
            <v>PARQUE FOTOVOLTAICO MONTECRISTI SOLAR 1</v>
          </cell>
          <cell r="E71" t="str">
            <v>041503010200200</v>
          </cell>
          <cell r="F71" t="str">
            <v>04</v>
          </cell>
          <cell r="G71" t="str">
            <v>CIBAO NOROESTE</v>
          </cell>
          <cell r="H71" t="str">
            <v>15</v>
          </cell>
          <cell r="I71" t="str">
            <v>MONTE CRISTI</v>
          </cell>
          <cell r="J71" t="str">
            <v>03</v>
          </cell>
          <cell r="K71" t="str">
            <v>GUAYUBÍN</v>
          </cell>
          <cell r="L71" t="str">
            <v>01</v>
          </cell>
          <cell r="M71" t="str">
            <v>GUAYUBÍN</v>
          </cell>
          <cell r="N71" t="str">
            <v>02</v>
          </cell>
          <cell r="O71" t="str">
            <v>JUAN GÓMEZ</v>
          </cell>
          <cell r="P71" t="str">
            <v>002</v>
          </cell>
          <cell r="Q71" t="str">
            <v>JUAN GÓMEZ</v>
          </cell>
        </row>
        <row r="72">
          <cell r="D72" t="str">
            <v>PARQUE FOTOVOLTAICO SAJOMA</v>
          </cell>
          <cell r="E72" t="str">
            <v>012505030200600</v>
          </cell>
          <cell r="F72" t="str">
            <v>01</v>
          </cell>
          <cell r="G72" t="str">
            <v>CIBAO NORTE</v>
          </cell>
          <cell r="H72" t="str">
            <v>25</v>
          </cell>
          <cell r="I72" t="str">
            <v>SANTIAGO</v>
          </cell>
          <cell r="J72" t="str">
            <v>05</v>
          </cell>
          <cell r="K72" t="str">
            <v>SAN JOSÉ DE LAS MATAS</v>
          </cell>
          <cell r="L72" t="str">
            <v>03</v>
          </cell>
          <cell r="M72" t="str">
            <v>LA CUESTA (DM)</v>
          </cell>
          <cell r="N72" t="str">
            <v>02</v>
          </cell>
          <cell r="O72" t="str">
            <v>JAIQUI PICADO</v>
          </cell>
          <cell r="P72" t="str">
            <v>006</v>
          </cell>
          <cell r="Q72" t="str">
            <v>LOS RANCHEROS</v>
          </cell>
        </row>
        <row r="73">
          <cell r="D73" t="str">
            <v>PARQUE FOTOVOLTAICO SANTANASOL</v>
          </cell>
          <cell r="E73" t="str">
            <v>051702030300300</v>
          </cell>
          <cell r="F73" t="str">
            <v>05</v>
          </cell>
          <cell r="G73" t="str">
            <v>VALDESIA</v>
          </cell>
          <cell r="H73" t="str">
            <v>17</v>
          </cell>
          <cell r="I73" t="str">
            <v>PERAVIA</v>
          </cell>
          <cell r="J73" t="str">
            <v>02</v>
          </cell>
          <cell r="K73" t="str">
            <v>NIZAO</v>
          </cell>
          <cell r="L73" t="str">
            <v>03</v>
          </cell>
          <cell r="M73" t="str">
            <v>SANTANA (DM)</v>
          </cell>
          <cell r="N73" t="str">
            <v>03</v>
          </cell>
          <cell r="O73" t="str">
            <v>YIYO GÓMEZ</v>
          </cell>
          <cell r="P73" t="str">
            <v>003</v>
          </cell>
          <cell r="Q73" t="str">
            <v>LOS FRANCO</v>
          </cell>
        </row>
        <row r="74">
          <cell r="D74" t="str">
            <v>PARQUE FOTOVOLTAICO WASHINGTON CAPITAL 2</v>
          </cell>
          <cell r="E74" t="str">
            <v>103205010301100</v>
          </cell>
          <cell r="F74" t="str">
            <v>10</v>
          </cell>
          <cell r="G74" t="str">
            <v>OZAMA O METROPOLITANA</v>
          </cell>
          <cell r="H74" t="str">
            <v>32</v>
          </cell>
          <cell r="I74" t="str">
            <v>SANTO DOMINGO</v>
          </cell>
          <cell r="J74" t="str">
            <v>05</v>
          </cell>
          <cell r="K74" t="str">
            <v>SAN ANTONIO DE GUERRA</v>
          </cell>
          <cell r="L74" t="str">
            <v>01</v>
          </cell>
          <cell r="M74" t="str">
            <v>SAN ANTONIO DE GUERRA</v>
          </cell>
          <cell r="N74" t="str">
            <v>03</v>
          </cell>
          <cell r="O74" t="str">
            <v>LA JOYA</v>
          </cell>
          <cell r="P74" t="str">
            <v>011</v>
          </cell>
          <cell r="Q74" t="str">
            <v>AHORCA LOS PERROS</v>
          </cell>
        </row>
        <row r="75">
          <cell r="D75" t="str">
            <v>PARQUE FOTOVOLTAICO WASHINGTON CAPITAL 3</v>
          </cell>
          <cell r="E75" t="str">
            <v>103205010301100</v>
          </cell>
          <cell r="F75" t="str">
            <v>10</v>
          </cell>
          <cell r="G75" t="str">
            <v>OZAMA O METROPOLITANA</v>
          </cell>
          <cell r="H75" t="str">
            <v>32</v>
          </cell>
          <cell r="I75" t="str">
            <v>SANTO DOMINGO</v>
          </cell>
          <cell r="J75" t="str">
            <v>05</v>
          </cell>
          <cell r="K75" t="str">
            <v>SAN ANTONIO DE GUERRA</v>
          </cell>
          <cell r="L75" t="str">
            <v>01</v>
          </cell>
          <cell r="M75" t="str">
            <v>SAN ANTONIO DE GUERRA</v>
          </cell>
          <cell r="N75" t="str">
            <v>03</v>
          </cell>
          <cell r="O75" t="str">
            <v>LA JOYA</v>
          </cell>
          <cell r="P75" t="str">
            <v>011</v>
          </cell>
          <cell r="Q75" t="str">
            <v>AHORCA LOS PERROS</v>
          </cell>
        </row>
        <row r="76">
          <cell r="D76" t="str">
            <v>PARQUE SOLAR CANOA</v>
          </cell>
          <cell r="E76" t="str">
            <v>103205010300300</v>
          </cell>
          <cell r="F76" t="str">
            <v>10</v>
          </cell>
          <cell r="G76" t="str">
            <v>OZAMA O METROPOLITANA</v>
          </cell>
          <cell r="H76" t="str">
            <v>32</v>
          </cell>
          <cell r="I76" t="str">
            <v>SANTO DOMINGO</v>
          </cell>
          <cell r="J76" t="str">
            <v>05</v>
          </cell>
          <cell r="K76" t="str">
            <v>SAN ANTONIO DE GUERRA</v>
          </cell>
          <cell r="L76" t="str">
            <v>01</v>
          </cell>
          <cell r="M76" t="str">
            <v>SAN ANTONIO DE GUERRA</v>
          </cell>
          <cell r="N76" t="str">
            <v>03</v>
          </cell>
          <cell r="O76" t="str">
            <v>LA JOYA</v>
          </cell>
          <cell r="P76" t="str">
            <v>003</v>
          </cell>
          <cell r="Q76" t="str">
            <v>LA GUAMA</v>
          </cell>
        </row>
        <row r="77">
          <cell r="D77" t="str">
            <v>PARQUE SOLAR EL SOCO</v>
          </cell>
          <cell r="E77" t="str">
            <v>092304010300900</v>
          </cell>
          <cell r="F77" t="str">
            <v>09</v>
          </cell>
          <cell r="G77" t="str">
            <v>HIGUAMO</v>
          </cell>
          <cell r="H77" t="str">
            <v>23</v>
          </cell>
          <cell r="I77" t="str">
            <v>SAN PEDRO DE MACORÍS</v>
          </cell>
          <cell r="J77" t="str">
            <v>04</v>
          </cell>
          <cell r="K77" t="str">
            <v>CONSUELO</v>
          </cell>
          <cell r="L77" t="str">
            <v>01</v>
          </cell>
          <cell r="M77" t="str">
            <v>CONSUELO</v>
          </cell>
          <cell r="N77" t="str">
            <v>03</v>
          </cell>
          <cell r="O77" t="str">
            <v>LAS CALLAS</v>
          </cell>
          <cell r="P77" t="str">
            <v>009</v>
          </cell>
          <cell r="Q77" t="str">
            <v>BATEY SAN LUIS</v>
          </cell>
        </row>
        <row r="78">
          <cell r="D78" t="str">
            <v>PARQUE SOLAR ESPERANZA</v>
          </cell>
          <cell r="E78" t="str">
            <v>042702010200300</v>
          </cell>
          <cell r="F78" t="str">
            <v>04</v>
          </cell>
          <cell r="G78" t="str">
            <v>CIBAO NOROESTE</v>
          </cell>
          <cell r="H78" t="str">
            <v>27</v>
          </cell>
          <cell r="I78" t="str">
            <v>VALVERDE</v>
          </cell>
          <cell r="J78" t="str">
            <v>02</v>
          </cell>
          <cell r="K78" t="str">
            <v>ESPERANZA</v>
          </cell>
          <cell r="L78" t="str">
            <v>01</v>
          </cell>
          <cell r="M78" t="str">
            <v>ESPERANZA</v>
          </cell>
          <cell r="N78" t="str">
            <v>02</v>
          </cell>
          <cell r="O78" t="str">
            <v>PEÑUELA</v>
          </cell>
          <cell r="P78" t="str">
            <v>003</v>
          </cell>
          <cell r="Q78" t="str">
            <v>GUACHUPITA - LOS CALLEJONES</v>
          </cell>
        </row>
        <row r="79">
          <cell r="D79" t="str">
            <v>PARQUE SOLAR GIRASOL</v>
          </cell>
          <cell r="E79" t="str">
            <v>052106010200100</v>
          </cell>
          <cell r="F79" t="str">
            <v>05</v>
          </cell>
          <cell r="G79" t="str">
            <v>VALDESIA</v>
          </cell>
          <cell r="H79" t="str">
            <v>21</v>
          </cell>
          <cell r="I79" t="str">
            <v>SAN CRISTÓBAL</v>
          </cell>
          <cell r="J79" t="str">
            <v>06</v>
          </cell>
          <cell r="K79" t="str">
            <v>YAGUATE</v>
          </cell>
          <cell r="L79" t="str">
            <v>01</v>
          </cell>
          <cell r="M79" t="str">
            <v>YAGUATE</v>
          </cell>
          <cell r="N79" t="str">
            <v>02</v>
          </cell>
          <cell r="O79" t="str">
            <v>LAS GALLARDAS</v>
          </cell>
          <cell r="P79" t="str">
            <v>001</v>
          </cell>
          <cell r="Q79" t="str">
            <v>YAGUATE ARRIBA O LA JABILLA</v>
          </cell>
        </row>
        <row r="80">
          <cell r="D80" t="str">
            <v>PIMENTEL 1</v>
          </cell>
          <cell r="E80" t="str">
            <v>030604010400800</v>
          </cell>
          <cell r="F80" t="str">
            <v>03</v>
          </cell>
          <cell r="G80" t="str">
            <v>CIBAO NORDESTE</v>
          </cell>
          <cell r="H80" t="str">
            <v>06</v>
          </cell>
          <cell r="I80" t="str">
            <v>DUARTE</v>
          </cell>
          <cell r="J80" t="str">
            <v>04</v>
          </cell>
          <cell r="K80" t="str">
            <v>PIMENTEL</v>
          </cell>
          <cell r="L80" t="str">
            <v>01</v>
          </cell>
          <cell r="M80" t="str">
            <v>PIMENTEL</v>
          </cell>
          <cell r="N80" t="str">
            <v>04</v>
          </cell>
          <cell r="O80" t="str">
            <v>CUABA ABAJO</v>
          </cell>
          <cell r="P80" t="str">
            <v>008</v>
          </cell>
          <cell r="Q80" t="str">
            <v>CAMPECHE ARRIBA</v>
          </cell>
        </row>
        <row r="81">
          <cell r="D81" t="str">
            <v>PIMENTEL 2</v>
          </cell>
          <cell r="E81" t="str">
            <v>030604010400800</v>
          </cell>
          <cell r="F81" t="str">
            <v>03</v>
          </cell>
          <cell r="G81" t="str">
            <v>CIBAO NORDESTE</v>
          </cell>
          <cell r="H81" t="str">
            <v>06</v>
          </cell>
          <cell r="I81" t="str">
            <v>DUARTE</v>
          </cell>
          <cell r="J81" t="str">
            <v>04</v>
          </cell>
          <cell r="K81" t="str">
            <v>PIMENTEL</v>
          </cell>
          <cell r="L81" t="str">
            <v>01</v>
          </cell>
          <cell r="M81" t="str">
            <v>PIMENTEL</v>
          </cell>
          <cell r="N81" t="str">
            <v>04</v>
          </cell>
          <cell r="O81" t="str">
            <v>CUABA ABAJO</v>
          </cell>
          <cell r="P81" t="str">
            <v>008</v>
          </cell>
          <cell r="Q81" t="str">
            <v>CAMPECHE ARRIBA</v>
          </cell>
        </row>
        <row r="82">
          <cell r="D82" t="str">
            <v>PIMENTEL 3</v>
          </cell>
          <cell r="E82" t="str">
            <v>030604010400800</v>
          </cell>
          <cell r="F82" t="str">
            <v>03</v>
          </cell>
          <cell r="G82" t="str">
            <v>CIBAO NORDESTE</v>
          </cell>
          <cell r="H82" t="str">
            <v>06</v>
          </cell>
          <cell r="I82" t="str">
            <v>DUARTE</v>
          </cell>
          <cell r="J82" t="str">
            <v>04</v>
          </cell>
          <cell r="K82" t="str">
            <v>PIMENTEL</v>
          </cell>
          <cell r="L82" t="str">
            <v>01</v>
          </cell>
          <cell r="M82" t="str">
            <v>PIMENTEL</v>
          </cell>
          <cell r="N82" t="str">
            <v>04</v>
          </cell>
          <cell r="O82" t="str">
            <v>CUABA ABAJO</v>
          </cell>
          <cell r="P82" t="str">
            <v>008</v>
          </cell>
          <cell r="Q82" t="str">
            <v>CAMPECHE ARRIBA</v>
          </cell>
        </row>
        <row r="83">
          <cell r="D83" t="str">
            <v>PIMENTEL 4</v>
          </cell>
          <cell r="E83" t="str">
            <v>030604010400800</v>
          </cell>
          <cell r="F83" t="str">
            <v>03</v>
          </cell>
          <cell r="G83" t="str">
            <v>CIBAO NORDESTE</v>
          </cell>
          <cell r="H83" t="str">
            <v>06</v>
          </cell>
          <cell r="I83" t="str">
            <v>DUARTE</v>
          </cell>
          <cell r="J83" t="str">
            <v>04</v>
          </cell>
          <cell r="K83" t="str">
            <v>PIMENTEL</v>
          </cell>
          <cell r="L83" t="str">
            <v>01</v>
          </cell>
          <cell r="M83" t="str">
            <v>PIMENTEL</v>
          </cell>
          <cell r="N83" t="str">
            <v>04</v>
          </cell>
          <cell r="O83" t="str">
            <v>CUABA ABAJO</v>
          </cell>
          <cell r="P83" t="str">
            <v>008</v>
          </cell>
          <cell r="Q83" t="str">
            <v>CAMPECHE ARRIBA</v>
          </cell>
        </row>
        <row r="84">
          <cell r="D84" t="str">
            <v>PINALITO 1</v>
          </cell>
          <cell r="E84" t="str">
            <v>021302020701000</v>
          </cell>
          <cell r="F84" t="str">
            <v>02</v>
          </cell>
          <cell r="G84" t="str">
            <v>CIBAO SUR</v>
          </cell>
          <cell r="H84" t="str">
            <v>13</v>
          </cell>
          <cell r="I84" t="str">
            <v>LA VEGA</v>
          </cell>
          <cell r="J84" t="str">
            <v>02</v>
          </cell>
          <cell r="K84" t="str">
            <v>CONSTANZA</v>
          </cell>
          <cell r="L84" t="str">
            <v>02</v>
          </cell>
          <cell r="M84" t="str">
            <v>TIREO (DM)</v>
          </cell>
          <cell r="N84" t="str">
            <v>07</v>
          </cell>
          <cell r="O84" t="str">
            <v>TIREO ABAJO</v>
          </cell>
          <cell r="P84" t="str">
            <v>010</v>
          </cell>
          <cell r="Q84" t="str">
            <v>EL BOTAO</v>
          </cell>
        </row>
        <row r="85">
          <cell r="D85" t="str">
            <v>PINALITO 2</v>
          </cell>
          <cell r="E85" t="str">
            <v>021302020701000</v>
          </cell>
          <cell r="F85" t="str">
            <v>02</v>
          </cell>
          <cell r="G85" t="str">
            <v>CIBAO SUR</v>
          </cell>
          <cell r="H85" t="str">
            <v>13</v>
          </cell>
          <cell r="I85" t="str">
            <v>LA VEGA</v>
          </cell>
          <cell r="J85" t="str">
            <v>02</v>
          </cell>
          <cell r="K85" t="str">
            <v>CONSTANZA</v>
          </cell>
          <cell r="L85" t="str">
            <v>02</v>
          </cell>
          <cell r="M85" t="str">
            <v>TIREO (DM)</v>
          </cell>
          <cell r="N85" t="str">
            <v>07</v>
          </cell>
          <cell r="O85" t="str">
            <v>TIREO ABAJO</v>
          </cell>
          <cell r="P85" t="str">
            <v>010</v>
          </cell>
          <cell r="Q85" t="str">
            <v>EL BOTAO</v>
          </cell>
        </row>
        <row r="86">
          <cell r="D86" t="str">
            <v>POWERSHIP AZUA KPS 26</v>
          </cell>
          <cell r="E86" t="str">
            <v>070201050100100</v>
          </cell>
          <cell r="F86" t="str">
            <v>07</v>
          </cell>
          <cell r="G86" t="str">
            <v>EL VALLE</v>
          </cell>
          <cell r="H86" t="str">
            <v>02</v>
          </cell>
          <cell r="I86" t="str">
            <v>AZUA</v>
          </cell>
          <cell r="J86" t="str">
            <v>01</v>
          </cell>
          <cell r="K86" t="str">
            <v>AZUA</v>
          </cell>
          <cell r="L86" t="str">
            <v>05</v>
          </cell>
          <cell r="M86" t="str">
            <v>PUERTO VIEJO (DM)</v>
          </cell>
          <cell r="N86" t="str">
            <v>01</v>
          </cell>
          <cell r="O86" t="str">
            <v>PUERTO VIEJO (ZONA URBANA)</v>
          </cell>
          <cell r="P86" t="str">
            <v>001</v>
          </cell>
          <cell r="Q86" t="str">
            <v>LOS NEGROS</v>
          </cell>
        </row>
        <row r="87">
          <cell r="D87" t="str">
            <v>POWERSHIP AZUA KPS 60</v>
          </cell>
          <cell r="E87" t="str">
            <v>070201050100100</v>
          </cell>
          <cell r="F87" t="str">
            <v>07</v>
          </cell>
          <cell r="G87" t="str">
            <v>EL VALLE</v>
          </cell>
          <cell r="H87" t="str">
            <v>02</v>
          </cell>
          <cell r="I87" t="str">
            <v>AZUA</v>
          </cell>
          <cell r="J87" t="str">
            <v>01</v>
          </cell>
          <cell r="K87" t="str">
            <v>AZUA</v>
          </cell>
          <cell r="L87" t="str">
            <v>05</v>
          </cell>
          <cell r="M87" t="str">
            <v>PUERTO VIEJO (DM)</v>
          </cell>
          <cell r="N87" t="str">
            <v>01</v>
          </cell>
          <cell r="O87" t="str">
            <v>PUERTO VIEJO (ZONA URBANA)</v>
          </cell>
          <cell r="P87" t="str">
            <v>001</v>
          </cell>
          <cell r="Q87" t="str">
            <v>LOS NEGROS</v>
          </cell>
        </row>
        <row r="88">
          <cell r="D88" t="str">
            <v>PUNTA CATALINA 1</v>
          </cell>
          <cell r="E88" t="str">
            <v>051701080200500</v>
          </cell>
          <cell r="F88" t="str">
            <v>05</v>
          </cell>
          <cell r="G88" t="str">
            <v>VALDESIA</v>
          </cell>
          <cell r="H88" t="str">
            <v>17</v>
          </cell>
          <cell r="I88" t="str">
            <v>PERAVIA</v>
          </cell>
          <cell r="J88" t="str">
            <v>01</v>
          </cell>
          <cell r="K88" t="str">
            <v>BANÍ</v>
          </cell>
          <cell r="L88" t="str">
            <v>08</v>
          </cell>
          <cell r="M88" t="str">
            <v>CATALINA (DM)</v>
          </cell>
          <cell r="N88" t="str">
            <v>02</v>
          </cell>
          <cell r="O88" t="str">
            <v>CATALINA</v>
          </cell>
          <cell r="P88" t="str">
            <v>005</v>
          </cell>
          <cell r="Q88" t="str">
            <v>COLONIA CATALINA</v>
          </cell>
        </row>
        <row r="89">
          <cell r="D89" t="str">
            <v>PUNTA CATALINA 2</v>
          </cell>
          <cell r="E89" t="str">
            <v>051701080200500</v>
          </cell>
          <cell r="F89" t="str">
            <v>05</v>
          </cell>
          <cell r="G89" t="str">
            <v>VALDESIA</v>
          </cell>
          <cell r="H89" t="str">
            <v>17</v>
          </cell>
          <cell r="I89" t="str">
            <v>PERAVIA</v>
          </cell>
          <cell r="J89" t="str">
            <v>01</v>
          </cell>
          <cell r="K89" t="str">
            <v>BANÍ</v>
          </cell>
          <cell r="L89" t="str">
            <v>08</v>
          </cell>
          <cell r="M89" t="str">
            <v>CATALINA (DM)</v>
          </cell>
          <cell r="N89" t="str">
            <v>02</v>
          </cell>
          <cell r="O89" t="str">
            <v>CATALINA</v>
          </cell>
          <cell r="P89" t="str">
            <v>005</v>
          </cell>
          <cell r="Q89" t="str">
            <v>COLONIA CATALINA</v>
          </cell>
        </row>
        <row r="90">
          <cell r="D90" t="str">
            <v>QUILVIO CABRERA</v>
          </cell>
          <cell r="E90" t="str">
            <v>061602020201000</v>
          </cell>
          <cell r="F90" t="str">
            <v>06</v>
          </cell>
          <cell r="G90" t="str">
            <v>ENRIQUILLO</v>
          </cell>
          <cell r="H90" t="str">
            <v>16</v>
          </cell>
          <cell r="I90" t="str">
            <v>PEDERNALES</v>
          </cell>
          <cell r="J90" t="str">
            <v>02</v>
          </cell>
          <cell r="K90" t="str">
            <v>OVIEDO</v>
          </cell>
          <cell r="L90" t="str">
            <v>02</v>
          </cell>
          <cell r="M90" t="str">
            <v>JUANCHO (DM)</v>
          </cell>
          <cell r="N90" t="str">
            <v>02</v>
          </cell>
          <cell r="O90" t="str">
            <v>LA COLONIA VILLA ESPERANZA</v>
          </cell>
          <cell r="P90" t="str">
            <v>010</v>
          </cell>
          <cell r="Q90" t="str">
            <v>PAYANO</v>
          </cell>
        </row>
        <row r="91">
          <cell r="D91" t="str">
            <v>QUISQUEYA 1</v>
          </cell>
          <cell r="E91" t="str">
            <v>092305010300200</v>
          </cell>
          <cell r="F91" t="str">
            <v>09</v>
          </cell>
          <cell r="G91" t="str">
            <v>HIGUAMO</v>
          </cell>
          <cell r="H91" t="str">
            <v>23</v>
          </cell>
          <cell r="I91" t="str">
            <v>SAN PEDRO DE MACORÍS</v>
          </cell>
          <cell r="J91" t="str">
            <v>05</v>
          </cell>
          <cell r="K91" t="str">
            <v>QUISQUEYA</v>
          </cell>
          <cell r="L91" t="str">
            <v>01</v>
          </cell>
          <cell r="M91" t="str">
            <v>QUISQUEYA</v>
          </cell>
          <cell r="N91" t="str">
            <v>03</v>
          </cell>
          <cell r="O91" t="str">
            <v>LOS MONTES</v>
          </cell>
          <cell r="P91" t="str">
            <v>002</v>
          </cell>
          <cell r="Q91" t="str">
            <v>MONTE LARGO</v>
          </cell>
        </row>
        <row r="92">
          <cell r="D92" t="str">
            <v>QUISQUEYA 1 SAN PEDRO</v>
          </cell>
          <cell r="E92" t="str">
            <v>092301010105600</v>
          </cell>
          <cell r="F92" t="str">
            <v>09</v>
          </cell>
          <cell r="G92" t="str">
            <v>HIGUAMO</v>
          </cell>
          <cell r="H92" t="str">
            <v>23</v>
          </cell>
          <cell r="I92" t="str">
            <v>SAN PEDRO DE MACORÍS</v>
          </cell>
          <cell r="J92" t="str">
            <v>01</v>
          </cell>
          <cell r="K92" t="str">
            <v>SAN PEDRO DE MACORÍS</v>
          </cell>
          <cell r="L92" t="str">
            <v>01</v>
          </cell>
          <cell r="M92" t="str">
            <v>SAN PEDRO DE MACORÍS</v>
          </cell>
          <cell r="N92" t="str">
            <v>01</v>
          </cell>
          <cell r="O92" t="str">
            <v>SAN PEDRO DE MACORÍS (ZONA URBANA)</v>
          </cell>
          <cell r="P92" t="str">
            <v>056</v>
          </cell>
          <cell r="Q92" t="str">
            <v>EL OTRO LADO</v>
          </cell>
        </row>
        <row r="93">
          <cell r="D93" t="str">
            <v>QUISQUEYA 2</v>
          </cell>
          <cell r="E93" t="str">
            <v>092305010300200</v>
          </cell>
          <cell r="F93" t="str">
            <v>09</v>
          </cell>
          <cell r="G93" t="str">
            <v>HIGUAMO</v>
          </cell>
          <cell r="H93" t="str">
            <v>23</v>
          </cell>
          <cell r="I93" t="str">
            <v>SAN PEDRO DE MACORÍS</v>
          </cell>
          <cell r="J93" t="str">
            <v>05</v>
          </cell>
          <cell r="K93" t="str">
            <v>QUISQUEYA</v>
          </cell>
          <cell r="L93" t="str">
            <v>01</v>
          </cell>
          <cell r="M93" t="str">
            <v>QUISQUEYA</v>
          </cell>
          <cell r="N93" t="str">
            <v>03</v>
          </cell>
          <cell r="O93" t="str">
            <v>LOS MONTES</v>
          </cell>
          <cell r="P93" t="str">
            <v>002</v>
          </cell>
          <cell r="Q93" t="str">
            <v>MONTE LARGO</v>
          </cell>
        </row>
        <row r="94">
          <cell r="D94" t="str">
            <v>RINCÓN</v>
          </cell>
          <cell r="E94" t="str">
            <v>021304020300200</v>
          </cell>
          <cell r="F94" t="str">
            <v>02</v>
          </cell>
          <cell r="G94" t="str">
            <v>CIBAO SUR</v>
          </cell>
          <cell r="H94" t="str">
            <v>13</v>
          </cell>
          <cell r="I94" t="str">
            <v>LA VEGA</v>
          </cell>
          <cell r="J94" t="str">
            <v>04</v>
          </cell>
          <cell r="K94" t="str">
            <v>JIMA ABAJO</v>
          </cell>
          <cell r="L94" t="str">
            <v>02</v>
          </cell>
          <cell r="M94" t="str">
            <v>RINCÓN (DM)</v>
          </cell>
          <cell r="N94" t="str">
            <v>03</v>
          </cell>
          <cell r="O94" t="str">
            <v>RINCÓN</v>
          </cell>
          <cell r="P94" t="str">
            <v>002</v>
          </cell>
          <cell r="Q94" t="str">
            <v>LA SOLEDAD</v>
          </cell>
        </row>
        <row r="95">
          <cell r="D95" t="str">
            <v>RÍO BLANCO 1</v>
          </cell>
          <cell r="E95" t="str">
            <v>022801060301400</v>
          </cell>
          <cell r="F95" t="str">
            <v>02</v>
          </cell>
          <cell r="G95" t="str">
            <v>CIBAO SUR</v>
          </cell>
          <cell r="H95" t="str">
            <v>28</v>
          </cell>
          <cell r="I95" t="str">
            <v>MONSEÑOR NOUEL</v>
          </cell>
          <cell r="J95" t="str">
            <v>01</v>
          </cell>
          <cell r="K95" t="str">
            <v>BONAO</v>
          </cell>
          <cell r="L95" t="str">
            <v>06</v>
          </cell>
          <cell r="M95" t="str">
            <v>LA SALVIA - LOS QUEMADOS (DM)</v>
          </cell>
          <cell r="N95" t="str">
            <v>03</v>
          </cell>
          <cell r="O95" t="str">
            <v>CRUCE DE BLANCO</v>
          </cell>
          <cell r="P95" t="str">
            <v>014</v>
          </cell>
          <cell r="Q95" t="str">
            <v>CIENAGUITA ABAJO</v>
          </cell>
        </row>
        <row r="96">
          <cell r="D96" t="str">
            <v>RÍO BLANCO 2</v>
          </cell>
          <cell r="E96" t="str">
            <v>022801060301400</v>
          </cell>
          <cell r="F96" t="str">
            <v>02</v>
          </cell>
          <cell r="G96" t="str">
            <v>CIBAO SUR</v>
          </cell>
          <cell r="H96" t="str">
            <v>28</v>
          </cell>
          <cell r="I96" t="str">
            <v>MONSEÑOR NOUEL</v>
          </cell>
          <cell r="J96" t="str">
            <v>01</v>
          </cell>
          <cell r="K96" t="str">
            <v>BONAO</v>
          </cell>
          <cell r="L96" t="str">
            <v>06</v>
          </cell>
          <cell r="M96" t="str">
            <v>LA SALVIA - LOS QUEMADOS (DM)</v>
          </cell>
          <cell r="N96" t="str">
            <v>03</v>
          </cell>
          <cell r="O96" t="str">
            <v>CRUCE DE BLANCO</v>
          </cell>
          <cell r="P96" t="str">
            <v>014</v>
          </cell>
          <cell r="Q96" t="str">
            <v>CIENAGUITA ABAJO</v>
          </cell>
        </row>
        <row r="97">
          <cell r="D97" t="str">
            <v>ROSA JULIA DE LA CRUZ</v>
          </cell>
          <cell r="E97" t="str">
            <v>031401030400600</v>
          </cell>
          <cell r="F97" t="str">
            <v>03</v>
          </cell>
          <cell r="G97" t="str">
            <v>CIBAO NORDESTE</v>
          </cell>
          <cell r="H97" t="str">
            <v>14</v>
          </cell>
          <cell r="I97" t="str">
            <v>MARÍA TRINIDAD SÁNCHEZ</v>
          </cell>
          <cell r="J97" t="str">
            <v>01</v>
          </cell>
          <cell r="K97" t="str">
            <v>NAGUA</v>
          </cell>
          <cell r="L97" t="str">
            <v>03</v>
          </cell>
          <cell r="M97" t="str">
            <v>LAS GORDAS (DM)</v>
          </cell>
          <cell r="N97" t="str">
            <v>04</v>
          </cell>
          <cell r="O97" t="str">
            <v>LOS JENGIBRES</v>
          </cell>
          <cell r="P97" t="str">
            <v>006</v>
          </cell>
          <cell r="Q97" t="str">
            <v>LA TOTUMA</v>
          </cell>
        </row>
        <row r="98">
          <cell r="D98" t="str">
            <v>SABANA YEGUA</v>
          </cell>
          <cell r="E98" t="str">
            <v>072201070200200</v>
          </cell>
          <cell r="F98" t="str">
            <v>07</v>
          </cell>
          <cell r="G98" t="str">
            <v>EL VALLE</v>
          </cell>
          <cell r="H98" t="str">
            <v>22</v>
          </cell>
          <cell r="I98" t="str">
            <v>SAN JUAN</v>
          </cell>
          <cell r="J98" t="str">
            <v>01</v>
          </cell>
          <cell r="K98" t="str">
            <v>SAN JUAN</v>
          </cell>
          <cell r="L98" t="str">
            <v>07</v>
          </cell>
          <cell r="M98" t="str">
            <v>GUANITO (DM)</v>
          </cell>
          <cell r="N98" t="str">
            <v>02</v>
          </cell>
          <cell r="O98" t="str">
            <v>GUANITO</v>
          </cell>
          <cell r="P98" t="str">
            <v>002</v>
          </cell>
          <cell r="Q98" t="str">
            <v>CAYUCAL (EL TUNAL)</v>
          </cell>
        </row>
        <row r="99">
          <cell r="D99" t="str">
            <v>SABANETA</v>
          </cell>
          <cell r="E99" t="str">
            <v>072201030400300</v>
          </cell>
          <cell r="F99" t="str">
            <v>07</v>
          </cell>
          <cell r="G99" t="str">
            <v>EL VALLE</v>
          </cell>
          <cell r="H99" t="str">
            <v>22</v>
          </cell>
          <cell r="I99" t="str">
            <v>SAN JUAN</v>
          </cell>
          <cell r="J99" t="str">
            <v>01</v>
          </cell>
          <cell r="K99" t="str">
            <v>SAN JUAN</v>
          </cell>
          <cell r="L99" t="str">
            <v>03</v>
          </cell>
          <cell r="M99" t="str">
            <v>SABANETA (DM)</v>
          </cell>
          <cell r="N99" t="str">
            <v>04</v>
          </cell>
          <cell r="O99" t="str">
            <v>LOS GAJITOS</v>
          </cell>
          <cell r="P99" t="str">
            <v>003</v>
          </cell>
          <cell r="Q99" t="str">
            <v>EL TABLÓN</v>
          </cell>
        </row>
        <row r="100">
          <cell r="D100" t="str">
            <v>SAN FELIPE</v>
          </cell>
          <cell r="E100" t="str">
            <v>011801010103800</v>
          </cell>
          <cell r="F100" t="str">
            <v>01</v>
          </cell>
          <cell r="G100" t="str">
            <v>CIBAO NORTE</v>
          </cell>
          <cell r="H100" t="str">
            <v>18</v>
          </cell>
          <cell r="I100" t="str">
            <v>PUERTO PLATA</v>
          </cell>
          <cell r="J100" t="str">
            <v>01</v>
          </cell>
          <cell r="K100" t="str">
            <v>PUERTO PLATA</v>
          </cell>
          <cell r="L100" t="str">
            <v>01</v>
          </cell>
          <cell r="M100" t="str">
            <v>PUERTO PLATA</v>
          </cell>
          <cell r="N100" t="str">
            <v>01</v>
          </cell>
          <cell r="O100" t="str">
            <v>SAN FELIPE DE PUERTO PLATA (ZONA URBANA)</v>
          </cell>
          <cell r="P100" t="str">
            <v>038</v>
          </cell>
          <cell r="Q100" t="str">
            <v>EL JABILLAR</v>
          </cell>
        </row>
        <row r="101">
          <cell r="D101" t="str">
            <v>SAN LORENZO 1</v>
          </cell>
          <cell r="E101" t="str">
            <v>052103010100600</v>
          </cell>
          <cell r="F101" t="str">
            <v>05</v>
          </cell>
          <cell r="G101" t="str">
            <v>VALDESIA</v>
          </cell>
          <cell r="H101" t="str">
            <v>21</v>
          </cell>
          <cell r="I101" t="str">
            <v>SAN CRISTÓBAL</v>
          </cell>
          <cell r="J101" t="str">
            <v>03</v>
          </cell>
          <cell r="K101" t="str">
            <v>BAJOS DE HAINA</v>
          </cell>
          <cell r="L101" t="str">
            <v>01</v>
          </cell>
          <cell r="M101" t="str">
            <v>BAJOS DE HAINA</v>
          </cell>
          <cell r="N101" t="str">
            <v>01</v>
          </cell>
          <cell r="O101" t="str">
            <v>BAJOS DE HAINA (ZONA URBANA)</v>
          </cell>
          <cell r="P101" t="str">
            <v>006</v>
          </cell>
          <cell r="Q101" t="str">
            <v>LOS GRINGOS</v>
          </cell>
        </row>
        <row r="102">
          <cell r="D102" t="str">
            <v>SAN PEDRO BIO-ENERGY</v>
          </cell>
          <cell r="E102" t="str">
            <v>092301010202200</v>
          </cell>
          <cell r="F102" t="str">
            <v>09</v>
          </cell>
          <cell r="G102" t="str">
            <v>HIGUAMO</v>
          </cell>
          <cell r="H102" t="str">
            <v>23</v>
          </cell>
          <cell r="I102" t="str">
            <v>SAN PEDRO DE MACORÍS</v>
          </cell>
          <cell r="J102" t="str">
            <v>01</v>
          </cell>
          <cell r="K102" t="str">
            <v>SAN PEDRO DE MACORÍS</v>
          </cell>
          <cell r="L102" t="str">
            <v>01</v>
          </cell>
          <cell r="M102" t="str">
            <v>SAN PEDRO DE MACORÍS</v>
          </cell>
          <cell r="N102" t="str">
            <v>02</v>
          </cell>
          <cell r="O102" t="str">
            <v>BOCA DEL SOCO</v>
          </cell>
          <cell r="P102" t="str">
            <v>022</v>
          </cell>
          <cell r="Q102" t="str">
            <v>INGENIO CRISTÓBAL COLÓN</v>
          </cell>
        </row>
        <row r="103">
          <cell r="D103" t="str">
            <v>SIBA</v>
          </cell>
          <cell r="E103" t="str">
            <v>103204010100100</v>
          </cell>
          <cell r="F103" t="str">
            <v>10</v>
          </cell>
          <cell r="G103" t="str">
            <v>OZAMA O METROPOLITANA</v>
          </cell>
          <cell r="H103" t="str">
            <v>32</v>
          </cell>
          <cell r="I103" t="str">
            <v>SANTO DOMINGO</v>
          </cell>
          <cell r="J103" t="str">
            <v>04</v>
          </cell>
          <cell r="K103" t="str">
            <v>BOCA CHICA</v>
          </cell>
          <cell r="L103" t="str">
            <v>01</v>
          </cell>
          <cell r="M103" t="str">
            <v>BOCA CHICA</v>
          </cell>
          <cell r="N103" t="str">
            <v>01</v>
          </cell>
          <cell r="O103" t="str">
            <v>BOCA CHICA (ZONA URBANA)</v>
          </cell>
          <cell r="P103" t="str">
            <v>001</v>
          </cell>
          <cell r="Q103" t="str">
            <v>BOCA CHICA</v>
          </cell>
        </row>
        <row r="104">
          <cell r="D104" t="str">
            <v>SULTANA DEL ESTE</v>
          </cell>
          <cell r="E104" t="str">
            <v>092301010105600</v>
          </cell>
          <cell r="F104" t="str">
            <v>09</v>
          </cell>
          <cell r="G104" t="str">
            <v>HIGUAMO</v>
          </cell>
          <cell r="H104" t="str">
            <v>23</v>
          </cell>
          <cell r="I104" t="str">
            <v>SAN PEDRO DE MACORÍS</v>
          </cell>
          <cell r="J104" t="str">
            <v>01</v>
          </cell>
          <cell r="K104" t="str">
            <v>SAN PEDRO DE MACORÍS</v>
          </cell>
          <cell r="L104" t="str">
            <v>01</v>
          </cell>
          <cell r="M104" t="str">
            <v>SAN PEDRO DE MACORÍS</v>
          </cell>
          <cell r="N104" t="str">
            <v>01</v>
          </cell>
          <cell r="O104" t="str">
            <v>SAN PEDRO DE MACORÍS (ZONA URBANA)</v>
          </cell>
          <cell r="P104" t="str">
            <v>056</v>
          </cell>
          <cell r="Q104" t="str">
            <v>EL OTRO LADO</v>
          </cell>
        </row>
        <row r="105">
          <cell r="D105" t="str">
            <v>TAVERA 1</v>
          </cell>
          <cell r="E105" t="str">
            <v>021301040200100</v>
          </cell>
          <cell r="F105" t="str">
            <v>02</v>
          </cell>
          <cell r="G105" t="str">
            <v>CIBAO SUR</v>
          </cell>
          <cell r="H105" t="str">
            <v>13</v>
          </cell>
          <cell r="I105" t="str">
            <v>LA VEGA</v>
          </cell>
          <cell r="J105" t="str">
            <v>01</v>
          </cell>
          <cell r="K105" t="str">
            <v>LA VEGA</v>
          </cell>
          <cell r="L105" t="str">
            <v>04</v>
          </cell>
          <cell r="M105" t="str">
            <v>TAVERA (DM)</v>
          </cell>
          <cell r="N105" t="str">
            <v>02</v>
          </cell>
          <cell r="O105" t="str">
            <v>LA JINA HUECA</v>
          </cell>
          <cell r="P105" t="str">
            <v>001</v>
          </cell>
          <cell r="Q105" t="str">
            <v>LA PRESA</v>
          </cell>
        </row>
        <row r="106">
          <cell r="D106" t="str">
            <v>TAVERA 2</v>
          </cell>
          <cell r="E106" t="str">
            <v>021301040200100</v>
          </cell>
          <cell r="F106" t="str">
            <v>02</v>
          </cell>
          <cell r="G106" t="str">
            <v>CIBAO SUR</v>
          </cell>
          <cell r="H106" t="str">
            <v>13</v>
          </cell>
          <cell r="I106" t="str">
            <v>LA VEGA</v>
          </cell>
          <cell r="J106" t="str">
            <v>01</v>
          </cell>
          <cell r="K106" t="str">
            <v>LA VEGA</v>
          </cell>
          <cell r="L106" t="str">
            <v>04</v>
          </cell>
          <cell r="M106" t="str">
            <v>TAVERA (DM)</v>
          </cell>
          <cell r="N106" t="str">
            <v>02</v>
          </cell>
          <cell r="O106" t="str">
            <v>LA JINA HUECA</v>
          </cell>
          <cell r="P106" t="str">
            <v>001</v>
          </cell>
          <cell r="Q106" t="str">
            <v>LA PRESA</v>
          </cell>
        </row>
        <row r="107">
          <cell r="D107" t="str">
            <v>VALDESIA 1</v>
          </cell>
          <cell r="E107" t="str">
            <v>051701090201000</v>
          </cell>
          <cell r="F107" t="str">
            <v>05</v>
          </cell>
          <cell r="G107" t="str">
            <v>VALDESIA</v>
          </cell>
          <cell r="H107" t="str">
            <v>17</v>
          </cell>
          <cell r="I107" t="str">
            <v>PERAVIA</v>
          </cell>
          <cell r="J107" t="str">
            <v>01</v>
          </cell>
          <cell r="K107" t="str">
            <v>BANÍ</v>
          </cell>
          <cell r="L107" t="str">
            <v>09</v>
          </cell>
          <cell r="M107" t="str">
            <v>EL LIMONAL (DM)</v>
          </cell>
          <cell r="N107" t="str">
            <v>02</v>
          </cell>
          <cell r="O107" t="str">
            <v>LA IGUANA</v>
          </cell>
          <cell r="P107" t="str">
            <v>010</v>
          </cell>
          <cell r="Q107" t="str">
            <v>LA MANACLITA</v>
          </cell>
        </row>
        <row r="108">
          <cell r="D108" t="str">
            <v>VALDESIA 2</v>
          </cell>
          <cell r="E108" t="str">
            <v>051701090201000</v>
          </cell>
          <cell r="F108" t="str">
            <v>05</v>
          </cell>
          <cell r="G108" t="str">
            <v>VALDESIA</v>
          </cell>
          <cell r="H108" t="str">
            <v>17</v>
          </cell>
          <cell r="I108" t="str">
            <v>PERAVIA</v>
          </cell>
          <cell r="J108" t="str">
            <v>01</v>
          </cell>
          <cell r="K108" t="str">
            <v>BANÍ</v>
          </cell>
          <cell r="L108" t="str">
            <v>09</v>
          </cell>
          <cell r="M108" t="str">
            <v>EL LIMONAL (DM)</v>
          </cell>
          <cell r="N108" t="str">
            <v>02</v>
          </cell>
          <cell r="O108" t="str">
            <v>LA IGUANA</v>
          </cell>
          <cell r="P108" t="str">
            <v>010</v>
          </cell>
          <cell r="Q108" t="str">
            <v>LA MANACLITA</v>
          </cell>
        </row>
        <row r="109">
          <cell r="D109" t="str">
            <v>AES ANDRÉS</v>
          </cell>
          <cell r="E109" t="str">
            <v>103204010100200</v>
          </cell>
          <cell r="F109" t="str">
            <v>10</v>
          </cell>
          <cell r="G109" t="str">
            <v>OZAMA O METROPOLITANA</v>
          </cell>
          <cell r="H109" t="str">
            <v>32</v>
          </cell>
          <cell r="I109" t="str">
            <v>SANTO DOMINGO</v>
          </cell>
          <cell r="J109" t="str">
            <v>04</v>
          </cell>
          <cell r="K109" t="str">
            <v>BOCA CHICA</v>
          </cell>
          <cell r="L109" t="str">
            <v>01</v>
          </cell>
          <cell r="M109" t="str">
            <v>BOCA CHICA</v>
          </cell>
          <cell r="N109" t="str">
            <v>01</v>
          </cell>
          <cell r="O109" t="str">
            <v>BOCA CHICA (ZONA URBANA)</v>
          </cell>
          <cell r="P109" t="str">
            <v>002</v>
          </cell>
          <cell r="Q109" t="str">
            <v>ANDRÉS</v>
          </cell>
        </row>
        <row r="110">
          <cell r="D110" t="str">
            <v>AGUACATE 1</v>
          </cell>
          <cell r="E110" t="str">
            <v>051701010501200</v>
          </cell>
          <cell r="F110" t="str">
            <v>05</v>
          </cell>
          <cell r="G110" t="str">
            <v>VALDESIA</v>
          </cell>
          <cell r="H110" t="str">
            <v>17</v>
          </cell>
          <cell r="I110" t="str">
            <v>PERAVIA</v>
          </cell>
          <cell r="J110" t="str">
            <v>01</v>
          </cell>
          <cell r="K110" t="str">
            <v>BANÍ</v>
          </cell>
          <cell r="L110" t="str">
            <v>01</v>
          </cell>
          <cell r="M110" t="str">
            <v>BANÍ</v>
          </cell>
          <cell r="N110" t="str">
            <v>05</v>
          </cell>
          <cell r="O110" t="str">
            <v>LOS CATEYES</v>
          </cell>
          <cell r="P110" t="str">
            <v>012</v>
          </cell>
          <cell r="Q110" t="str">
            <v>LA TELANZA</v>
          </cell>
        </row>
        <row r="111">
          <cell r="D111" t="str">
            <v>AGUACATE 2</v>
          </cell>
          <cell r="E111" t="str">
            <v>051701010501200</v>
          </cell>
          <cell r="F111" t="str">
            <v>05</v>
          </cell>
          <cell r="G111" t="str">
            <v>VALDESIA</v>
          </cell>
          <cell r="H111" t="str">
            <v>17</v>
          </cell>
          <cell r="I111" t="str">
            <v>PERAVIA</v>
          </cell>
          <cell r="J111" t="str">
            <v>01</v>
          </cell>
          <cell r="K111" t="str">
            <v>BANÍ</v>
          </cell>
          <cell r="L111" t="str">
            <v>01</v>
          </cell>
          <cell r="M111" t="str">
            <v>BANÍ</v>
          </cell>
          <cell r="N111" t="str">
            <v>05</v>
          </cell>
          <cell r="O111" t="str">
            <v>LOS CATEYES</v>
          </cell>
          <cell r="P111" t="str">
            <v>012</v>
          </cell>
          <cell r="Q111" t="str">
            <v>LA TELANZA</v>
          </cell>
        </row>
        <row r="112">
          <cell r="D112" t="str">
            <v>ANIANA VARGAS 1</v>
          </cell>
          <cell r="E112" t="str">
            <v>022803010400800</v>
          </cell>
          <cell r="F112" t="str">
            <v>02</v>
          </cell>
          <cell r="G112" t="str">
            <v>CIBAO SUR</v>
          </cell>
          <cell r="H112" t="str">
            <v>28</v>
          </cell>
          <cell r="I112" t="str">
            <v>MONSEÑOR NOUEL</v>
          </cell>
          <cell r="J112" t="str">
            <v>03</v>
          </cell>
          <cell r="K112" t="str">
            <v>PIEDRA BLANCA</v>
          </cell>
          <cell r="L112" t="str">
            <v>01</v>
          </cell>
          <cell r="M112" t="str">
            <v>PIEDRA BLANCA</v>
          </cell>
          <cell r="N112" t="str">
            <v>04</v>
          </cell>
          <cell r="O112" t="str">
            <v>RINCÓN DE YUBOA</v>
          </cell>
          <cell r="P112" t="str">
            <v>008</v>
          </cell>
          <cell r="Q112" t="str">
            <v>LA CEIBITA</v>
          </cell>
        </row>
        <row r="113">
          <cell r="D113" t="str">
            <v>ANIANA VARGAS 2</v>
          </cell>
          <cell r="E113" t="str">
            <v>022803010400800</v>
          </cell>
          <cell r="F113" t="str">
            <v>02</v>
          </cell>
          <cell r="G113" t="str">
            <v>CIBAO SUR</v>
          </cell>
          <cell r="H113" t="str">
            <v>28</v>
          </cell>
          <cell r="I113" t="str">
            <v>MONSEÑOR NOUEL</v>
          </cell>
          <cell r="J113" t="str">
            <v>03</v>
          </cell>
          <cell r="K113" t="str">
            <v>PIEDRA BLANCA</v>
          </cell>
          <cell r="L113" t="str">
            <v>01</v>
          </cell>
          <cell r="M113" t="str">
            <v>PIEDRA BLANCA</v>
          </cell>
          <cell r="N113" t="str">
            <v>04</v>
          </cell>
          <cell r="O113" t="str">
            <v>RINCÓN DE YUBOA</v>
          </cell>
          <cell r="P113" t="str">
            <v>008</v>
          </cell>
          <cell r="Q113" t="str">
            <v>LA CEIBITA</v>
          </cell>
        </row>
        <row r="114">
          <cell r="D114" t="str">
            <v>BAIGUAQUE 1</v>
          </cell>
          <cell r="E114" t="str">
            <v>012503030400600</v>
          </cell>
          <cell r="F114" t="str">
            <v>01</v>
          </cell>
          <cell r="G114" t="str">
            <v>CIBAO NORTE</v>
          </cell>
          <cell r="H114" t="str">
            <v>25</v>
          </cell>
          <cell r="I114" t="str">
            <v>SANTIAGO</v>
          </cell>
          <cell r="J114" t="str">
            <v>03</v>
          </cell>
          <cell r="K114" t="str">
            <v>JÁNICO</v>
          </cell>
          <cell r="L114" t="str">
            <v>03</v>
          </cell>
          <cell r="M114" t="str">
            <v>EL CAIMITO (DM)</v>
          </cell>
          <cell r="N114" t="str">
            <v>04</v>
          </cell>
          <cell r="O114" t="str">
            <v>PINALITO</v>
          </cell>
          <cell r="P114" t="str">
            <v>006</v>
          </cell>
          <cell r="Q114" t="str">
            <v>DAMAJAGUA</v>
          </cell>
        </row>
        <row r="115">
          <cell r="D115" t="str">
            <v>BAIGUAQUE 2</v>
          </cell>
          <cell r="E115" t="str">
            <v>012503030400600</v>
          </cell>
          <cell r="F115" t="str">
            <v>01</v>
          </cell>
          <cell r="G115" t="str">
            <v>CIBAO NORTE</v>
          </cell>
          <cell r="H115" t="str">
            <v>25</v>
          </cell>
          <cell r="I115" t="str">
            <v>SANTIAGO</v>
          </cell>
          <cell r="J115" t="str">
            <v>03</v>
          </cell>
          <cell r="K115" t="str">
            <v>JÁNICO</v>
          </cell>
          <cell r="L115" t="str">
            <v>03</v>
          </cell>
          <cell r="M115" t="str">
            <v>EL CAIMITO (DM)</v>
          </cell>
          <cell r="N115" t="str">
            <v>04</v>
          </cell>
          <cell r="O115" t="str">
            <v>PINALITO</v>
          </cell>
          <cell r="P115" t="str">
            <v>006</v>
          </cell>
          <cell r="Q115" t="str">
            <v>DAMAJAGUA</v>
          </cell>
        </row>
        <row r="116">
          <cell r="D116" t="str">
            <v>BARAHONA CARBÓN</v>
          </cell>
          <cell r="E116" t="str">
            <v>060401040100600</v>
          </cell>
          <cell r="F116" t="str">
            <v>06</v>
          </cell>
          <cell r="G116" t="str">
            <v>ENRIQUILLO</v>
          </cell>
          <cell r="H116" t="str">
            <v>04</v>
          </cell>
          <cell r="I116" t="str">
            <v>BARAHONA</v>
          </cell>
          <cell r="J116" t="str">
            <v>01</v>
          </cell>
          <cell r="K116" t="str">
            <v>BARAHONA</v>
          </cell>
          <cell r="L116" t="str">
            <v>04</v>
          </cell>
          <cell r="M116" t="str">
            <v>VILLA CENTRAL (DM)</v>
          </cell>
          <cell r="N116" t="str">
            <v>01</v>
          </cell>
          <cell r="O116" t="str">
            <v>VILLA CENTRAL (ZONA URBANA)</v>
          </cell>
          <cell r="P116" t="str">
            <v>006</v>
          </cell>
          <cell r="Q116" t="str">
            <v>LA FACTORÍA</v>
          </cell>
        </row>
        <row r="117">
          <cell r="D117" t="str">
            <v>BERSAL</v>
          </cell>
          <cell r="E117" t="str">
            <v>092305010300200</v>
          </cell>
          <cell r="F117" t="str">
            <v>09</v>
          </cell>
          <cell r="G117" t="str">
            <v>HIGUAMO</v>
          </cell>
          <cell r="H117" t="str">
            <v>23</v>
          </cell>
          <cell r="I117" t="str">
            <v>SAN PEDRO DE MACORÍS</v>
          </cell>
          <cell r="J117" t="str">
            <v>05</v>
          </cell>
          <cell r="K117" t="str">
            <v>QUISQUEYA</v>
          </cell>
          <cell r="L117" t="str">
            <v>01</v>
          </cell>
          <cell r="M117" t="str">
            <v>QUISQUEYA</v>
          </cell>
          <cell r="N117" t="str">
            <v>03</v>
          </cell>
          <cell r="O117" t="str">
            <v>LOS MONTES</v>
          </cell>
          <cell r="P117" t="str">
            <v>002</v>
          </cell>
          <cell r="Q117" t="str">
            <v>MONTE LARGO</v>
          </cell>
        </row>
        <row r="118">
          <cell r="D118" t="str">
            <v>BRAZO DERECHO</v>
          </cell>
          <cell r="E118" t="str">
            <v>042702010300200</v>
          </cell>
          <cell r="F118" t="str">
            <v>04</v>
          </cell>
          <cell r="G118" t="str">
            <v>CIBAO NOROESTE</v>
          </cell>
          <cell r="H118" t="str">
            <v>27</v>
          </cell>
          <cell r="I118" t="str">
            <v>VALVERDE</v>
          </cell>
          <cell r="J118" t="str">
            <v>02</v>
          </cell>
          <cell r="K118" t="str">
            <v>ESPERANZA</v>
          </cell>
          <cell r="L118" t="str">
            <v>01</v>
          </cell>
          <cell r="M118" t="str">
            <v>ESPERANZA</v>
          </cell>
          <cell r="N118" t="str">
            <v>03</v>
          </cell>
          <cell r="O118" t="str">
            <v>PONTÓN (VILLA HENEQUÉN)</v>
          </cell>
          <cell r="P118" t="str">
            <v>002</v>
          </cell>
          <cell r="Q118" t="str">
            <v>BARRERO</v>
          </cell>
        </row>
        <row r="119">
          <cell r="D119" t="str">
            <v>CESPM 1</v>
          </cell>
          <cell r="E119" t="str">
            <v>092301010202200</v>
          </cell>
          <cell r="F119" t="str">
            <v>09</v>
          </cell>
          <cell r="G119" t="str">
            <v>HIGUAMO</v>
          </cell>
          <cell r="H119" t="str">
            <v>23</v>
          </cell>
          <cell r="I119" t="str">
            <v>SAN PEDRO DE MACORÍS</v>
          </cell>
          <cell r="J119" t="str">
            <v>01</v>
          </cell>
          <cell r="K119" t="str">
            <v>SAN PEDRO DE MACORÍS</v>
          </cell>
          <cell r="L119" t="str">
            <v>01</v>
          </cell>
          <cell r="M119" t="str">
            <v>SAN PEDRO DE MACORÍS</v>
          </cell>
          <cell r="N119" t="str">
            <v>02</v>
          </cell>
          <cell r="O119" t="str">
            <v>BOCA DEL SOCO</v>
          </cell>
          <cell r="P119" t="str">
            <v>022</v>
          </cell>
          <cell r="Q119" t="str">
            <v>INGENIO CRISTÓBAL COLÓN</v>
          </cell>
        </row>
        <row r="120">
          <cell r="D120" t="str">
            <v>CESPM 2</v>
          </cell>
          <cell r="E120" t="str">
            <v>092301010202200</v>
          </cell>
          <cell r="F120" t="str">
            <v>09</v>
          </cell>
          <cell r="G120" t="str">
            <v>HIGUAMO</v>
          </cell>
          <cell r="H120" t="str">
            <v>23</v>
          </cell>
          <cell r="I120" t="str">
            <v>SAN PEDRO DE MACORÍS</v>
          </cell>
          <cell r="J120" t="str">
            <v>01</v>
          </cell>
          <cell r="K120" t="str">
            <v>SAN PEDRO DE MACORÍS</v>
          </cell>
          <cell r="L120" t="str">
            <v>01</v>
          </cell>
          <cell r="M120" t="str">
            <v>SAN PEDRO DE MACORÍS</v>
          </cell>
          <cell r="N120" t="str">
            <v>02</v>
          </cell>
          <cell r="O120" t="str">
            <v>BOCA DEL SOCO</v>
          </cell>
          <cell r="P120" t="str">
            <v>022</v>
          </cell>
          <cell r="Q120" t="str">
            <v>INGENIO CRISTÓBAL COLÓN</v>
          </cell>
        </row>
        <row r="121">
          <cell r="D121" t="str">
            <v>CESPM 3</v>
          </cell>
          <cell r="E121" t="str">
            <v>092301010202200</v>
          </cell>
          <cell r="F121" t="str">
            <v>09</v>
          </cell>
          <cell r="G121" t="str">
            <v>HIGUAMO</v>
          </cell>
          <cell r="H121" t="str">
            <v>23</v>
          </cell>
          <cell r="I121" t="str">
            <v>SAN PEDRO DE MACORÍS</v>
          </cell>
          <cell r="J121" t="str">
            <v>01</v>
          </cell>
          <cell r="K121" t="str">
            <v>SAN PEDRO DE MACORÍS</v>
          </cell>
          <cell r="L121" t="str">
            <v>01</v>
          </cell>
          <cell r="M121" t="str">
            <v>SAN PEDRO DE MACORÍS</v>
          </cell>
          <cell r="N121" t="str">
            <v>02</v>
          </cell>
          <cell r="O121" t="str">
            <v>BOCA DEL SOCO</v>
          </cell>
          <cell r="P121" t="str">
            <v>022</v>
          </cell>
          <cell r="Q121" t="str">
            <v>INGENIO CRISTÓBAL COLÓN</v>
          </cell>
        </row>
        <row r="122">
          <cell r="D122" t="str">
            <v>CONTRA EMBALSE MONCIÓN 1</v>
          </cell>
          <cell r="E122" t="str">
            <v>042603010200700</v>
          </cell>
          <cell r="F122" t="str">
            <v>04</v>
          </cell>
          <cell r="G122" t="str">
            <v>CIBAO NOROESTE</v>
          </cell>
          <cell r="H122" t="str">
            <v>26</v>
          </cell>
          <cell r="I122" t="str">
            <v>SANTIAGO RODRÍGUEZ</v>
          </cell>
          <cell r="J122" t="str">
            <v>03</v>
          </cell>
          <cell r="K122" t="str">
            <v>MONCIÓN</v>
          </cell>
          <cell r="L122" t="str">
            <v>01</v>
          </cell>
          <cell r="M122" t="str">
            <v>MONCIÓN</v>
          </cell>
          <cell r="N122" t="str">
            <v>02</v>
          </cell>
          <cell r="O122" t="str">
            <v>EL MAMONCITO</v>
          </cell>
          <cell r="P122" t="str">
            <v>007</v>
          </cell>
          <cell r="Q122" t="str">
            <v>HATO VIEJO</v>
          </cell>
        </row>
        <row r="123">
          <cell r="D123" t="str">
            <v>CONTRA EMBALSE MONCIÓN 2</v>
          </cell>
          <cell r="E123" t="str">
            <v>042603010200700</v>
          </cell>
          <cell r="F123" t="str">
            <v>04</v>
          </cell>
          <cell r="G123" t="str">
            <v>CIBAO NOROESTE</v>
          </cell>
          <cell r="H123" t="str">
            <v>26</v>
          </cell>
          <cell r="I123" t="str">
            <v>SANTIAGO RODRÍGUEZ</v>
          </cell>
          <cell r="J123" t="str">
            <v>03</v>
          </cell>
          <cell r="K123" t="str">
            <v>MONCIÓN</v>
          </cell>
          <cell r="L123" t="str">
            <v>01</v>
          </cell>
          <cell r="M123" t="str">
            <v>MONCIÓN</v>
          </cell>
          <cell r="N123" t="str">
            <v>02</v>
          </cell>
          <cell r="O123" t="str">
            <v>EL MAMONCITO</v>
          </cell>
          <cell r="P123" t="str">
            <v>007</v>
          </cell>
          <cell r="Q123" t="str">
            <v>HATO VIEJO</v>
          </cell>
        </row>
        <row r="124">
          <cell r="D124" t="str">
            <v>DOMINGO RODRÍGUEZ 1</v>
          </cell>
          <cell r="E124" t="str">
            <v>072201020400400</v>
          </cell>
          <cell r="F124" t="str">
            <v>07</v>
          </cell>
          <cell r="G124" t="str">
            <v>EL VALLE</v>
          </cell>
          <cell r="H124" t="str">
            <v>22</v>
          </cell>
          <cell r="I124" t="str">
            <v>SAN JUAN</v>
          </cell>
          <cell r="J124" t="str">
            <v>01</v>
          </cell>
          <cell r="K124" t="str">
            <v>SAN JUAN</v>
          </cell>
          <cell r="L124" t="str">
            <v>02</v>
          </cell>
          <cell r="M124" t="str">
            <v>PEDRO CORTO (DM)</v>
          </cell>
          <cell r="N124" t="str">
            <v>04</v>
          </cell>
          <cell r="O124" t="str">
            <v>PUNTA CAÑA</v>
          </cell>
          <cell r="P124" t="str">
            <v>004</v>
          </cell>
          <cell r="Q124" t="str">
            <v>GARGAGUAR</v>
          </cell>
        </row>
        <row r="125">
          <cell r="D125" t="str">
            <v>DOMINGO RODRÍGUEZ 2</v>
          </cell>
          <cell r="E125" t="str">
            <v>072201020400400</v>
          </cell>
          <cell r="F125" t="str">
            <v>07</v>
          </cell>
          <cell r="G125" t="str">
            <v>EL VALLE</v>
          </cell>
          <cell r="H125" t="str">
            <v>22</v>
          </cell>
          <cell r="I125" t="str">
            <v>SAN JUAN</v>
          </cell>
          <cell r="J125" t="str">
            <v>01</v>
          </cell>
          <cell r="K125" t="str">
            <v>SAN JUAN</v>
          </cell>
          <cell r="L125" t="str">
            <v>02</v>
          </cell>
          <cell r="M125" t="str">
            <v>PEDRO CORTO (DM)</v>
          </cell>
          <cell r="N125" t="str">
            <v>04</v>
          </cell>
          <cell r="O125" t="str">
            <v>PUNTA CAÑA</v>
          </cell>
          <cell r="P125" t="str">
            <v>004</v>
          </cell>
          <cell r="Q125" t="str">
            <v>GARGAGUAR</v>
          </cell>
        </row>
        <row r="126">
          <cell r="D126" t="str">
            <v>EL SALTO</v>
          </cell>
          <cell r="E126" t="str">
            <v>021302010300500</v>
          </cell>
          <cell r="F126" t="str">
            <v>02</v>
          </cell>
          <cell r="G126" t="str">
            <v>CIBAO SUR</v>
          </cell>
          <cell r="H126" t="str">
            <v>13</v>
          </cell>
          <cell r="I126" t="str">
            <v>LA VEGA</v>
          </cell>
          <cell r="J126" t="str">
            <v>02</v>
          </cell>
          <cell r="K126" t="str">
            <v>CONSTANZA</v>
          </cell>
          <cell r="L126" t="str">
            <v>01</v>
          </cell>
          <cell r="M126" t="str">
            <v>CONSTANZA</v>
          </cell>
          <cell r="N126" t="str">
            <v>03</v>
          </cell>
          <cell r="O126" t="str">
            <v>PALERO</v>
          </cell>
          <cell r="P126" t="str">
            <v>005</v>
          </cell>
          <cell r="Q126" t="str">
            <v>COLONIA KENNEDY</v>
          </cell>
        </row>
        <row r="127">
          <cell r="D127" t="str">
            <v>ESTRELLA DEL MAR 2</v>
          </cell>
          <cell r="E127" t="str">
            <v>100101010106400</v>
          </cell>
          <cell r="F127" t="str">
            <v>10</v>
          </cell>
          <cell r="G127" t="str">
            <v>OZAMA O METROPOLITANA</v>
          </cell>
          <cell r="H127" t="str">
            <v>01</v>
          </cell>
          <cell r="I127" t="str">
            <v>DISTRITO NACIONAL</v>
          </cell>
          <cell r="J127" t="str">
            <v>01</v>
          </cell>
          <cell r="K127" t="str">
            <v>SANTO DOMINGO DE GUZMÁN</v>
          </cell>
          <cell r="L127" t="str">
            <v>01</v>
          </cell>
          <cell r="M127" t="str">
            <v>SANTO DOMINGO DE GUZMÁN</v>
          </cell>
          <cell r="N127" t="str">
            <v>01</v>
          </cell>
          <cell r="O127" t="str">
            <v>SANTO DOMINGO DE GUZMÁN (ZONA URBANA)</v>
          </cell>
          <cell r="P127" t="str">
            <v>064</v>
          </cell>
          <cell r="Q127" t="str">
            <v>VILLA FRANCISCA</v>
          </cell>
        </row>
        <row r="128">
          <cell r="D128" t="str">
            <v>ESTRELLA DEL MAR 3</v>
          </cell>
          <cell r="E128" t="str">
            <v>100101010106400</v>
          </cell>
          <cell r="F128" t="str">
            <v>10</v>
          </cell>
          <cell r="G128" t="str">
            <v>OZAMA O METROPOLITANA</v>
          </cell>
          <cell r="H128" t="str">
            <v>01</v>
          </cell>
          <cell r="I128" t="str">
            <v>DISTRITO NACIONAL</v>
          </cell>
          <cell r="J128" t="str">
            <v>01</v>
          </cell>
          <cell r="K128" t="str">
            <v>SANTO DOMINGO DE GUZMÁN</v>
          </cell>
          <cell r="L128" t="str">
            <v>01</v>
          </cell>
          <cell r="M128" t="str">
            <v>SANTO DOMINGO DE GUZMÁN</v>
          </cell>
          <cell r="N128" t="str">
            <v>01</v>
          </cell>
          <cell r="O128" t="str">
            <v>SANTO DOMINGO DE GUZMÁN (ZONA URBANA)</v>
          </cell>
          <cell r="P128" t="str">
            <v>064</v>
          </cell>
          <cell r="Q128" t="str">
            <v>VILLA FRANCISCA</v>
          </cell>
        </row>
        <row r="129">
          <cell r="D129" t="str">
            <v>HAINA TG</v>
          </cell>
          <cell r="E129" t="str">
            <v>052103010101300</v>
          </cell>
          <cell r="F129" t="str">
            <v>05</v>
          </cell>
          <cell r="G129" t="str">
            <v>VALDESIA</v>
          </cell>
          <cell r="H129" t="str">
            <v>21</v>
          </cell>
          <cell r="I129" t="str">
            <v>SAN CRISTÓBAL</v>
          </cell>
          <cell r="J129" t="str">
            <v>03</v>
          </cell>
          <cell r="K129" t="str">
            <v>BAJOS DE HAINA</v>
          </cell>
          <cell r="L129" t="str">
            <v>01</v>
          </cell>
          <cell r="M129" t="str">
            <v>BAJOS DE HAINA</v>
          </cell>
          <cell r="N129" t="str">
            <v>01</v>
          </cell>
          <cell r="O129" t="str">
            <v>BAJOS DE HAINA (ZONA URBANA)</v>
          </cell>
          <cell r="P129" t="str">
            <v>013</v>
          </cell>
          <cell r="Q129" t="str">
            <v>AUTORIDAD PORTUARIA</v>
          </cell>
        </row>
        <row r="130">
          <cell r="D130" t="str">
            <v>HATILLO</v>
          </cell>
          <cell r="E130" t="str">
            <v>022401020200100</v>
          </cell>
          <cell r="F130" t="str">
            <v>02</v>
          </cell>
          <cell r="G130" t="str">
            <v>CIBAO SUR</v>
          </cell>
          <cell r="H130" t="str">
            <v>24</v>
          </cell>
          <cell r="I130" t="str">
            <v>SANCHEZ RAMÍREZ</v>
          </cell>
          <cell r="J130" t="str">
            <v>01</v>
          </cell>
          <cell r="K130" t="str">
            <v>COTUÍ</v>
          </cell>
          <cell r="L130" t="str">
            <v>02</v>
          </cell>
          <cell r="M130" t="str">
            <v>QUITA SUEÑO (DM)</v>
          </cell>
          <cell r="N130" t="str">
            <v>02</v>
          </cell>
          <cell r="O130" t="str">
            <v>LAS CRUCES</v>
          </cell>
          <cell r="P130" t="str">
            <v>001</v>
          </cell>
          <cell r="Q130" t="str">
            <v>LAS CRUCES</v>
          </cell>
        </row>
        <row r="131">
          <cell r="D131" t="str">
            <v>HATILLO 2</v>
          </cell>
          <cell r="E131" t="str">
            <v>022401020200100</v>
          </cell>
          <cell r="F131" t="str">
            <v>02</v>
          </cell>
          <cell r="G131" t="str">
            <v>CIBAO SUR</v>
          </cell>
          <cell r="H131" t="str">
            <v>24</v>
          </cell>
          <cell r="I131" t="str">
            <v>SANCHEZ RAMÍREZ</v>
          </cell>
          <cell r="J131" t="str">
            <v>01</v>
          </cell>
          <cell r="K131" t="str">
            <v>COTUÍ</v>
          </cell>
          <cell r="L131" t="str">
            <v>02</v>
          </cell>
          <cell r="M131" t="str">
            <v>QUITA SUEÑO (DM)</v>
          </cell>
          <cell r="N131" t="str">
            <v>02</v>
          </cell>
          <cell r="O131" t="str">
            <v>LAS CRUCES</v>
          </cell>
          <cell r="P131" t="str">
            <v>001</v>
          </cell>
          <cell r="Q131" t="str">
            <v>LAS CRUCES</v>
          </cell>
        </row>
        <row r="132">
          <cell r="D132" t="str">
            <v>INCA KM22</v>
          </cell>
          <cell r="E132" t="str">
            <v>103207020200200</v>
          </cell>
          <cell r="F132" t="str">
            <v>10</v>
          </cell>
          <cell r="G132" t="str">
            <v>OZAMA O METROPOLITANA</v>
          </cell>
          <cell r="H132" t="str">
            <v>32</v>
          </cell>
          <cell r="I132" t="str">
            <v>SANTO DOMINGO</v>
          </cell>
          <cell r="J132" t="str">
            <v>07</v>
          </cell>
          <cell r="K132" t="str">
            <v>PEDRO BRAND</v>
          </cell>
          <cell r="L132" t="str">
            <v>02</v>
          </cell>
          <cell r="M132" t="str">
            <v>LA GUÁYIGA (DM)</v>
          </cell>
          <cell r="N132" t="str">
            <v>02</v>
          </cell>
          <cell r="O132" t="str">
            <v>LOS GARCÍA</v>
          </cell>
          <cell r="P132" t="str">
            <v>002</v>
          </cell>
          <cell r="Q132" t="str">
            <v>LOS GARCÍA</v>
          </cell>
        </row>
        <row r="133">
          <cell r="D133" t="str">
            <v>ITABO 1</v>
          </cell>
          <cell r="E133" t="str">
            <v>052103010100600</v>
          </cell>
          <cell r="F133" t="str">
            <v>05</v>
          </cell>
          <cell r="G133" t="str">
            <v>VALDESIA</v>
          </cell>
          <cell r="H133" t="str">
            <v>21</v>
          </cell>
          <cell r="I133" t="str">
            <v>SAN CRISTÓBAL</v>
          </cell>
          <cell r="J133" t="str">
            <v>03</v>
          </cell>
          <cell r="K133" t="str">
            <v>BAJOS DE HAINA</v>
          </cell>
          <cell r="L133" t="str">
            <v>01</v>
          </cell>
          <cell r="M133" t="str">
            <v>BAJOS DE HAINA</v>
          </cell>
          <cell r="N133" t="str">
            <v>01</v>
          </cell>
          <cell r="O133" t="str">
            <v>BAJOS DE HAINA (ZONA URBANA)</v>
          </cell>
          <cell r="P133" t="str">
            <v>006</v>
          </cell>
          <cell r="Q133" t="str">
            <v>LOS GRINGOS</v>
          </cell>
        </row>
        <row r="134">
          <cell r="D134" t="str">
            <v>ITABO 2</v>
          </cell>
          <cell r="E134" t="str">
            <v>052103010100600</v>
          </cell>
          <cell r="F134" t="str">
            <v>05</v>
          </cell>
          <cell r="G134" t="str">
            <v>VALDESIA</v>
          </cell>
          <cell r="H134" t="str">
            <v>21</v>
          </cell>
          <cell r="I134" t="str">
            <v>SAN CRISTÓBAL</v>
          </cell>
          <cell r="J134" t="str">
            <v>03</v>
          </cell>
          <cell r="K134" t="str">
            <v>BAJOS DE HAINA</v>
          </cell>
          <cell r="L134" t="str">
            <v>01</v>
          </cell>
          <cell r="M134" t="str">
            <v>BAJOS DE HAINA</v>
          </cell>
          <cell r="N134" t="str">
            <v>01</v>
          </cell>
          <cell r="O134" t="str">
            <v>BAJOS DE HAINA (ZONA URBANA)</v>
          </cell>
          <cell r="P134" t="str">
            <v>006</v>
          </cell>
          <cell r="Q134" t="str">
            <v>LOS GRINGOS</v>
          </cell>
        </row>
        <row r="135">
          <cell r="D135" t="str">
            <v>JIGUEY 1</v>
          </cell>
          <cell r="E135" t="str">
            <v>053101020401800</v>
          </cell>
          <cell r="F135" t="str">
            <v>05</v>
          </cell>
          <cell r="G135" t="str">
            <v>VALDESIA</v>
          </cell>
          <cell r="H135" t="str">
            <v>31</v>
          </cell>
          <cell r="I135" t="str">
            <v>SAN JOSÉ DE OCOA</v>
          </cell>
          <cell r="J135" t="str">
            <v>01</v>
          </cell>
          <cell r="K135" t="str">
            <v>SAN JOSÉ DE OCOA</v>
          </cell>
          <cell r="L135" t="str">
            <v>02</v>
          </cell>
          <cell r="M135" t="str">
            <v>LA CIÉNAGA (DM)</v>
          </cell>
          <cell r="N135" t="str">
            <v>04</v>
          </cell>
          <cell r="O135" t="str">
            <v>EL ROSALITO</v>
          </cell>
          <cell r="P135" t="str">
            <v>018</v>
          </cell>
          <cell r="Q135" t="str">
            <v>LOMA DEL MOGOTE</v>
          </cell>
        </row>
        <row r="136">
          <cell r="D136" t="str">
            <v>JIGUEY 2</v>
          </cell>
          <cell r="E136" t="str">
            <v>053101020401800</v>
          </cell>
          <cell r="F136" t="str">
            <v>05</v>
          </cell>
          <cell r="G136" t="str">
            <v>VALDESIA</v>
          </cell>
          <cell r="H136" t="str">
            <v>31</v>
          </cell>
          <cell r="I136" t="str">
            <v>SAN JOSÉ DE OCOA</v>
          </cell>
          <cell r="J136" t="str">
            <v>01</v>
          </cell>
          <cell r="K136" t="str">
            <v>SAN JOSÉ DE OCOA</v>
          </cell>
          <cell r="L136" t="str">
            <v>02</v>
          </cell>
          <cell r="M136" t="str">
            <v>LA CIÉNAGA (DM)</v>
          </cell>
          <cell r="N136" t="str">
            <v>04</v>
          </cell>
          <cell r="O136" t="str">
            <v>EL ROSALITO</v>
          </cell>
          <cell r="P136" t="str">
            <v>018</v>
          </cell>
          <cell r="Q136" t="str">
            <v>LOMA DEL MOGOTE</v>
          </cell>
        </row>
        <row r="137">
          <cell r="D137" t="str">
            <v>JIMENOA</v>
          </cell>
          <cell r="E137" t="str">
            <v>021303010500100</v>
          </cell>
          <cell r="F137" t="str">
            <v>02</v>
          </cell>
          <cell r="G137" t="str">
            <v>CIBAO SUR</v>
          </cell>
          <cell r="H137" t="str">
            <v>13</v>
          </cell>
          <cell r="I137" t="str">
            <v>LA VEGA</v>
          </cell>
          <cell r="J137" t="str">
            <v>03</v>
          </cell>
          <cell r="K137" t="str">
            <v>JARABACOA</v>
          </cell>
          <cell r="L137" t="str">
            <v>01</v>
          </cell>
          <cell r="M137" t="str">
            <v>JARABACOA</v>
          </cell>
          <cell r="N137" t="str">
            <v>05</v>
          </cell>
          <cell r="O137" t="str">
            <v>PEDREGAL</v>
          </cell>
          <cell r="P137" t="str">
            <v>001</v>
          </cell>
          <cell r="Q137" t="str">
            <v>EL SALTO DE JIMENOA</v>
          </cell>
        </row>
        <row r="138">
          <cell r="D138" t="str">
            <v>JUANCHO LOS COCOS 1</v>
          </cell>
          <cell r="E138" t="str">
            <v>061602020201100</v>
          </cell>
          <cell r="F138" t="str">
            <v>06</v>
          </cell>
          <cell r="G138" t="str">
            <v>ENRIQUILLO</v>
          </cell>
          <cell r="H138" t="str">
            <v>16</v>
          </cell>
          <cell r="I138" t="str">
            <v>PEDERNALES</v>
          </cell>
          <cell r="J138" t="str">
            <v>02</v>
          </cell>
          <cell r="K138" t="str">
            <v>OVIEDO</v>
          </cell>
          <cell r="L138" t="str">
            <v>02</v>
          </cell>
          <cell r="M138" t="str">
            <v>JUANCHO (DM)</v>
          </cell>
          <cell r="N138" t="str">
            <v>02</v>
          </cell>
          <cell r="O138" t="str">
            <v>LA COLONIA VILLA ESPERANZA</v>
          </cell>
          <cell r="P138" t="str">
            <v>011</v>
          </cell>
          <cell r="Q138" t="str">
            <v>PEDRO MOTA</v>
          </cell>
        </row>
        <row r="139">
          <cell r="D139" t="str">
            <v>LA VEGA</v>
          </cell>
          <cell r="E139" t="str">
            <v>021301010102000</v>
          </cell>
          <cell r="F139" t="str">
            <v>02</v>
          </cell>
          <cell r="G139" t="str">
            <v>CIBAO SUR</v>
          </cell>
          <cell r="H139" t="str">
            <v>13</v>
          </cell>
          <cell r="I139" t="str">
            <v>LA VEGA</v>
          </cell>
          <cell r="J139" t="str">
            <v>01</v>
          </cell>
          <cell r="K139" t="str">
            <v>LA VEGA</v>
          </cell>
          <cell r="L139" t="str">
            <v>01</v>
          </cell>
          <cell r="M139" t="str">
            <v>LA VEGA</v>
          </cell>
          <cell r="N139" t="str">
            <v>01</v>
          </cell>
          <cell r="O139" t="str">
            <v>CONCEPCIÓN DE LA VEGA (ZONA URBANA)</v>
          </cell>
          <cell r="P139" t="str">
            <v>020</v>
          </cell>
          <cell r="Q139" t="str">
            <v>ARENOSO</v>
          </cell>
        </row>
        <row r="140">
          <cell r="D140" t="str">
            <v>LAS BARÍAS</v>
          </cell>
          <cell r="E140" t="str">
            <v>052106010400900</v>
          </cell>
          <cell r="F140" t="str">
            <v>05</v>
          </cell>
          <cell r="G140" t="str">
            <v>VALDESIA</v>
          </cell>
          <cell r="H140" t="str">
            <v>21</v>
          </cell>
          <cell r="I140" t="str">
            <v>SAN CRISTÓBAL</v>
          </cell>
          <cell r="J140" t="str">
            <v>06</v>
          </cell>
          <cell r="K140" t="str">
            <v>YAGUATE</v>
          </cell>
          <cell r="L140" t="str">
            <v>01</v>
          </cell>
          <cell r="M140" t="str">
            <v>YAGUATE</v>
          </cell>
          <cell r="N140" t="str">
            <v>04</v>
          </cell>
          <cell r="O140" t="str">
            <v>MANÁ DE YAGUATE</v>
          </cell>
          <cell r="P140" t="str">
            <v>009</v>
          </cell>
          <cell r="Q140" t="str">
            <v>MANÁ DE YAGUATE</v>
          </cell>
        </row>
        <row r="141">
          <cell r="D141" t="str">
            <v>LAS DAMAS</v>
          </cell>
          <cell r="E141" t="str">
            <v>061002020200200</v>
          </cell>
          <cell r="F141" t="str">
            <v>06</v>
          </cell>
          <cell r="G141" t="str">
            <v>ENRIQUILLO</v>
          </cell>
          <cell r="H141" t="str">
            <v>10</v>
          </cell>
          <cell r="I141" t="str">
            <v>INDEPENDENCIA</v>
          </cell>
          <cell r="J141" t="str">
            <v>02</v>
          </cell>
          <cell r="K141" t="str">
            <v>DUVERGÉ</v>
          </cell>
          <cell r="L141" t="str">
            <v>02</v>
          </cell>
          <cell r="M141" t="str">
            <v>VENGAN A VER (DM)</v>
          </cell>
          <cell r="N141" t="str">
            <v>02</v>
          </cell>
          <cell r="O141" t="str">
            <v>LAS BAITOAS</v>
          </cell>
          <cell r="P141" t="str">
            <v>002</v>
          </cell>
          <cell r="Q141" t="str">
            <v>SAN JOSÉ</v>
          </cell>
        </row>
        <row r="142">
          <cell r="D142" t="str">
            <v>LÓPEZ ANGOSTURA</v>
          </cell>
          <cell r="E142" t="str">
            <v>012509010200100</v>
          </cell>
          <cell r="F142" t="str">
            <v>01</v>
          </cell>
          <cell r="G142" t="str">
            <v>CIBAO NORTE</v>
          </cell>
          <cell r="H142" t="str">
            <v>25</v>
          </cell>
          <cell r="I142" t="str">
            <v>SANTIAGO</v>
          </cell>
          <cell r="J142" t="str">
            <v>09</v>
          </cell>
          <cell r="K142" t="str">
            <v>SABANA IGLESIA</v>
          </cell>
          <cell r="L142" t="str">
            <v>01</v>
          </cell>
          <cell r="M142" t="str">
            <v>SABANA IGLESIA</v>
          </cell>
          <cell r="N142" t="str">
            <v>02</v>
          </cell>
          <cell r="O142" t="str">
            <v>SABANA IGLESIA</v>
          </cell>
          <cell r="P142" t="str">
            <v>001</v>
          </cell>
          <cell r="Q142" t="str">
            <v>BOCA DE BAO</v>
          </cell>
        </row>
        <row r="143">
          <cell r="D143" t="str">
            <v>LOS ANONES</v>
          </cell>
          <cell r="E143" t="str">
            <v>051702030200300</v>
          </cell>
          <cell r="F143" t="str">
            <v>05</v>
          </cell>
          <cell r="G143" t="str">
            <v>VALDESIA</v>
          </cell>
          <cell r="H143" t="str">
            <v>17</v>
          </cell>
          <cell r="I143" t="str">
            <v>PERAVIA</v>
          </cell>
          <cell r="J143" t="str">
            <v>02</v>
          </cell>
          <cell r="K143" t="str">
            <v>NIZAO</v>
          </cell>
          <cell r="L143" t="str">
            <v>03</v>
          </cell>
          <cell r="M143" t="str">
            <v>SANTANA (DM)</v>
          </cell>
          <cell r="N143" t="str">
            <v>02</v>
          </cell>
          <cell r="O143" t="str">
            <v>LUCAS DÍAZ</v>
          </cell>
          <cell r="P143" t="str">
            <v>003</v>
          </cell>
          <cell r="Q143" t="str">
            <v>BARRIO LINDO</v>
          </cell>
        </row>
        <row r="144">
          <cell r="D144" t="str">
            <v>LOS COCOS 2</v>
          </cell>
          <cell r="E144" t="str">
            <v>061602020201100</v>
          </cell>
          <cell r="F144" t="str">
            <v>06</v>
          </cell>
          <cell r="G144" t="str">
            <v>ENRIQUILLO</v>
          </cell>
          <cell r="H144" t="str">
            <v>16</v>
          </cell>
          <cell r="I144" t="str">
            <v>PEDERNALES</v>
          </cell>
          <cell r="J144" t="str">
            <v>02</v>
          </cell>
          <cell r="K144" t="str">
            <v>OVIEDO</v>
          </cell>
          <cell r="L144" t="str">
            <v>02</v>
          </cell>
          <cell r="M144" t="str">
            <v>JUANCHO (DM)</v>
          </cell>
          <cell r="N144" t="str">
            <v>02</v>
          </cell>
          <cell r="O144" t="str">
            <v>LA COLONIA VILLA ESPERANZA</v>
          </cell>
          <cell r="P144" t="str">
            <v>011</v>
          </cell>
          <cell r="Q144" t="str">
            <v>PEDRO MOTA</v>
          </cell>
        </row>
        <row r="145">
          <cell r="D145" t="str">
            <v>LOS ORÍGENES POWER PLANT</v>
          </cell>
          <cell r="E145" t="str">
            <v>092301010100200</v>
          </cell>
          <cell r="F145" t="str">
            <v>09</v>
          </cell>
          <cell r="G145" t="str">
            <v>HIGUAMO</v>
          </cell>
          <cell r="H145" t="str">
            <v>23</v>
          </cell>
          <cell r="I145" t="str">
            <v>SAN PEDRO DE MACORÍS</v>
          </cell>
          <cell r="J145" t="str">
            <v>01</v>
          </cell>
          <cell r="K145" t="str">
            <v>SAN PEDRO DE MACORÍS</v>
          </cell>
          <cell r="L145" t="str">
            <v>01</v>
          </cell>
          <cell r="M145" t="str">
            <v>SAN PEDRO DE MACORÍS</v>
          </cell>
          <cell r="N145" t="str">
            <v>01</v>
          </cell>
          <cell r="O145" t="str">
            <v>SAN PEDRO DE MACORÍS (ZONA URBANA)</v>
          </cell>
          <cell r="P145" t="str">
            <v>002</v>
          </cell>
          <cell r="Q145" t="str">
            <v>BLANCO</v>
          </cell>
        </row>
        <row r="146">
          <cell r="D146" t="str">
            <v>LOS TOROS 1</v>
          </cell>
          <cell r="E146" t="str">
            <v>070203030300400</v>
          </cell>
          <cell r="F146" t="str">
            <v>07</v>
          </cell>
          <cell r="G146" t="str">
            <v>EL VALLE</v>
          </cell>
          <cell r="H146" t="str">
            <v>02</v>
          </cell>
          <cell r="I146" t="str">
            <v>AZUA</v>
          </cell>
          <cell r="J146" t="str">
            <v>03</v>
          </cell>
          <cell r="K146" t="str">
            <v>LAS YAYAS DE VIAJAMA</v>
          </cell>
          <cell r="L146" t="str">
            <v>03</v>
          </cell>
          <cell r="M146" t="str">
            <v>HATO NUEVO CORTÉS (DM)</v>
          </cell>
          <cell r="N146" t="str">
            <v>03</v>
          </cell>
          <cell r="O146" t="str">
            <v>EL CRUCE DE LAS YAYAS</v>
          </cell>
          <cell r="P146" t="str">
            <v>004</v>
          </cell>
          <cell r="Q146" t="str">
            <v>LAS HORMIGAS</v>
          </cell>
        </row>
        <row r="147">
          <cell r="D147" t="str">
            <v>LOS TOROS 2</v>
          </cell>
          <cell r="E147" t="str">
            <v>070203030300400</v>
          </cell>
          <cell r="F147" t="str">
            <v>07</v>
          </cell>
          <cell r="G147" t="str">
            <v>EL VALLE</v>
          </cell>
          <cell r="H147" t="str">
            <v>02</v>
          </cell>
          <cell r="I147" t="str">
            <v>AZUA</v>
          </cell>
          <cell r="J147" t="str">
            <v>03</v>
          </cell>
          <cell r="K147" t="str">
            <v>LAS YAYAS DE VIAJAMA</v>
          </cell>
          <cell r="L147" t="str">
            <v>03</v>
          </cell>
          <cell r="M147" t="str">
            <v>HATO NUEVO CORTÉS (DM)</v>
          </cell>
          <cell r="N147" t="str">
            <v>03</v>
          </cell>
          <cell r="O147" t="str">
            <v>EL CRUCE DE LAS YAYAS</v>
          </cell>
          <cell r="P147" t="str">
            <v>004</v>
          </cell>
          <cell r="Q147" t="str">
            <v>LAS HORMIGAS</v>
          </cell>
        </row>
        <row r="148">
          <cell r="D148" t="str">
            <v>MAGUEYAL 1</v>
          </cell>
          <cell r="E148" t="str">
            <v>070203030400100</v>
          </cell>
          <cell r="F148" t="str">
            <v>07</v>
          </cell>
          <cell r="G148" t="str">
            <v>EL VALLE</v>
          </cell>
          <cell r="H148" t="str">
            <v>02</v>
          </cell>
          <cell r="I148" t="str">
            <v>AZUA</v>
          </cell>
          <cell r="J148" t="str">
            <v>03</v>
          </cell>
          <cell r="K148" t="str">
            <v>LAS YAYAS DE VIAJAMA</v>
          </cell>
          <cell r="L148" t="str">
            <v>03</v>
          </cell>
          <cell r="M148" t="str">
            <v>HATO NUEVO CORTÉS (DM)</v>
          </cell>
          <cell r="N148" t="str">
            <v>04</v>
          </cell>
          <cell r="O148" t="str">
            <v>MAGÜEYAL</v>
          </cell>
          <cell r="P148" t="str">
            <v>001</v>
          </cell>
          <cell r="Q148" t="str">
            <v>MAGÜEYAL</v>
          </cell>
        </row>
        <row r="149">
          <cell r="D149" t="str">
            <v>MAGUEYAL 2</v>
          </cell>
          <cell r="E149" t="str">
            <v>070203030400100</v>
          </cell>
          <cell r="F149" t="str">
            <v>07</v>
          </cell>
          <cell r="G149" t="str">
            <v>EL VALLE</v>
          </cell>
          <cell r="H149" t="str">
            <v>02</v>
          </cell>
          <cell r="I149" t="str">
            <v>AZUA</v>
          </cell>
          <cell r="J149" t="str">
            <v>03</v>
          </cell>
          <cell r="K149" t="str">
            <v>LAS YAYAS DE VIAJAMA</v>
          </cell>
          <cell r="L149" t="str">
            <v>03</v>
          </cell>
          <cell r="M149" t="str">
            <v>HATO NUEVO CORTÉS (DM)</v>
          </cell>
          <cell r="N149" t="str">
            <v>04</v>
          </cell>
          <cell r="O149" t="str">
            <v>MAGÜEYAL</v>
          </cell>
          <cell r="P149" t="str">
            <v>001</v>
          </cell>
          <cell r="Q149" t="str">
            <v>MAGÜEYAL</v>
          </cell>
        </row>
        <row r="150">
          <cell r="D150" t="str">
            <v>METALDOM</v>
          </cell>
          <cell r="E150" t="str">
            <v>100101010102700</v>
          </cell>
          <cell r="F150" t="str">
            <v>10</v>
          </cell>
          <cell r="G150" t="str">
            <v>OZAMA O METROPOLITANA</v>
          </cell>
          <cell r="H150" t="str">
            <v>01</v>
          </cell>
          <cell r="I150" t="str">
            <v>DISTRITO NACIONAL</v>
          </cell>
          <cell r="J150" t="str">
            <v>01</v>
          </cell>
          <cell r="K150" t="str">
            <v>SANTO DOMINGO DE GUZMÁN</v>
          </cell>
          <cell r="L150" t="str">
            <v>01</v>
          </cell>
          <cell r="M150" t="str">
            <v>SANTO DOMINGO DE GUZMÁN</v>
          </cell>
          <cell r="N150" t="str">
            <v>01</v>
          </cell>
          <cell r="O150" t="str">
            <v>SANTO DOMINGO DE GUZMÁN (ZONA URBANA)</v>
          </cell>
          <cell r="P150" t="str">
            <v>027</v>
          </cell>
          <cell r="Q150" t="str">
            <v>TROPICAL METALDOM</v>
          </cell>
        </row>
        <row r="151">
          <cell r="D151" t="str">
            <v>MONCIÓN 1</v>
          </cell>
          <cell r="E151" t="str">
            <v>042603010200700</v>
          </cell>
          <cell r="F151" t="str">
            <v>04</v>
          </cell>
          <cell r="G151" t="str">
            <v>CIBAO NOROESTE</v>
          </cell>
          <cell r="H151" t="str">
            <v>26</v>
          </cell>
          <cell r="I151" t="str">
            <v>SANTIAGO RODRÍGUEZ</v>
          </cell>
          <cell r="J151" t="str">
            <v>03</v>
          </cell>
          <cell r="K151" t="str">
            <v>MONCIÓN</v>
          </cell>
          <cell r="L151" t="str">
            <v>01</v>
          </cell>
          <cell r="M151" t="str">
            <v>MONCIÓN</v>
          </cell>
          <cell r="N151" t="str">
            <v>02</v>
          </cell>
          <cell r="O151" t="str">
            <v>EL MAMONCITO</v>
          </cell>
          <cell r="P151" t="str">
            <v>007</v>
          </cell>
          <cell r="Q151" t="str">
            <v>HATO VIEJO</v>
          </cell>
        </row>
        <row r="152">
          <cell r="D152" t="str">
            <v>MONCIÓN 2</v>
          </cell>
          <cell r="E152" t="str">
            <v>042603010200700</v>
          </cell>
          <cell r="F152" t="str">
            <v>04</v>
          </cell>
          <cell r="G152" t="str">
            <v>CIBAO NOROESTE</v>
          </cell>
          <cell r="H152" t="str">
            <v>26</v>
          </cell>
          <cell r="I152" t="str">
            <v>SANTIAGO RODRÍGUEZ</v>
          </cell>
          <cell r="J152" t="str">
            <v>03</v>
          </cell>
          <cell r="K152" t="str">
            <v>MONCIÓN</v>
          </cell>
          <cell r="L152" t="str">
            <v>01</v>
          </cell>
          <cell r="M152" t="str">
            <v>MONCIÓN</v>
          </cell>
          <cell r="N152" t="str">
            <v>02</v>
          </cell>
          <cell r="O152" t="str">
            <v>EL MAMONCITO</v>
          </cell>
          <cell r="P152" t="str">
            <v>007</v>
          </cell>
          <cell r="Q152" t="str">
            <v>HATO VIEJO</v>
          </cell>
        </row>
        <row r="153">
          <cell r="D153" t="str">
            <v>MONTE PLATA SOLAR</v>
          </cell>
          <cell r="E153" t="str">
            <v>092901010101200</v>
          </cell>
          <cell r="F153" t="str">
            <v>09</v>
          </cell>
          <cell r="G153" t="str">
            <v>HIGUAMO</v>
          </cell>
          <cell r="H153" t="str">
            <v>29</v>
          </cell>
          <cell r="I153" t="str">
            <v>MONTE PLATA</v>
          </cell>
          <cell r="J153" t="str">
            <v>01</v>
          </cell>
          <cell r="K153" t="str">
            <v>MONTE PLATA</v>
          </cell>
          <cell r="L153" t="str">
            <v>01</v>
          </cell>
          <cell r="M153" t="str">
            <v>MONTE PLATA</v>
          </cell>
          <cell r="N153" t="str">
            <v>01</v>
          </cell>
          <cell r="O153" t="str">
            <v>MONTE PLATA (ZONA URBANA)</v>
          </cell>
          <cell r="P153" t="str">
            <v>012</v>
          </cell>
          <cell r="Q153" t="str">
            <v>GUILLO</v>
          </cell>
        </row>
        <row r="154">
          <cell r="D154" t="str">
            <v>MONTE RÍO</v>
          </cell>
          <cell r="E154" t="str">
            <v>070201050100100</v>
          </cell>
          <cell r="F154" t="str">
            <v>07</v>
          </cell>
          <cell r="G154" t="str">
            <v>EL VALLE</v>
          </cell>
          <cell r="H154" t="str">
            <v>02</v>
          </cell>
          <cell r="I154" t="str">
            <v>AZUA</v>
          </cell>
          <cell r="J154" t="str">
            <v>01</v>
          </cell>
          <cell r="K154" t="str">
            <v>AZUA</v>
          </cell>
          <cell r="L154" t="str">
            <v>05</v>
          </cell>
          <cell r="M154" t="str">
            <v>PUERTO VIEJO (DM)</v>
          </cell>
          <cell r="N154" t="str">
            <v>01</v>
          </cell>
          <cell r="O154" t="str">
            <v>PUERTO VIEJO (ZONA URBANA)</v>
          </cell>
          <cell r="P154" t="str">
            <v>001</v>
          </cell>
          <cell r="Q154" t="str">
            <v>LOS NEGROS</v>
          </cell>
        </row>
        <row r="155">
          <cell r="D155" t="str">
            <v>NIZAO NAJAYO</v>
          </cell>
          <cell r="E155" t="str">
            <v>052106010400200</v>
          </cell>
          <cell r="F155" t="str">
            <v>05</v>
          </cell>
          <cell r="G155" t="str">
            <v>VALDESIA</v>
          </cell>
          <cell r="H155" t="str">
            <v>21</v>
          </cell>
          <cell r="I155" t="str">
            <v>SAN CRISTÓBAL</v>
          </cell>
          <cell r="J155" t="str">
            <v>06</v>
          </cell>
          <cell r="K155" t="str">
            <v>YAGUATE</v>
          </cell>
          <cell r="L155" t="str">
            <v>01</v>
          </cell>
          <cell r="M155" t="str">
            <v>YAGUATE</v>
          </cell>
          <cell r="N155" t="str">
            <v>04</v>
          </cell>
          <cell r="O155" t="str">
            <v>MANÁ DE YAGUATE</v>
          </cell>
          <cell r="P155" t="str">
            <v>002</v>
          </cell>
          <cell r="Q155" t="str">
            <v>BOCA DE MANÁ</v>
          </cell>
        </row>
        <row r="156">
          <cell r="D156" t="str">
            <v>PALAMARA</v>
          </cell>
          <cell r="E156" t="str">
            <v>103207020200100</v>
          </cell>
          <cell r="F156" t="str">
            <v>10</v>
          </cell>
          <cell r="G156" t="str">
            <v>OZAMA O METROPOLITANA</v>
          </cell>
          <cell r="H156" t="str">
            <v>32</v>
          </cell>
          <cell r="I156" t="str">
            <v>SANTO DOMINGO</v>
          </cell>
          <cell r="J156" t="str">
            <v>07</v>
          </cell>
          <cell r="K156" t="str">
            <v>PEDRO BRAND</v>
          </cell>
          <cell r="L156" t="str">
            <v>02</v>
          </cell>
          <cell r="M156" t="str">
            <v>LA GUÁYIGA (DM)</v>
          </cell>
          <cell r="N156" t="str">
            <v>02</v>
          </cell>
          <cell r="O156" t="str">
            <v>LOS GARCÍA</v>
          </cell>
          <cell r="P156" t="str">
            <v>001</v>
          </cell>
          <cell r="Q156" t="str">
            <v>BATEY PALAMARA</v>
          </cell>
        </row>
        <row r="157">
          <cell r="D157" t="str">
            <v>PALENQUE</v>
          </cell>
          <cell r="E157" t="str">
            <v>052102010300400</v>
          </cell>
          <cell r="F157" t="str">
            <v>05</v>
          </cell>
          <cell r="G157" t="str">
            <v>VALDESIA</v>
          </cell>
          <cell r="H157" t="str">
            <v>21</v>
          </cell>
          <cell r="I157" t="str">
            <v>SAN CRISTÓBAL</v>
          </cell>
          <cell r="J157" t="str">
            <v>02</v>
          </cell>
          <cell r="K157" t="str">
            <v>SABANA GRANDE DE PALENQUE</v>
          </cell>
          <cell r="L157" t="str">
            <v>01</v>
          </cell>
          <cell r="M157" t="str">
            <v>SABANA GRANDE DE PALENQUE</v>
          </cell>
          <cell r="N157" t="str">
            <v>03</v>
          </cell>
          <cell r="O157" t="str">
            <v>SABANA PALENQUE</v>
          </cell>
          <cell r="P157" t="str">
            <v>004</v>
          </cell>
          <cell r="Q157" t="str">
            <v>SABANA GRANDE DE PALENQUE RURAL</v>
          </cell>
        </row>
        <row r="158">
          <cell r="D158" t="str">
            <v>PALOMINO 1</v>
          </cell>
          <cell r="E158" t="str">
            <v>072202030500500</v>
          </cell>
          <cell r="F158" t="str">
            <v>07</v>
          </cell>
          <cell r="G158" t="str">
            <v>EL VALLE</v>
          </cell>
          <cell r="H158" t="str">
            <v>22</v>
          </cell>
          <cell r="I158" t="str">
            <v>SAN JUAN</v>
          </cell>
          <cell r="J158" t="str">
            <v>02</v>
          </cell>
          <cell r="K158" t="str">
            <v>BOHECHÍO</v>
          </cell>
          <cell r="L158" t="str">
            <v>03</v>
          </cell>
          <cell r="M158" t="str">
            <v>YAQUE (DM)</v>
          </cell>
          <cell r="N158" t="str">
            <v>05</v>
          </cell>
          <cell r="O158" t="str">
            <v>LA GUAMA</v>
          </cell>
          <cell r="P158" t="str">
            <v>005</v>
          </cell>
          <cell r="Q158" t="str">
            <v>EL GUAYUYAL</v>
          </cell>
        </row>
        <row r="159">
          <cell r="D159" t="str">
            <v>PALOMINO 2</v>
          </cell>
          <cell r="E159" t="str">
            <v>072202030500500</v>
          </cell>
          <cell r="F159" t="str">
            <v>07</v>
          </cell>
          <cell r="G159" t="str">
            <v>EL VALLE</v>
          </cell>
          <cell r="H159" t="str">
            <v>22</v>
          </cell>
          <cell r="I159" t="str">
            <v>SAN JUAN</v>
          </cell>
          <cell r="J159" t="str">
            <v>02</v>
          </cell>
          <cell r="K159" t="str">
            <v>BOHECHÍO</v>
          </cell>
          <cell r="L159" t="str">
            <v>03</v>
          </cell>
          <cell r="M159" t="str">
            <v>YAQUE (DM)</v>
          </cell>
          <cell r="N159" t="str">
            <v>05</v>
          </cell>
          <cell r="O159" t="str">
            <v>LA GUAMA</v>
          </cell>
          <cell r="P159" t="str">
            <v>005</v>
          </cell>
          <cell r="Q159" t="str">
            <v>EL GUAYUYAL</v>
          </cell>
        </row>
        <row r="160">
          <cell r="D160" t="str">
            <v>PARQUE ENERGETICO LOS MINA</v>
          </cell>
          <cell r="E160" t="str">
            <v>103201010100400</v>
          </cell>
          <cell r="F160" t="str">
            <v>10</v>
          </cell>
          <cell r="G160" t="str">
            <v>OZAMA O METROPOLITANA</v>
          </cell>
          <cell r="H160" t="str">
            <v>32</v>
          </cell>
          <cell r="I160" t="str">
            <v>SANTO DOMINGO</v>
          </cell>
          <cell r="J160" t="str">
            <v>01</v>
          </cell>
          <cell r="K160" t="str">
            <v>SANTO DOMINGO ESTE</v>
          </cell>
          <cell r="L160" t="str">
            <v>01</v>
          </cell>
          <cell r="M160" t="str">
            <v>SANTO DOMINGO ESTE</v>
          </cell>
          <cell r="N160" t="str">
            <v>01</v>
          </cell>
          <cell r="O160" t="str">
            <v>SANTO DOMINGO ESTE (ZONA URBANA)</v>
          </cell>
          <cell r="P160" t="str">
            <v>004</v>
          </cell>
          <cell r="Q160" t="str">
            <v>LOS MINA SUR</v>
          </cell>
        </row>
        <row r="161">
          <cell r="D161" t="str">
            <v>PARQUE EÓLICO AGUA CLARA</v>
          </cell>
          <cell r="E161" t="str">
            <v>041503030300100</v>
          </cell>
          <cell r="F161" t="str">
            <v>04</v>
          </cell>
          <cell r="G161" t="str">
            <v>CIBAO NOROESTE</v>
          </cell>
          <cell r="H161" t="str">
            <v>15</v>
          </cell>
          <cell r="I161" t="str">
            <v>MONTE CRISTI</v>
          </cell>
          <cell r="J161" t="str">
            <v>03</v>
          </cell>
          <cell r="K161" t="str">
            <v>GUAYUBÍN</v>
          </cell>
          <cell r="L161" t="str">
            <v>03</v>
          </cell>
          <cell r="M161" t="str">
            <v>HATILLO PALMA (DM)</v>
          </cell>
          <cell r="N161" t="str">
            <v>03</v>
          </cell>
          <cell r="O161" t="str">
            <v>LOS DERRAMADEROS</v>
          </cell>
          <cell r="P161" t="str">
            <v>001</v>
          </cell>
          <cell r="Q161" t="str">
            <v>LOS DERRAMADEROS</v>
          </cell>
        </row>
        <row r="162">
          <cell r="D162" t="str">
            <v>PARQUE EÓLICO DE MATAFONGO</v>
          </cell>
          <cell r="E162" t="str">
            <v>051701010300200</v>
          </cell>
          <cell r="F162" t="str">
            <v>05</v>
          </cell>
          <cell r="G162" t="str">
            <v>VALDESIA</v>
          </cell>
          <cell r="H162" t="str">
            <v>17</v>
          </cell>
          <cell r="I162" t="str">
            <v>PERAVIA</v>
          </cell>
          <cell r="J162" t="str">
            <v>01</v>
          </cell>
          <cell r="K162" t="str">
            <v>BANÍ</v>
          </cell>
          <cell r="L162" t="str">
            <v>01</v>
          </cell>
          <cell r="M162" t="str">
            <v>BANÍ</v>
          </cell>
          <cell r="N162" t="str">
            <v>03</v>
          </cell>
          <cell r="O162" t="str">
            <v>LAS CALDERAS</v>
          </cell>
          <cell r="P162" t="str">
            <v>002</v>
          </cell>
          <cell r="Q162" t="str">
            <v>LAS CALDERAS</v>
          </cell>
        </row>
        <row r="163">
          <cell r="D163" t="str">
            <v>PARQUE EÓLICO GUANILLO</v>
          </cell>
          <cell r="E163" t="str">
            <v>041503010400400</v>
          </cell>
          <cell r="F163" t="str">
            <v>04</v>
          </cell>
          <cell r="G163" t="str">
            <v>CIBAO NOROESTE</v>
          </cell>
          <cell r="H163" t="str">
            <v>15</v>
          </cell>
          <cell r="I163" t="str">
            <v>MONTE CRISTI</v>
          </cell>
          <cell r="J163" t="str">
            <v>03</v>
          </cell>
          <cell r="K163" t="str">
            <v>GUAYUBÍN</v>
          </cell>
          <cell r="L163" t="str">
            <v>01</v>
          </cell>
          <cell r="M163" t="str">
            <v>GUAYUBÍN</v>
          </cell>
          <cell r="N163" t="str">
            <v>04</v>
          </cell>
          <cell r="O163" t="str">
            <v>SABANA CRUZ</v>
          </cell>
          <cell r="P163" t="str">
            <v>004</v>
          </cell>
          <cell r="Q163" t="str">
            <v>HAITÍ</v>
          </cell>
        </row>
        <row r="164">
          <cell r="D164" t="str">
            <v>PARQUE EÓLICO LARIMAR</v>
          </cell>
          <cell r="E164" t="str">
            <v>060403010200100</v>
          </cell>
          <cell r="F164" t="str">
            <v>06</v>
          </cell>
          <cell r="G164" t="str">
            <v>ENRIQUILLO</v>
          </cell>
          <cell r="H164" t="str">
            <v>04</v>
          </cell>
          <cell r="I164" t="str">
            <v>BARAHONA</v>
          </cell>
          <cell r="J164" t="str">
            <v>03</v>
          </cell>
          <cell r="K164" t="str">
            <v>ENRIQUILLO</v>
          </cell>
          <cell r="L164" t="str">
            <v>01</v>
          </cell>
          <cell r="M164" t="str">
            <v>ENRIQUILLO</v>
          </cell>
          <cell r="N164" t="str">
            <v>02</v>
          </cell>
          <cell r="O164" t="str">
            <v>BUENA VISTA</v>
          </cell>
          <cell r="P164" t="str">
            <v>001</v>
          </cell>
          <cell r="Q164" t="str">
            <v>BUENA VISTA</v>
          </cell>
        </row>
        <row r="165">
          <cell r="D165" t="str">
            <v>PARQUE EÓLICO LARIMAR II</v>
          </cell>
          <cell r="E165" t="str">
            <v>060403010200100</v>
          </cell>
          <cell r="F165" t="str">
            <v>06</v>
          </cell>
          <cell r="G165" t="str">
            <v>ENRIQUILLO</v>
          </cell>
          <cell r="H165" t="str">
            <v>04</v>
          </cell>
          <cell r="I165" t="str">
            <v>BARAHONA</v>
          </cell>
          <cell r="J165" t="str">
            <v>03</v>
          </cell>
          <cell r="K165" t="str">
            <v>ENRIQUILLO</v>
          </cell>
          <cell r="L165" t="str">
            <v>01</v>
          </cell>
          <cell r="M165" t="str">
            <v>ENRIQUILLO</v>
          </cell>
          <cell r="N165" t="str">
            <v>02</v>
          </cell>
          <cell r="O165" t="str">
            <v>BUENA VISTA</v>
          </cell>
          <cell r="P165" t="str">
            <v>001</v>
          </cell>
          <cell r="Q165" t="str">
            <v>BUENA VISTA</v>
          </cell>
        </row>
        <row r="166">
          <cell r="D166" t="str">
            <v>PARQUE EÓLICO LOS GUZMANCITOS</v>
          </cell>
          <cell r="E166" t="str">
            <v>011801030700100</v>
          </cell>
          <cell r="F166" t="str">
            <v>01</v>
          </cell>
          <cell r="G166" t="str">
            <v>CIBAO NORTE</v>
          </cell>
          <cell r="H166" t="str">
            <v>18</v>
          </cell>
          <cell r="I166" t="str">
            <v>PUERTO PLATA</v>
          </cell>
          <cell r="J166" t="str">
            <v>01</v>
          </cell>
          <cell r="K166" t="str">
            <v>PUERTO PLATA</v>
          </cell>
          <cell r="L166" t="str">
            <v>03</v>
          </cell>
          <cell r="M166" t="str">
            <v>MAIMÓN (DM)</v>
          </cell>
          <cell r="N166" t="str">
            <v>07</v>
          </cell>
          <cell r="O166" t="str">
            <v>GUZMANCITO</v>
          </cell>
          <cell r="P166" t="str">
            <v>001</v>
          </cell>
          <cell r="Q166" t="str">
            <v>LA PERRITA</v>
          </cell>
        </row>
        <row r="167">
          <cell r="D167" t="str">
            <v>PARQUE EÓLICO LOS GUZMANCITOS 2</v>
          </cell>
          <cell r="E167" t="str">
            <v>011801030701500</v>
          </cell>
          <cell r="F167" t="str">
            <v>01</v>
          </cell>
          <cell r="G167" t="str">
            <v>CIBAO NORTE</v>
          </cell>
          <cell r="H167" t="str">
            <v>18</v>
          </cell>
          <cell r="I167" t="str">
            <v>PUERTO PLATA</v>
          </cell>
          <cell r="J167" t="str">
            <v>01</v>
          </cell>
          <cell r="K167" t="str">
            <v>PUERTO PLATA</v>
          </cell>
          <cell r="L167" t="str">
            <v>03</v>
          </cell>
          <cell r="M167" t="str">
            <v>MAIMÓN (DM)</v>
          </cell>
          <cell r="N167" t="str">
            <v>07</v>
          </cell>
          <cell r="O167" t="str">
            <v>GUZMANCITO</v>
          </cell>
          <cell r="P167" t="str">
            <v>015</v>
          </cell>
          <cell r="Q167" t="str">
            <v>CALABACITOS</v>
          </cell>
        </row>
        <row r="168">
          <cell r="D168" t="str">
            <v>PARQUE FOTOVOLTAICO BAYAHONDA (BAYASOL)</v>
          </cell>
          <cell r="E168" t="str">
            <v>051703010500300</v>
          </cell>
          <cell r="F168" t="str">
            <v>05</v>
          </cell>
          <cell r="G168" t="str">
            <v>VALDESIA</v>
          </cell>
          <cell r="H168" t="str">
            <v>17</v>
          </cell>
          <cell r="I168" t="str">
            <v>PERAVIA</v>
          </cell>
          <cell r="J168" t="str">
            <v>03</v>
          </cell>
          <cell r="K168" t="str">
            <v>MATANZAS</v>
          </cell>
          <cell r="L168" t="str">
            <v>01</v>
          </cell>
          <cell r="M168" t="str">
            <v>MATANZAS</v>
          </cell>
          <cell r="N168" t="str">
            <v>05</v>
          </cell>
          <cell r="O168" t="str">
            <v>GALIÓN (GALEÓN)</v>
          </cell>
          <cell r="P168" t="str">
            <v>003</v>
          </cell>
          <cell r="Q168" t="str">
            <v>ANGOSTURA</v>
          </cell>
        </row>
        <row r="169">
          <cell r="D169" t="str">
            <v>PARQUE FOTOVOLTAICO CALABAZA</v>
          </cell>
          <cell r="E169" t="str">
            <v>051703010500200</v>
          </cell>
          <cell r="F169" t="str">
            <v>05</v>
          </cell>
          <cell r="G169" t="str">
            <v>VALDESIA</v>
          </cell>
          <cell r="H169" t="str">
            <v>17</v>
          </cell>
          <cell r="I169" t="str">
            <v>PERAVIA</v>
          </cell>
          <cell r="J169" t="str">
            <v>03</v>
          </cell>
          <cell r="K169" t="str">
            <v>MATANZAS</v>
          </cell>
          <cell r="L169" t="str">
            <v>01</v>
          </cell>
          <cell r="M169" t="str">
            <v>MATANZAS</v>
          </cell>
          <cell r="N169" t="str">
            <v>05</v>
          </cell>
          <cell r="O169" t="str">
            <v>GALIÓN (GALEÓN)</v>
          </cell>
          <cell r="P169" t="str">
            <v>002</v>
          </cell>
          <cell r="Q169" t="str">
            <v>LAS CALABAZAS</v>
          </cell>
        </row>
        <row r="170">
          <cell r="D170" t="str">
            <v>PARQUE FOTOVOLTAICO CUMAYASA 1</v>
          </cell>
          <cell r="E170" t="str">
            <v>081203020200200</v>
          </cell>
          <cell r="F170" t="str">
            <v>08</v>
          </cell>
          <cell r="G170" t="str">
            <v>YUMA</v>
          </cell>
          <cell r="H170" t="str">
            <v>12</v>
          </cell>
          <cell r="I170" t="str">
            <v>LA ROMANA</v>
          </cell>
          <cell r="J170" t="str">
            <v>03</v>
          </cell>
          <cell r="K170" t="str">
            <v>VILLA HERMOSA</v>
          </cell>
          <cell r="L170" t="str">
            <v>02</v>
          </cell>
          <cell r="M170" t="str">
            <v>CUMAYASA (DM)</v>
          </cell>
          <cell r="N170" t="str">
            <v>02</v>
          </cell>
          <cell r="O170" t="str">
            <v>CUMAYASA</v>
          </cell>
          <cell r="P170" t="str">
            <v>002</v>
          </cell>
          <cell r="Q170" t="str">
            <v>BATEY LAS TUMBAS</v>
          </cell>
        </row>
        <row r="171">
          <cell r="D171" t="str">
            <v>PARQUE FOTOVOLTAICO CUMAYASA 2</v>
          </cell>
          <cell r="E171" t="str">
            <v>081203020200200</v>
          </cell>
          <cell r="F171" t="str">
            <v>08</v>
          </cell>
          <cell r="G171" t="str">
            <v>YUMA</v>
          </cell>
          <cell r="H171" t="str">
            <v>12</v>
          </cell>
          <cell r="I171" t="str">
            <v>LA ROMANA</v>
          </cell>
          <cell r="J171" t="str">
            <v>03</v>
          </cell>
          <cell r="K171" t="str">
            <v>VILLA HERMOSA</v>
          </cell>
          <cell r="L171" t="str">
            <v>02</v>
          </cell>
          <cell r="M171" t="str">
            <v>CUMAYASA (DM)</v>
          </cell>
          <cell r="N171" t="str">
            <v>02</v>
          </cell>
          <cell r="O171" t="str">
            <v>CUMAYASA</v>
          </cell>
          <cell r="P171" t="str">
            <v>002</v>
          </cell>
          <cell r="Q171" t="str">
            <v>BATEY LAS TUMBAS</v>
          </cell>
        </row>
        <row r="172">
          <cell r="D172" t="str">
            <v>PARQUE FOTOVOLTAICO LA VICTORIA</v>
          </cell>
          <cell r="E172" t="str">
            <v>103203020300300</v>
          </cell>
          <cell r="F172" t="str">
            <v>10</v>
          </cell>
          <cell r="G172" t="str">
            <v>OZAMA O METROPOLITANA</v>
          </cell>
          <cell r="H172" t="str">
            <v>32</v>
          </cell>
          <cell r="I172" t="str">
            <v>SANTO DOMINGO</v>
          </cell>
          <cell r="J172" t="str">
            <v>03</v>
          </cell>
          <cell r="K172" t="str">
            <v>SANTO DOMINGO NORTE</v>
          </cell>
          <cell r="L172" t="str">
            <v>02</v>
          </cell>
          <cell r="M172" t="str">
            <v>LA VICTORIA (DM)</v>
          </cell>
          <cell r="N172" t="str">
            <v>03</v>
          </cell>
          <cell r="O172" t="str">
            <v>LA VIRGEN</v>
          </cell>
          <cell r="P172" t="str">
            <v>003</v>
          </cell>
          <cell r="Q172" t="str">
            <v>VERDÚM</v>
          </cell>
        </row>
        <row r="173">
          <cell r="D173" t="str">
            <v>PARQUE FOTOVOLTAICO LOS NEGROS</v>
          </cell>
          <cell r="E173" t="str">
            <v>050201050200300</v>
          </cell>
          <cell r="F173" t="str">
            <v>05</v>
          </cell>
          <cell r="G173" t="str">
            <v>EL VALLE</v>
          </cell>
          <cell r="H173" t="str">
            <v>02</v>
          </cell>
          <cell r="I173" t="str">
            <v>AZUA</v>
          </cell>
          <cell r="J173" t="str">
            <v>01</v>
          </cell>
          <cell r="K173" t="str">
            <v>AZUA</v>
          </cell>
          <cell r="L173" t="str">
            <v>05</v>
          </cell>
          <cell r="M173" t="str">
            <v>PUERTO VIEJO (DM)</v>
          </cell>
          <cell r="N173" t="str">
            <v>02</v>
          </cell>
          <cell r="O173" t="str">
            <v>RANCHERÍA</v>
          </cell>
          <cell r="P173" t="str">
            <v>003</v>
          </cell>
          <cell r="Q173" t="str">
            <v>PALMAR DE BUENA VISTA</v>
          </cell>
        </row>
        <row r="174">
          <cell r="D174" t="str">
            <v>PARQUE FOTOVOLTAICO MARANATHA FASE I</v>
          </cell>
          <cell r="E174" t="str">
            <v>070201050200300</v>
          </cell>
          <cell r="F174" t="str">
            <v>07</v>
          </cell>
          <cell r="G174" t="str">
            <v>EL VALLE</v>
          </cell>
          <cell r="H174" t="str">
            <v>02</v>
          </cell>
          <cell r="I174" t="str">
            <v>AZUA</v>
          </cell>
          <cell r="J174" t="str">
            <v>01</v>
          </cell>
          <cell r="K174" t="str">
            <v>AZUA</v>
          </cell>
          <cell r="L174" t="str">
            <v>05</v>
          </cell>
          <cell r="M174" t="str">
            <v>PUERTO VIEJO (DM)</v>
          </cell>
          <cell r="N174" t="str">
            <v>02</v>
          </cell>
          <cell r="O174" t="str">
            <v>RANCHERÍA</v>
          </cell>
          <cell r="P174" t="str">
            <v>003</v>
          </cell>
          <cell r="Q174" t="str">
            <v>PALMAR DE BUENA VISTA</v>
          </cell>
        </row>
        <row r="175">
          <cell r="D175" t="str">
            <v>PARQUE FOTOVOLTAICO MATA DE PALMA</v>
          </cell>
          <cell r="E175" t="str">
            <v>103205010301100</v>
          </cell>
          <cell r="F175" t="str">
            <v>10</v>
          </cell>
          <cell r="G175" t="str">
            <v>OZAMA O METROPOLITANA</v>
          </cell>
          <cell r="H175" t="str">
            <v>32</v>
          </cell>
          <cell r="I175" t="str">
            <v>SANTO DOMINGO</v>
          </cell>
          <cell r="J175" t="str">
            <v>05</v>
          </cell>
          <cell r="K175" t="str">
            <v>SAN ANTONIO DE GUERRA</v>
          </cell>
          <cell r="L175" t="str">
            <v>01</v>
          </cell>
          <cell r="M175" t="str">
            <v>SAN ANTONIO DE GUERRA</v>
          </cell>
          <cell r="N175" t="str">
            <v>03</v>
          </cell>
          <cell r="O175" t="str">
            <v>LA JOYA</v>
          </cell>
          <cell r="P175" t="str">
            <v>011</v>
          </cell>
          <cell r="Q175" t="str">
            <v>AHORCA LOS PERROS</v>
          </cell>
        </row>
        <row r="176">
          <cell r="D176" t="str">
            <v>PARQUE FOTOVOLTAICO MATRISOL</v>
          </cell>
          <cell r="E176" t="str">
            <v>031402020300200</v>
          </cell>
          <cell r="F176" t="str">
            <v>03</v>
          </cell>
          <cell r="G176" t="str">
            <v>CIBAO NORDESTE</v>
          </cell>
          <cell r="H176" t="str">
            <v>14</v>
          </cell>
          <cell r="I176" t="str">
            <v>MARÍA TRINIDAD SÁNCHEZ</v>
          </cell>
          <cell r="J176" t="str">
            <v>02</v>
          </cell>
          <cell r="K176" t="str">
            <v>CABRERA</v>
          </cell>
          <cell r="L176" t="str">
            <v>02</v>
          </cell>
          <cell r="M176" t="str">
            <v>ARROYO SALADO (DM)</v>
          </cell>
          <cell r="N176" t="str">
            <v>03</v>
          </cell>
          <cell r="O176" t="str">
            <v>SAN ISIDRO</v>
          </cell>
          <cell r="P176" t="str">
            <v>002</v>
          </cell>
          <cell r="Q176" t="str">
            <v>CAÑO BEJUCO</v>
          </cell>
        </row>
        <row r="177">
          <cell r="D177" t="str">
            <v>PARQUE FOTOVOLTAICO MIRASOL</v>
          </cell>
          <cell r="E177" t="str">
            <v>103205010401000</v>
          </cell>
          <cell r="F177" t="str">
            <v>10</v>
          </cell>
          <cell r="G177" t="str">
            <v>OZAMA O METROPOLITANA</v>
          </cell>
          <cell r="H177" t="str">
            <v>32</v>
          </cell>
          <cell r="I177" t="str">
            <v>SANTO DOMINGO</v>
          </cell>
          <cell r="J177" t="str">
            <v>05</v>
          </cell>
          <cell r="K177" t="str">
            <v>SAN ANTONIO DE GUERRA</v>
          </cell>
          <cell r="L177" t="str">
            <v>01</v>
          </cell>
          <cell r="M177" t="str">
            <v>SAN ANTONIO DE GUERRA</v>
          </cell>
          <cell r="N177" t="str">
            <v>04</v>
          </cell>
          <cell r="O177" t="str">
            <v>ENJUAGADOR</v>
          </cell>
          <cell r="P177" t="str">
            <v>010</v>
          </cell>
          <cell r="Q177" t="str">
            <v>LA CULEBRA</v>
          </cell>
        </row>
        <row r="178">
          <cell r="D178" t="str">
            <v>PARQUE FOTOVOLTAICO MONTECRISTI SOLAR 1</v>
          </cell>
          <cell r="E178" t="str">
            <v>041503010200200</v>
          </cell>
          <cell r="F178" t="str">
            <v>04</v>
          </cell>
          <cell r="G178" t="str">
            <v>CIBAO NOROESTE</v>
          </cell>
          <cell r="H178" t="str">
            <v>15</v>
          </cell>
          <cell r="I178" t="str">
            <v>MONTE CRISTI</v>
          </cell>
          <cell r="J178" t="str">
            <v>03</v>
          </cell>
          <cell r="K178" t="str">
            <v>GUAYUBÍN</v>
          </cell>
          <cell r="L178" t="str">
            <v>01</v>
          </cell>
          <cell r="M178" t="str">
            <v>GUAYUBÍN</v>
          </cell>
          <cell r="N178" t="str">
            <v>02</v>
          </cell>
          <cell r="O178" t="str">
            <v>JUAN GÓMEZ</v>
          </cell>
          <cell r="P178" t="str">
            <v>002</v>
          </cell>
          <cell r="Q178" t="str">
            <v>JUAN GÓMEZ</v>
          </cell>
        </row>
        <row r="179">
          <cell r="D179" t="str">
            <v>PARQUE FOTOVOLTAICO SAJOMA</v>
          </cell>
          <cell r="E179" t="str">
            <v>012505030200600</v>
          </cell>
          <cell r="F179" t="str">
            <v>01</v>
          </cell>
          <cell r="G179" t="str">
            <v>CIBAO NORTE</v>
          </cell>
          <cell r="H179" t="str">
            <v>25</v>
          </cell>
          <cell r="I179" t="str">
            <v>SANTIAGO</v>
          </cell>
          <cell r="J179" t="str">
            <v>05</v>
          </cell>
          <cell r="K179" t="str">
            <v>SAN JOSÉ DE LAS MATAS</v>
          </cell>
          <cell r="L179" t="str">
            <v>03</v>
          </cell>
          <cell r="M179" t="str">
            <v>LA CUESTA (DM)</v>
          </cell>
          <cell r="N179" t="str">
            <v>02</v>
          </cell>
          <cell r="O179" t="str">
            <v>JAIQUI PICADO</v>
          </cell>
          <cell r="P179" t="str">
            <v>006</v>
          </cell>
          <cell r="Q179" t="str">
            <v>LOS RANCHEROS</v>
          </cell>
        </row>
        <row r="180">
          <cell r="D180" t="str">
            <v>PARQUE FOTOVOLTAICO SANTANASOL</v>
          </cell>
          <cell r="E180" t="str">
            <v>051702030300300</v>
          </cell>
          <cell r="F180" t="str">
            <v>05</v>
          </cell>
          <cell r="G180" t="str">
            <v>VALDESIA</v>
          </cell>
          <cell r="H180" t="str">
            <v>17</v>
          </cell>
          <cell r="I180" t="str">
            <v>PERAVIA</v>
          </cell>
          <cell r="J180" t="str">
            <v>02</v>
          </cell>
          <cell r="K180" t="str">
            <v>NIZAO</v>
          </cell>
          <cell r="L180" t="str">
            <v>03</v>
          </cell>
          <cell r="M180" t="str">
            <v>SANTANA (DM)</v>
          </cell>
          <cell r="N180" t="str">
            <v>03</v>
          </cell>
          <cell r="O180" t="str">
            <v>YIYO GÓMEZ</v>
          </cell>
          <cell r="P180" t="str">
            <v>003</v>
          </cell>
          <cell r="Q180" t="str">
            <v>LOS FRANCO</v>
          </cell>
        </row>
        <row r="181">
          <cell r="D181" t="str">
            <v>PARQUE FOTOVOLTAICO WASHINGTON CAPITAL 2</v>
          </cell>
          <cell r="E181" t="str">
            <v>103205010301100</v>
          </cell>
          <cell r="F181" t="str">
            <v>10</v>
          </cell>
          <cell r="G181" t="str">
            <v>OZAMA O METROPOLITANA</v>
          </cell>
          <cell r="H181" t="str">
            <v>32</v>
          </cell>
          <cell r="I181" t="str">
            <v>SANTO DOMINGO</v>
          </cell>
          <cell r="J181" t="str">
            <v>05</v>
          </cell>
          <cell r="K181" t="str">
            <v>SAN ANTONIO DE GUERRA</v>
          </cell>
          <cell r="L181" t="str">
            <v>01</v>
          </cell>
          <cell r="M181" t="str">
            <v>SAN ANTONIO DE GUERRA</v>
          </cell>
          <cell r="N181" t="str">
            <v>03</v>
          </cell>
          <cell r="O181" t="str">
            <v>LA JOYA</v>
          </cell>
          <cell r="P181" t="str">
            <v>011</v>
          </cell>
          <cell r="Q181" t="str">
            <v>AHORCA LOS PERROS</v>
          </cell>
        </row>
        <row r="182">
          <cell r="D182" t="str">
            <v>PARQUE FOTOVOLTAICO WASHINGTON CAPITAL 3</v>
          </cell>
          <cell r="E182" t="str">
            <v>103205010301100</v>
          </cell>
          <cell r="F182" t="str">
            <v>10</v>
          </cell>
          <cell r="G182" t="str">
            <v>OZAMA O METROPOLITANA</v>
          </cell>
          <cell r="H182" t="str">
            <v>32</v>
          </cell>
          <cell r="I182" t="str">
            <v>SANTO DOMINGO</v>
          </cell>
          <cell r="J182" t="str">
            <v>05</v>
          </cell>
          <cell r="K182" t="str">
            <v>SAN ANTONIO DE GUERRA</v>
          </cell>
          <cell r="L182" t="str">
            <v>01</v>
          </cell>
          <cell r="M182" t="str">
            <v>SAN ANTONIO DE GUERRA</v>
          </cell>
          <cell r="N182" t="str">
            <v>03</v>
          </cell>
          <cell r="O182" t="str">
            <v>LA JOYA</v>
          </cell>
          <cell r="P182" t="str">
            <v>011</v>
          </cell>
          <cell r="Q182" t="str">
            <v>AHORCA LOS PERROS</v>
          </cell>
        </row>
        <row r="183">
          <cell r="D183" t="str">
            <v>PARQUE SOLAR CANOA</v>
          </cell>
          <cell r="E183" t="str">
            <v>103205010300300</v>
          </cell>
          <cell r="F183" t="str">
            <v>10</v>
          </cell>
          <cell r="G183" t="str">
            <v>OZAMA O METROPOLITANA</v>
          </cell>
          <cell r="H183" t="str">
            <v>32</v>
          </cell>
          <cell r="I183" t="str">
            <v>SANTO DOMINGO</v>
          </cell>
          <cell r="J183" t="str">
            <v>05</v>
          </cell>
          <cell r="K183" t="str">
            <v>SAN ANTONIO DE GUERRA</v>
          </cell>
          <cell r="L183" t="str">
            <v>01</v>
          </cell>
          <cell r="M183" t="str">
            <v>SAN ANTONIO DE GUERRA</v>
          </cell>
          <cell r="N183" t="str">
            <v>03</v>
          </cell>
          <cell r="O183" t="str">
            <v>LA JOYA</v>
          </cell>
          <cell r="P183" t="str">
            <v>003</v>
          </cell>
          <cell r="Q183" t="str">
            <v>LA GUAMA</v>
          </cell>
        </row>
        <row r="184">
          <cell r="D184" t="str">
            <v>PARQUE SOLAR EL SOCO</v>
          </cell>
          <cell r="E184" t="str">
            <v>092304010300900</v>
          </cell>
          <cell r="F184" t="str">
            <v>09</v>
          </cell>
          <cell r="G184" t="str">
            <v>HIGUAMO</v>
          </cell>
          <cell r="H184" t="str">
            <v>23</v>
          </cell>
          <cell r="I184" t="str">
            <v>SAN PEDRO DE MACORÍS</v>
          </cell>
          <cell r="J184" t="str">
            <v>04</v>
          </cell>
          <cell r="K184" t="str">
            <v>CONSUELO</v>
          </cell>
          <cell r="L184" t="str">
            <v>01</v>
          </cell>
          <cell r="M184" t="str">
            <v>CONSUELO</v>
          </cell>
          <cell r="N184" t="str">
            <v>03</v>
          </cell>
          <cell r="O184" t="str">
            <v>LAS CALLAS</v>
          </cell>
          <cell r="P184" t="str">
            <v>009</v>
          </cell>
          <cell r="Q184" t="str">
            <v>BATEY SAN LUIS</v>
          </cell>
        </row>
        <row r="185">
          <cell r="D185" t="str">
            <v>PARQUE SOLAR ESPERANZA</v>
          </cell>
          <cell r="E185" t="str">
            <v>042702010200300</v>
          </cell>
          <cell r="F185" t="str">
            <v>04</v>
          </cell>
          <cell r="G185" t="str">
            <v>CIBAO NOROESTE</v>
          </cell>
          <cell r="H185" t="str">
            <v>27</v>
          </cell>
          <cell r="I185" t="str">
            <v>VALVERDE</v>
          </cell>
          <cell r="J185" t="str">
            <v>02</v>
          </cell>
          <cell r="K185" t="str">
            <v>ESPERANZA</v>
          </cell>
          <cell r="L185" t="str">
            <v>01</v>
          </cell>
          <cell r="M185" t="str">
            <v>ESPERANZA</v>
          </cell>
          <cell r="N185" t="str">
            <v>02</v>
          </cell>
          <cell r="O185" t="str">
            <v>PEÑUELA</v>
          </cell>
          <cell r="P185" t="str">
            <v>003</v>
          </cell>
          <cell r="Q185" t="str">
            <v>GUACHUPITA - LOS CALLEJONES</v>
          </cell>
        </row>
        <row r="186">
          <cell r="D186" t="str">
            <v>PARQUE SOLAR GIRASOL</v>
          </cell>
          <cell r="E186" t="str">
            <v>052106010200100</v>
          </cell>
          <cell r="F186" t="str">
            <v>05</v>
          </cell>
          <cell r="G186" t="str">
            <v>VALDESIA</v>
          </cell>
          <cell r="H186" t="str">
            <v>21</v>
          </cell>
          <cell r="I186" t="str">
            <v>SAN CRISTÓBAL</v>
          </cell>
          <cell r="J186" t="str">
            <v>06</v>
          </cell>
          <cell r="K186" t="str">
            <v>YAGUATE</v>
          </cell>
          <cell r="L186" t="str">
            <v>01</v>
          </cell>
          <cell r="M186" t="str">
            <v>YAGUATE</v>
          </cell>
          <cell r="N186" t="str">
            <v>02</v>
          </cell>
          <cell r="O186" t="str">
            <v>LAS GALLARDAS</v>
          </cell>
          <cell r="P186" t="str">
            <v>001</v>
          </cell>
          <cell r="Q186" t="str">
            <v>YAGUATE ARRIBA O LA JABILLA</v>
          </cell>
        </row>
        <row r="187">
          <cell r="D187" t="str">
            <v>PIMENTEL 1</v>
          </cell>
          <cell r="E187" t="str">
            <v>030604010400800</v>
          </cell>
          <cell r="F187" t="str">
            <v>03</v>
          </cell>
          <cell r="G187" t="str">
            <v>CIBAO NORDESTE</v>
          </cell>
          <cell r="H187" t="str">
            <v>06</v>
          </cell>
          <cell r="I187" t="str">
            <v>DUARTE</v>
          </cell>
          <cell r="J187" t="str">
            <v>04</v>
          </cell>
          <cell r="K187" t="str">
            <v>PIMENTEL</v>
          </cell>
          <cell r="L187" t="str">
            <v>01</v>
          </cell>
          <cell r="M187" t="str">
            <v>PIMENTEL</v>
          </cell>
          <cell r="N187" t="str">
            <v>04</v>
          </cell>
          <cell r="O187" t="str">
            <v>CUABA ABAJO</v>
          </cell>
          <cell r="P187" t="str">
            <v>008</v>
          </cell>
          <cell r="Q187" t="str">
            <v>CAMPECHE ARRIBA</v>
          </cell>
        </row>
        <row r="188">
          <cell r="D188" t="str">
            <v>PIMENTEL 2</v>
          </cell>
          <cell r="E188" t="str">
            <v>030604010400800</v>
          </cell>
          <cell r="F188" t="str">
            <v>03</v>
          </cell>
          <cell r="G188" t="str">
            <v>CIBAO NORDESTE</v>
          </cell>
          <cell r="H188" t="str">
            <v>06</v>
          </cell>
          <cell r="I188" t="str">
            <v>DUARTE</v>
          </cell>
          <cell r="J188" t="str">
            <v>04</v>
          </cell>
          <cell r="K188" t="str">
            <v>PIMENTEL</v>
          </cell>
          <cell r="L188" t="str">
            <v>01</v>
          </cell>
          <cell r="M188" t="str">
            <v>PIMENTEL</v>
          </cell>
          <cell r="N188" t="str">
            <v>04</v>
          </cell>
          <cell r="O188" t="str">
            <v>CUABA ABAJO</v>
          </cell>
          <cell r="P188" t="str">
            <v>008</v>
          </cell>
          <cell r="Q188" t="str">
            <v>CAMPECHE ARRIBA</v>
          </cell>
        </row>
        <row r="189">
          <cell r="D189" t="str">
            <v>PIMENTEL 3</v>
          </cell>
          <cell r="E189" t="str">
            <v>030604010400800</v>
          </cell>
          <cell r="F189" t="str">
            <v>03</v>
          </cell>
          <cell r="G189" t="str">
            <v>CIBAO NORDESTE</v>
          </cell>
          <cell r="H189" t="str">
            <v>06</v>
          </cell>
          <cell r="I189" t="str">
            <v>DUARTE</v>
          </cell>
          <cell r="J189" t="str">
            <v>04</v>
          </cell>
          <cell r="K189" t="str">
            <v>PIMENTEL</v>
          </cell>
          <cell r="L189" t="str">
            <v>01</v>
          </cell>
          <cell r="M189" t="str">
            <v>PIMENTEL</v>
          </cell>
          <cell r="N189" t="str">
            <v>04</v>
          </cell>
          <cell r="O189" t="str">
            <v>CUABA ABAJO</v>
          </cell>
          <cell r="P189" t="str">
            <v>008</v>
          </cell>
          <cell r="Q189" t="str">
            <v>CAMPECHE ARRIBA</v>
          </cell>
        </row>
        <row r="190">
          <cell r="D190" t="str">
            <v>PIMENTEL 4</v>
          </cell>
          <cell r="E190" t="str">
            <v>030604010400800</v>
          </cell>
          <cell r="F190" t="str">
            <v>03</v>
          </cell>
          <cell r="G190" t="str">
            <v>CIBAO NORDESTE</v>
          </cell>
          <cell r="H190" t="str">
            <v>06</v>
          </cell>
          <cell r="I190" t="str">
            <v>DUARTE</v>
          </cell>
          <cell r="J190" t="str">
            <v>04</v>
          </cell>
          <cell r="K190" t="str">
            <v>PIMENTEL</v>
          </cell>
          <cell r="L190" t="str">
            <v>01</v>
          </cell>
          <cell r="M190" t="str">
            <v>PIMENTEL</v>
          </cell>
          <cell r="N190" t="str">
            <v>04</v>
          </cell>
          <cell r="O190" t="str">
            <v>CUABA ABAJO</v>
          </cell>
          <cell r="P190" t="str">
            <v>008</v>
          </cell>
          <cell r="Q190" t="str">
            <v>CAMPECHE ARRIBA</v>
          </cell>
        </row>
        <row r="191">
          <cell r="D191" t="str">
            <v>PINALITO 1</v>
          </cell>
          <cell r="E191" t="str">
            <v>021302020701000</v>
          </cell>
          <cell r="F191" t="str">
            <v>02</v>
          </cell>
          <cell r="G191" t="str">
            <v>CIBAO SUR</v>
          </cell>
          <cell r="H191" t="str">
            <v>13</v>
          </cell>
          <cell r="I191" t="str">
            <v>LA VEGA</v>
          </cell>
          <cell r="J191" t="str">
            <v>02</v>
          </cell>
          <cell r="K191" t="str">
            <v>CONSTANZA</v>
          </cell>
          <cell r="L191" t="str">
            <v>02</v>
          </cell>
          <cell r="M191" t="str">
            <v>TIREO (DM)</v>
          </cell>
          <cell r="N191" t="str">
            <v>07</v>
          </cell>
          <cell r="O191" t="str">
            <v>TIREO ABAJO</v>
          </cell>
          <cell r="P191" t="str">
            <v>010</v>
          </cell>
          <cell r="Q191" t="str">
            <v>EL BOTAO</v>
          </cell>
        </row>
        <row r="192">
          <cell r="D192" t="str">
            <v>PINALITO 2</v>
          </cell>
          <cell r="E192" t="str">
            <v>021302020701000</v>
          </cell>
          <cell r="F192" t="str">
            <v>02</v>
          </cell>
          <cell r="G192" t="str">
            <v>CIBAO SUR</v>
          </cell>
          <cell r="H192" t="str">
            <v>13</v>
          </cell>
          <cell r="I192" t="str">
            <v>LA VEGA</v>
          </cell>
          <cell r="J192" t="str">
            <v>02</v>
          </cell>
          <cell r="K192" t="str">
            <v>CONSTANZA</v>
          </cell>
          <cell r="L192" t="str">
            <v>02</v>
          </cell>
          <cell r="M192" t="str">
            <v>TIREO (DM)</v>
          </cell>
          <cell r="N192" t="str">
            <v>07</v>
          </cell>
          <cell r="O192" t="str">
            <v>TIREO ABAJO</v>
          </cell>
          <cell r="P192" t="str">
            <v>010</v>
          </cell>
          <cell r="Q192" t="str">
            <v>EL BOTAO</v>
          </cell>
        </row>
        <row r="193">
          <cell r="D193" t="str">
            <v>POWERSHIP AZUA KPS 26</v>
          </cell>
          <cell r="E193" t="str">
            <v>070201050100100</v>
          </cell>
          <cell r="F193" t="str">
            <v>07</v>
          </cell>
          <cell r="G193" t="str">
            <v>EL VALLE</v>
          </cell>
          <cell r="H193" t="str">
            <v>02</v>
          </cell>
          <cell r="I193" t="str">
            <v>AZUA</v>
          </cell>
          <cell r="J193" t="str">
            <v>01</v>
          </cell>
          <cell r="K193" t="str">
            <v>AZUA</v>
          </cell>
          <cell r="L193" t="str">
            <v>05</v>
          </cell>
          <cell r="M193" t="str">
            <v>PUERTO VIEJO (DM)</v>
          </cell>
          <cell r="N193" t="str">
            <v>01</v>
          </cell>
          <cell r="O193" t="str">
            <v>PUERTO VIEJO (ZONA URBANA)</v>
          </cell>
          <cell r="P193" t="str">
            <v>001</v>
          </cell>
          <cell r="Q193" t="str">
            <v>LOS NEGROS</v>
          </cell>
        </row>
        <row r="194">
          <cell r="D194" t="str">
            <v>POWERSHIP AZUA KPS 60</v>
          </cell>
          <cell r="E194" t="str">
            <v>070201050100100</v>
          </cell>
          <cell r="F194" t="str">
            <v>07</v>
          </cell>
          <cell r="G194" t="str">
            <v>EL VALLE</v>
          </cell>
          <cell r="H194" t="str">
            <v>02</v>
          </cell>
          <cell r="I194" t="str">
            <v>AZUA</v>
          </cell>
          <cell r="J194" t="str">
            <v>01</v>
          </cell>
          <cell r="K194" t="str">
            <v>AZUA</v>
          </cell>
          <cell r="L194" t="str">
            <v>05</v>
          </cell>
          <cell r="M194" t="str">
            <v>PUERTO VIEJO (DM)</v>
          </cell>
          <cell r="N194" t="str">
            <v>01</v>
          </cell>
          <cell r="O194" t="str">
            <v>PUERTO VIEJO (ZONA URBANA)</v>
          </cell>
          <cell r="P194" t="str">
            <v>001</v>
          </cell>
          <cell r="Q194" t="str">
            <v>LOS NEGROS</v>
          </cell>
        </row>
        <row r="195">
          <cell r="D195" t="str">
            <v>PUNTA CATALINA 1</v>
          </cell>
          <cell r="E195" t="str">
            <v>051701080200500</v>
          </cell>
          <cell r="F195" t="str">
            <v>05</v>
          </cell>
          <cell r="G195" t="str">
            <v>VALDESIA</v>
          </cell>
          <cell r="H195" t="str">
            <v>17</v>
          </cell>
          <cell r="I195" t="str">
            <v>PERAVIA</v>
          </cell>
          <cell r="J195" t="str">
            <v>01</v>
          </cell>
          <cell r="K195" t="str">
            <v>BANÍ</v>
          </cell>
          <cell r="L195" t="str">
            <v>08</v>
          </cell>
          <cell r="M195" t="str">
            <v>CATALINA (DM)</v>
          </cell>
          <cell r="N195" t="str">
            <v>02</v>
          </cell>
          <cell r="O195" t="str">
            <v>CATALINA</v>
          </cell>
          <cell r="P195" t="str">
            <v>005</v>
          </cell>
          <cell r="Q195" t="str">
            <v>COLONIA CATALINA</v>
          </cell>
        </row>
        <row r="196">
          <cell r="D196" t="str">
            <v>PUNTA CATALINA 2</v>
          </cell>
          <cell r="E196" t="str">
            <v>051701080200500</v>
          </cell>
          <cell r="F196" t="str">
            <v>05</v>
          </cell>
          <cell r="G196" t="str">
            <v>VALDESIA</v>
          </cell>
          <cell r="H196" t="str">
            <v>17</v>
          </cell>
          <cell r="I196" t="str">
            <v>PERAVIA</v>
          </cell>
          <cell r="J196" t="str">
            <v>01</v>
          </cell>
          <cell r="K196" t="str">
            <v>BANÍ</v>
          </cell>
          <cell r="L196" t="str">
            <v>08</v>
          </cell>
          <cell r="M196" t="str">
            <v>CATALINA (DM)</v>
          </cell>
          <cell r="N196" t="str">
            <v>02</v>
          </cell>
          <cell r="O196" t="str">
            <v>CATALINA</v>
          </cell>
          <cell r="P196" t="str">
            <v>005</v>
          </cell>
          <cell r="Q196" t="str">
            <v>COLONIA CATALINA</v>
          </cell>
        </row>
        <row r="197">
          <cell r="D197" t="str">
            <v>QUILVIO CABRERA</v>
          </cell>
          <cell r="E197" t="str">
            <v>061602020201000</v>
          </cell>
          <cell r="F197" t="str">
            <v>06</v>
          </cell>
          <cell r="G197" t="str">
            <v>ENRIQUILLO</v>
          </cell>
          <cell r="H197" t="str">
            <v>16</v>
          </cell>
          <cell r="I197" t="str">
            <v>PEDERNALES</v>
          </cell>
          <cell r="J197" t="str">
            <v>02</v>
          </cell>
          <cell r="K197" t="str">
            <v>OVIEDO</v>
          </cell>
          <cell r="L197" t="str">
            <v>02</v>
          </cell>
          <cell r="M197" t="str">
            <v>JUANCHO (DM)</v>
          </cell>
          <cell r="N197" t="str">
            <v>02</v>
          </cell>
          <cell r="O197" t="str">
            <v>LA COLONIA VILLA ESPERANZA</v>
          </cell>
          <cell r="P197" t="str">
            <v>010</v>
          </cell>
          <cell r="Q197" t="str">
            <v>PAYANO</v>
          </cell>
        </row>
        <row r="198">
          <cell r="D198" t="str">
            <v>QUISQUEYA 1</v>
          </cell>
          <cell r="E198" t="str">
            <v>092305010300200</v>
          </cell>
          <cell r="F198" t="str">
            <v>09</v>
          </cell>
          <cell r="G198" t="str">
            <v>HIGUAMO</v>
          </cell>
          <cell r="H198" t="str">
            <v>23</v>
          </cell>
          <cell r="I198" t="str">
            <v>SAN PEDRO DE MACORÍS</v>
          </cell>
          <cell r="J198" t="str">
            <v>05</v>
          </cell>
          <cell r="K198" t="str">
            <v>QUISQUEYA</v>
          </cell>
          <cell r="L198" t="str">
            <v>01</v>
          </cell>
          <cell r="M198" t="str">
            <v>QUISQUEYA</v>
          </cell>
          <cell r="N198" t="str">
            <v>03</v>
          </cell>
          <cell r="O198" t="str">
            <v>LOS MONTES</v>
          </cell>
          <cell r="P198" t="str">
            <v>002</v>
          </cell>
          <cell r="Q198" t="str">
            <v>MONTE LARGO</v>
          </cell>
        </row>
        <row r="199">
          <cell r="D199" t="str">
            <v>QUISQUEYA 1 SAN PEDRO</v>
          </cell>
          <cell r="E199" t="str">
            <v>092301010105600</v>
          </cell>
          <cell r="F199" t="str">
            <v>09</v>
          </cell>
          <cell r="G199" t="str">
            <v>HIGUAMO</v>
          </cell>
          <cell r="H199" t="str">
            <v>23</v>
          </cell>
          <cell r="I199" t="str">
            <v>SAN PEDRO DE MACORÍS</v>
          </cell>
          <cell r="J199" t="str">
            <v>01</v>
          </cell>
          <cell r="K199" t="str">
            <v>SAN PEDRO DE MACORÍS</v>
          </cell>
          <cell r="L199" t="str">
            <v>01</v>
          </cell>
          <cell r="M199" t="str">
            <v>SAN PEDRO DE MACORÍS</v>
          </cell>
          <cell r="N199" t="str">
            <v>01</v>
          </cell>
          <cell r="O199" t="str">
            <v>SAN PEDRO DE MACORÍS (ZONA URBANA)</v>
          </cell>
          <cell r="P199" t="str">
            <v>056</v>
          </cell>
          <cell r="Q199" t="str">
            <v>EL OTRO LADO</v>
          </cell>
        </row>
        <row r="200">
          <cell r="D200" t="str">
            <v>QUISQUEYA 2</v>
          </cell>
          <cell r="E200" t="str">
            <v>092305010300200</v>
          </cell>
          <cell r="F200" t="str">
            <v>09</v>
          </cell>
          <cell r="G200" t="str">
            <v>HIGUAMO</v>
          </cell>
          <cell r="H200" t="str">
            <v>23</v>
          </cell>
          <cell r="I200" t="str">
            <v>SAN PEDRO DE MACORÍS</v>
          </cell>
          <cell r="J200" t="str">
            <v>05</v>
          </cell>
          <cell r="K200" t="str">
            <v>QUISQUEYA</v>
          </cell>
          <cell r="L200" t="str">
            <v>01</v>
          </cell>
          <cell r="M200" t="str">
            <v>QUISQUEYA</v>
          </cell>
          <cell r="N200" t="str">
            <v>03</v>
          </cell>
          <cell r="O200" t="str">
            <v>LOS MONTES</v>
          </cell>
          <cell r="P200" t="str">
            <v>002</v>
          </cell>
          <cell r="Q200" t="str">
            <v>MONTE LARGO</v>
          </cell>
        </row>
        <row r="201">
          <cell r="D201" t="str">
            <v>RINCÓN</v>
          </cell>
          <cell r="E201" t="str">
            <v>021304020300200</v>
          </cell>
          <cell r="F201" t="str">
            <v>02</v>
          </cell>
          <cell r="G201" t="str">
            <v>CIBAO SUR</v>
          </cell>
          <cell r="H201" t="str">
            <v>13</v>
          </cell>
          <cell r="I201" t="str">
            <v>LA VEGA</v>
          </cell>
          <cell r="J201" t="str">
            <v>04</v>
          </cell>
          <cell r="K201" t="str">
            <v>JIMA ABAJO</v>
          </cell>
          <cell r="L201" t="str">
            <v>02</v>
          </cell>
          <cell r="M201" t="str">
            <v>RINCÓN (DM)</v>
          </cell>
          <cell r="N201" t="str">
            <v>03</v>
          </cell>
          <cell r="O201" t="str">
            <v>RINCÓN</v>
          </cell>
          <cell r="P201" t="str">
            <v>002</v>
          </cell>
          <cell r="Q201" t="str">
            <v>LA SOLEDAD</v>
          </cell>
        </row>
        <row r="202">
          <cell r="D202" t="str">
            <v>RÍO BLANCO 1</v>
          </cell>
          <cell r="E202" t="str">
            <v>022801060301400</v>
          </cell>
          <cell r="F202" t="str">
            <v>02</v>
          </cell>
          <cell r="G202" t="str">
            <v>CIBAO SUR</v>
          </cell>
          <cell r="H202" t="str">
            <v>28</v>
          </cell>
          <cell r="I202" t="str">
            <v>MONSEÑOR NOUEL</v>
          </cell>
          <cell r="J202" t="str">
            <v>01</v>
          </cell>
          <cell r="K202" t="str">
            <v>BONAO</v>
          </cell>
          <cell r="L202" t="str">
            <v>06</v>
          </cell>
          <cell r="M202" t="str">
            <v>LA SALVIA - LOS QUEMADOS (DM)</v>
          </cell>
          <cell r="N202" t="str">
            <v>03</v>
          </cell>
          <cell r="O202" t="str">
            <v>CRUCE DE BLANCO</v>
          </cell>
          <cell r="P202" t="str">
            <v>014</v>
          </cell>
          <cell r="Q202" t="str">
            <v>CIENAGUITA ABAJO</v>
          </cell>
        </row>
        <row r="203">
          <cell r="D203" t="str">
            <v>RÍO BLANCO 2</v>
          </cell>
          <cell r="E203" t="str">
            <v>022801060301400</v>
          </cell>
          <cell r="F203" t="str">
            <v>02</v>
          </cell>
          <cell r="G203" t="str">
            <v>CIBAO SUR</v>
          </cell>
          <cell r="H203" t="str">
            <v>28</v>
          </cell>
          <cell r="I203" t="str">
            <v>MONSEÑOR NOUEL</v>
          </cell>
          <cell r="J203" t="str">
            <v>01</v>
          </cell>
          <cell r="K203" t="str">
            <v>BONAO</v>
          </cell>
          <cell r="L203" t="str">
            <v>06</v>
          </cell>
          <cell r="M203" t="str">
            <v>LA SALVIA - LOS QUEMADOS (DM)</v>
          </cell>
          <cell r="N203" t="str">
            <v>03</v>
          </cell>
          <cell r="O203" t="str">
            <v>CRUCE DE BLANCO</v>
          </cell>
          <cell r="P203" t="str">
            <v>014</v>
          </cell>
          <cell r="Q203" t="str">
            <v>CIENAGUITA ABAJO</v>
          </cell>
        </row>
        <row r="204">
          <cell r="D204" t="str">
            <v>ROSA JULIA DE LA CRUZ</v>
          </cell>
          <cell r="E204" t="str">
            <v>031401030400600</v>
          </cell>
          <cell r="F204" t="str">
            <v>03</v>
          </cell>
          <cell r="G204" t="str">
            <v>CIBAO NORDESTE</v>
          </cell>
          <cell r="H204" t="str">
            <v>14</v>
          </cell>
          <cell r="I204" t="str">
            <v>MARÍA TRINIDAD SÁNCHEZ</v>
          </cell>
          <cell r="J204" t="str">
            <v>01</v>
          </cell>
          <cell r="K204" t="str">
            <v>NAGUA</v>
          </cell>
          <cell r="L204" t="str">
            <v>03</v>
          </cell>
          <cell r="M204" t="str">
            <v>LAS GORDAS (DM)</v>
          </cell>
          <cell r="N204" t="str">
            <v>04</v>
          </cell>
          <cell r="O204" t="str">
            <v>LOS JENGIBRES</v>
          </cell>
          <cell r="P204" t="str">
            <v>006</v>
          </cell>
          <cell r="Q204" t="str">
            <v>LA TOTUMA</v>
          </cell>
        </row>
        <row r="205">
          <cell r="D205" t="str">
            <v>SABANA YEGUA</v>
          </cell>
          <cell r="E205" t="str">
            <v>072201070200200</v>
          </cell>
          <cell r="F205" t="str">
            <v>07</v>
          </cell>
          <cell r="G205" t="str">
            <v>EL VALLE</v>
          </cell>
          <cell r="H205" t="str">
            <v>22</v>
          </cell>
          <cell r="I205" t="str">
            <v>SAN JUAN</v>
          </cell>
          <cell r="J205" t="str">
            <v>01</v>
          </cell>
          <cell r="K205" t="str">
            <v>SAN JUAN</v>
          </cell>
          <cell r="L205" t="str">
            <v>07</v>
          </cell>
          <cell r="M205" t="str">
            <v>GUANITO (DM)</v>
          </cell>
          <cell r="N205" t="str">
            <v>02</v>
          </cell>
          <cell r="O205" t="str">
            <v>GUANITO</v>
          </cell>
          <cell r="P205" t="str">
            <v>002</v>
          </cell>
          <cell r="Q205" t="str">
            <v>CAYUCAL (EL TUNAL)</v>
          </cell>
        </row>
        <row r="206">
          <cell r="D206" t="str">
            <v>SABANETA</v>
          </cell>
          <cell r="E206" t="str">
            <v>072201030400300</v>
          </cell>
          <cell r="F206" t="str">
            <v>07</v>
          </cell>
          <cell r="G206" t="str">
            <v>EL VALLE</v>
          </cell>
          <cell r="H206" t="str">
            <v>22</v>
          </cell>
          <cell r="I206" t="str">
            <v>SAN JUAN</v>
          </cell>
          <cell r="J206" t="str">
            <v>01</v>
          </cell>
          <cell r="K206" t="str">
            <v>SAN JUAN</v>
          </cell>
          <cell r="L206" t="str">
            <v>03</v>
          </cell>
          <cell r="M206" t="str">
            <v>SABANETA (DM)</v>
          </cell>
          <cell r="N206" t="str">
            <v>04</v>
          </cell>
          <cell r="O206" t="str">
            <v>LOS GAJITOS</v>
          </cell>
          <cell r="P206" t="str">
            <v>003</v>
          </cell>
          <cell r="Q206" t="str">
            <v>EL TABLÓN</v>
          </cell>
        </row>
        <row r="207">
          <cell r="D207" t="str">
            <v>SAN FELIPE</v>
          </cell>
          <cell r="E207" t="str">
            <v>011801010103800</v>
          </cell>
          <cell r="F207" t="str">
            <v>01</v>
          </cell>
          <cell r="G207" t="str">
            <v>CIBAO NORTE</v>
          </cell>
          <cell r="H207" t="str">
            <v>18</v>
          </cell>
          <cell r="I207" t="str">
            <v>PUERTO PLATA</v>
          </cell>
          <cell r="J207" t="str">
            <v>01</v>
          </cell>
          <cell r="K207" t="str">
            <v>PUERTO PLATA</v>
          </cell>
          <cell r="L207" t="str">
            <v>01</v>
          </cell>
          <cell r="M207" t="str">
            <v>PUERTO PLATA</v>
          </cell>
          <cell r="N207" t="str">
            <v>01</v>
          </cell>
          <cell r="O207" t="str">
            <v>SAN FELIPE DE PUERTO PLATA (ZONA URBANA)</v>
          </cell>
          <cell r="P207" t="str">
            <v>038</v>
          </cell>
          <cell r="Q207" t="str">
            <v>EL JABILLAR</v>
          </cell>
        </row>
        <row r="208">
          <cell r="D208" t="str">
            <v>SAN LORENZO 1</v>
          </cell>
          <cell r="E208" t="str">
            <v>052103010100600</v>
          </cell>
          <cell r="F208" t="str">
            <v>05</v>
          </cell>
          <cell r="G208" t="str">
            <v>VALDESIA</v>
          </cell>
          <cell r="H208" t="str">
            <v>21</v>
          </cell>
          <cell r="I208" t="str">
            <v>SAN CRISTÓBAL</v>
          </cell>
          <cell r="J208" t="str">
            <v>03</v>
          </cell>
          <cell r="K208" t="str">
            <v>BAJOS DE HAINA</v>
          </cell>
          <cell r="L208" t="str">
            <v>01</v>
          </cell>
          <cell r="M208" t="str">
            <v>BAJOS DE HAINA</v>
          </cell>
          <cell r="N208" t="str">
            <v>01</v>
          </cell>
          <cell r="O208" t="str">
            <v>BAJOS DE HAINA (ZONA URBANA)</v>
          </cell>
          <cell r="P208" t="str">
            <v>006</v>
          </cell>
          <cell r="Q208" t="str">
            <v>LOS GRINGOS</v>
          </cell>
        </row>
        <row r="209">
          <cell r="D209" t="str">
            <v>SAN PEDRO BIO-ENERGY</v>
          </cell>
          <cell r="E209" t="str">
            <v>092301010202200</v>
          </cell>
          <cell r="F209" t="str">
            <v>09</v>
          </cell>
          <cell r="G209" t="str">
            <v>HIGUAMO</v>
          </cell>
          <cell r="H209" t="str">
            <v>23</v>
          </cell>
          <cell r="I209" t="str">
            <v>SAN PEDRO DE MACORÍS</v>
          </cell>
          <cell r="J209" t="str">
            <v>01</v>
          </cell>
          <cell r="K209" t="str">
            <v>SAN PEDRO DE MACORÍS</v>
          </cell>
          <cell r="L209" t="str">
            <v>01</v>
          </cell>
          <cell r="M209" t="str">
            <v>SAN PEDRO DE MACORÍS</v>
          </cell>
          <cell r="N209" t="str">
            <v>02</v>
          </cell>
          <cell r="O209" t="str">
            <v>BOCA DEL SOCO</v>
          </cell>
          <cell r="P209" t="str">
            <v>022</v>
          </cell>
          <cell r="Q209" t="str">
            <v>INGENIO CRISTÓBAL COLÓN</v>
          </cell>
        </row>
        <row r="210">
          <cell r="D210" t="str">
            <v>SIBA</v>
          </cell>
          <cell r="E210" t="str">
            <v>103204010100100</v>
          </cell>
          <cell r="F210" t="str">
            <v>10</v>
          </cell>
          <cell r="G210" t="str">
            <v>OZAMA O METROPOLITANA</v>
          </cell>
          <cell r="H210" t="str">
            <v>32</v>
          </cell>
          <cell r="I210" t="str">
            <v>SANTO DOMINGO</v>
          </cell>
          <cell r="J210" t="str">
            <v>04</v>
          </cell>
          <cell r="K210" t="str">
            <v>BOCA CHICA</v>
          </cell>
          <cell r="L210" t="str">
            <v>01</v>
          </cell>
          <cell r="M210" t="str">
            <v>BOCA CHICA</v>
          </cell>
          <cell r="N210" t="str">
            <v>01</v>
          </cell>
          <cell r="O210" t="str">
            <v>BOCA CHICA (ZONA URBANA)</v>
          </cell>
          <cell r="P210" t="str">
            <v>001</v>
          </cell>
          <cell r="Q210" t="str">
            <v>BOCA CHICA</v>
          </cell>
        </row>
        <row r="211">
          <cell r="D211" t="str">
            <v>SULTANA DEL ESTE</v>
          </cell>
          <cell r="E211" t="str">
            <v>092301010105600</v>
          </cell>
          <cell r="F211" t="str">
            <v>09</v>
          </cell>
          <cell r="G211" t="str">
            <v>HIGUAMO</v>
          </cell>
          <cell r="H211" t="str">
            <v>23</v>
          </cell>
          <cell r="I211" t="str">
            <v>SAN PEDRO DE MACORÍS</v>
          </cell>
          <cell r="J211" t="str">
            <v>01</v>
          </cell>
          <cell r="K211" t="str">
            <v>SAN PEDRO DE MACORÍS</v>
          </cell>
          <cell r="L211" t="str">
            <v>01</v>
          </cell>
          <cell r="M211" t="str">
            <v>SAN PEDRO DE MACORÍS</v>
          </cell>
          <cell r="N211" t="str">
            <v>01</v>
          </cell>
          <cell r="O211" t="str">
            <v>SAN PEDRO DE MACORÍS (ZONA URBANA)</v>
          </cell>
          <cell r="P211" t="str">
            <v>056</v>
          </cell>
          <cell r="Q211" t="str">
            <v>EL OTRO LADO</v>
          </cell>
        </row>
        <row r="212">
          <cell r="D212" t="str">
            <v>TAVERA 1</v>
          </cell>
          <cell r="E212" t="str">
            <v>021301040200100</v>
          </cell>
          <cell r="F212" t="str">
            <v>02</v>
          </cell>
          <cell r="G212" t="str">
            <v>CIBAO SUR</v>
          </cell>
          <cell r="H212" t="str">
            <v>13</v>
          </cell>
          <cell r="I212" t="str">
            <v>LA VEGA</v>
          </cell>
          <cell r="J212" t="str">
            <v>01</v>
          </cell>
          <cell r="K212" t="str">
            <v>LA VEGA</v>
          </cell>
          <cell r="L212" t="str">
            <v>04</v>
          </cell>
          <cell r="M212" t="str">
            <v>TAVERA (DM)</v>
          </cell>
          <cell r="N212" t="str">
            <v>02</v>
          </cell>
          <cell r="O212" t="str">
            <v>LA JINA HUECA</v>
          </cell>
          <cell r="P212" t="str">
            <v>001</v>
          </cell>
          <cell r="Q212" t="str">
            <v>LA PRESA</v>
          </cell>
        </row>
        <row r="213">
          <cell r="D213" t="str">
            <v>TAVERA 2</v>
          </cell>
          <cell r="E213" t="str">
            <v>021301040200100</v>
          </cell>
          <cell r="F213" t="str">
            <v>02</v>
          </cell>
          <cell r="G213" t="str">
            <v>CIBAO SUR</v>
          </cell>
          <cell r="H213" t="str">
            <v>13</v>
          </cell>
          <cell r="I213" t="str">
            <v>LA VEGA</v>
          </cell>
          <cell r="J213" t="str">
            <v>01</v>
          </cell>
          <cell r="K213" t="str">
            <v>LA VEGA</v>
          </cell>
          <cell r="L213" t="str">
            <v>04</v>
          </cell>
          <cell r="M213" t="str">
            <v>TAVERA (DM)</v>
          </cell>
          <cell r="N213" t="str">
            <v>02</v>
          </cell>
          <cell r="O213" t="str">
            <v>LA JINA HUECA</v>
          </cell>
          <cell r="P213" t="str">
            <v>001</v>
          </cell>
          <cell r="Q213" t="str">
            <v>LA PRESA</v>
          </cell>
        </row>
        <row r="214">
          <cell r="D214" t="str">
            <v>VALDESIA 1</v>
          </cell>
          <cell r="E214" t="str">
            <v>051701090201000</v>
          </cell>
          <cell r="F214" t="str">
            <v>05</v>
          </cell>
          <cell r="G214" t="str">
            <v>VALDESIA</v>
          </cell>
          <cell r="H214" t="str">
            <v>17</v>
          </cell>
          <cell r="I214" t="str">
            <v>PERAVIA</v>
          </cell>
          <cell r="J214" t="str">
            <v>01</v>
          </cell>
          <cell r="K214" t="str">
            <v>BANÍ</v>
          </cell>
          <cell r="L214" t="str">
            <v>09</v>
          </cell>
          <cell r="M214" t="str">
            <v>EL LIMONAL (DM)</v>
          </cell>
          <cell r="N214" t="str">
            <v>02</v>
          </cell>
          <cell r="O214" t="str">
            <v>LA IGUANA</v>
          </cell>
          <cell r="P214" t="str">
            <v>010</v>
          </cell>
          <cell r="Q214" t="str">
            <v>LA MANACLITA</v>
          </cell>
        </row>
        <row r="215">
          <cell r="D215" t="str">
            <v>VALDESIA 2</v>
          </cell>
          <cell r="E215" t="str">
            <v>051701090201000</v>
          </cell>
          <cell r="F215" t="str">
            <v>05</v>
          </cell>
          <cell r="G215" t="str">
            <v>VALDESIA</v>
          </cell>
          <cell r="H215" t="str">
            <v>17</v>
          </cell>
          <cell r="I215" t="str">
            <v>PERAVIA</v>
          </cell>
          <cell r="J215" t="str">
            <v>01</v>
          </cell>
          <cell r="K215" t="str">
            <v>BANÍ</v>
          </cell>
          <cell r="L215" t="str">
            <v>09</v>
          </cell>
          <cell r="M215" t="str">
            <v>EL LIMONAL (DM)</v>
          </cell>
          <cell r="N215" t="str">
            <v>02</v>
          </cell>
          <cell r="O215" t="str">
            <v>LA IGUANA</v>
          </cell>
          <cell r="P215" t="str">
            <v>010</v>
          </cell>
          <cell r="Q215" t="str">
            <v>LA MANACLITA</v>
          </cell>
        </row>
        <row r="216">
          <cell r="D216" t="str">
            <v>AES ANDRÉS</v>
          </cell>
          <cell r="E216" t="str">
            <v>103204010100200</v>
          </cell>
          <cell r="F216" t="str">
            <v>10</v>
          </cell>
          <cell r="G216" t="str">
            <v>OZAMA O METROPOLITANA</v>
          </cell>
          <cell r="H216" t="str">
            <v>32</v>
          </cell>
          <cell r="I216" t="str">
            <v>SANTO DOMINGO</v>
          </cell>
          <cell r="J216" t="str">
            <v>04</v>
          </cell>
          <cell r="K216" t="str">
            <v>BOCA CHICA</v>
          </cell>
          <cell r="L216" t="str">
            <v>01</v>
          </cell>
          <cell r="M216" t="str">
            <v>BOCA CHICA</v>
          </cell>
          <cell r="N216" t="str">
            <v>01</v>
          </cell>
          <cell r="O216" t="str">
            <v>BOCA CHICA (ZONA URBANA)</v>
          </cell>
          <cell r="P216" t="str">
            <v>002</v>
          </cell>
          <cell r="Q216" t="str">
            <v>ANDRÉS</v>
          </cell>
        </row>
        <row r="217">
          <cell r="D217" t="str">
            <v>AGUACATE 1</v>
          </cell>
          <cell r="E217" t="str">
            <v>051701010501200</v>
          </cell>
          <cell r="F217" t="str">
            <v>05</v>
          </cell>
          <cell r="G217" t="str">
            <v>VALDESIA</v>
          </cell>
          <cell r="H217" t="str">
            <v>17</v>
          </cell>
          <cell r="I217" t="str">
            <v>PERAVIA</v>
          </cell>
          <cell r="J217" t="str">
            <v>01</v>
          </cell>
          <cell r="K217" t="str">
            <v>BANÍ</v>
          </cell>
          <cell r="L217" t="str">
            <v>01</v>
          </cell>
          <cell r="M217" t="str">
            <v>BANÍ</v>
          </cell>
          <cell r="N217" t="str">
            <v>05</v>
          </cell>
          <cell r="O217" t="str">
            <v>LOS CATEYES</v>
          </cell>
          <cell r="P217" t="str">
            <v>012</v>
          </cell>
          <cell r="Q217" t="str">
            <v>LA TELANZA</v>
          </cell>
        </row>
        <row r="218">
          <cell r="D218" t="str">
            <v>AGUACATE 2</v>
          </cell>
          <cell r="E218" t="str">
            <v>051701010501200</v>
          </cell>
          <cell r="F218" t="str">
            <v>05</v>
          </cell>
          <cell r="G218" t="str">
            <v>VALDESIA</v>
          </cell>
          <cell r="H218" t="str">
            <v>17</v>
          </cell>
          <cell r="I218" t="str">
            <v>PERAVIA</v>
          </cell>
          <cell r="J218" t="str">
            <v>01</v>
          </cell>
          <cell r="K218" t="str">
            <v>BANÍ</v>
          </cell>
          <cell r="L218" t="str">
            <v>01</v>
          </cell>
          <cell r="M218" t="str">
            <v>BANÍ</v>
          </cell>
          <cell r="N218" t="str">
            <v>05</v>
          </cell>
          <cell r="O218" t="str">
            <v>LOS CATEYES</v>
          </cell>
          <cell r="P218" t="str">
            <v>012</v>
          </cell>
          <cell r="Q218" t="str">
            <v>LA TELANZA</v>
          </cell>
        </row>
        <row r="219">
          <cell r="D219" t="str">
            <v>ANIANA VARGAS 1</v>
          </cell>
          <cell r="E219" t="str">
            <v>022803010400800</v>
          </cell>
          <cell r="F219" t="str">
            <v>02</v>
          </cell>
          <cell r="G219" t="str">
            <v>CIBAO SUR</v>
          </cell>
          <cell r="H219" t="str">
            <v>28</v>
          </cell>
          <cell r="I219" t="str">
            <v>MONSEÑOR NOUEL</v>
          </cell>
          <cell r="J219" t="str">
            <v>03</v>
          </cell>
          <cell r="K219" t="str">
            <v>PIEDRA BLANCA</v>
          </cell>
          <cell r="L219" t="str">
            <v>01</v>
          </cell>
          <cell r="M219" t="str">
            <v>PIEDRA BLANCA</v>
          </cell>
          <cell r="N219" t="str">
            <v>04</v>
          </cell>
          <cell r="O219" t="str">
            <v>RINCÓN DE YUBOA</v>
          </cell>
          <cell r="P219" t="str">
            <v>008</v>
          </cell>
          <cell r="Q219" t="str">
            <v>LA CEIBITA</v>
          </cell>
        </row>
        <row r="220">
          <cell r="D220" t="str">
            <v>ANIANA VARGAS 2</v>
          </cell>
          <cell r="E220" t="str">
            <v>022803010400800</v>
          </cell>
          <cell r="F220" t="str">
            <v>02</v>
          </cell>
          <cell r="G220" t="str">
            <v>CIBAO SUR</v>
          </cell>
          <cell r="H220" t="str">
            <v>28</v>
          </cell>
          <cell r="I220" t="str">
            <v>MONSEÑOR NOUEL</v>
          </cell>
          <cell r="J220" t="str">
            <v>03</v>
          </cell>
          <cell r="K220" t="str">
            <v>PIEDRA BLANCA</v>
          </cell>
          <cell r="L220" t="str">
            <v>01</v>
          </cell>
          <cell r="M220" t="str">
            <v>PIEDRA BLANCA</v>
          </cell>
          <cell r="N220" t="str">
            <v>04</v>
          </cell>
          <cell r="O220" t="str">
            <v>RINCÓN DE YUBOA</v>
          </cell>
          <cell r="P220" t="str">
            <v>008</v>
          </cell>
          <cell r="Q220" t="str">
            <v>LA CEIBITA</v>
          </cell>
        </row>
        <row r="221">
          <cell r="D221" t="str">
            <v>BAIGUAQUE 1</v>
          </cell>
          <cell r="E221" t="str">
            <v>012503030400600</v>
          </cell>
          <cell r="F221" t="str">
            <v>01</v>
          </cell>
          <cell r="G221" t="str">
            <v>CIBAO NORTE</v>
          </cell>
          <cell r="H221" t="str">
            <v>25</v>
          </cell>
          <cell r="I221" t="str">
            <v>SANTIAGO</v>
          </cell>
          <cell r="J221" t="str">
            <v>03</v>
          </cell>
          <cell r="K221" t="str">
            <v>JÁNICO</v>
          </cell>
          <cell r="L221" t="str">
            <v>03</v>
          </cell>
          <cell r="M221" t="str">
            <v>EL CAIMITO (DM)</v>
          </cell>
          <cell r="N221" t="str">
            <v>04</v>
          </cell>
          <cell r="O221" t="str">
            <v>PINALITO</v>
          </cell>
          <cell r="P221" t="str">
            <v>006</v>
          </cell>
          <cell r="Q221" t="str">
            <v>DAMAJAGUA</v>
          </cell>
        </row>
        <row r="222">
          <cell r="D222" t="str">
            <v>BAIGUAQUE 2</v>
          </cell>
          <cell r="E222" t="str">
            <v>012503030400600</v>
          </cell>
          <cell r="F222" t="str">
            <v>01</v>
          </cell>
          <cell r="G222" t="str">
            <v>CIBAO NORTE</v>
          </cell>
          <cell r="H222" t="str">
            <v>25</v>
          </cell>
          <cell r="I222" t="str">
            <v>SANTIAGO</v>
          </cell>
          <cell r="J222" t="str">
            <v>03</v>
          </cell>
          <cell r="K222" t="str">
            <v>JÁNICO</v>
          </cell>
          <cell r="L222" t="str">
            <v>03</v>
          </cell>
          <cell r="M222" t="str">
            <v>EL CAIMITO (DM)</v>
          </cell>
          <cell r="N222" t="str">
            <v>04</v>
          </cell>
          <cell r="O222" t="str">
            <v>PINALITO</v>
          </cell>
          <cell r="P222" t="str">
            <v>006</v>
          </cell>
          <cell r="Q222" t="str">
            <v>DAMAJAGUA</v>
          </cell>
        </row>
        <row r="223">
          <cell r="D223" t="str">
            <v>BARAHONA CARBÓN</v>
          </cell>
          <cell r="E223" t="str">
            <v>060401040100600</v>
          </cell>
          <cell r="F223" t="str">
            <v>06</v>
          </cell>
          <cell r="G223" t="str">
            <v>ENRIQUILLO</v>
          </cell>
          <cell r="H223" t="str">
            <v>04</v>
          </cell>
          <cell r="I223" t="str">
            <v>BARAHONA</v>
          </cell>
          <cell r="J223" t="str">
            <v>01</v>
          </cell>
          <cell r="K223" t="str">
            <v>BARAHONA</v>
          </cell>
          <cell r="L223" t="str">
            <v>04</v>
          </cell>
          <cell r="M223" t="str">
            <v>VILLA CENTRAL (DM)</v>
          </cell>
          <cell r="N223" t="str">
            <v>01</v>
          </cell>
          <cell r="O223" t="str">
            <v>VILLA CENTRAL (ZONA URBANA)</v>
          </cell>
          <cell r="P223" t="str">
            <v>006</v>
          </cell>
          <cell r="Q223" t="str">
            <v>LA FACTORÍA</v>
          </cell>
        </row>
        <row r="224">
          <cell r="D224" t="str">
            <v>BERSAL</v>
          </cell>
          <cell r="E224" t="str">
            <v>092305010300200</v>
          </cell>
          <cell r="F224" t="str">
            <v>09</v>
          </cell>
          <cell r="G224" t="str">
            <v>HIGUAMO</v>
          </cell>
          <cell r="H224" t="str">
            <v>23</v>
          </cell>
          <cell r="I224" t="str">
            <v>SAN PEDRO DE MACORÍS</v>
          </cell>
          <cell r="J224" t="str">
            <v>05</v>
          </cell>
          <cell r="K224" t="str">
            <v>QUISQUEYA</v>
          </cell>
          <cell r="L224" t="str">
            <v>01</v>
          </cell>
          <cell r="M224" t="str">
            <v>QUISQUEYA</v>
          </cell>
          <cell r="N224" t="str">
            <v>03</v>
          </cell>
          <cell r="O224" t="str">
            <v>LOS MONTES</v>
          </cell>
          <cell r="P224" t="str">
            <v>002</v>
          </cell>
          <cell r="Q224" t="str">
            <v>MONTE LARGO</v>
          </cell>
        </row>
        <row r="225">
          <cell r="D225" t="str">
            <v>BRAZO DERECHO</v>
          </cell>
          <cell r="E225" t="str">
            <v>042702010300200</v>
          </cell>
          <cell r="F225" t="str">
            <v>04</v>
          </cell>
          <cell r="G225" t="str">
            <v>CIBAO NOROESTE</v>
          </cell>
          <cell r="H225" t="str">
            <v>27</v>
          </cell>
          <cell r="I225" t="str">
            <v>VALVERDE</v>
          </cell>
          <cell r="J225" t="str">
            <v>02</v>
          </cell>
          <cell r="K225" t="str">
            <v>ESPERANZA</v>
          </cell>
          <cell r="L225" t="str">
            <v>01</v>
          </cell>
          <cell r="M225" t="str">
            <v>ESPERANZA</v>
          </cell>
          <cell r="N225" t="str">
            <v>03</v>
          </cell>
          <cell r="O225" t="str">
            <v>PONTÓN (VILLA HENEQUÉN)</v>
          </cell>
          <cell r="P225" t="str">
            <v>002</v>
          </cell>
          <cell r="Q225" t="str">
            <v>BARRERO</v>
          </cell>
        </row>
        <row r="226">
          <cell r="D226" t="str">
            <v>CESPM 1</v>
          </cell>
          <cell r="E226" t="str">
            <v>092301010202200</v>
          </cell>
          <cell r="F226" t="str">
            <v>09</v>
          </cell>
          <cell r="G226" t="str">
            <v>HIGUAMO</v>
          </cell>
          <cell r="H226" t="str">
            <v>23</v>
          </cell>
          <cell r="I226" t="str">
            <v>SAN PEDRO DE MACORÍS</v>
          </cell>
          <cell r="J226" t="str">
            <v>01</v>
          </cell>
          <cell r="K226" t="str">
            <v>SAN PEDRO DE MACORÍS</v>
          </cell>
          <cell r="L226" t="str">
            <v>01</v>
          </cell>
          <cell r="M226" t="str">
            <v>SAN PEDRO DE MACORÍS</v>
          </cell>
          <cell r="N226" t="str">
            <v>02</v>
          </cell>
          <cell r="O226" t="str">
            <v>BOCA DEL SOCO</v>
          </cell>
          <cell r="P226" t="str">
            <v>022</v>
          </cell>
          <cell r="Q226" t="str">
            <v>INGENIO CRISTÓBAL COLÓN</v>
          </cell>
        </row>
        <row r="227">
          <cell r="D227" t="str">
            <v>CESPM 2</v>
          </cell>
          <cell r="E227" t="str">
            <v>092301010202200</v>
          </cell>
          <cell r="F227" t="str">
            <v>09</v>
          </cell>
          <cell r="G227" t="str">
            <v>HIGUAMO</v>
          </cell>
          <cell r="H227" t="str">
            <v>23</v>
          </cell>
          <cell r="I227" t="str">
            <v>SAN PEDRO DE MACORÍS</v>
          </cell>
          <cell r="J227" t="str">
            <v>01</v>
          </cell>
          <cell r="K227" t="str">
            <v>SAN PEDRO DE MACORÍS</v>
          </cell>
          <cell r="L227" t="str">
            <v>01</v>
          </cell>
          <cell r="M227" t="str">
            <v>SAN PEDRO DE MACORÍS</v>
          </cell>
          <cell r="N227" t="str">
            <v>02</v>
          </cell>
          <cell r="O227" t="str">
            <v>BOCA DEL SOCO</v>
          </cell>
          <cell r="P227" t="str">
            <v>022</v>
          </cell>
          <cell r="Q227" t="str">
            <v>INGENIO CRISTÓBAL COLÓN</v>
          </cell>
        </row>
        <row r="228">
          <cell r="D228" t="str">
            <v>CESPM 3</v>
          </cell>
          <cell r="E228" t="str">
            <v>092301010202200</v>
          </cell>
          <cell r="F228" t="str">
            <v>09</v>
          </cell>
          <cell r="G228" t="str">
            <v>HIGUAMO</v>
          </cell>
          <cell r="H228" t="str">
            <v>23</v>
          </cell>
          <cell r="I228" t="str">
            <v>SAN PEDRO DE MACORÍS</v>
          </cell>
          <cell r="J228" t="str">
            <v>01</v>
          </cell>
          <cell r="K228" t="str">
            <v>SAN PEDRO DE MACORÍS</v>
          </cell>
          <cell r="L228" t="str">
            <v>01</v>
          </cell>
          <cell r="M228" t="str">
            <v>SAN PEDRO DE MACORÍS</v>
          </cell>
          <cell r="N228" t="str">
            <v>02</v>
          </cell>
          <cell r="O228" t="str">
            <v>BOCA DEL SOCO</v>
          </cell>
          <cell r="P228" t="str">
            <v>022</v>
          </cell>
          <cell r="Q228" t="str">
            <v>INGENIO CRISTÓBAL COLÓN</v>
          </cell>
        </row>
        <row r="229">
          <cell r="D229" t="str">
            <v>CONTRA EMBALSE MONCIÓN 1</v>
          </cell>
          <cell r="E229" t="str">
            <v>042603010200700</v>
          </cell>
          <cell r="F229" t="str">
            <v>04</v>
          </cell>
          <cell r="G229" t="str">
            <v>CIBAO NOROESTE</v>
          </cell>
          <cell r="H229" t="str">
            <v>26</v>
          </cell>
          <cell r="I229" t="str">
            <v>SANTIAGO RODRÍGUEZ</v>
          </cell>
          <cell r="J229" t="str">
            <v>03</v>
          </cell>
          <cell r="K229" t="str">
            <v>MONCIÓN</v>
          </cell>
          <cell r="L229" t="str">
            <v>01</v>
          </cell>
          <cell r="M229" t="str">
            <v>MONCIÓN</v>
          </cell>
          <cell r="N229" t="str">
            <v>02</v>
          </cell>
          <cell r="O229" t="str">
            <v>EL MAMONCITO</v>
          </cell>
          <cell r="P229" t="str">
            <v>007</v>
          </cell>
          <cell r="Q229" t="str">
            <v>HATO VIEJO</v>
          </cell>
        </row>
        <row r="230">
          <cell r="D230" t="str">
            <v>CONTRA EMBALSE MONCIÓN 2</v>
          </cell>
          <cell r="E230" t="str">
            <v>042603010200700</v>
          </cell>
          <cell r="F230" t="str">
            <v>04</v>
          </cell>
          <cell r="G230" t="str">
            <v>CIBAO NOROESTE</v>
          </cell>
          <cell r="H230" t="str">
            <v>26</v>
          </cell>
          <cell r="I230" t="str">
            <v>SANTIAGO RODRÍGUEZ</v>
          </cell>
          <cell r="J230" t="str">
            <v>03</v>
          </cell>
          <cell r="K230" t="str">
            <v>MONCIÓN</v>
          </cell>
          <cell r="L230" t="str">
            <v>01</v>
          </cell>
          <cell r="M230" t="str">
            <v>MONCIÓN</v>
          </cell>
          <cell r="N230" t="str">
            <v>02</v>
          </cell>
          <cell r="O230" t="str">
            <v>EL MAMONCITO</v>
          </cell>
          <cell r="P230" t="str">
            <v>007</v>
          </cell>
          <cell r="Q230" t="str">
            <v>HATO VIEJO</v>
          </cell>
        </row>
        <row r="231">
          <cell r="D231" t="str">
            <v>DOMINGO RODRÍGUEZ 1</v>
          </cell>
          <cell r="E231" t="str">
            <v>072201020400400</v>
          </cell>
          <cell r="F231" t="str">
            <v>07</v>
          </cell>
          <cell r="G231" t="str">
            <v>EL VALLE</v>
          </cell>
          <cell r="H231" t="str">
            <v>22</v>
          </cell>
          <cell r="I231" t="str">
            <v>SAN JUAN</v>
          </cell>
          <cell r="J231" t="str">
            <v>01</v>
          </cell>
          <cell r="K231" t="str">
            <v>SAN JUAN</v>
          </cell>
          <cell r="L231" t="str">
            <v>02</v>
          </cell>
          <cell r="M231" t="str">
            <v>PEDRO CORTO (DM)</v>
          </cell>
          <cell r="N231" t="str">
            <v>04</v>
          </cell>
          <cell r="O231" t="str">
            <v>PUNTA CAÑA</v>
          </cell>
          <cell r="P231" t="str">
            <v>004</v>
          </cell>
          <cell r="Q231" t="str">
            <v>GARGAGUAR</v>
          </cell>
        </row>
        <row r="232">
          <cell r="D232" t="str">
            <v>DOMINGO RODRÍGUEZ 2</v>
          </cell>
          <cell r="E232" t="str">
            <v>072201020400400</v>
          </cell>
          <cell r="F232" t="str">
            <v>07</v>
          </cell>
          <cell r="G232" t="str">
            <v>EL VALLE</v>
          </cell>
          <cell r="H232" t="str">
            <v>22</v>
          </cell>
          <cell r="I232" t="str">
            <v>SAN JUAN</v>
          </cell>
          <cell r="J232" t="str">
            <v>01</v>
          </cell>
          <cell r="K232" t="str">
            <v>SAN JUAN</v>
          </cell>
          <cell r="L232" t="str">
            <v>02</v>
          </cell>
          <cell r="M232" t="str">
            <v>PEDRO CORTO (DM)</v>
          </cell>
          <cell r="N232" t="str">
            <v>04</v>
          </cell>
          <cell r="O232" t="str">
            <v>PUNTA CAÑA</v>
          </cell>
          <cell r="P232" t="str">
            <v>004</v>
          </cell>
          <cell r="Q232" t="str">
            <v>GARGAGUAR</v>
          </cell>
        </row>
        <row r="233">
          <cell r="D233" t="str">
            <v>EL SALTO</v>
          </cell>
          <cell r="E233" t="str">
            <v>021302010300500</v>
          </cell>
          <cell r="F233" t="str">
            <v>02</v>
          </cell>
          <cell r="G233" t="str">
            <v>CIBAO SUR</v>
          </cell>
          <cell r="H233" t="str">
            <v>13</v>
          </cell>
          <cell r="I233" t="str">
            <v>LA VEGA</v>
          </cell>
          <cell r="J233" t="str">
            <v>02</v>
          </cell>
          <cell r="K233" t="str">
            <v>CONSTANZA</v>
          </cell>
          <cell r="L233" t="str">
            <v>01</v>
          </cell>
          <cell r="M233" t="str">
            <v>CONSTANZA</v>
          </cell>
          <cell r="N233" t="str">
            <v>03</v>
          </cell>
          <cell r="O233" t="str">
            <v>PALERO</v>
          </cell>
          <cell r="P233" t="str">
            <v>005</v>
          </cell>
          <cell r="Q233" t="str">
            <v>COLONIA KENNEDY</v>
          </cell>
        </row>
        <row r="234">
          <cell r="D234" t="str">
            <v>ESTRELLA DEL MAR 2</v>
          </cell>
          <cell r="E234" t="str">
            <v>100101010106400</v>
          </cell>
          <cell r="F234" t="str">
            <v>10</v>
          </cell>
          <cell r="G234" t="str">
            <v>OZAMA O METROPOLITANA</v>
          </cell>
          <cell r="H234" t="str">
            <v>01</v>
          </cell>
          <cell r="I234" t="str">
            <v>DISTRITO NACIONAL</v>
          </cell>
          <cell r="J234" t="str">
            <v>01</v>
          </cell>
          <cell r="K234" t="str">
            <v>SANTO DOMINGO DE GUZMÁN</v>
          </cell>
          <cell r="L234" t="str">
            <v>01</v>
          </cell>
          <cell r="M234" t="str">
            <v>SANTO DOMINGO DE GUZMÁN</v>
          </cell>
          <cell r="N234" t="str">
            <v>01</v>
          </cell>
          <cell r="O234" t="str">
            <v>SANTO DOMINGO DE GUZMÁN (ZONA URBANA)</v>
          </cell>
          <cell r="P234" t="str">
            <v>064</v>
          </cell>
          <cell r="Q234" t="str">
            <v>VILLA FRANCISCA</v>
          </cell>
        </row>
        <row r="235">
          <cell r="D235" t="str">
            <v>ESTRELLA DEL MAR 3</v>
          </cell>
          <cell r="E235" t="str">
            <v>100101010106400</v>
          </cell>
          <cell r="F235" t="str">
            <v>10</v>
          </cell>
          <cell r="G235" t="str">
            <v>OZAMA O METROPOLITANA</v>
          </cell>
          <cell r="H235" t="str">
            <v>01</v>
          </cell>
          <cell r="I235" t="str">
            <v>DISTRITO NACIONAL</v>
          </cell>
          <cell r="J235" t="str">
            <v>01</v>
          </cell>
          <cell r="K235" t="str">
            <v>SANTO DOMINGO DE GUZMÁN</v>
          </cell>
          <cell r="L235" t="str">
            <v>01</v>
          </cell>
          <cell r="M235" t="str">
            <v>SANTO DOMINGO DE GUZMÁN</v>
          </cell>
          <cell r="N235" t="str">
            <v>01</v>
          </cell>
          <cell r="O235" t="str">
            <v>SANTO DOMINGO DE GUZMÁN (ZONA URBANA)</v>
          </cell>
          <cell r="P235" t="str">
            <v>064</v>
          </cell>
          <cell r="Q235" t="str">
            <v>VILLA FRANCISCA</v>
          </cell>
        </row>
        <row r="236">
          <cell r="D236" t="str">
            <v>HAINA TG</v>
          </cell>
          <cell r="E236" t="str">
            <v>052103010101300</v>
          </cell>
          <cell r="F236" t="str">
            <v>05</v>
          </cell>
          <cell r="G236" t="str">
            <v>VALDESIA</v>
          </cell>
          <cell r="H236" t="str">
            <v>21</v>
          </cell>
          <cell r="I236" t="str">
            <v>SAN CRISTÓBAL</v>
          </cell>
          <cell r="J236" t="str">
            <v>03</v>
          </cell>
          <cell r="K236" t="str">
            <v>BAJOS DE HAINA</v>
          </cell>
          <cell r="L236" t="str">
            <v>01</v>
          </cell>
          <cell r="M236" t="str">
            <v>BAJOS DE HAINA</v>
          </cell>
          <cell r="N236" t="str">
            <v>01</v>
          </cell>
          <cell r="O236" t="str">
            <v>BAJOS DE HAINA (ZONA URBANA)</v>
          </cell>
          <cell r="P236" t="str">
            <v>013</v>
          </cell>
          <cell r="Q236" t="str">
            <v>AUTORIDAD PORTUARIA</v>
          </cell>
        </row>
        <row r="237">
          <cell r="D237" t="str">
            <v>HATILLO</v>
          </cell>
          <cell r="E237" t="str">
            <v>022401020200100</v>
          </cell>
          <cell r="F237" t="str">
            <v>02</v>
          </cell>
          <cell r="G237" t="str">
            <v>CIBAO SUR</v>
          </cell>
          <cell r="H237" t="str">
            <v>24</v>
          </cell>
          <cell r="I237" t="str">
            <v>SANCHEZ RAMÍREZ</v>
          </cell>
          <cell r="J237" t="str">
            <v>01</v>
          </cell>
          <cell r="K237" t="str">
            <v>COTUÍ</v>
          </cell>
          <cell r="L237" t="str">
            <v>02</v>
          </cell>
          <cell r="M237" t="str">
            <v>QUITA SUEÑO (DM)</v>
          </cell>
          <cell r="N237" t="str">
            <v>02</v>
          </cell>
          <cell r="O237" t="str">
            <v>LAS CRUCES</v>
          </cell>
          <cell r="P237" t="str">
            <v>001</v>
          </cell>
          <cell r="Q237" t="str">
            <v>LAS CRUCES</v>
          </cell>
        </row>
        <row r="238">
          <cell r="D238" t="str">
            <v>HATILLO 2</v>
          </cell>
          <cell r="E238" t="str">
            <v>022401020200100</v>
          </cell>
          <cell r="F238" t="str">
            <v>02</v>
          </cell>
          <cell r="G238" t="str">
            <v>CIBAO SUR</v>
          </cell>
          <cell r="H238" t="str">
            <v>24</v>
          </cell>
          <cell r="I238" t="str">
            <v>SANCHEZ RAMÍREZ</v>
          </cell>
          <cell r="J238" t="str">
            <v>01</v>
          </cell>
          <cell r="K238" t="str">
            <v>COTUÍ</v>
          </cell>
          <cell r="L238" t="str">
            <v>02</v>
          </cell>
          <cell r="M238" t="str">
            <v>QUITA SUEÑO (DM)</v>
          </cell>
          <cell r="N238" t="str">
            <v>02</v>
          </cell>
          <cell r="O238" t="str">
            <v>LAS CRUCES</v>
          </cell>
          <cell r="P238" t="str">
            <v>001</v>
          </cell>
          <cell r="Q238" t="str">
            <v>LAS CRUCES</v>
          </cell>
        </row>
        <row r="239">
          <cell r="D239" t="str">
            <v>INCA KM22</v>
          </cell>
          <cell r="E239" t="str">
            <v>103207020200200</v>
          </cell>
          <cell r="F239" t="str">
            <v>10</v>
          </cell>
          <cell r="G239" t="str">
            <v>OZAMA O METROPOLITANA</v>
          </cell>
          <cell r="H239" t="str">
            <v>32</v>
          </cell>
          <cell r="I239" t="str">
            <v>SANTO DOMINGO</v>
          </cell>
          <cell r="J239" t="str">
            <v>07</v>
          </cell>
          <cell r="K239" t="str">
            <v>PEDRO BRAND</v>
          </cell>
          <cell r="L239" t="str">
            <v>02</v>
          </cell>
          <cell r="M239" t="str">
            <v>LA GUÁYIGA (DM)</v>
          </cell>
          <cell r="N239" t="str">
            <v>02</v>
          </cell>
          <cell r="O239" t="str">
            <v>LOS GARCÍA</v>
          </cell>
          <cell r="P239" t="str">
            <v>002</v>
          </cell>
          <cell r="Q239" t="str">
            <v>LOS GARCÍA</v>
          </cell>
        </row>
        <row r="240">
          <cell r="D240" t="str">
            <v>ITABO 1</v>
          </cell>
          <cell r="E240" t="str">
            <v>052103010100600</v>
          </cell>
          <cell r="F240" t="str">
            <v>05</v>
          </cell>
          <cell r="G240" t="str">
            <v>VALDESIA</v>
          </cell>
          <cell r="H240" t="str">
            <v>21</v>
          </cell>
          <cell r="I240" t="str">
            <v>SAN CRISTÓBAL</v>
          </cell>
          <cell r="J240" t="str">
            <v>03</v>
          </cell>
          <cell r="K240" t="str">
            <v>BAJOS DE HAINA</v>
          </cell>
          <cell r="L240" t="str">
            <v>01</v>
          </cell>
          <cell r="M240" t="str">
            <v>BAJOS DE HAINA</v>
          </cell>
          <cell r="N240" t="str">
            <v>01</v>
          </cell>
          <cell r="O240" t="str">
            <v>BAJOS DE HAINA (ZONA URBANA)</v>
          </cell>
          <cell r="P240" t="str">
            <v>006</v>
          </cell>
          <cell r="Q240" t="str">
            <v>LOS GRINGOS</v>
          </cell>
        </row>
        <row r="241">
          <cell r="D241" t="str">
            <v>ITABO 2</v>
          </cell>
          <cell r="E241" t="str">
            <v>052103010100600</v>
          </cell>
          <cell r="F241" t="str">
            <v>05</v>
          </cell>
          <cell r="G241" t="str">
            <v>VALDESIA</v>
          </cell>
          <cell r="H241" t="str">
            <v>21</v>
          </cell>
          <cell r="I241" t="str">
            <v>SAN CRISTÓBAL</v>
          </cell>
          <cell r="J241" t="str">
            <v>03</v>
          </cell>
          <cell r="K241" t="str">
            <v>BAJOS DE HAINA</v>
          </cell>
          <cell r="L241" t="str">
            <v>01</v>
          </cell>
          <cell r="M241" t="str">
            <v>BAJOS DE HAINA</v>
          </cell>
          <cell r="N241" t="str">
            <v>01</v>
          </cell>
          <cell r="O241" t="str">
            <v>BAJOS DE HAINA (ZONA URBANA)</v>
          </cell>
          <cell r="P241" t="str">
            <v>006</v>
          </cell>
          <cell r="Q241" t="str">
            <v>LOS GRINGOS</v>
          </cell>
        </row>
        <row r="242">
          <cell r="D242" t="str">
            <v>JIGUEY 1</v>
          </cell>
          <cell r="E242" t="str">
            <v>053101020401800</v>
          </cell>
          <cell r="F242" t="str">
            <v>05</v>
          </cell>
          <cell r="G242" t="str">
            <v>VALDESIA</v>
          </cell>
          <cell r="H242" t="str">
            <v>31</v>
          </cell>
          <cell r="I242" t="str">
            <v>SAN JOSÉ DE OCOA</v>
          </cell>
          <cell r="J242" t="str">
            <v>01</v>
          </cell>
          <cell r="K242" t="str">
            <v>SAN JOSÉ DE OCOA</v>
          </cell>
          <cell r="L242" t="str">
            <v>02</v>
          </cell>
          <cell r="M242" t="str">
            <v>LA CIÉNAGA (DM)</v>
          </cell>
          <cell r="N242" t="str">
            <v>04</v>
          </cell>
          <cell r="O242" t="str">
            <v>EL ROSALITO</v>
          </cell>
          <cell r="P242" t="str">
            <v>018</v>
          </cell>
          <cell r="Q242" t="str">
            <v>LOMA DEL MOGOTE</v>
          </cell>
        </row>
        <row r="243">
          <cell r="D243" t="str">
            <v>JIGUEY 2</v>
          </cell>
          <cell r="E243" t="str">
            <v>053101020401800</v>
          </cell>
          <cell r="F243" t="str">
            <v>05</v>
          </cell>
          <cell r="G243" t="str">
            <v>VALDESIA</v>
          </cell>
          <cell r="H243" t="str">
            <v>31</v>
          </cell>
          <cell r="I243" t="str">
            <v>SAN JOSÉ DE OCOA</v>
          </cell>
          <cell r="J243" t="str">
            <v>01</v>
          </cell>
          <cell r="K243" t="str">
            <v>SAN JOSÉ DE OCOA</v>
          </cell>
          <cell r="L243" t="str">
            <v>02</v>
          </cell>
          <cell r="M243" t="str">
            <v>LA CIÉNAGA (DM)</v>
          </cell>
          <cell r="N243" t="str">
            <v>04</v>
          </cell>
          <cell r="O243" t="str">
            <v>EL ROSALITO</v>
          </cell>
          <cell r="P243" t="str">
            <v>018</v>
          </cell>
          <cell r="Q243" t="str">
            <v>LOMA DEL MOGOTE</v>
          </cell>
        </row>
        <row r="244">
          <cell r="D244" t="str">
            <v>JIMENOA</v>
          </cell>
          <cell r="E244" t="str">
            <v>021303010500100</v>
          </cell>
          <cell r="F244" t="str">
            <v>02</v>
          </cell>
          <cell r="G244" t="str">
            <v>CIBAO SUR</v>
          </cell>
          <cell r="H244" t="str">
            <v>13</v>
          </cell>
          <cell r="I244" t="str">
            <v>LA VEGA</v>
          </cell>
          <cell r="J244" t="str">
            <v>03</v>
          </cell>
          <cell r="K244" t="str">
            <v>JARABACOA</v>
          </cell>
          <cell r="L244" t="str">
            <v>01</v>
          </cell>
          <cell r="M244" t="str">
            <v>JARABACOA</v>
          </cell>
          <cell r="N244" t="str">
            <v>05</v>
          </cell>
          <cell r="O244" t="str">
            <v>PEDREGAL</v>
          </cell>
          <cell r="P244" t="str">
            <v>001</v>
          </cell>
          <cell r="Q244" t="str">
            <v>EL SALTO DE JIMENOA</v>
          </cell>
        </row>
        <row r="245">
          <cell r="D245" t="str">
            <v>JUANCHO LOS COCOS 1</v>
          </cell>
          <cell r="E245" t="str">
            <v>061602020201100</v>
          </cell>
          <cell r="F245" t="str">
            <v>06</v>
          </cell>
          <cell r="G245" t="str">
            <v>ENRIQUILLO</v>
          </cell>
          <cell r="H245" t="str">
            <v>16</v>
          </cell>
          <cell r="I245" t="str">
            <v>PEDERNALES</v>
          </cell>
          <cell r="J245" t="str">
            <v>02</v>
          </cell>
          <cell r="K245" t="str">
            <v>OVIEDO</v>
          </cell>
          <cell r="L245" t="str">
            <v>02</v>
          </cell>
          <cell r="M245" t="str">
            <v>JUANCHO (DM)</v>
          </cell>
          <cell r="N245" t="str">
            <v>02</v>
          </cell>
          <cell r="O245" t="str">
            <v>LA COLONIA VILLA ESPERANZA</v>
          </cell>
          <cell r="P245" t="str">
            <v>011</v>
          </cell>
          <cell r="Q245" t="str">
            <v>PEDRO MOTA</v>
          </cell>
        </row>
        <row r="246">
          <cell r="D246" t="str">
            <v>LA VEGA</v>
          </cell>
          <cell r="E246" t="str">
            <v>021301010102000</v>
          </cell>
          <cell r="F246" t="str">
            <v>02</v>
          </cell>
          <cell r="G246" t="str">
            <v>CIBAO SUR</v>
          </cell>
          <cell r="H246" t="str">
            <v>13</v>
          </cell>
          <cell r="I246" t="str">
            <v>LA VEGA</v>
          </cell>
          <cell r="J246" t="str">
            <v>01</v>
          </cell>
          <cell r="K246" t="str">
            <v>LA VEGA</v>
          </cell>
          <cell r="L246" t="str">
            <v>01</v>
          </cell>
          <cell r="M246" t="str">
            <v>LA VEGA</v>
          </cell>
          <cell r="N246" t="str">
            <v>01</v>
          </cell>
          <cell r="O246" t="str">
            <v>CONCEPCIÓN DE LA VEGA (ZONA URBANA)</v>
          </cell>
          <cell r="P246" t="str">
            <v>020</v>
          </cell>
          <cell r="Q246" t="str">
            <v>ARENOSO</v>
          </cell>
        </row>
        <row r="247">
          <cell r="D247" t="str">
            <v>LAS BARÍAS</v>
          </cell>
          <cell r="E247" t="str">
            <v>052106010400900</v>
          </cell>
          <cell r="F247" t="str">
            <v>05</v>
          </cell>
          <cell r="G247" t="str">
            <v>VALDESIA</v>
          </cell>
          <cell r="H247" t="str">
            <v>21</v>
          </cell>
          <cell r="I247" t="str">
            <v>SAN CRISTÓBAL</v>
          </cell>
          <cell r="J247" t="str">
            <v>06</v>
          </cell>
          <cell r="K247" t="str">
            <v>YAGUATE</v>
          </cell>
          <cell r="L247" t="str">
            <v>01</v>
          </cell>
          <cell r="M247" t="str">
            <v>YAGUATE</v>
          </cell>
          <cell r="N247" t="str">
            <v>04</v>
          </cell>
          <cell r="O247" t="str">
            <v>MANÁ DE YAGUATE</v>
          </cell>
          <cell r="P247" t="str">
            <v>009</v>
          </cell>
          <cell r="Q247" t="str">
            <v>MANÁ DE YAGUATE</v>
          </cell>
        </row>
        <row r="248">
          <cell r="D248" t="str">
            <v>LAS DAMAS</v>
          </cell>
          <cell r="E248" t="str">
            <v>061002020200200</v>
          </cell>
          <cell r="F248" t="str">
            <v>06</v>
          </cell>
          <cell r="G248" t="str">
            <v>ENRIQUILLO</v>
          </cell>
          <cell r="H248" t="str">
            <v>10</v>
          </cell>
          <cell r="I248" t="str">
            <v>INDEPENDENCIA</v>
          </cell>
          <cell r="J248" t="str">
            <v>02</v>
          </cell>
          <cell r="K248" t="str">
            <v>DUVERGÉ</v>
          </cell>
          <cell r="L248" t="str">
            <v>02</v>
          </cell>
          <cell r="M248" t="str">
            <v>VENGAN A VER (DM)</v>
          </cell>
          <cell r="N248" t="str">
            <v>02</v>
          </cell>
          <cell r="O248" t="str">
            <v>LAS BAITOAS</v>
          </cell>
          <cell r="P248" t="str">
            <v>002</v>
          </cell>
          <cell r="Q248" t="str">
            <v>SAN JOSÉ</v>
          </cell>
        </row>
        <row r="249">
          <cell r="D249" t="str">
            <v>LÓPEZ ANGOSTURA</v>
          </cell>
          <cell r="E249" t="str">
            <v>012509010200100</v>
          </cell>
          <cell r="F249" t="str">
            <v>01</v>
          </cell>
          <cell r="G249" t="str">
            <v>CIBAO NORTE</v>
          </cell>
          <cell r="H249" t="str">
            <v>25</v>
          </cell>
          <cell r="I249" t="str">
            <v>SANTIAGO</v>
          </cell>
          <cell r="J249" t="str">
            <v>09</v>
          </cell>
          <cell r="K249" t="str">
            <v>SABANA IGLESIA</v>
          </cell>
          <cell r="L249" t="str">
            <v>01</v>
          </cell>
          <cell r="M249" t="str">
            <v>SABANA IGLESIA</v>
          </cell>
          <cell r="N249" t="str">
            <v>02</v>
          </cell>
          <cell r="O249" t="str">
            <v>SABANA IGLESIA</v>
          </cell>
          <cell r="P249" t="str">
            <v>001</v>
          </cell>
          <cell r="Q249" t="str">
            <v>BOCA DE BAO</v>
          </cell>
        </row>
        <row r="250">
          <cell r="D250" t="str">
            <v>LOS ANONES</v>
          </cell>
          <cell r="E250" t="str">
            <v>051702030200300</v>
          </cell>
          <cell r="F250" t="str">
            <v>05</v>
          </cell>
          <cell r="G250" t="str">
            <v>VALDESIA</v>
          </cell>
          <cell r="H250" t="str">
            <v>17</v>
          </cell>
          <cell r="I250" t="str">
            <v>PERAVIA</v>
          </cell>
          <cell r="J250" t="str">
            <v>02</v>
          </cell>
          <cell r="K250" t="str">
            <v>NIZAO</v>
          </cell>
          <cell r="L250" t="str">
            <v>03</v>
          </cell>
          <cell r="M250" t="str">
            <v>SANTANA (DM)</v>
          </cell>
          <cell r="N250" t="str">
            <v>02</v>
          </cell>
          <cell r="O250" t="str">
            <v>LUCAS DÍAZ</v>
          </cell>
          <cell r="P250" t="str">
            <v>003</v>
          </cell>
          <cell r="Q250" t="str">
            <v>BARRIO LINDO</v>
          </cell>
        </row>
        <row r="251">
          <cell r="D251" t="str">
            <v>LOS COCOS 2</v>
          </cell>
          <cell r="E251" t="str">
            <v>061602020201100</v>
          </cell>
          <cell r="F251" t="str">
            <v>06</v>
          </cell>
          <cell r="G251" t="str">
            <v>ENRIQUILLO</v>
          </cell>
          <cell r="H251" t="str">
            <v>16</v>
          </cell>
          <cell r="I251" t="str">
            <v>PEDERNALES</v>
          </cell>
          <cell r="J251" t="str">
            <v>02</v>
          </cell>
          <cell r="K251" t="str">
            <v>OVIEDO</v>
          </cell>
          <cell r="L251" t="str">
            <v>02</v>
          </cell>
          <cell r="M251" t="str">
            <v>JUANCHO (DM)</v>
          </cell>
          <cell r="N251" t="str">
            <v>02</v>
          </cell>
          <cell r="O251" t="str">
            <v>LA COLONIA VILLA ESPERANZA</v>
          </cell>
          <cell r="P251" t="str">
            <v>011</v>
          </cell>
          <cell r="Q251" t="str">
            <v>PEDRO MOTA</v>
          </cell>
        </row>
        <row r="252">
          <cell r="D252" t="str">
            <v>LOS ORÍGENES POWER PLANT</v>
          </cell>
          <cell r="E252" t="str">
            <v>092301010100200</v>
          </cell>
          <cell r="F252" t="str">
            <v>09</v>
          </cell>
          <cell r="G252" t="str">
            <v>HIGUAMO</v>
          </cell>
          <cell r="H252" t="str">
            <v>23</v>
          </cell>
          <cell r="I252" t="str">
            <v>SAN PEDRO DE MACORÍS</v>
          </cell>
          <cell r="J252" t="str">
            <v>01</v>
          </cell>
          <cell r="K252" t="str">
            <v>SAN PEDRO DE MACORÍS</v>
          </cell>
          <cell r="L252" t="str">
            <v>01</v>
          </cell>
          <cell r="M252" t="str">
            <v>SAN PEDRO DE MACORÍS</v>
          </cell>
          <cell r="N252" t="str">
            <v>01</v>
          </cell>
          <cell r="O252" t="str">
            <v>SAN PEDRO DE MACORÍS (ZONA URBANA)</v>
          </cell>
          <cell r="P252" t="str">
            <v>002</v>
          </cell>
          <cell r="Q252" t="str">
            <v>BLANCO</v>
          </cell>
        </row>
        <row r="253">
          <cell r="D253" t="str">
            <v>LOS TOROS 1</v>
          </cell>
          <cell r="E253" t="str">
            <v>070203030300400</v>
          </cell>
          <cell r="F253" t="str">
            <v>07</v>
          </cell>
          <cell r="G253" t="str">
            <v>EL VALLE</v>
          </cell>
          <cell r="H253" t="str">
            <v>02</v>
          </cell>
          <cell r="I253" t="str">
            <v>AZUA</v>
          </cell>
          <cell r="J253" t="str">
            <v>03</v>
          </cell>
          <cell r="K253" t="str">
            <v>LAS YAYAS DE VIAJAMA</v>
          </cell>
          <cell r="L253" t="str">
            <v>03</v>
          </cell>
          <cell r="M253" t="str">
            <v>HATO NUEVO CORTÉS (DM)</v>
          </cell>
          <cell r="N253" t="str">
            <v>03</v>
          </cell>
          <cell r="O253" t="str">
            <v>EL CRUCE DE LAS YAYAS</v>
          </cell>
          <cell r="P253" t="str">
            <v>004</v>
          </cell>
          <cell r="Q253" t="str">
            <v>LAS HORMIGAS</v>
          </cell>
        </row>
        <row r="254">
          <cell r="D254" t="str">
            <v>LOS TOROS 2</v>
          </cell>
          <cell r="E254" t="str">
            <v>070203030300400</v>
          </cell>
          <cell r="F254" t="str">
            <v>07</v>
          </cell>
          <cell r="G254" t="str">
            <v>EL VALLE</v>
          </cell>
          <cell r="H254" t="str">
            <v>02</v>
          </cell>
          <cell r="I254" t="str">
            <v>AZUA</v>
          </cell>
          <cell r="J254" t="str">
            <v>03</v>
          </cell>
          <cell r="K254" t="str">
            <v>LAS YAYAS DE VIAJAMA</v>
          </cell>
          <cell r="L254" t="str">
            <v>03</v>
          </cell>
          <cell r="M254" t="str">
            <v>HATO NUEVO CORTÉS (DM)</v>
          </cell>
          <cell r="N254" t="str">
            <v>03</v>
          </cell>
          <cell r="O254" t="str">
            <v>EL CRUCE DE LAS YAYAS</v>
          </cell>
          <cell r="P254" t="str">
            <v>004</v>
          </cell>
          <cell r="Q254" t="str">
            <v>LAS HORMIGAS</v>
          </cell>
        </row>
        <row r="255">
          <cell r="D255" t="str">
            <v>MAGUEYAL 1</v>
          </cell>
          <cell r="E255" t="str">
            <v>070203030400100</v>
          </cell>
          <cell r="F255" t="str">
            <v>07</v>
          </cell>
          <cell r="G255" t="str">
            <v>EL VALLE</v>
          </cell>
          <cell r="H255" t="str">
            <v>02</v>
          </cell>
          <cell r="I255" t="str">
            <v>AZUA</v>
          </cell>
          <cell r="J255" t="str">
            <v>03</v>
          </cell>
          <cell r="K255" t="str">
            <v>LAS YAYAS DE VIAJAMA</v>
          </cell>
          <cell r="L255" t="str">
            <v>03</v>
          </cell>
          <cell r="M255" t="str">
            <v>HATO NUEVO CORTÉS (DM)</v>
          </cell>
          <cell r="N255" t="str">
            <v>04</v>
          </cell>
          <cell r="O255" t="str">
            <v>MAGÜEYAL</v>
          </cell>
          <cell r="P255" t="str">
            <v>001</v>
          </cell>
          <cell r="Q255" t="str">
            <v>MAGÜEYAL</v>
          </cell>
        </row>
        <row r="256">
          <cell r="D256" t="str">
            <v>MAGUEYAL 2</v>
          </cell>
          <cell r="E256" t="str">
            <v>070203030400100</v>
          </cell>
          <cell r="F256" t="str">
            <v>07</v>
          </cell>
          <cell r="G256" t="str">
            <v>EL VALLE</v>
          </cell>
          <cell r="H256" t="str">
            <v>02</v>
          </cell>
          <cell r="I256" t="str">
            <v>AZUA</v>
          </cell>
          <cell r="J256" t="str">
            <v>03</v>
          </cell>
          <cell r="K256" t="str">
            <v>LAS YAYAS DE VIAJAMA</v>
          </cell>
          <cell r="L256" t="str">
            <v>03</v>
          </cell>
          <cell r="M256" t="str">
            <v>HATO NUEVO CORTÉS (DM)</v>
          </cell>
          <cell r="N256" t="str">
            <v>04</v>
          </cell>
          <cell r="O256" t="str">
            <v>MAGÜEYAL</v>
          </cell>
          <cell r="P256" t="str">
            <v>001</v>
          </cell>
          <cell r="Q256" t="str">
            <v>MAGÜEYAL</v>
          </cell>
        </row>
        <row r="257">
          <cell r="D257" t="str">
            <v>METALDOM</v>
          </cell>
          <cell r="E257" t="str">
            <v>100101010102700</v>
          </cell>
          <cell r="F257" t="str">
            <v>10</v>
          </cell>
          <cell r="G257" t="str">
            <v>OZAMA O METROPOLITANA</v>
          </cell>
          <cell r="H257" t="str">
            <v>01</v>
          </cell>
          <cell r="I257" t="str">
            <v>DISTRITO NACIONAL</v>
          </cell>
          <cell r="J257" t="str">
            <v>01</v>
          </cell>
          <cell r="K257" t="str">
            <v>SANTO DOMINGO DE GUZMÁN</v>
          </cell>
          <cell r="L257" t="str">
            <v>01</v>
          </cell>
          <cell r="M257" t="str">
            <v>SANTO DOMINGO DE GUZMÁN</v>
          </cell>
          <cell r="N257" t="str">
            <v>01</v>
          </cell>
          <cell r="O257" t="str">
            <v>SANTO DOMINGO DE GUZMÁN (ZONA URBANA)</v>
          </cell>
          <cell r="P257" t="str">
            <v>027</v>
          </cell>
          <cell r="Q257" t="str">
            <v>TROPICAL METALDOM</v>
          </cell>
        </row>
        <row r="258">
          <cell r="D258" t="str">
            <v>MONCIÓN 1</v>
          </cell>
          <cell r="E258" t="str">
            <v>042603010200700</v>
          </cell>
          <cell r="F258" t="str">
            <v>04</v>
          </cell>
          <cell r="G258" t="str">
            <v>CIBAO NOROESTE</v>
          </cell>
          <cell r="H258" t="str">
            <v>26</v>
          </cell>
          <cell r="I258" t="str">
            <v>SANTIAGO RODRÍGUEZ</v>
          </cell>
          <cell r="J258" t="str">
            <v>03</v>
          </cell>
          <cell r="K258" t="str">
            <v>MONCIÓN</v>
          </cell>
          <cell r="L258" t="str">
            <v>01</v>
          </cell>
          <cell r="M258" t="str">
            <v>MONCIÓN</v>
          </cell>
          <cell r="N258" t="str">
            <v>02</v>
          </cell>
          <cell r="O258" t="str">
            <v>EL MAMONCITO</v>
          </cell>
          <cell r="P258" t="str">
            <v>007</v>
          </cell>
          <cell r="Q258" t="str">
            <v>HATO VIEJO</v>
          </cell>
        </row>
        <row r="259">
          <cell r="D259" t="str">
            <v>MONCIÓN 2</v>
          </cell>
          <cell r="E259" t="str">
            <v>042603010200700</v>
          </cell>
          <cell r="F259" t="str">
            <v>04</v>
          </cell>
          <cell r="G259" t="str">
            <v>CIBAO NOROESTE</v>
          </cell>
          <cell r="H259" t="str">
            <v>26</v>
          </cell>
          <cell r="I259" t="str">
            <v>SANTIAGO RODRÍGUEZ</v>
          </cell>
          <cell r="J259" t="str">
            <v>03</v>
          </cell>
          <cell r="K259" t="str">
            <v>MONCIÓN</v>
          </cell>
          <cell r="L259" t="str">
            <v>01</v>
          </cell>
          <cell r="M259" t="str">
            <v>MONCIÓN</v>
          </cell>
          <cell r="N259" t="str">
            <v>02</v>
          </cell>
          <cell r="O259" t="str">
            <v>EL MAMONCITO</v>
          </cell>
          <cell r="P259" t="str">
            <v>007</v>
          </cell>
          <cell r="Q259" t="str">
            <v>HATO VIEJO</v>
          </cell>
        </row>
        <row r="260">
          <cell r="D260" t="str">
            <v>MONTE PLATA SOLAR</v>
          </cell>
          <cell r="E260" t="str">
            <v>092901010101200</v>
          </cell>
          <cell r="F260" t="str">
            <v>09</v>
          </cell>
          <cell r="G260" t="str">
            <v>HIGUAMO</v>
          </cell>
          <cell r="H260" t="str">
            <v>29</v>
          </cell>
          <cell r="I260" t="str">
            <v>MONTE PLATA</v>
          </cell>
          <cell r="J260" t="str">
            <v>01</v>
          </cell>
          <cell r="K260" t="str">
            <v>MONTE PLATA</v>
          </cell>
          <cell r="L260" t="str">
            <v>01</v>
          </cell>
          <cell r="M260" t="str">
            <v>MONTE PLATA</v>
          </cell>
          <cell r="N260" t="str">
            <v>01</v>
          </cell>
          <cell r="O260" t="str">
            <v>MONTE PLATA (ZONA URBANA)</v>
          </cell>
          <cell r="P260" t="str">
            <v>012</v>
          </cell>
          <cell r="Q260" t="str">
            <v>GUILLO</v>
          </cell>
        </row>
        <row r="261">
          <cell r="D261" t="str">
            <v>MONTE RÍO</v>
          </cell>
          <cell r="E261" t="str">
            <v>070201050100100</v>
          </cell>
          <cell r="F261" t="str">
            <v>07</v>
          </cell>
          <cell r="G261" t="str">
            <v>EL VALLE</v>
          </cell>
          <cell r="H261" t="str">
            <v>02</v>
          </cell>
          <cell r="I261" t="str">
            <v>AZUA</v>
          </cell>
          <cell r="J261" t="str">
            <v>01</v>
          </cell>
          <cell r="K261" t="str">
            <v>AZUA</v>
          </cell>
          <cell r="L261" t="str">
            <v>05</v>
          </cell>
          <cell r="M261" t="str">
            <v>PUERTO VIEJO (DM)</v>
          </cell>
          <cell r="N261" t="str">
            <v>01</v>
          </cell>
          <cell r="O261" t="str">
            <v>PUERTO VIEJO (ZONA URBANA)</v>
          </cell>
          <cell r="P261" t="str">
            <v>001</v>
          </cell>
          <cell r="Q261" t="str">
            <v>LOS NEGROS</v>
          </cell>
        </row>
        <row r="262">
          <cell r="D262" t="str">
            <v>NIZAO NAJAYO</v>
          </cell>
          <cell r="E262" t="str">
            <v>052106010400200</v>
          </cell>
          <cell r="F262" t="str">
            <v>05</v>
          </cell>
          <cell r="G262" t="str">
            <v>VALDESIA</v>
          </cell>
          <cell r="H262" t="str">
            <v>21</v>
          </cell>
          <cell r="I262" t="str">
            <v>SAN CRISTÓBAL</v>
          </cell>
          <cell r="J262" t="str">
            <v>06</v>
          </cell>
          <cell r="K262" t="str">
            <v>YAGUATE</v>
          </cell>
          <cell r="L262" t="str">
            <v>01</v>
          </cell>
          <cell r="M262" t="str">
            <v>YAGUATE</v>
          </cell>
          <cell r="N262" t="str">
            <v>04</v>
          </cell>
          <cell r="O262" t="str">
            <v>MANÁ DE YAGUATE</v>
          </cell>
          <cell r="P262" t="str">
            <v>002</v>
          </cell>
          <cell r="Q262" t="str">
            <v>BOCA DE MANÁ</v>
          </cell>
        </row>
        <row r="263">
          <cell r="D263" t="str">
            <v>PALAMARA</v>
          </cell>
          <cell r="E263" t="str">
            <v>103207020200100</v>
          </cell>
          <cell r="F263" t="str">
            <v>10</v>
          </cell>
          <cell r="G263" t="str">
            <v>OZAMA O METROPOLITANA</v>
          </cell>
          <cell r="H263" t="str">
            <v>32</v>
          </cell>
          <cell r="I263" t="str">
            <v>SANTO DOMINGO</v>
          </cell>
          <cell r="J263" t="str">
            <v>07</v>
          </cell>
          <cell r="K263" t="str">
            <v>PEDRO BRAND</v>
          </cell>
          <cell r="L263" t="str">
            <v>02</v>
          </cell>
          <cell r="M263" t="str">
            <v>LA GUÁYIGA (DM)</v>
          </cell>
          <cell r="N263" t="str">
            <v>02</v>
          </cell>
          <cell r="O263" t="str">
            <v>LOS GARCÍA</v>
          </cell>
          <cell r="P263" t="str">
            <v>001</v>
          </cell>
          <cell r="Q263" t="str">
            <v>BATEY PALAMARA</v>
          </cell>
        </row>
        <row r="264">
          <cell r="D264" t="str">
            <v>PALENQUE</v>
          </cell>
          <cell r="E264" t="str">
            <v>052102010300400</v>
          </cell>
          <cell r="F264" t="str">
            <v>05</v>
          </cell>
          <cell r="G264" t="str">
            <v>VALDESIA</v>
          </cell>
          <cell r="H264" t="str">
            <v>21</v>
          </cell>
          <cell r="I264" t="str">
            <v>SAN CRISTÓBAL</v>
          </cell>
          <cell r="J264" t="str">
            <v>02</v>
          </cell>
          <cell r="K264" t="str">
            <v>SABANA GRANDE DE PALENQUE</v>
          </cell>
          <cell r="L264" t="str">
            <v>01</v>
          </cell>
          <cell r="M264" t="str">
            <v>SABANA GRANDE DE PALENQUE</v>
          </cell>
          <cell r="N264" t="str">
            <v>03</v>
          </cell>
          <cell r="O264" t="str">
            <v>SABANA PALENQUE</v>
          </cell>
          <cell r="P264" t="str">
            <v>004</v>
          </cell>
          <cell r="Q264" t="str">
            <v>SABANA GRANDE DE PALENQUE RURAL</v>
          </cell>
        </row>
        <row r="265">
          <cell r="D265" t="str">
            <v>PALOMINO 1</v>
          </cell>
          <cell r="E265" t="str">
            <v>072202030500500</v>
          </cell>
          <cell r="F265" t="str">
            <v>07</v>
          </cell>
          <cell r="G265" t="str">
            <v>EL VALLE</v>
          </cell>
          <cell r="H265" t="str">
            <v>22</v>
          </cell>
          <cell r="I265" t="str">
            <v>SAN JUAN</v>
          </cell>
          <cell r="J265" t="str">
            <v>02</v>
          </cell>
          <cell r="K265" t="str">
            <v>BOHECHÍO</v>
          </cell>
          <cell r="L265" t="str">
            <v>03</v>
          </cell>
          <cell r="M265" t="str">
            <v>YAQUE (DM)</v>
          </cell>
          <cell r="N265" t="str">
            <v>05</v>
          </cell>
          <cell r="O265" t="str">
            <v>LA GUAMA</v>
          </cell>
          <cell r="P265" t="str">
            <v>005</v>
          </cell>
          <cell r="Q265" t="str">
            <v>EL GUAYUYAL</v>
          </cell>
        </row>
        <row r="266">
          <cell r="D266" t="str">
            <v>PALOMINO 2</v>
          </cell>
          <cell r="E266" t="str">
            <v>072202030500500</v>
          </cell>
          <cell r="F266" t="str">
            <v>07</v>
          </cell>
          <cell r="G266" t="str">
            <v>EL VALLE</v>
          </cell>
          <cell r="H266" t="str">
            <v>22</v>
          </cell>
          <cell r="I266" t="str">
            <v>SAN JUAN</v>
          </cell>
          <cell r="J266" t="str">
            <v>02</v>
          </cell>
          <cell r="K266" t="str">
            <v>BOHECHÍO</v>
          </cell>
          <cell r="L266" t="str">
            <v>03</v>
          </cell>
          <cell r="M266" t="str">
            <v>YAQUE (DM)</v>
          </cell>
          <cell r="N266" t="str">
            <v>05</v>
          </cell>
          <cell r="O266" t="str">
            <v>LA GUAMA</v>
          </cell>
          <cell r="P266" t="str">
            <v>005</v>
          </cell>
          <cell r="Q266" t="str">
            <v>EL GUAYUYAL</v>
          </cell>
        </row>
        <row r="267">
          <cell r="D267" t="str">
            <v>PARQUE ENERGETICO LOS MINA</v>
          </cell>
          <cell r="E267" t="str">
            <v>103201010100400</v>
          </cell>
          <cell r="F267" t="str">
            <v>10</v>
          </cell>
          <cell r="G267" t="str">
            <v>OZAMA O METROPOLITANA</v>
          </cell>
          <cell r="H267" t="str">
            <v>32</v>
          </cell>
          <cell r="I267" t="str">
            <v>SANTO DOMINGO</v>
          </cell>
          <cell r="J267" t="str">
            <v>01</v>
          </cell>
          <cell r="K267" t="str">
            <v>SANTO DOMINGO ESTE</v>
          </cell>
          <cell r="L267" t="str">
            <v>01</v>
          </cell>
          <cell r="M267" t="str">
            <v>SANTO DOMINGO ESTE</v>
          </cell>
          <cell r="N267" t="str">
            <v>01</v>
          </cell>
          <cell r="O267" t="str">
            <v>SANTO DOMINGO ESTE (ZONA URBANA)</v>
          </cell>
          <cell r="P267" t="str">
            <v>004</v>
          </cell>
          <cell r="Q267" t="str">
            <v>LOS MINA SUR</v>
          </cell>
        </row>
        <row r="268">
          <cell r="D268" t="str">
            <v>PARQUE EÓLICO AGUA CLARA</v>
          </cell>
          <cell r="E268" t="str">
            <v>041503030300100</v>
          </cell>
          <cell r="F268" t="str">
            <v>04</v>
          </cell>
          <cell r="G268" t="str">
            <v>CIBAO NOROESTE</v>
          </cell>
          <cell r="H268" t="str">
            <v>15</v>
          </cell>
          <cell r="I268" t="str">
            <v>MONTE CRISTI</v>
          </cell>
          <cell r="J268" t="str">
            <v>03</v>
          </cell>
          <cell r="K268" t="str">
            <v>GUAYUBÍN</v>
          </cell>
          <cell r="L268" t="str">
            <v>03</v>
          </cell>
          <cell r="M268" t="str">
            <v>HATILLO PALMA (DM)</v>
          </cell>
          <cell r="N268" t="str">
            <v>03</v>
          </cell>
          <cell r="O268" t="str">
            <v>LOS DERRAMADEROS</v>
          </cell>
          <cell r="P268" t="str">
            <v>001</v>
          </cell>
          <cell r="Q268" t="str">
            <v>LOS DERRAMADEROS</v>
          </cell>
        </row>
        <row r="269">
          <cell r="D269" t="str">
            <v>PARQUE EÓLICO DE MATAFONGO</v>
          </cell>
          <cell r="E269" t="str">
            <v>051701010300200</v>
          </cell>
          <cell r="F269" t="str">
            <v>05</v>
          </cell>
          <cell r="G269" t="str">
            <v>VALDESIA</v>
          </cell>
          <cell r="H269" t="str">
            <v>17</v>
          </cell>
          <cell r="I269" t="str">
            <v>PERAVIA</v>
          </cell>
          <cell r="J269" t="str">
            <v>01</v>
          </cell>
          <cell r="K269" t="str">
            <v>BANÍ</v>
          </cell>
          <cell r="L269" t="str">
            <v>01</v>
          </cell>
          <cell r="M269" t="str">
            <v>BANÍ</v>
          </cell>
          <cell r="N269" t="str">
            <v>03</v>
          </cell>
          <cell r="O269" t="str">
            <v>LAS CALDERAS</v>
          </cell>
          <cell r="P269" t="str">
            <v>002</v>
          </cell>
          <cell r="Q269" t="str">
            <v>LAS CALDERAS</v>
          </cell>
        </row>
        <row r="270">
          <cell r="D270" t="str">
            <v>PARQUE EÓLICO GUANILLO</v>
          </cell>
          <cell r="E270" t="str">
            <v>041503010400400</v>
          </cell>
          <cell r="F270" t="str">
            <v>04</v>
          </cell>
          <cell r="G270" t="str">
            <v>CIBAO NOROESTE</v>
          </cell>
          <cell r="H270" t="str">
            <v>15</v>
          </cell>
          <cell r="I270" t="str">
            <v>MONTE CRISTI</v>
          </cell>
          <cell r="J270" t="str">
            <v>03</v>
          </cell>
          <cell r="K270" t="str">
            <v>GUAYUBÍN</v>
          </cell>
          <cell r="L270" t="str">
            <v>01</v>
          </cell>
          <cell r="M270" t="str">
            <v>GUAYUBÍN</v>
          </cell>
          <cell r="N270" t="str">
            <v>04</v>
          </cell>
          <cell r="O270" t="str">
            <v>SABANA CRUZ</v>
          </cell>
          <cell r="P270" t="str">
            <v>004</v>
          </cell>
          <cell r="Q270" t="str">
            <v>HAITÍ</v>
          </cell>
        </row>
        <row r="271">
          <cell r="D271" t="str">
            <v>PARQUE EÓLICO LARIMAR</v>
          </cell>
          <cell r="E271" t="str">
            <v>060403010200100</v>
          </cell>
          <cell r="F271" t="str">
            <v>06</v>
          </cell>
          <cell r="G271" t="str">
            <v>ENRIQUILLO</v>
          </cell>
          <cell r="H271" t="str">
            <v>04</v>
          </cell>
          <cell r="I271" t="str">
            <v>BARAHONA</v>
          </cell>
          <cell r="J271" t="str">
            <v>03</v>
          </cell>
          <cell r="K271" t="str">
            <v>ENRIQUILLO</v>
          </cell>
          <cell r="L271" t="str">
            <v>01</v>
          </cell>
          <cell r="M271" t="str">
            <v>ENRIQUILLO</v>
          </cell>
          <cell r="N271" t="str">
            <v>02</v>
          </cell>
          <cell r="O271" t="str">
            <v>BUENA VISTA</v>
          </cell>
          <cell r="P271" t="str">
            <v>001</v>
          </cell>
          <cell r="Q271" t="str">
            <v>BUENA VISTA</v>
          </cell>
        </row>
        <row r="272">
          <cell r="D272" t="str">
            <v>PARQUE EÓLICO LARIMAR II</v>
          </cell>
          <cell r="E272" t="str">
            <v>060403010200100</v>
          </cell>
          <cell r="F272" t="str">
            <v>06</v>
          </cell>
          <cell r="G272" t="str">
            <v>ENRIQUILLO</v>
          </cell>
          <cell r="H272" t="str">
            <v>04</v>
          </cell>
          <cell r="I272" t="str">
            <v>BARAHONA</v>
          </cell>
          <cell r="J272" t="str">
            <v>03</v>
          </cell>
          <cell r="K272" t="str">
            <v>ENRIQUILLO</v>
          </cell>
          <cell r="L272" t="str">
            <v>01</v>
          </cell>
          <cell r="M272" t="str">
            <v>ENRIQUILLO</v>
          </cell>
          <cell r="N272" t="str">
            <v>02</v>
          </cell>
          <cell r="O272" t="str">
            <v>BUENA VISTA</v>
          </cell>
          <cell r="P272" t="str">
            <v>001</v>
          </cell>
          <cell r="Q272" t="str">
            <v>BUENA VISTA</v>
          </cell>
        </row>
        <row r="273">
          <cell r="D273" t="str">
            <v>PARQUE EÓLICO LOS GUZMANCITOS</v>
          </cell>
          <cell r="E273" t="str">
            <v>011801030700100</v>
          </cell>
          <cell r="F273" t="str">
            <v>01</v>
          </cell>
          <cell r="G273" t="str">
            <v>CIBAO NORTE</v>
          </cell>
          <cell r="H273" t="str">
            <v>18</v>
          </cell>
          <cell r="I273" t="str">
            <v>PUERTO PLATA</v>
          </cell>
          <cell r="J273" t="str">
            <v>01</v>
          </cell>
          <cell r="K273" t="str">
            <v>PUERTO PLATA</v>
          </cell>
          <cell r="L273" t="str">
            <v>03</v>
          </cell>
          <cell r="M273" t="str">
            <v>MAIMÓN (DM)</v>
          </cell>
          <cell r="N273" t="str">
            <v>07</v>
          </cell>
          <cell r="O273" t="str">
            <v>GUZMANCITO</v>
          </cell>
          <cell r="P273" t="str">
            <v>001</v>
          </cell>
          <cell r="Q273" t="str">
            <v>LA PERRITA</v>
          </cell>
        </row>
        <row r="274">
          <cell r="D274" t="str">
            <v>PARQUE EÓLICO LOS GUZMANCITOS 2</v>
          </cell>
          <cell r="E274" t="str">
            <v>011801030701500</v>
          </cell>
          <cell r="F274" t="str">
            <v>01</v>
          </cell>
          <cell r="G274" t="str">
            <v>CIBAO NORTE</v>
          </cell>
          <cell r="H274" t="str">
            <v>18</v>
          </cell>
          <cell r="I274" t="str">
            <v>PUERTO PLATA</v>
          </cell>
          <cell r="J274" t="str">
            <v>01</v>
          </cell>
          <cell r="K274" t="str">
            <v>PUERTO PLATA</v>
          </cell>
          <cell r="L274" t="str">
            <v>03</v>
          </cell>
          <cell r="M274" t="str">
            <v>MAIMÓN (DM)</v>
          </cell>
          <cell r="N274" t="str">
            <v>07</v>
          </cell>
          <cell r="O274" t="str">
            <v>GUZMANCITO</v>
          </cell>
          <cell r="P274" t="str">
            <v>015</v>
          </cell>
          <cell r="Q274" t="str">
            <v>CALABACITOS</v>
          </cell>
        </row>
        <row r="275">
          <cell r="D275" t="str">
            <v>PARQUE FOTOVOLTAICO BAYAHONDA (BAYASOL)</v>
          </cell>
          <cell r="E275" t="str">
            <v>051703010500300</v>
          </cell>
          <cell r="F275" t="str">
            <v>05</v>
          </cell>
          <cell r="G275" t="str">
            <v>VALDESIA</v>
          </cell>
          <cell r="H275" t="str">
            <v>17</v>
          </cell>
          <cell r="I275" t="str">
            <v>PERAVIA</v>
          </cell>
          <cell r="J275" t="str">
            <v>03</v>
          </cell>
          <cell r="K275" t="str">
            <v>MATANZAS</v>
          </cell>
          <cell r="L275" t="str">
            <v>01</v>
          </cell>
          <cell r="M275" t="str">
            <v>MATANZAS</v>
          </cell>
          <cell r="N275" t="str">
            <v>05</v>
          </cell>
          <cell r="O275" t="str">
            <v>GALIÓN (GALEÓN)</v>
          </cell>
          <cell r="P275" t="str">
            <v>003</v>
          </cell>
          <cell r="Q275" t="str">
            <v>ANGOSTURA</v>
          </cell>
        </row>
        <row r="276">
          <cell r="D276" t="str">
            <v>PARQUE FOTOVOLTAICO CALABAZA</v>
          </cell>
          <cell r="E276" t="str">
            <v>051703010500200</v>
          </cell>
          <cell r="F276" t="str">
            <v>05</v>
          </cell>
          <cell r="G276" t="str">
            <v>VALDESIA</v>
          </cell>
          <cell r="H276" t="str">
            <v>17</v>
          </cell>
          <cell r="I276" t="str">
            <v>PERAVIA</v>
          </cell>
          <cell r="J276" t="str">
            <v>03</v>
          </cell>
          <cell r="K276" t="str">
            <v>MATANZAS</v>
          </cell>
          <cell r="L276" t="str">
            <v>01</v>
          </cell>
          <cell r="M276" t="str">
            <v>MATANZAS</v>
          </cell>
          <cell r="N276" t="str">
            <v>05</v>
          </cell>
          <cell r="O276" t="str">
            <v>GALIÓN (GALEÓN)</v>
          </cell>
          <cell r="P276" t="str">
            <v>002</v>
          </cell>
          <cell r="Q276" t="str">
            <v>LAS CALABAZAS</v>
          </cell>
        </row>
        <row r="277">
          <cell r="D277" t="str">
            <v>PARQUE FOTOVOLTAICO CUMAYASA 1</v>
          </cell>
          <cell r="E277" t="str">
            <v>081203020200200</v>
          </cell>
          <cell r="F277" t="str">
            <v>08</v>
          </cell>
          <cell r="G277" t="str">
            <v>YUMA</v>
          </cell>
          <cell r="H277" t="str">
            <v>12</v>
          </cell>
          <cell r="I277" t="str">
            <v>LA ROMANA</v>
          </cell>
          <cell r="J277" t="str">
            <v>03</v>
          </cell>
          <cell r="K277" t="str">
            <v>VILLA HERMOSA</v>
          </cell>
          <cell r="L277" t="str">
            <v>02</v>
          </cell>
          <cell r="M277" t="str">
            <v>CUMAYASA (DM)</v>
          </cell>
          <cell r="N277" t="str">
            <v>02</v>
          </cell>
          <cell r="O277" t="str">
            <v>CUMAYASA</v>
          </cell>
          <cell r="P277" t="str">
            <v>002</v>
          </cell>
          <cell r="Q277" t="str">
            <v>BATEY LAS TUMBAS</v>
          </cell>
        </row>
        <row r="278">
          <cell r="D278" t="str">
            <v>PARQUE FOTOVOLTAICO CUMAYASA 2</v>
          </cell>
          <cell r="E278" t="str">
            <v>081203020200200</v>
          </cell>
          <cell r="F278" t="str">
            <v>08</v>
          </cell>
          <cell r="G278" t="str">
            <v>YUMA</v>
          </cell>
          <cell r="H278" t="str">
            <v>12</v>
          </cell>
          <cell r="I278" t="str">
            <v>LA ROMANA</v>
          </cell>
          <cell r="J278" t="str">
            <v>03</v>
          </cell>
          <cell r="K278" t="str">
            <v>VILLA HERMOSA</v>
          </cell>
          <cell r="L278" t="str">
            <v>02</v>
          </cell>
          <cell r="M278" t="str">
            <v>CUMAYASA (DM)</v>
          </cell>
          <cell r="N278" t="str">
            <v>02</v>
          </cell>
          <cell r="O278" t="str">
            <v>CUMAYASA</v>
          </cell>
          <cell r="P278" t="str">
            <v>002</v>
          </cell>
          <cell r="Q278" t="str">
            <v>BATEY LAS TUMBAS</v>
          </cell>
        </row>
        <row r="279">
          <cell r="D279" t="str">
            <v>PARQUE FOTOVOLTAICO LA VICTORIA</v>
          </cell>
          <cell r="E279" t="str">
            <v>103203020300300</v>
          </cell>
          <cell r="F279" t="str">
            <v>10</v>
          </cell>
          <cell r="G279" t="str">
            <v>OZAMA O METROPOLITANA</v>
          </cell>
          <cell r="H279" t="str">
            <v>32</v>
          </cell>
          <cell r="I279" t="str">
            <v>SANTO DOMINGO</v>
          </cell>
          <cell r="J279" t="str">
            <v>03</v>
          </cell>
          <cell r="K279" t="str">
            <v>SANTO DOMINGO NORTE</v>
          </cell>
          <cell r="L279" t="str">
            <v>02</v>
          </cell>
          <cell r="M279" t="str">
            <v>LA VICTORIA (DM)</v>
          </cell>
          <cell r="N279" t="str">
            <v>03</v>
          </cell>
          <cell r="O279" t="str">
            <v>LA VIRGEN</v>
          </cell>
          <cell r="P279" t="str">
            <v>003</v>
          </cell>
          <cell r="Q279" t="str">
            <v>VERDÚM</v>
          </cell>
        </row>
        <row r="280">
          <cell r="D280" t="str">
            <v>PARQUE FOTOVOLTAICO LOS NEGROS</v>
          </cell>
          <cell r="E280" t="str">
            <v>050201050200300</v>
          </cell>
          <cell r="F280" t="str">
            <v>05</v>
          </cell>
          <cell r="G280" t="str">
            <v>EL VALLE</v>
          </cell>
          <cell r="H280" t="str">
            <v>02</v>
          </cell>
          <cell r="I280" t="str">
            <v>AZUA</v>
          </cell>
          <cell r="J280" t="str">
            <v>01</v>
          </cell>
          <cell r="K280" t="str">
            <v>AZUA</v>
          </cell>
          <cell r="L280" t="str">
            <v>05</v>
          </cell>
          <cell r="M280" t="str">
            <v>PUERTO VIEJO (DM)</v>
          </cell>
          <cell r="N280" t="str">
            <v>02</v>
          </cell>
          <cell r="O280" t="str">
            <v>RANCHERÍA</v>
          </cell>
          <cell r="P280" t="str">
            <v>003</v>
          </cell>
          <cell r="Q280" t="str">
            <v>PALMAR DE BUENA VISTA</v>
          </cell>
        </row>
        <row r="281">
          <cell r="D281" t="str">
            <v>PARQUE FOTOVOLTAICO MARANATHA FASE I</v>
          </cell>
          <cell r="E281" t="str">
            <v>070201050200300</v>
          </cell>
          <cell r="F281" t="str">
            <v>07</v>
          </cell>
          <cell r="G281" t="str">
            <v>EL VALLE</v>
          </cell>
          <cell r="H281" t="str">
            <v>02</v>
          </cell>
          <cell r="I281" t="str">
            <v>AZUA</v>
          </cell>
          <cell r="J281" t="str">
            <v>01</v>
          </cell>
          <cell r="K281" t="str">
            <v>AZUA</v>
          </cell>
          <cell r="L281" t="str">
            <v>05</v>
          </cell>
          <cell r="M281" t="str">
            <v>PUERTO VIEJO (DM)</v>
          </cell>
          <cell r="N281" t="str">
            <v>02</v>
          </cell>
          <cell r="O281" t="str">
            <v>RANCHERÍA</v>
          </cell>
          <cell r="P281" t="str">
            <v>003</v>
          </cell>
          <cell r="Q281" t="str">
            <v>PALMAR DE BUENA VISTA</v>
          </cell>
        </row>
        <row r="282">
          <cell r="D282" t="str">
            <v>PARQUE FOTOVOLTAICO MATA DE PALMA</v>
          </cell>
          <cell r="E282" t="str">
            <v>103205010301100</v>
          </cell>
          <cell r="F282" t="str">
            <v>10</v>
          </cell>
          <cell r="G282" t="str">
            <v>OZAMA O METROPOLITANA</v>
          </cell>
          <cell r="H282" t="str">
            <v>32</v>
          </cell>
          <cell r="I282" t="str">
            <v>SANTO DOMINGO</v>
          </cell>
          <cell r="J282" t="str">
            <v>05</v>
          </cell>
          <cell r="K282" t="str">
            <v>SAN ANTONIO DE GUERRA</v>
          </cell>
          <cell r="L282" t="str">
            <v>01</v>
          </cell>
          <cell r="M282" t="str">
            <v>SAN ANTONIO DE GUERRA</v>
          </cell>
          <cell r="N282" t="str">
            <v>03</v>
          </cell>
          <cell r="O282" t="str">
            <v>LA JOYA</v>
          </cell>
          <cell r="P282" t="str">
            <v>011</v>
          </cell>
          <cell r="Q282" t="str">
            <v>AHORCA LOS PERROS</v>
          </cell>
        </row>
        <row r="283">
          <cell r="D283" t="str">
            <v>PARQUE FOTOVOLTAICO MATRISOL</v>
          </cell>
          <cell r="E283" t="str">
            <v>031402020300200</v>
          </cell>
          <cell r="F283" t="str">
            <v>03</v>
          </cell>
          <cell r="G283" t="str">
            <v>CIBAO NORDESTE</v>
          </cell>
          <cell r="H283" t="str">
            <v>14</v>
          </cell>
          <cell r="I283" t="str">
            <v>MARÍA TRINIDAD SÁNCHEZ</v>
          </cell>
          <cell r="J283" t="str">
            <v>02</v>
          </cell>
          <cell r="K283" t="str">
            <v>CABRERA</v>
          </cell>
          <cell r="L283" t="str">
            <v>02</v>
          </cell>
          <cell r="M283" t="str">
            <v>ARROYO SALADO (DM)</v>
          </cell>
          <cell r="N283" t="str">
            <v>03</v>
          </cell>
          <cell r="O283" t="str">
            <v>SAN ISIDRO</v>
          </cell>
          <cell r="P283" t="str">
            <v>002</v>
          </cell>
          <cell r="Q283" t="str">
            <v>CAÑO BEJUCO</v>
          </cell>
        </row>
        <row r="284">
          <cell r="D284" t="str">
            <v>PARQUE FOTOVOLTAICO MIRASOL</v>
          </cell>
          <cell r="E284" t="str">
            <v>103205010401000</v>
          </cell>
          <cell r="F284" t="str">
            <v>10</v>
          </cell>
          <cell r="G284" t="str">
            <v>OZAMA O METROPOLITANA</v>
          </cell>
          <cell r="H284" t="str">
            <v>32</v>
          </cell>
          <cell r="I284" t="str">
            <v>SANTO DOMINGO</v>
          </cell>
          <cell r="J284" t="str">
            <v>05</v>
          </cell>
          <cell r="K284" t="str">
            <v>SAN ANTONIO DE GUERRA</v>
          </cell>
          <cell r="L284" t="str">
            <v>01</v>
          </cell>
          <cell r="M284" t="str">
            <v>SAN ANTONIO DE GUERRA</v>
          </cell>
          <cell r="N284" t="str">
            <v>04</v>
          </cell>
          <cell r="O284" t="str">
            <v>ENJUAGADOR</v>
          </cell>
          <cell r="P284" t="str">
            <v>010</v>
          </cell>
          <cell r="Q284" t="str">
            <v>LA CULEBRA</v>
          </cell>
        </row>
        <row r="285">
          <cell r="D285" t="str">
            <v>PARQUE FOTOVOLTAICO MONTECRISTI SOLAR 1</v>
          </cell>
          <cell r="E285" t="str">
            <v>041503010200200</v>
          </cell>
          <cell r="F285" t="str">
            <v>04</v>
          </cell>
          <cell r="G285" t="str">
            <v>CIBAO NOROESTE</v>
          </cell>
          <cell r="H285" t="str">
            <v>15</v>
          </cell>
          <cell r="I285" t="str">
            <v>MONTE CRISTI</v>
          </cell>
          <cell r="J285" t="str">
            <v>03</v>
          </cell>
          <cell r="K285" t="str">
            <v>GUAYUBÍN</v>
          </cell>
          <cell r="L285" t="str">
            <v>01</v>
          </cell>
          <cell r="M285" t="str">
            <v>GUAYUBÍN</v>
          </cell>
          <cell r="N285" t="str">
            <v>02</v>
          </cell>
          <cell r="O285" t="str">
            <v>JUAN GÓMEZ</v>
          </cell>
          <cell r="P285" t="str">
            <v>002</v>
          </cell>
          <cell r="Q285" t="str">
            <v>JUAN GÓMEZ</v>
          </cell>
        </row>
        <row r="286">
          <cell r="D286" t="str">
            <v>PARQUE FOTOVOLTAICO SAJOMA</v>
          </cell>
          <cell r="E286" t="str">
            <v>012505030200600</v>
          </cell>
          <cell r="F286" t="str">
            <v>01</v>
          </cell>
          <cell r="G286" t="str">
            <v>CIBAO NORTE</v>
          </cell>
          <cell r="H286" t="str">
            <v>25</v>
          </cell>
          <cell r="I286" t="str">
            <v>SANTIAGO</v>
          </cell>
          <cell r="J286" t="str">
            <v>05</v>
          </cell>
          <cell r="K286" t="str">
            <v>SAN JOSÉ DE LAS MATAS</v>
          </cell>
          <cell r="L286" t="str">
            <v>03</v>
          </cell>
          <cell r="M286" t="str">
            <v>LA CUESTA (DM)</v>
          </cell>
          <cell r="N286" t="str">
            <v>02</v>
          </cell>
          <cell r="O286" t="str">
            <v>JAIQUI PICADO</v>
          </cell>
          <cell r="P286" t="str">
            <v>006</v>
          </cell>
          <cell r="Q286" t="str">
            <v>LOS RANCHEROS</v>
          </cell>
        </row>
        <row r="287">
          <cell r="D287" t="str">
            <v>PARQUE FOTOVOLTAICO SANTANASOL</v>
          </cell>
          <cell r="E287" t="str">
            <v>051702030300300</v>
          </cell>
          <cell r="F287" t="str">
            <v>05</v>
          </cell>
          <cell r="G287" t="str">
            <v>VALDESIA</v>
          </cell>
          <cell r="H287" t="str">
            <v>17</v>
          </cell>
          <cell r="I287" t="str">
            <v>PERAVIA</v>
          </cell>
          <cell r="J287" t="str">
            <v>02</v>
          </cell>
          <cell r="K287" t="str">
            <v>NIZAO</v>
          </cell>
          <cell r="L287" t="str">
            <v>03</v>
          </cell>
          <cell r="M287" t="str">
            <v>SANTANA (DM)</v>
          </cell>
          <cell r="N287" t="str">
            <v>03</v>
          </cell>
          <cell r="O287" t="str">
            <v>YIYO GÓMEZ</v>
          </cell>
          <cell r="P287" t="str">
            <v>003</v>
          </cell>
          <cell r="Q287" t="str">
            <v>LOS FRANCO</v>
          </cell>
        </row>
        <row r="288">
          <cell r="D288" t="str">
            <v>PARQUE FOTOVOLTAICO WASHINGTON CAPITAL 2</v>
          </cell>
          <cell r="E288" t="str">
            <v>103205010301100</v>
          </cell>
          <cell r="F288" t="str">
            <v>10</v>
          </cell>
          <cell r="G288" t="str">
            <v>OZAMA O METROPOLITANA</v>
          </cell>
          <cell r="H288" t="str">
            <v>32</v>
          </cell>
          <cell r="I288" t="str">
            <v>SANTO DOMINGO</v>
          </cell>
          <cell r="J288" t="str">
            <v>05</v>
          </cell>
          <cell r="K288" t="str">
            <v>SAN ANTONIO DE GUERRA</v>
          </cell>
          <cell r="L288" t="str">
            <v>01</v>
          </cell>
          <cell r="M288" t="str">
            <v>SAN ANTONIO DE GUERRA</v>
          </cell>
          <cell r="N288" t="str">
            <v>03</v>
          </cell>
          <cell r="O288" t="str">
            <v>LA JOYA</v>
          </cell>
          <cell r="P288" t="str">
            <v>011</v>
          </cell>
          <cell r="Q288" t="str">
            <v>AHORCA LOS PERROS</v>
          </cell>
        </row>
        <row r="289">
          <cell r="D289" t="str">
            <v>PARQUE FOTOVOLTAICO WASHINGTON CAPITAL 3</v>
          </cell>
          <cell r="E289" t="str">
            <v>103205010301100</v>
          </cell>
          <cell r="F289" t="str">
            <v>10</v>
          </cell>
          <cell r="G289" t="str">
            <v>OZAMA O METROPOLITANA</v>
          </cell>
          <cell r="H289" t="str">
            <v>32</v>
          </cell>
          <cell r="I289" t="str">
            <v>SANTO DOMINGO</v>
          </cell>
          <cell r="J289" t="str">
            <v>05</v>
          </cell>
          <cell r="K289" t="str">
            <v>SAN ANTONIO DE GUERRA</v>
          </cell>
          <cell r="L289" t="str">
            <v>01</v>
          </cell>
          <cell r="M289" t="str">
            <v>SAN ANTONIO DE GUERRA</v>
          </cell>
          <cell r="N289" t="str">
            <v>03</v>
          </cell>
          <cell r="O289" t="str">
            <v>LA JOYA</v>
          </cell>
          <cell r="P289" t="str">
            <v>011</v>
          </cell>
          <cell r="Q289" t="str">
            <v>AHORCA LOS PERROS</v>
          </cell>
        </row>
        <row r="290">
          <cell r="D290" t="str">
            <v>PARQUE SOLAR CANOA</v>
          </cell>
          <cell r="E290" t="str">
            <v>103205010300300</v>
          </cell>
          <cell r="F290" t="str">
            <v>10</v>
          </cell>
          <cell r="G290" t="str">
            <v>OZAMA O METROPOLITANA</v>
          </cell>
          <cell r="H290" t="str">
            <v>32</v>
          </cell>
          <cell r="I290" t="str">
            <v>SANTO DOMINGO</v>
          </cell>
          <cell r="J290" t="str">
            <v>05</v>
          </cell>
          <cell r="K290" t="str">
            <v>SAN ANTONIO DE GUERRA</v>
          </cell>
          <cell r="L290" t="str">
            <v>01</v>
          </cell>
          <cell r="M290" t="str">
            <v>SAN ANTONIO DE GUERRA</v>
          </cell>
          <cell r="N290" t="str">
            <v>03</v>
          </cell>
          <cell r="O290" t="str">
            <v>LA JOYA</v>
          </cell>
          <cell r="P290" t="str">
            <v>003</v>
          </cell>
          <cell r="Q290" t="str">
            <v>LA GUAMA</v>
          </cell>
        </row>
        <row r="291">
          <cell r="D291" t="str">
            <v>PARQUE SOLAR EL SOCO</v>
          </cell>
          <cell r="E291" t="str">
            <v>092304010300900</v>
          </cell>
          <cell r="F291" t="str">
            <v>09</v>
          </cell>
          <cell r="G291" t="str">
            <v>HIGUAMO</v>
          </cell>
          <cell r="H291" t="str">
            <v>23</v>
          </cell>
          <cell r="I291" t="str">
            <v>SAN PEDRO DE MACORÍS</v>
          </cell>
          <cell r="J291" t="str">
            <v>04</v>
          </cell>
          <cell r="K291" t="str">
            <v>CONSUELO</v>
          </cell>
          <cell r="L291" t="str">
            <v>01</v>
          </cell>
          <cell r="M291" t="str">
            <v>CONSUELO</v>
          </cell>
          <cell r="N291" t="str">
            <v>03</v>
          </cell>
          <cell r="O291" t="str">
            <v>LAS CALLAS</v>
          </cell>
          <cell r="P291" t="str">
            <v>009</v>
          </cell>
          <cell r="Q291" t="str">
            <v>BATEY SAN LUIS</v>
          </cell>
        </row>
        <row r="292">
          <cell r="D292" t="str">
            <v>PARQUE SOLAR ESPERANZA</v>
          </cell>
          <cell r="E292" t="str">
            <v>042702010200300</v>
          </cell>
          <cell r="F292" t="str">
            <v>04</v>
          </cell>
          <cell r="G292" t="str">
            <v>CIBAO NOROESTE</v>
          </cell>
          <cell r="H292" t="str">
            <v>27</v>
          </cell>
          <cell r="I292" t="str">
            <v>VALVERDE</v>
          </cell>
          <cell r="J292" t="str">
            <v>02</v>
          </cell>
          <cell r="K292" t="str">
            <v>ESPERANZA</v>
          </cell>
          <cell r="L292" t="str">
            <v>01</v>
          </cell>
          <cell r="M292" t="str">
            <v>ESPERANZA</v>
          </cell>
          <cell r="N292" t="str">
            <v>02</v>
          </cell>
          <cell r="O292" t="str">
            <v>PEÑUELA</v>
          </cell>
          <cell r="P292" t="str">
            <v>003</v>
          </cell>
          <cell r="Q292" t="str">
            <v>GUACHUPITA - LOS CALLEJONES</v>
          </cell>
        </row>
        <row r="293">
          <cell r="D293" t="str">
            <v>PARQUE SOLAR GIRASOL</v>
          </cell>
          <cell r="E293" t="str">
            <v>052106010200100</v>
          </cell>
          <cell r="F293" t="str">
            <v>05</v>
          </cell>
          <cell r="G293" t="str">
            <v>VALDESIA</v>
          </cell>
          <cell r="H293" t="str">
            <v>21</v>
          </cell>
          <cell r="I293" t="str">
            <v>SAN CRISTÓBAL</v>
          </cell>
          <cell r="J293" t="str">
            <v>06</v>
          </cell>
          <cell r="K293" t="str">
            <v>YAGUATE</v>
          </cell>
          <cell r="L293" t="str">
            <v>01</v>
          </cell>
          <cell r="M293" t="str">
            <v>YAGUATE</v>
          </cell>
          <cell r="N293" t="str">
            <v>02</v>
          </cell>
          <cell r="O293" t="str">
            <v>LAS GALLARDAS</v>
          </cell>
          <cell r="P293" t="str">
            <v>001</v>
          </cell>
          <cell r="Q293" t="str">
            <v>YAGUATE ARRIBA O LA JABILLA</v>
          </cell>
        </row>
        <row r="294">
          <cell r="D294" t="str">
            <v>PIMENTEL 1</v>
          </cell>
          <cell r="E294" t="str">
            <v>030604010400800</v>
          </cell>
          <cell r="F294" t="str">
            <v>03</v>
          </cell>
          <cell r="G294" t="str">
            <v>CIBAO NORDESTE</v>
          </cell>
          <cell r="H294" t="str">
            <v>06</v>
          </cell>
          <cell r="I294" t="str">
            <v>DUARTE</v>
          </cell>
          <cell r="J294" t="str">
            <v>04</v>
          </cell>
          <cell r="K294" t="str">
            <v>PIMENTEL</v>
          </cell>
          <cell r="L294" t="str">
            <v>01</v>
          </cell>
          <cell r="M294" t="str">
            <v>PIMENTEL</v>
          </cell>
          <cell r="N294" t="str">
            <v>04</v>
          </cell>
          <cell r="O294" t="str">
            <v>CUABA ABAJO</v>
          </cell>
          <cell r="P294" t="str">
            <v>008</v>
          </cell>
          <cell r="Q294" t="str">
            <v>CAMPECHE ARRIBA</v>
          </cell>
        </row>
        <row r="295">
          <cell r="D295" t="str">
            <v>PIMENTEL 2</v>
          </cell>
          <cell r="E295" t="str">
            <v>030604010400800</v>
          </cell>
          <cell r="F295" t="str">
            <v>03</v>
          </cell>
          <cell r="G295" t="str">
            <v>CIBAO NORDESTE</v>
          </cell>
          <cell r="H295" t="str">
            <v>06</v>
          </cell>
          <cell r="I295" t="str">
            <v>DUARTE</v>
          </cell>
          <cell r="J295" t="str">
            <v>04</v>
          </cell>
          <cell r="K295" t="str">
            <v>PIMENTEL</v>
          </cell>
          <cell r="L295" t="str">
            <v>01</v>
          </cell>
          <cell r="M295" t="str">
            <v>PIMENTEL</v>
          </cell>
          <cell r="N295" t="str">
            <v>04</v>
          </cell>
          <cell r="O295" t="str">
            <v>CUABA ABAJO</v>
          </cell>
          <cell r="P295" t="str">
            <v>008</v>
          </cell>
          <cell r="Q295" t="str">
            <v>CAMPECHE ARRIBA</v>
          </cell>
        </row>
        <row r="296">
          <cell r="D296" t="str">
            <v>PIMENTEL 3</v>
          </cell>
          <cell r="E296" t="str">
            <v>030604010400800</v>
          </cell>
          <cell r="F296" t="str">
            <v>03</v>
          </cell>
          <cell r="G296" t="str">
            <v>CIBAO NORDESTE</v>
          </cell>
          <cell r="H296" t="str">
            <v>06</v>
          </cell>
          <cell r="I296" t="str">
            <v>DUARTE</v>
          </cell>
          <cell r="J296" t="str">
            <v>04</v>
          </cell>
          <cell r="K296" t="str">
            <v>PIMENTEL</v>
          </cell>
          <cell r="L296" t="str">
            <v>01</v>
          </cell>
          <cell r="M296" t="str">
            <v>PIMENTEL</v>
          </cell>
          <cell r="N296" t="str">
            <v>04</v>
          </cell>
          <cell r="O296" t="str">
            <v>CUABA ABAJO</v>
          </cell>
          <cell r="P296" t="str">
            <v>008</v>
          </cell>
          <cell r="Q296" t="str">
            <v>CAMPECHE ARRIBA</v>
          </cell>
        </row>
        <row r="297">
          <cell r="D297" t="str">
            <v>PIMENTEL 4</v>
          </cell>
          <cell r="E297" t="str">
            <v>030604010400800</v>
          </cell>
          <cell r="F297" t="str">
            <v>03</v>
          </cell>
          <cell r="G297" t="str">
            <v>CIBAO NORDESTE</v>
          </cell>
          <cell r="H297" t="str">
            <v>06</v>
          </cell>
          <cell r="I297" t="str">
            <v>DUARTE</v>
          </cell>
          <cell r="J297" t="str">
            <v>04</v>
          </cell>
          <cell r="K297" t="str">
            <v>PIMENTEL</v>
          </cell>
          <cell r="L297" t="str">
            <v>01</v>
          </cell>
          <cell r="M297" t="str">
            <v>PIMENTEL</v>
          </cell>
          <cell r="N297" t="str">
            <v>04</v>
          </cell>
          <cell r="O297" t="str">
            <v>CUABA ABAJO</v>
          </cell>
          <cell r="P297" t="str">
            <v>008</v>
          </cell>
          <cell r="Q297" t="str">
            <v>CAMPECHE ARRIBA</v>
          </cell>
        </row>
        <row r="298">
          <cell r="D298" t="str">
            <v>PINALITO 1</v>
          </cell>
          <cell r="E298" t="str">
            <v>021302020701000</v>
          </cell>
          <cell r="F298" t="str">
            <v>02</v>
          </cell>
          <cell r="G298" t="str">
            <v>CIBAO SUR</v>
          </cell>
          <cell r="H298" t="str">
            <v>13</v>
          </cell>
          <cell r="I298" t="str">
            <v>LA VEGA</v>
          </cell>
          <cell r="J298" t="str">
            <v>02</v>
          </cell>
          <cell r="K298" t="str">
            <v>CONSTANZA</v>
          </cell>
          <cell r="L298" t="str">
            <v>02</v>
          </cell>
          <cell r="M298" t="str">
            <v>TIREO (DM)</v>
          </cell>
          <cell r="N298" t="str">
            <v>07</v>
          </cell>
          <cell r="O298" t="str">
            <v>TIREO ABAJO</v>
          </cell>
          <cell r="P298" t="str">
            <v>010</v>
          </cell>
          <cell r="Q298" t="str">
            <v>EL BOTAO</v>
          </cell>
        </row>
        <row r="299">
          <cell r="D299" t="str">
            <v>PINALITO 2</v>
          </cell>
          <cell r="E299" t="str">
            <v>021302020701000</v>
          </cell>
          <cell r="F299" t="str">
            <v>02</v>
          </cell>
          <cell r="G299" t="str">
            <v>CIBAO SUR</v>
          </cell>
          <cell r="H299" t="str">
            <v>13</v>
          </cell>
          <cell r="I299" t="str">
            <v>LA VEGA</v>
          </cell>
          <cell r="J299" t="str">
            <v>02</v>
          </cell>
          <cell r="K299" t="str">
            <v>CONSTANZA</v>
          </cell>
          <cell r="L299" t="str">
            <v>02</v>
          </cell>
          <cell r="M299" t="str">
            <v>TIREO (DM)</v>
          </cell>
          <cell r="N299" t="str">
            <v>07</v>
          </cell>
          <cell r="O299" t="str">
            <v>TIREO ABAJO</v>
          </cell>
          <cell r="P299" t="str">
            <v>010</v>
          </cell>
          <cell r="Q299" t="str">
            <v>EL BOTAO</v>
          </cell>
        </row>
        <row r="300">
          <cell r="D300" t="str">
            <v>POWERSHIP AZUA KPS 26</v>
          </cell>
          <cell r="E300" t="str">
            <v>070201050100100</v>
          </cell>
          <cell r="F300" t="str">
            <v>07</v>
          </cell>
          <cell r="G300" t="str">
            <v>EL VALLE</v>
          </cell>
          <cell r="H300" t="str">
            <v>02</v>
          </cell>
          <cell r="I300" t="str">
            <v>AZUA</v>
          </cell>
          <cell r="J300" t="str">
            <v>01</v>
          </cell>
          <cell r="K300" t="str">
            <v>AZUA</v>
          </cell>
          <cell r="L300" t="str">
            <v>05</v>
          </cell>
          <cell r="M300" t="str">
            <v>PUERTO VIEJO (DM)</v>
          </cell>
          <cell r="N300" t="str">
            <v>01</v>
          </cell>
          <cell r="O300" t="str">
            <v>PUERTO VIEJO (ZONA URBANA)</v>
          </cell>
          <cell r="P300" t="str">
            <v>001</v>
          </cell>
          <cell r="Q300" t="str">
            <v>LOS NEGROS</v>
          </cell>
        </row>
        <row r="301">
          <cell r="D301" t="str">
            <v>POWERSHIP AZUA KPS 60</v>
          </cell>
          <cell r="E301" t="str">
            <v>070201050100100</v>
          </cell>
          <cell r="F301" t="str">
            <v>07</v>
          </cell>
          <cell r="G301" t="str">
            <v>EL VALLE</v>
          </cell>
          <cell r="H301" t="str">
            <v>02</v>
          </cell>
          <cell r="I301" t="str">
            <v>AZUA</v>
          </cell>
          <cell r="J301" t="str">
            <v>01</v>
          </cell>
          <cell r="K301" t="str">
            <v>AZUA</v>
          </cell>
          <cell r="L301" t="str">
            <v>05</v>
          </cell>
          <cell r="M301" t="str">
            <v>PUERTO VIEJO (DM)</v>
          </cell>
          <cell r="N301" t="str">
            <v>01</v>
          </cell>
          <cell r="O301" t="str">
            <v>PUERTO VIEJO (ZONA URBANA)</v>
          </cell>
          <cell r="P301" t="str">
            <v>001</v>
          </cell>
          <cell r="Q301" t="str">
            <v>LOS NEGROS</v>
          </cell>
        </row>
        <row r="302">
          <cell r="D302" t="str">
            <v>PUNTA CATALINA 1</v>
          </cell>
          <cell r="E302" t="str">
            <v>051701080200500</v>
          </cell>
          <cell r="F302" t="str">
            <v>05</v>
          </cell>
          <cell r="G302" t="str">
            <v>VALDESIA</v>
          </cell>
          <cell r="H302" t="str">
            <v>17</v>
          </cell>
          <cell r="I302" t="str">
            <v>PERAVIA</v>
          </cell>
          <cell r="J302" t="str">
            <v>01</v>
          </cell>
          <cell r="K302" t="str">
            <v>BANÍ</v>
          </cell>
          <cell r="L302" t="str">
            <v>08</v>
          </cell>
          <cell r="M302" t="str">
            <v>CATALINA (DM)</v>
          </cell>
          <cell r="N302" t="str">
            <v>02</v>
          </cell>
          <cell r="O302" t="str">
            <v>CATALINA</v>
          </cell>
          <cell r="P302" t="str">
            <v>005</v>
          </cell>
          <cell r="Q302" t="str">
            <v>COLONIA CATALINA</v>
          </cell>
        </row>
        <row r="303">
          <cell r="D303" t="str">
            <v>PUNTA CATALINA 2</v>
          </cell>
          <cell r="E303" t="str">
            <v>051701080200500</v>
          </cell>
          <cell r="F303" t="str">
            <v>05</v>
          </cell>
          <cell r="G303" t="str">
            <v>VALDESIA</v>
          </cell>
          <cell r="H303" t="str">
            <v>17</v>
          </cell>
          <cell r="I303" t="str">
            <v>PERAVIA</v>
          </cell>
          <cell r="J303" t="str">
            <v>01</v>
          </cell>
          <cell r="K303" t="str">
            <v>BANÍ</v>
          </cell>
          <cell r="L303" t="str">
            <v>08</v>
          </cell>
          <cell r="M303" t="str">
            <v>CATALINA (DM)</v>
          </cell>
          <cell r="N303" t="str">
            <v>02</v>
          </cell>
          <cell r="O303" t="str">
            <v>CATALINA</v>
          </cell>
          <cell r="P303" t="str">
            <v>005</v>
          </cell>
          <cell r="Q303" t="str">
            <v>COLONIA CATALINA</v>
          </cell>
        </row>
        <row r="304">
          <cell r="D304" t="str">
            <v>QUILVIO CABRERA</v>
          </cell>
          <cell r="E304" t="str">
            <v>061602020201000</v>
          </cell>
          <cell r="F304" t="str">
            <v>06</v>
          </cell>
          <cell r="G304" t="str">
            <v>ENRIQUILLO</v>
          </cell>
          <cell r="H304" t="str">
            <v>16</v>
          </cell>
          <cell r="I304" t="str">
            <v>PEDERNALES</v>
          </cell>
          <cell r="J304" t="str">
            <v>02</v>
          </cell>
          <cell r="K304" t="str">
            <v>OVIEDO</v>
          </cell>
          <cell r="L304" t="str">
            <v>02</v>
          </cell>
          <cell r="M304" t="str">
            <v>JUANCHO (DM)</v>
          </cell>
          <cell r="N304" t="str">
            <v>02</v>
          </cell>
          <cell r="O304" t="str">
            <v>LA COLONIA VILLA ESPERANZA</v>
          </cell>
          <cell r="P304" t="str">
            <v>010</v>
          </cell>
          <cell r="Q304" t="str">
            <v>PAYANO</v>
          </cell>
        </row>
        <row r="305">
          <cell r="D305" t="str">
            <v>QUISQUEYA 1</v>
          </cell>
          <cell r="E305" t="str">
            <v>092305010300200</v>
          </cell>
          <cell r="F305" t="str">
            <v>09</v>
          </cell>
          <cell r="G305" t="str">
            <v>HIGUAMO</v>
          </cell>
          <cell r="H305" t="str">
            <v>23</v>
          </cell>
          <cell r="I305" t="str">
            <v>SAN PEDRO DE MACORÍS</v>
          </cell>
          <cell r="J305" t="str">
            <v>05</v>
          </cell>
          <cell r="K305" t="str">
            <v>QUISQUEYA</v>
          </cell>
          <cell r="L305" t="str">
            <v>01</v>
          </cell>
          <cell r="M305" t="str">
            <v>QUISQUEYA</v>
          </cell>
          <cell r="N305" t="str">
            <v>03</v>
          </cell>
          <cell r="O305" t="str">
            <v>LOS MONTES</v>
          </cell>
          <cell r="P305" t="str">
            <v>002</v>
          </cell>
          <cell r="Q305" t="str">
            <v>MONTE LARGO</v>
          </cell>
        </row>
        <row r="306">
          <cell r="D306" t="str">
            <v>QUISQUEYA 1 SAN PEDRO</v>
          </cell>
          <cell r="E306" t="str">
            <v>092301010105600</v>
          </cell>
          <cell r="F306" t="str">
            <v>09</v>
          </cell>
          <cell r="G306" t="str">
            <v>HIGUAMO</v>
          </cell>
          <cell r="H306" t="str">
            <v>23</v>
          </cell>
          <cell r="I306" t="str">
            <v>SAN PEDRO DE MACORÍS</v>
          </cell>
          <cell r="J306" t="str">
            <v>01</v>
          </cell>
          <cell r="K306" t="str">
            <v>SAN PEDRO DE MACORÍS</v>
          </cell>
          <cell r="L306" t="str">
            <v>01</v>
          </cell>
          <cell r="M306" t="str">
            <v>SAN PEDRO DE MACORÍS</v>
          </cell>
          <cell r="N306" t="str">
            <v>01</v>
          </cell>
          <cell r="O306" t="str">
            <v>SAN PEDRO DE MACORÍS (ZONA URBANA)</v>
          </cell>
          <cell r="P306" t="str">
            <v>056</v>
          </cell>
          <cell r="Q306" t="str">
            <v>EL OTRO LADO</v>
          </cell>
        </row>
        <row r="307">
          <cell r="D307" t="str">
            <v>QUISQUEYA 2</v>
          </cell>
          <cell r="E307" t="str">
            <v>092305010300200</v>
          </cell>
          <cell r="F307" t="str">
            <v>09</v>
          </cell>
          <cell r="G307" t="str">
            <v>HIGUAMO</v>
          </cell>
          <cell r="H307" t="str">
            <v>23</v>
          </cell>
          <cell r="I307" t="str">
            <v>SAN PEDRO DE MACORÍS</v>
          </cell>
          <cell r="J307" t="str">
            <v>05</v>
          </cell>
          <cell r="K307" t="str">
            <v>QUISQUEYA</v>
          </cell>
          <cell r="L307" t="str">
            <v>01</v>
          </cell>
          <cell r="M307" t="str">
            <v>QUISQUEYA</v>
          </cell>
          <cell r="N307" t="str">
            <v>03</v>
          </cell>
          <cell r="O307" t="str">
            <v>LOS MONTES</v>
          </cell>
          <cell r="P307" t="str">
            <v>002</v>
          </cell>
          <cell r="Q307" t="str">
            <v>MONTE LARGO</v>
          </cell>
        </row>
        <row r="308">
          <cell r="D308" t="str">
            <v>RINCÓN</v>
          </cell>
          <cell r="E308" t="str">
            <v>021304020300200</v>
          </cell>
          <cell r="F308" t="str">
            <v>02</v>
          </cell>
          <cell r="G308" t="str">
            <v>CIBAO SUR</v>
          </cell>
          <cell r="H308" t="str">
            <v>13</v>
          </cell>
          <cell r="I308" t="str">
            <v>LA VEGA</v>
          </cell>
          <cell r="J308" t="str">
            <v>04</v>
          </cell>
          <cell r="K308" t="str">
            <v>JIMA ABAJO</v>
          </cell>
          <cell r="L308" t="str">
            <v>02</v>
          </cell>
          <cell r="M308" t="str">
            <v>RINCÓN (DM)</v>
          </cell>
          <cell r="N308" t="str">
            <v>03</v>
          </cell>
          <cell r="O308" t="str">
            <v>RINCÓN</v>
          </cell>
          <cell r="P308" t="str">
            <v>002</v>
          </cell>
          <cell r="Q308" t="str">
            <v>LA SOLEDAD</v>
          </cell>
        </row>
        <row r="309">
          <cell r="D309" t="str">
            <v>RÍO BLANCO 1</v>
          </cell>
          <cell r="E309" t="str">
            <v>022801060301400</v>
          </cell>
          <cell r="F309" t="str">
            <v>02</v>
          </cell>
          <cell r="G309" t="str">
            <v>CIBAO SUR</v>
          </cell>
          <cell r="H309" t="str">
            <v>28</v>
          </cell>
          <cell r="I309" t="str">
            <v>MONSEÑOR NOUEL</v>
          </cell>
          <cell r="J309" t="str">
            <v>01</v>
          </cell>
          <cell r="K309" t="str">
            <v>BONAO</v>
          </cell>
          <cell r="L309" t="str">
            <v>06</v>
          </cell>
          <cell r="M309" t="str">
            <v>LA SALVIA - LOS QUEMADOS (DM)</v>
          </cell>
          <cell r="N309" t="str">
            <v>03</v>
          </cell>
          <cell r="O309" t="str">
            <v>CRUCE DE BLANCO</v>
          </cell>
          <cell r="P309" t="str">
            <v>014</v>
          </cell>
          <cell r="Q309" t="str">
            <v>CIENAGUITA ABAJO</v>
          </cell>
        </row>
        <row r="310">
          <cell r="D310" t="str">
            <v>RÍO BLANCO 2</v>
          </cell>
          <cell r="E310" t="str">
            <v>022801060301400</v>
          </cell>
          <cell r="F310" t="str">
            <v>02</v>
          </cell>
          <cell r="G310" t="str">
            <v>CIBAO SUR</v>
          </cell>
          <cell r="H310" t="str">
            <v>28</v>
          </cell>
          <cell r="I310" t="str">
            <v>MONSEÑOR NOUEL</v>
          </cell>
          <cell r="J310" t="str">
            <v>01</v>
          </cell>
          <cell r="K310" t="str">
            <v>BONAO</v>
          </cell>
          <cell r="L310" t="str">
            <v>06</v>
          </cell>
          <cell r="M310" t="str">
            <v>LA SALVIA - LOS QUEMADOS (DM)</v>
          </cell>
          <cell r="N310" t="str">
            <v>03</v>
          </cell>
          <cell r="O310" t="str">
            <v>CRUCE DE BLANCO</v>
          </cell>
          <cell r="P310" t="str">
            <v>014</v>
          </cell>
          <cell r="Q310" t="str">
            <v>CIENAGUITA ABAJO</v>
          </cell>
        </row>
        <row r="311">
          <cell r="D311" t="str">
            <v>ROSA JULIA DE LA CRUZ</v>
          </cell>
          <cell r="E311" t="str">
            <v>031401030400600</v>
          </cell>
          <cell r="F311" t="str">
            <v>03</v>
          </cell>
          <cell r="G311" t="str">
            <v>CIBAO NORDESTE</v>
          </cell>
          <cell r="H311" t="str">
            <v>14</v>
          </cell>
          <cell r="I311" t="str">
            <v>MARÍA TRINIDAD SÁNCHEZ</v>
          </cell>
          <cell r="J311" t="str">
            <v>01</v>
          </cell>
          <cell r="K311" t="str">
            <v>NAGUA</v>
          </cell>
          <cell r="L311" t="str">
            <v>03</v>
          </cell>
          <cell r="M311" t="str">
            <v>LAS GORDAS (DM)</v>
          </cell>
          <cell r="N311" t="str">
            <v>04</v>
          </cell>
          <cell r="O311" t="str">
            <v>LOS JENGIBRES</v>
          </cell>
          <cell r="P311" t="str">
            <v>006</v>
          </cell>
          <cell r="Q311" t="str">
            <v>LA TOTUMA</v>
          </cell>
        </row>
        <row r="312">
          <cell r="D312" t="str">
            <v>SABANA YEGUA</v>
          </cell>
          <cell r="E312" t="str">
            <v>072201070200200</v>
          </cell>
          <cell r="F312" t="str">
            <v>07</v>
          </cell>
          <cell r="G312" t="str">
            <v>EL VALLE</v>
          </cell>
          <cell r="H312" t="str">
            <v>22</v>
          </cell>
          <cell r="I312" t="str">
            <v>SAN JUAN</v>
          </cell>
          <cell r="J312" t="str">
            <v>01</v>
          </cell>
          <cell r="K312" t="str">
            <v>SAN JUAN</v>
          </cell>
          <cell r="L312" t="str">
            <v>07</v>
          </cell>
          <cell r="M312" t="str">
            <v>GUANITO (DM)</v>
          </cell>
          <cell r="N312" t="str">
            <v>02</v>
          </cell>
          <cell r="O312" t="str">
            <v>GUANITO</v>
          </cell>
          <cell r="P312" t="str">
            <v>002</v>
          </cell>
          <cell r="Q312" t="str">
            <v>CAYUCAL (EL TUNAL)</v>
          </cell>
        </row>
        <row r="313">
          <cell r="D313" t="str">
            <v>SABANETA</v>
          </cell>
          <cell r="E313" t="str">
            <v>072201030400300</v>
          </cell>
          <cell r="F313" t="str">
            <v>07</v>
          </cell>
          <cell r="G313" t="str">
            <v>EL VALLE</v>
          </cell>
          <cell r="H313" t="str">
            <v>22</v>
          </cell>
          <cell r="I313" t="str">
            <v>SAN JUAN</v>
          </cell>
          <cell r="J313" t="str">
            <v>01</v>
          </cell>
          <cell r="K313" t="str">
            <v>SAN JUAN</v>
          </cell>
          <cell r="L313" t="str">
            <v>03</v>
          </cell>
          <cell r="M313" t="str">
            <v>SABANETA (DM)</v>
          </cell>
          <cell r="N313" t="str">
            <v>04</v>
          </cell>
          <cell r="O313" t="str">
            <v>LOS GAJITOS</v>
          </cell>
          <cell r="P313" t="str">
            <v>003</v>
          </cell>
          <cell r="Q313" t="str">
            <v>EL TABLÓN</v>
          </cell>
        </row>
        <row r="314">
          <cell r="D314" t="str">
            <v>SAN FELIPE</v>
          </cell>
          <cell r="E314" t="str">
            <v>011801010103800</v>
          </cell>
          <cell r="F314" t="str">
            <v>01</v>
          </cell>
          <cell r="G314" t="str">
            <v>CIBAO NORTE</v>
          </cell>
          <cell r="H314" t="str">
            <v>18</v>
          </cell>
          <cell r="I314" t="str">
            <v>PUERTO PLATA</v>
          </cell>
          <cell r="J314" t="str">
            <v>01</v>
          </cell>
          <cell r="K314" t="str">
            <v>PUERTO PLATA</v>
          </cell>
          <cell r="L314" t="str">
            <v>01</v>
          </cell>
          <cell r="M314" t="str">
            <v>PUERTO PLATA</v>
          </cell>
          <cell r="N314" t="str">
            <v>01</v>
          </cell>
          <cell r="O314" t="str">
            <v>SAN FELIPE DE PUERTO PLATA (ZONA URBANA)</v>
          </cell>
          <cell r="P314" t="str">
            <v>038</v>
          </cell>
          <cell r="Q314" t="str">
            <v>EL JABILLAR</v>
          </cell>
        </row>
        <row r="315">
          <cell r="D315" t="str">
            <v>SAN LORENZO 1</v>
          </cell>
          <cell r="E315" t="str">
            <v>052103010100600</v>
          </cell>
          <cell r="F315" t="str">
            <v>05</v>
          </cell>
          <cell r="G315" t="str">
            <v>VALDESIA</v>
          </cell>
          <cell r="H315" t="str">
            <v>21</v>
          </cell>
          <cell r="I315" t="str">
            <v>SAN CRISTÓBAL</v>
          </cell>
          <cell r="J315" t="str">
            <v>03</v>
          </cell>
          <cell r="K315" t="str">
            <v>BAJOS DE HAINA</v>
          </cell>
          <cell r="L315" t="str">
            <v>01</v>
          </cell>
          <cell r="M315" t="str">
            <v>BAJOS DE HAINA</v>
          </cell>
          <cell r="N315" t="str">
            <v>01</v>
          </cell>
          <cell r="O315" t="str">
            <v>BAJOS DE HAINA (ZONA URBANA)</v>
          </cell>
          <cell r="P315" t="str">
            <v>006</v>
          </cell>
          <cell r="Q315" t="str">
            <v>LOS GRINGOS</v>
          </cell>
        </row>
        <row r="316">
          <cell r="D316" t="str">
            <v>SAN PEDRO BIO-ENERGY</v>
          </cell>
          <cell r="E316" t="str">
            <v>092301010202200</v>
          </cell>
          <cell r="F316" t="str">
            <v>09</v>
          </cell>
          <cell r="G316" t="str">
            <v>HIGUAMO</v>
          </cell>
          <cell r="H316" t="str">
            <v>23</v>
          </cell>
          <cell r="I316" t="str">
            <v>SAN PEDRO DE MACORÍS</v>
          </cell>
          <cell r="J316" t="str">
            <v>01</v>
          </cell>
          <cell r="K316" t="str">
            <v>SAN PEDRO DE MACORÍS</v>
          </cell>
          <cell r="L316" t="str">
            <v>01</v>
          </cell>
          <cell r="M316" t="str">
            <v>SAN PEDRO DE MACORÍS</v>
          </cell>
          <cell r="N316" t="str">
            <v>02</v>
          </cell>
          <cell r="O316" t="str">
            <v>BOCA DEL SOCO</v>
          </cell>
          <cell r="P316" t="str">
            <v>022</v>
          </cell>
          <cell r="Q316" t="str">
            <v>INGENIO CRISTÓBAL COLÓN</v>
          </cell>
        </row>
        <row r="317">
          <cell r="D317" t="str">
            <v>SIBA</v>
          </cell>
          <cell r="E317" t="str">
            <v>103204010100100</v>
          </cell>
          <cell r="F317" t="str">
            <v>10</v>
          </cell>
          <cell r="G317" t="str">
            <v>OZAMA O METROPOLITANA</v>
          </cell>
          <cell r="H317" t="str">
            <v>32</v>
          </cell>
          <cell r="I317" t="str">
            <v>SANTO DOMINGO</v>
          </cell>
          <cell r="J317" t="str">
            <v>04</v>
          </cell>
          <cell r="K317" t="str">
            <v>BOCA CHICA</v>
          </cell>
          <cell r="L317" t="str">
            <v>01</v>
          </cell>
          <cell r="M317" t="str">
            <v>BOCA CHICA</v>
          </cell>
          <cell r="N317" t="str">
            <v>01</v>
          </cell>
          <cell r="O317" t="str">
            <v>BOCA CHICA (ZONA URBANA)</v>
          </cell>
          <cell r="P317" t="str">
            <v>001</v>
          </cell>
          <cell r="Q317" t="str">
            <v>BOCA CHICA</v>
          </cell>
        </row>
        <row r="318">
          <cell r="D318" t="str">
            <v>SULTANA DEL ESTE</v>
          </cell>
          <cell r="E318" t="str">
            <v>092301010105600</v>
          </cell>
          <cell r="F318" t="str">
            <v>09</v>
          </cell>
          <cell r="G318" t="str">
            <v>HIGUAMO</v>
          </cell>
          <cell r="H318" t="str">
            <v>23</v>
          </cell>
          <cell r="I318" t="str">
            <v>SAN PEDRO DE MACORÍS</v>
          </cell>
          <cell r="J318" t="str">
            <v>01</v>
          </cell>
          <cell r="K318" t="str">
            <v>SAN PEDRO DE MACORÍS</v>
          </cell>
          <cell r="L318" t="str">
            <v>01</v>
          </cell>
          <cell r="M318" t="str">
            <v>SAN PEDRO DE MACORÍS</v>
          </cell>
          <cell r="N318" t="str">
            <v>01</v>
          </cell>
          <cell r="O318" t="str">
            <v>SAN PEDRO DE MACORÍS (ZONA URBANA)</v>
          </cell>
          <cell r="P318" t="str">
            <v>056</v>
          </cell>
          <cell r="Q318" t="str">
            <v>EL OTRO LADO</v>
          </cell>
        </row>
        <row r="319">
          <cell r="D319" t="str">
            <v>TAVERA 1</v>
          </cell>
          <cell r="E319" t="str">
            <v>021301040200100</v>
          </cell>
          <cell r="F319" t="str">
            <v>02</v>
          </cell>
          <cell r="G319" t="str">
            <v>CIBAO SUR</v>
          </cell>
          <cell r="H319" t="str">
            <v>13</v>
          </cell>
          <cell r="I319" t="str">
            <v>LA VEGA</v>
          </cell>
          <cell r="J319" t="str">
            <v>01</v>
          </cell>
          <cell r="K319" t="str">
            <v>LA VEGA</v>
          </cell>
          <cell r="L319" t="str">
            <v>04</v>
          </cell>
          <cell r="M319" t="str">
            <v>TAVERA (DM)</v>
          </cell>
          <cell r="N319" t="str">
            <v>02</v>
          </cell>
          <cell r="O319" t="str">
            <v>LA JINA HUECA</v>
          </cell>
          <cell r="P319" t="str">
            <v>001</v>
          </cell>
          <cell r="Q319" t="str">
            <v>LA PRESA</v>
          </cell>
        </row>
        <row r="320">
          <cell r="D320" t="str">
            <v>TAVERA 2</v>
          </cell>
          <cell r="E320" t="str">
            <v>021301040200100</v>
          </cell>
          <cell r="F320" t="str">
            <v>02</v>
          </cell>
          <cell r="G320" t="str">
            <v>CIBAO SUR</v>
          </cell>
          <cell r="H320" t="str">
            <v>13</v>
          </cell>
          <cell r="I320" t="str">
            <v>LA VEGA</v>
          </cell>
          <cell r="J320" t="str">
            <v>01</v>
          </cell>
          <cell r="K320" t="str">
            <v>LA VEGA</v>
          </cell>
          <cell r="L320" t="str">
            <v>04</v>
          </cell>
          <cell r="M320" t="str">
            <v>TAVERA (DM)</v>
          </cell>
          <cell r="N320" t="str">
            <v>02</v>
          </cell>
          <cell r="O320" t="str">
            <v>LA JINA HUECA</v>
          </cell>
          <cell r="P320" t="str">
            <v>001</v>
          </cell>
          <cell r="Q320" t="str">
            <v>LA PRESA</v>
          </cell>
        </row>
        <row r="321">
          <cell r="D321" t="str">
            <v>VALDESIA 1</v>
          </cell>
          <cell r="E321" t="str">
            <v>051701090201000</v>
          </cell>
          <cell r="F321" t="str">
            <v>05</v>
          </cell>
          <cell r="G321" t="str">
            <v>VALDESIA</v>
          </cell>
          <cell r="H321" t="str">
            <v>17</v>
          </cell>
          <cell r="I321" t="str">
            <v>PERAVIA</v>
          </cell>
          <cell r="J321" t="str">
            <v>01</v>
          </cell>
          <cell r="K321" t="str">
            <v>BANÍ</v>
          </cell>
          <cell r="L321" t="str">
            <v>09</v>
          </cell>
          <cell r="M321" t="str">
            <v>EL LIMONAL (DM)</v>
          </cell>
          <cell r="N321" t="str">
            <v>02</v>
          </cell>
          <cell r="O321" t="str">
            <v>LA IGUANA</v>
          </cell>
          <cell r="P321" t="str">
            <v>010</v>
          </cell>
          <cell r="Q321" t="str">
            <v>LA MANACLITA</v>
          </cell>
        </row>
        <row r="322">
          <cell r="D322" t="str">
            <v>VALDESIA 2</v>
          </cell>
          <cell r="E322" t="str">
            <v>051701090201000</v>
          </cell>
          <cell r="F322" t="str">
            <v>05</v>
          </cell>
          <cell r="G322" t="str">
            <v>VALDESIA</v>
          </cell>
          <cell r="H322" t="str">
            <v>17</v>
          </cell>
          <cell r="I322" t="str">
            <v>PERAVIA</v>
          </cell>
          <cell r="J322" t="str">
            <v>01</v>
          </cell>
          <cell r="K322" t="str">
            <v>BANÍ</v>
          </cell>
          <cell r="L322" t="str">
            <v>09</v>
          </cell>
          <cell r="M322" t="str">
            <v>EL LIMONAL (DM)</v>
          </cell>
          <cell r="N322" t="str">
            <v>02</v>
          </cell>
          <cell r="O322" t="str">
            <v>LA IGUANA</v>
          </cell>
          <cell r="P322" t="str">
            <v>010</v>
          </cell>
          <cell r="Q322" t="str">
            <v>LA MANACLITA</v>
          </cell>
        </row>
        <row r="323">
          <cell r="D323" t="str">
            <v>AES ANDRÉS</v>
          </cell>
          <cell r="E323" t="str">
            <v>103204010100200</v>
          </cell>
          <cell r="F323" t="str">
            <v>10</v>
          </cell>
          <cell r="G323" t="str">
            <v>OZAMA O METROPOLITANA</v>
          </cell>
          <cell r="H323" t="str">
            <v>32</v>
          </cell>
          <cell r="I323" t="str">
            <v>SANTO DOMINGO</v>
          </cell>
          <cell r="J323" t="str">
            <v>04</v>
          </cell>
          <cell r="K323" t="str">
            <v>BOCA CHICA</v>
          </cell>
          <cell r="L323" t="str">
            <v>01</v>
          </cell>
          <cell r="M323" t="str">
            <v>BOCA CHICA</v>
          </cell>
          <cell r="N323" t="str">
            <v>01</v>
          </cell>
          <cell r="O323" t="str">
            <v>BOCA CHICA (ZONA URBANA)</v>
          </cell>
          <cell r="P323" t="str">
            <v>002</v>
          </cell>
          <cell r="Q323" t="str">
            <v>ANDRÉS</v>
          </cell>
        </row>
        <row r="324">
          <cell r="D324" t="str">
            <v>AGUACATE 1</v>
          </cell>
          <cell r="E324" t="str">
            <v>051701010501200</v>
          </cell>
          <cell r="F324" t="str">
            <v>05</v>
          </cell>
          <cell r="G324" t="str">
            <v>VALDESIA</v>
          </cell>
          <cell r="H324" t="str">
            <v>17</v>
          </cell>
          <cell r="I324" t="str">
            <v>PERAVIA</v>
          </cell>
          <cell r="J324" t="str">
            <v>01</v>
          </cell>
          <cell r="K324" t="str">
            <v>BANÍ</v>
          </cell>
          <cell r="L324" t="str">
            <v>01</v>
          </cell>
          <cell r="M324" t="str">
            <v>BANÍ</v>
          </cell>
          <cell r="N324" t="str">
            <v>05</v>
          </cell>
          <cell r="O324" t="str">
            <v>LOS CATEYES</v>
          </cell>
          <cell r="P324" t="str">
            <v>012</v>
          </cell>
          <cell r="Q324" t="str">
            <v>LA TELANZA</v>
          </cell>
        </row>
        <row r="325">
          <cell r="D325" t="str">
            <v>AGUACATE 2</v>
          </cell>
          <cell r="E325" t="str">
            <v>051701010501200</v>
          </cell>
          <cell r="F325" t="str">
            <v>05</v>
          </cell>
          <cell r="G325" t="str">
            <v>VALDESIA</v>
          </cell>
          <cell r="H325" t="str">
            <v>17</v>
          </cell>
          <cell r="I325" t="str">
            <v>PERAVIA</v>
          </cell>
          <cell r="J325" t="str">
            <v>01</v>
          </cell>
          <cell r="K325" t="str">
            <v>BANÍ</v>
          </cell>
          <cell r="L325" t="str">
            <v>01</v>
          </cell>
          <cell r="M325" t="str">
            <v>BANÍ</v>
          </cell>
          <cell r="N325" t="str">
            <v>05</v>
          </cell>
          <cell r="O325" t="str">
            <v>LOS CATEYES</v>
          </cell>
          <cell r="P325" t="str">
            <v>012</v>
          </cell>
          <cell r="Q325" t="str">
            <v>LA TELANZA</v>
          </cell>
        </row>
        <row r="326">
          <cell r="D326" t="str">
            <v>ANIANA VARGAS 1</v>
          </cell>
          <cell r="E326" t="str">
            <v>022803010400800</v>
          </cell>
          <cell r="F326" t="str">
            <v>02</v>
          </cell>
          <cell r="G326" t="str">
            <v>CIBAO SUR</v>
          </cell>
          <cell r="H326" t="str">
            <v>28</v>
          </cell>
          <cell r="I326" t="str">
            <v>MONSEÑOR NOUEL</v>
          </cell>
          <cell r="J326" t="str">
            <v>03</v>
          </cell>
          <cell r="K326" t="str">
            <v>PIEDRA BLANCA</v>
          </cell>
          <cell r="L326" t="str">
            <v>01</v>
          </cell>
          <cell r="M326" t="str">
            <v>PIEDRA BLANCA</v>
          </cell>
          <cell r="N326" t="str">
            <v>04</v>
          </cell>
          <cell r="O326" t="str">
            <v>RINCÓN DE YUBOA</v>
          </cell>
          <cell r="P326" t="str">
            <v>008</v>
          </cell>
          <cell r="Q326" t="str">
            <v>LA CEIBITA</v>
          </cell>
        </row>
        <row r="327">
          <cell r="D327" t="str">
            <v>ANIANA VARGAS 2</v>
          </cell>
          <cell r="E327" t="str">
            <v>022803010400800</v>
          </cell>
          <cell r="F327" t="str">
            <v>02</v>
          </cell>
          <cell r="G327" t="str">
            <v>CIBAO SUR</v>
          </cell>
          <cell r="H327" t="str">
            <v>28</v>
          </cell>
          <cell r="I327" t="str">
            <v>MONSEÑOR NOUEL</v>
          </cell>
          <cell r="J327" t="str">
            <v>03</v>
          </cell>
          <cell r="K327" t="str">
            <v>PIEDRA BLANCA</v>
          </cell>
          <cell r="L327" t="str">
            <v>01</v>
          </cell>
          <cell r="M327" t="str">
            <v>PIEDRA BLANCA</v>
          </cell>
          <cell r="N327" t="str">
            <v>04</v>
          </cell>
          <cell r="O327" t="str">
            <v>RINCÓN DE YUBOA</v>
          </cell>
          <cell r="P327" t="str">
            <v>008</v>
          </cell>
          <cell r="Q327" t="str">
            <v>LA CEIBITA</v>
          </cell>
        </row>
        <row r="328">
          <cell r="D328" t="str">
            <v>BAIGUAQUE 1</v>
          </cell>
          <cell r="E328" t="str">
            <v>012503030400600</v>
          </cell>
          <cell r="F328" t="str">
            <v>01</v>
          </cell>
          <cell r="G328" t="str">
            <v>CIBAO NORTE</v>
          </cell>
          <cell r="H328" t="str">
            <v>25</v>
          </cell>
          <cell r="I328" t="str">
            <v>SANTIAGO</v>
          </cell>
          <cell r="J328" t="str">
            <v>03</v>
          </cell>
          <cell r="K328" t="str">
            <v>JÁNICO</v>
          </cell>
          <cell r="L328" t="str">
            <v>03</v>
          </cell>
          <cell r="M328" t="str">
            <v>EL CAIMITO (DM)</v>
          </cell>
          <cell r="N328" t="str">
            <v>04</v>
          </cell>
          <cell r="O328" t="str">
            <v>PINALITO</v>
          </cell>
          <cell r="P328" t="str">
            <v>006</v>
          </cell>
          <cell r="Q328" t="str">
            <v>DAMAJAGUA</v>
          </cell>
        </row>
        <row r="329">
          <cell r="D329" t="str">
            <v>BAIGUAQUE 2</v>
          </cell>
          <cell r="E329" t="str">
            <v>012503030400600</v>
          </cell>
          <cell r="F329" t="str">
            <v>01</v>
          </cell>
          <cell r="G329" t="str">
            <v>CIBAO NORTE</v>
          </cell>
          <cell r="H329" t="str">
            <v>25</v>
          </cell>
          <cell r="I329" t="str">
            <v>SANTIAGO</v>
          </cell>
          <cell r="J329" t="str">
            <v>03</v>
          </cell>
          <cell r="K329" t="str">
            <v>JÁNICO</v>
          </cell>
          <cell r="L329" t="str">
            <v>03</v>
          </cell>
          <cell r="M329" t="str">
            <v>EL CAIMITO (DM)</v>
          </cell>
          <cell r="N329" t="str">
            <v>04</v>
          </cell>
          <cell r="O329" t="str">
            <v>PINALITO</v>
          </cell>
          <cell r="P329" t="str">
            <v>006</v>
          </cell>
          <cell r="Q329" t="str">
            <v>DAMAJAGUA</v>
          </cell>
        </row>
        <row r="330">
          <cell r="D330" t="str">
            <v>BARAHONA CARBÓN</v>
          </cell>
          <cell r="E330" t="str">
            <v>060401040100600</v>
          </cell>
          <cell r="F330" t="str">
            <v>06</v>
          </cell>
          <cell r="G330" t="str">
            <v>ENRIQUILLO</v>
          </cell>
          <cell r="H330" t="str">
            <v>04</v>
          </cell>
          <cell r="I330" t="str">
            <v>BARAHONA</v>
          </cell>
          <cell r="J330" t="str">
            <v>01</v>
          </cell>
          <cell r="K330" t="str">
            <v>BARAHONA</v>
          </cell>
          <cell r="L330" t="str">
            <v>04</v>
          </cell>
          <cell r="M330" t="str">
            <v>VILLA CENTRAL (DM)</v>
          </cell>
          <cell r="N330" t="str">
            <v>01</v>
          </cell>
          <cell r="O330" t="str">
            <v>VILLA CENTRAL (ZONA URBANA)</v>
          </cell>
          <cell r="P330" t="str">
            <v>006</v>
          </cell>
          <cell r="Q330" t="str">
            <v>LA FACTORÍA</v>
          </cell>
        </row>
        <row r="331">
          <cell r="D331" t="str">
            <v>BERSAL</v>
          </cell>
          <cell r="E331" t="str">
            <v>092305010300200</v>
          </cell>
          <cell r="F331" t="str">
            <v>09</v>
          </cell>
          <cell r="G331" t="str">
            <v>HIGUAMO</v>
          </cell>
          <cell r="H331" t="str">
            <v>23</v>
          </cell>
          <cell r="I331" t="str">
            <v>SAN PEDRO DE MACORÍS</v>
          </cell>
          <cell r="J331" t="str">
            <v>05</v>
          </cell>
          <cell r="K331" t="str">
            <v>QUISQUEYA</v>
          </cell>
          <cell r="L331" t="str">
            <v>01</v>
          </cell>
          <cell r="M331" t="str">
            <v>QUISQUEYA</v>
          </cell>
          <cell r="N331" t="str">
            <v>03</v>
          </cell>
          <cell r="O331" t="str">
            <v>LOS MONTES</v>
          </cell>
          <cell r="P331" t="str">
            <v>002</v>
          </cell>
          <cell r="Q331" t="str">
            <v>MONTE LARGO</v>
          </cell>
        </row>
        <row r="332">
          <cell r="D332" t="str">
            <v>BRAZO DERECHO</v>
          </cell>
          <cell r="E332" t="str">
            <v>042702010300200</v>
          </cell>
          <cell r="F332" t="str">
            <v>04</v>
          </cell>
          <cell r="G332" t="str">
            <v>CIBAO NOROESTE</v>
          </cell>
          <cell r="H332" t="str">
            <v>27</v>
          </cell>
          <cell r="I332" t="str">
            <v>VALVERDE</v>
          </cell>
          <cell r="J332" t="str">
            <v>02</v>
          </cell>
          <cell r="K332" t="str">
            <v>ESPERANZA</v>
          </cell>
          <cell r="L332" t="str">
            <v>01</v>
          </cell>
          <cell r="M332" t="str">
            <v>ESPERANZA</v>
          </cell>
          <cell r="N332" t="str">
            <v>03</v>
          </cell>
          <cell r="O332" t="str">
            <v>PONTÓN (VILLA HENEQUÉN)</v>
          </cell>
          <cell r="P332" t="str">
            <v>002</v>
          </cell>
          <cell r="Q332" t="str">
            <v>BARRERO</v>
          </cell>
        </row>
        <row r="333">
          <cell r="D333" t="str">
            <v>CESPM 1</v>
          </cell>
          <cell r="E333" t="str">
            <v>092301010202200</v>
          </cell>
          <cell r="F333" t="str">
            <v>09</v>
          </cell>
          <cell r="G333" t="str">
            <v>HIGUAMO</v>
          </cell>
          <cell r="H333" t="str">
            <v>23</v>
          </cell>
          <cell r="I333" t="str">
            <v>SAN PEDRO DE MACORÍS</v>
          </cell>
          <cell r="J333" t="str">
            <v>01</v>
          </cell>
          <cell r="K333" t="str">
            <v>SAN PEDRO DE MACORÍS</v>
          </cell>
          <cell r="L333" t="str">
            <v>01</v>
          </cell>
          <cell r="M333" t="str">
            <v>SAN PEDRO DE MACORÍS</v>
          </cell>
          <cell r="N333" t="str">
            <v>02</v>
          </cell>
          <cell r="O333" t="str">
            <v>BOCA DEL SOCO</v>
          </cell>
          <cell r="P333" t="str">
            <v>022</v>
          </cell>
          <cell r="Q333" t="str">
            <v>INGENIO CRISTÓBAL COLÓN</v>
          </cell>
        </row>
        <row r="334">
          <cell r="D334" t="str">
            <v>CESPM 2</v>
          </cell>
          <cell r="E334" t="str">
            <v>092301010202200</v>
          </cell>
          <cell r="F334" t="str">
            <v>09</v>
          </cell>
          <cell r="G334" t="str">
            <v>HIGUAMO</v>
          </cell>
          <cell r="H334" t="str">
            <v>23</v>
          </cell>
          <cell r="I334" t="str">
            <v>SAN PEDRO DE MACORÍS</v>
          </cell>
          <cell r="J334" t="str">
            <v>01</v>
          </cell>
          <cell r="K334" t="str">
            <v>SAN PEDRO DE MACORÍS</v>
          </cell>
          <cell r="L334" t="str">
            <v>01</v>
          </cell>
          <cell r="M334" t="str">
            <v>SAN PEDRO DE MACORÍS</v>
          </cell>
          <cell r="N334" t="str">
            <v>02</v>
          </cell>
          <cell r="O334" t="str">
            <v>BOCA DEL SOCO</v>
          </cell>
          <cell r="P334" t="str">
            <v>022</v>
          </cell>
          <cell r="Q334" t="str">
            <v>INGENIO CRISTÓBAL COLÓN</v>
          </cell>
        </row>
        <row r="335">
          <cell r="D335" t="str">
            <v>CESPM 3</v>
          </cell>
          <cell r="E335" t="str">
            <v>092301010202200</v>
          </cell>
          <cell r="F335" t="str">
            <v>09</v>
          </cell>
          <cell r="G335" t="str">
            <v>HIGUAMO</v>
          </cell>
          <cell r="H335" t="str">
            <v>23</v>
          </cell>
          <cell r="I335" t="str">
            <v>SAN PEDRO DE MACORÍS</v>
          </cell>
          <cell r="J335" t="str">
            <v>01</v>
          </cell>
          <cell r="K335" t="str">
            <v>SAN PEDRO DE MACORÍS</v>
          </cell>
          <cell r="L335" t="str">
            <v>01</v>
          </cell>
          <cell r="M335" t="str">
            <v>SAN PEDRO DE MACORÍS</v>
          </cell>
          <cell r="N335" t="str">
            <v>02</v>
          </cell>
          <cell r="O335" t="str">
            <v>BOCA DEL SOCO</v>
          </cell>
          <cell r="P335" t="str">
            <v>022</v>
          </cell>
          <cell r="Q335" t="str">
            <v>INGENIO CRISTÓBAL COLÓN</v>
          </cell>
        </row>
        <row r="336">
          <cell r="D336" t="str">
            <v>CONTRA EMBALSE MONCIÓN 1</v>
          </cell>
          <cell r="E336" t="str">
            <v>042603010200700</v>
          </cell>
          <cell r="F336" t="str">
            <v>04</v>
          </cell>
          <cell r="G336" t="str">
            <v>CIBAO NOROESTE</v>
          </cell>
          <cell r="H336" t="str">
            <v>26</v>
          </cell>
          <cell r="I336" t="str">
            <v>SANTIAGO RODRÍGUEZ</v>
          </cell>
          <cell r="J336" t="str">
            <v>03</v>
          </cell>
          <cell r="K336" t="str">
            <v>MONCIÓN</v>
          </cell>
          <cell r="L336" t="str">
            <v>01</v>
          </cell>
          <cell r="M336" t="str">
            <v>MONCIÓN</v>
          </cell>
          <cell r="N336" t="str">
            <v>02</v>
          </cell>
          <cell r="O336" t="str">
            <v>EL MAMONCITO</v>
          </cell>
          <cell r="P336" t="str">
            <v>007</v>
          </cell>
          <cell r="Q336" t="str">
            <v>HATO VIEJO</v>
          </cell>
        </row>
        <row r="337">
          <cell r="D337" t="str">
            <v>CONTRA EMBALSE MONCIÓN 2</v>
          </cell>
          <cell r="E337" t="str">
            <v>042603010200700</v>
          </cell>
          <cell r="F337" t="str">
            <v>04</v>
          </cell>
          <cell r="G337" t="str">
            <v>CIBAO NOROESTE</v>
          </cell>
          <cell r="H337" t="str">
            <v>26</v>
          </cell>
          <cell r="I337" t="str">
            <v>SANTIAGO RODRÍGUEZ</v>
          </cell>
          <cell r="J337" t="str">
            <v>03</v>
          </cell>
          <cell r="K337" t="str">
            <v>MONCIÓN</v>
          </cell>
          <cell r="L337" t="str">
            <v>01</v>
          </cell>
          <cell r="M337" t="str">
            <v>MONCIÓN</v>
          </cell>
          <cell r="N337" t="str">
            <v>02</v>
          </cell>
          <cell r="O337" t="str">
            <v>EL MAMONCITO</v>
          </cell>
          <cell r="P337" t="str">
            <v>007</v>
          </cell>
          <cell r="Q337" t="str">
            <v>HATO VIEJO</v>
          </cell>
        </row>
        <row r="338">
          <cell r="D338" t="str">
            <v>DOMINGO RODRÍGUEZ 1</v>
          </cell>
          <cell r="E338" t="str">
            <v>072201020400400</v>
          </cell>
          <cell r="F338" t="str">
            <v>07</v>
          </cell>
          <cell r="G338" t="str">
            <v>EL VALLE</v>
          </cell>
          <cell r="H338" t="str">
            <v>22</v>
          </cell>
          <cell r="I338" t="str">
            <v>SAN JUAN</v>
          </cell>
          <cell r="J338" t="str">
            <v>01</v>
          </cell>
          <cell r="K338" t="str">
            <v>SAN JUAN</v>
          </cell>
          <cell r="L338" t="str">
            <v>02</v>
          </cell>
          <cell r="M338" t="str">
            <v>PEDRO CORTO (DM)</v>
          </cell>
          <cell r="N338" t="str">
            <v>04</v>
          </cell>
          <cell r="O338" t="str">
            <v>PUNTA CAÑA</v>
          </cell>
          <cell r="P338" t="str">
            <v>004</v>
          </cell>
          <cell r="Q338" t="str">
            <v>GARGAGUAR</v>
          </cell>
        </row>
        <row r="339">
          <cell r="D339" t="str">
            <v>DOMINGO RODRÍGUEZ 2</v>
          </cell>
          <cell r="E339" t="str">
            <v>072201020400400</v>
          </cell>
          <cell r="F339" t="str">
            <v>07</v>
          </cell>
          <cell r="G339" t="str">
            <v>EL VALLE</v>
          </cell>
          <cell r="H339" t="str">
            <v>22</v>
          </cell>
          <cell r="I339" t="str">
            <v>SAN JUAN</v>
          </cell>
          <cell r="J339" t="str">
            <v>01</v>
          </cell>
          <cell r="K339" t="str">
            <v>SAN JUAN</v>
          </cell>
          <cell r="L339" t="str">
            <v>02</v>
          </cell>
          <cell r="M339" t="str">
            <v>PEDRO CORTO (DM)</v>
          </cell>
          <cell r="N339" t="str">
            <v>04</v>
          </cell>
          <cell r="O339" t="str">
            <v>PUNTA CAÑA</v>
          </cell>
          <cell r="P339" t="str">
            <v>004</v>
          </cell>
          <cell r="Q339" t="str">
            <v>GARGAGUAR</v>
          </cell>
        </row>
        <row r="340">
          <cell r="D340" t="str">
            <v>EL SALTO</v>
          </cell>
          <cell r="E340" t="str">
            <v>021302010300500</v>
          </cell>
          <cell r="F340" t="str">
            <v>02</v>
          </cell>
          <cell r="G340" t="str">
            <v>CIBAO SUR</v>
          </cell>
          <cell r="H340" t="str">
            <v>13</v>
          </cell>
          <cell r="I340" t="str">
            <v>LA VEGA</v>
          </cell>
          <cell r="J340" t="str">
            <v>02</v>
          </cell>
          <cell r="K340" t="str">
            <v>CONSTANZA</v>
          </cell>
          <cell r="L340" t="str">
            <v>01</v>
          </cell>
          <cell r="M340" t="str">
            <v>CONSTANZA</v>
          </cell>
          <cell r="N340" t="str">
            <v>03</v>
          </cell>
          <cell r="O340" t="str">
            <v>PALERO</v>
          </cell>
          <cell r="P340" t="str">
            <v>005</v>
          </cell>
          <cell r="Q340" t="str">
            <v>COLONIA KENNEDY</v>
          </cell>
        </row>
        <row r="341">
          <cell r="D341" t="str">
            <v>ESTRELLA DEL MAR 2</v>
          </cell>
          <cell r="E341" t="str">
            <v>100101010106400</v>
          </cell>
          <cell r="F341" t="str">
            <v>10</v>
          </cell>
          <cell r="G341" t="str">
            <v>OZAMA O METROPOLITANA</v>
          </cell>
          <cell r="H341" t="str">
            <v>01</v>
          </cell>
          <cell r="I341" t="str">
            <v>DISTRITO NACIONAL</v>
          </cell>
          <cell r="J341" t="str">
            <v>01</v>
          </cell>
          <cell r="K341" t="str">
            <v>SANTO DOMINGO DE GUZMÁN</v>
          </cell>
          <cell r="L341" t="str">
            <v>01</v>
          </cell>
          <cell r="M341" t="str">
            <v>SANTO DOMINGO DE GUZMÁN</v>
          </cell>
          <cell r="N341" t="str">
            <v>01</v>
          </cell>
          <cell r="O341" t="str">
            <v>SANTO DOMINGO DE GUZMÁN (ZONA URBANA)</v>
          </cell>
          <cell r="P341" t="str">
            <v>064</v>
          </cell>
          <cell r="Q341" t="str">
            <v>VILLA FRANCISCA</v>
          </cell>
        </row>
        <row r="342">
          <cell r="D342" t="str">
            <v>ESTRELLA DEL MAR 3</v>
          </cell>
          <cell r="E342" t="str">
            <v>100101010106400</v>
          </cell>
          <cell r="F342" t="str">
            <v>10</v>
          </cell>
          <cell r="G342" t="str">
            <v>OZAMA O METROPOLITANA</v>
          </cell>
          <cell r="H342" t="str">
            <v>01</v>
          </cell>
          <cell r="I342" t="str">
            <v>DISTRITO NACIONAL</v>
          </cell>
          <cell r="J342" t="str">
            <v>01</v>
          </cell>
          <cell r="K342" t="str">
            <v>SANTO DOMINGO DE GUZMÁN</v>
          </cell>
          <cell r="L342" t="str">
            <v>01</v>
          </cell>
          <cell r="M342" t="str">
            <v>SANTO DOMINGO DE GUZMÁN</v>
          </cell>
          <cell r="N342" t="str">
            <v>01</v>
          </cell>
          <cell r="O342" t="str">
            <v>SANTO DOMINGO DE GUZMÁN (ZONA URBANA)</v>
          </cell>
          <cell r="P342" t="str">
            <v>064</v>
          </cell>
          <cell r="Q342" t="str">
            <v>VILLA FRANCISCA</v>
          </cell>
        </row>
        <row r="343">
          <cell r="D343" t="str">
            <v>HAINA TG</v>
          </cell>
          <cell r="E343" t="str">
            <v>052103010101300</v>
          </cell>
          <cell r="F343" t="str">
            <v>05</v>
          </cell>
          <cell r="G343" t="str">
            <v>VALDESIA</v>
          </cell>
          <cell r="H343" t="str">
            <v>21</v>
          </cell>
          <cell r="I343" t="str">
            <v>SAN CRISTÓBAL</v>
          </cell>
          <cell r="J343" t="str">
            <v>03</v>
          </cell>
          <cell r="K343" t="str">
            <v>BAJOS DE HAINA</v>
          </cell>
          <cell r="L343" t="str">
            <v>01</v>
          </cell>
          <cell r="M343" t="str">
            <v>BAJOS DE HAINA</v>
          </cell>
          <cell r="N343" t="str">
            <v>01</v>
          </cell>
          <cell r="O343" t="str">
            <v>BAJOS DE HAINA (ZONA URBANA)</v>
          </cell>
          <cell r="P343" t="str">
            <v>013</v>
          </cell>
          <cell r="Q343" t="str">
            <v>AUTORIDAD PORTUARIA</v>
          </cell>
        </row>
        <row r="344">
          <cell r="D344" t="str">
            <v>HATILLO</v>
          </cell>
          <cell r="E344" t="str">
            <v>022401020200100</v>
          </cell>
          <cell r="F344" t="str">
            <v>02</v>
          </cell>
          <cell r="G344" t="str">
            <v>CIBAO SUR</v>
          </cell>
          <cell r="H344" t="str">
            <v>24</v>
          </cell>
          <cell r="I344" t="str">
            <v>SANCHEZ RAMÍREZ</v>
          </cell>
          <cell r="J344" t="str">
            <v>01</v>
          </cell>
          <cell r="K344" t="str">
            <v>COTUÍ</v>
          </cell>
          <cell r="L344" t="str">
            <v>02</v>
          </cell>
          <cell r="M344" t="str">
            <v>QUITA SUEÑO (DM)</v>
          </cell>
          <cell r="N344" t="str">
            <v>02</v>
          </cell>
          <cell r="O344" t="str">
            <v>LAS CRUCES</v>
          </cell>
          <cell r="P344" t="str">
            <v>001</v>
          </cell>
          <cell r="Q344" t="str">
            <v>LAS CRUCES</v>
          </cell>
        </row>
        <row r="345">
          <cell r="D345" t="str">
            <v>HATILLO 2</v>
          </cell>
          <cell r="E345" t="str">
            <v>022401020200100</v>
          </cell>
          <cell r="F345" t="str">
            <v>02</v>
          </cell>
          <cell r="G345" t="str">
            <v>CIBAO SUR</v>
          </cell>
          <cell r="H345" t="str">
            <v>24</v>
          </cell>
          <cell r="I345" t="str">
            <v>SANCHEZ RAMÍREZ</v>
          </cell>
          <cell r="J345" t="str">
            <v>01</v>
          </cell>
          <cell r="K345" t="str">
            <v>COTUÍ</v>
          </cell>
          <cell r="L345" t="str">
            <v>02</v>
          </cell>
          <cell r="M345" t="str">
            <v>QUITA SUEÑO (DM)</v>
          </cell>
          <cell r="N345" t="str">
            <v>02</v>
          </cell>
          <cell r="O345" t="str">
            <v>LAS CRUCES</v>
          </cell>
          <cell r="P345" t="str">
            <v>001</v>
          </cell>
          <cell r="Q345" t="str">
            <v>LAS CRUCES</v>
          </cell>
        </row>
        <row r="346">
          <cell r="D346" t="str">
            <v>INCA KM22</v>
          </cell>
          <cell r="E346" t="str">
            <v>103207020200200</v>
          </cell>
          <cell r="F346" t="str">
            <v>10</v>
          </cell>
          <cell r="G346" t="str">
            <v>OZAMA O METROPOLITANA</v>
          </cell>
          <cell r="H346" t="str">
            <v>32</v>
          </cell>
          <cell r="I346" t="str">
            <v>SANTO DOMINGO</v>
          </cell>
          <cell r="J346" t="str">
            <v>07</v>
          </cell>
          <cell r="K346" t="str">
            <v>PEDRO BRAND</v>
          </cell>
          <cell r="L346" t="str">
            <v>02</v>
          </cell>
          <cell r="M346" t="str">
            <v>LA GUÁYIGA (DM)</v>
          </cell>
          <cell r="N346" t="str">
            <v>02</v>
          </cell>
          <cell r="O346" t="str">
            <v>LOS GARCÍA</v>
          </cell>
          <cell r="P346" t="str">
            <v>002</v>
          </cell>
          <cell r="Q346" t="str">
            <v>LOS GARCÍA</v>
          </cell>
        </row>
        <row r="347">
          <cell r="D347" t="str">
            <v>ITABO 1</v>
          </cell>
          <cell r="E347" t="str">
            <v>052103010100600</v>
          </cell>
          <cell r="F347" t="str">
            <v>05</v>
          </cell>
          <cell r="G347" t="str">
            <v>VALDESIA</v>
          </cell>
          <cell r="H347" t="str">
            <v>21</v>
          </cell>
          <cell r="I347" t="str">
            <v>SAN CRISTÓBAL</v>
          </cell>
          <cell r="J347" t="str">
            <v>03</v>
          </cell>
          <cell r="K347" t="str">
            <v>BAJOS DE HAINA</v>
          </cell>
          <cell r="L347" t="str">
            <v>01</v>
          </cell>
          <cell r="M347" t="str">
            <v>BAJOS DE HAINA</v>
          </cell>
          <cell r="N347" t="str">
            <v>01</v>
          </cell>
          <cell r="O347" t="str">
            <v>BAJOS DE HAINA (ZONA URBANA)</v>
          </cell>
          <cell r="P347" t="str">
            <v>006</v>
          </cell>
          <cell r="Q347" t="str">
            <v>LOS GRINGOS</v>
          </cell>
        </row>
        <row r="348">
          <cell r="D348" t="str">
            <v>ITABO 2</v>
          </cell>
          <cell r="E348" t="str">
            <v>052103010100600</v>
          </cell>
          <cell r="F348" t="str">
            <v>05</v>
          </cell>
          <cell r="G348" t="str">
            <v>VALDESIA</v>
          </cell>
          <cell r="H348" t="str">
            <v>21</v>
          </cell>
          <cell r="I348" t="str">
            <v>SAN CRISTÓBAL</v>
          </cell>
          <cell r="J348" t="str">
            <v>03</v>
          </cell>
          <cell r="K348" t="str">
            <v>BAJOS DE HAINA</v>
          </cell>
          <cell r="L348" t="str">
            <v>01</v>
          </cell>
          <cell r="M348" t="str">
            <v>BAJOS DE HAINA</v>
          </cell>
          <cell r="N348" t="str">
            <v>01</v>
          </cell>
          <cell r="O348" t="str">
            <v>BAJOS DE HAINA (ZONA URBANA)</v>
          </cell>
          <cell r="P348" t="str">
            <v>006</v>
          </cell>
          <cell r="Q348" t="str">
            <v>LOS GRINGOS</v>
          </cell>
        </row>
        <row r="349">
          <cell r="D349" t="str">
            <v>JIGUEY 1</v>
          </cell>
          <cell r="E349" t="str">
            <v>053101020401800</v>
          </cell>
          <cell r="F349" t="str">
            <v>05</v>
          </cell>
          <cell r="G349" t="str">
            <v>VALDESIA</v>
          </cell>
          <cell r="H349" t="str">
            <v>31</v>
          </cell>
          <cell r="I349" t="str">
            <v>SAN JOSÉ DE OCOA</v>
          </cell>
          <cell r="J349" t="str">
            <v>01</v>
          </cell>
          <cell r="K349" t="str">
            <v>SAN JOSÉ DE OCOA</v>
          </cell>
          <cell r="L349" t="str">
            <v>02</v>
          </cell>
          <cell r="M349" t="str">
            <v>LA CIÉNAGA (DM)</v>
          </cell>
          <cell r="N349" t="str">
            <v>04</v>
          </cell>
          <cell r="O349" t="str">
            <v>EL ROSALITO</v>
          </cell>
          <cell r="P349" t="str">
            <v>018</v>
          </cell>
          <cell r="Q349" t="str">
            <v>LOMA DEL MOGOTE</v>
          </cell>
        </row>
        <row r="350">
          <cell r="D350" t="str">
            <v>JIGUEY 2</v>
          </cell>
          <cell r="E350" t="str">
            <v>053101020401800</v>
          </cell>
          <cell r="F350" t="str">
            <v>05</v>
          </cell>
          <cell r="G350" t="str">
            <v>VALDESIA</v>
          </cell>
          <cell r="H350" t="str">
            <v>31</v>
          </cell>
          <cell r="I350" t="str">
            <v>SAN JOSÉ DE OCOA</v>
          </cell>
          <cell r="J350" t="str">
            <v>01</v>
          </cell>
          <cell r="K350" t="str">
            <v>SAN JOSÉ DE OCOA</v>
          </cell>
          <cell r="L350" t="str">
            <v>02</v>
          </cell>
          <cell r="M350" t="str">
            <v>LA CIÉNAGA (DM)</v>
          </cell>
          <cell r="N350" t="str">
            <v>04</v>
          </cell>
          <cell r="O350" t="str">
            <v>EL ROSALITO</v>
          </cell>
          <cell r="P350" t="str">
            <v>018</v>
          </cell>
          <cell r="Q350" t="str">
            <v>LOMA DEL MOGOTE</v>
          </cell>
        </row>
        <row r="351">
          <cell r="D351" t="str">
            <v>JIMENOA</v>
          </cell>
          <cell r="E351" t="str">
            <v>021303010500100</v>
          </cell>
          <cell r="F351" t="str">
            <v>02</v>
          </cell>
          <cell r="G351" t="str">
            <v>CIBAO SUR</v>
          </cell>
          <cell r="H351" t="str">
            <v>13</v>
          </cell>
          <cell r="I351" t="str">
            <v>LA VEGA</v>
          </cell>
          <cell r="J351" t="str">
            <v>03</v>
          </cell>
          <cell r="K351" t="str">
            <v>JARABACOA</v>
          </cell>
          <cell r="L351" t="str">
            <v>01</v>
          </cell>
          <cell r="M351" t="str">
            <v>JARABACOA</v>
          </cell>
          <cell r="N351" t="str">
            <v>05</v>
          </cell>
          <cell r="O351" t="str">
            <v>PEDREGAL</v>
          </cell>
          <cell r="P351" t="str">
            <v>001</v>
          </cell>
          <cell r="Q351" t="str">
            <v>EL SALTO DE JIMENOA</v>
          </cell>
        </row>
        <row r="352">
          <cell r="D352" t="str">
            <v>JUANCHO LOS COCOS 1</v>
          </cell>
          <cell r="E352" t="str">
            <v>061602020201100</v>
          </cell>
          <cell r="F352" t="str">
            <v>06</v>
          </cell>
          <cell r="G352" t="str">
            <v>ENRIQUILLO</v>
          </cell>
          <cell r="H352" t="str">
            <v>16</v>
          </cell>
          <cell r="I352" t="str">
            <v>PEDERNALES</v>
          </cell>
          <cell r="J352" t="str">
            <v>02</v>
          </cell>
          <cell r="K352" t="str">
            <v>OVIEDO</v>
          </cell>
          <cell r="L352" t="str">
            <v>02</v>
          </cell>
          <cell r="M352" t="str">
            <v>JUANCHO (DM)</v>
          </cell>
          <cell r="N352" t="str">
            <v>02</v>
          </cell>
          <cell r="O352" t="str">
            <v>LA COLONIA VILLA ESPERANZA</v>
          </cell>
          <cell r="P352" t="str">
            <v>011</v>
          </cell>
          <cell r="Q352" t="str">
            <v>PEDRO MOTA</v>
          </cell>
        </row>
        <row r="353">
          <cell r="D353" t="str">
            <v>LA VEGA</v>
          </cell>
          <cell r="E353" t="str">
            <v>021301010102000</v>
          </cell>
          <cell r="F353" t="str">
            <v>02</v>
          </cell>
          <cell r="G353" t="str">
            <v>CIBAO SUR</v>
          </cell>
          <cell r="H353" t="str">
            <v>13</v>
          </cell>
          <cell r="I353" t="str">
            <v>LA VEGA</v>
          </cell>
          <cell r="J353" t="str">
            <v>01</v>
          </cell>
          <cell r="K353" t="str">
            <v>LA VEGA</v>
          </cell>
          <cell r="L353" t="str">
            <v>01</v>
          </cell>
          <cell r="M353" t="str">
            <v>LA VEGA</v>
          </cell>
          <cell r="N353" t="str">
            <v>01</v>
          </cell>
          <cell r="O353" t="str">
            <v>CONCEPCIÓN DE LA VEGA (ZONA URBANA)</v>
          </cell>
          <cell r="P353" t="str">
            <v>020</v>
          </cell>
          <cell r="Q353" t="str">
            <v>ARENOSO</v>
          </cell>
        </row>
        <row r="354">
          <cell r="D354" t="str">
            <v>LAS BARÍAS</v>
          </cell>
          <cell r="E354" t="str">
            <v>052106010400900</v>
          </cell>
          <cell r="F354" t="str">
            <v>05</v>
          </cell>
          <cell r="G354" t="str">
            <v>VALDESIA</v>
          </cell>
          <cell r="H354" t="str">
            <v>21</v>
          </cell>
          <cell r="I354" t="str">
            <v>SAN CRISTÓBAL</v>
          </cell>
          <cell r="J354" t="str">
            <v>06</v>
          </cell>
          <cell r="K354" t="str">
            <v>YAGUATE</v>
          </cell>
          <cell r="L354" t="str">
            <v>01</v>
          </cell>
          <cell r="M354" t="str">
            <v>YAGUATE</v>
          </cell>
          <cell r="N354" t="str">
            <v>04</v>
          </cell>
          <cell r="O354" t="str">
            <v>MANÁ DE YAGUATE</v>
          </cell>
          <cell r="P354" t="str">
            <v>009</v>
          </cell>
          <cell r="Q354" t="str">
            <v>MANÁ DE YAGUATE</v>
          </cell>
        </row>
        <row r="355">
          <cell r="D355" t="str">
            <v>LAS DAMAS</v>
          </cell>
          <cell r="E355" t="str">
            <v>061002020200200</v>
          </cell>
          <cell r="F355" t="str">
            <v>06</v>
          </cell>
          <cell r="G355" t="str">
            <v>ENRIQUILLO</v>
          </cell>
          <cell r="H355" t="str">
            <v>10</v>
          </cell>
          <cell r="I355" t="str">
            <v>INDEPENDENCIA</v>
          </cell>
          <cell r="J355" t="str">
            <v>02</v>
          </cell>
          <cell r="K355" t="str">
            <v>DUVERGÉ</v>
          </cell>
          <cell r="L355" t="str">
            <v>02</v>
          </cell>
          <cell r="M355" t="str">
            <v>VENGAN A VER (DM)</v>
          </cell>
          <cell r="N355" t="str">
            <v>02</v>
          </cell>
          <cell r="O355" t="str">
            <v>LAS BAITOAS</v>
          </cell>
          <cell r="P355" t="str">
            <v>002</v>
          </cell>
          <cell r="Q355" t="str">
            <v>SAN JOSÉ</v>
          </cell>
        </row>
        <row r="356">
          <cell r="D356" t="str">
            <v>LÓPEZ ANGOSTURA</v>
          </cell>
          <cell r="E356" t="str">
            <v>012509010200100</v>
          </cell>
          <cell r="F356" t="str">
            <v>01</v>
          </cell>
          <cell r="G356" t="str">
            <v>CIBAO NORTE</v>
          </cell>
          <cell r="H356" t="str">
            <v>25</v>
          </cell>
          <cell r="I356" t="str">
            <v>SANTIAGO</v>
          </cell>
          <cell r="J356" t="str">
            <v>09</v>
          </cell>
          <cell r="K356" t="str">
            <v>SABANA IGLESIA</v>
          </cell>
          <cell r="L356" t="str">
            <v>01</v>
          </cell>
          <cell r="M356" t="str">
            <v>SABANA IGLESIA</v>
          </cell>
          <cell r="N356" t="str">
            <v>02</v>
          </cell>
          <cell r="O356" t="str">
            <v>SABANA IGLESIA</v>
          </cell>
          <cell r="P356" t="str">
            <v>001</v>
          </cell>
          <cell r="Q356" t="str">
            <v>BOCA DE BAO</v>
          </cell>
        </row>
        <row r="357">
          <cell r="D357" t="str">
            <v>LOS ANONES</v>
          </cell>
          <cell r="E357" t="str">
            <v>051702030200300</v>
          </cell>
          <cell r="F357" t="str">
            <v>05</v>
          </cell>
          <cell r="G357" t="str">
            <v>VALDESIA</v>
          </cell>
          <cell r="H357" t="str">
            <v>17</v>
          </cell>
          <cell r="I357" t="str">
            <v>PERAVIA</v>
          </cell>
          <cell r="J357" t="str">
            <v>02</v>
          </cell>
          <cell r="K357" t="str">
            <v>NIZAO</v>
          </cell>
          <cell r="L357" t="str">
            <v>03</v>
          </cell>
          <cell r="M357" t="str">
            <v>SANTANA (DM)</v>
          </cell>
          <cell r="N357" t="str">
            <v>02</v>
          </cell>
          <cell r="O357" t="str">
            <v>LUCAS DÍAZ</v>
          </cell>
          <cell r="P357" t="str">
            <v>003</v>
          </cell>
          <cell r="Q357" t="str">
            <v>BARRIO LINDO</v>
          </cell>
        </row>
        <row r="358">
          <cell r="D358" t="str">
            <v>LOS COCOS 2</v>
          </cell>
          <cell r="E358" t="str">
            <v>061602020201100</v>
          </cell>
          <cell r="F358" t="str">
            <v>06</v>
          </cell>
          <cell r="G358" t="str">
            <v>ENRIQUILLO</v>
          </cell>
          <cell r="H358" t="str">
            <v>16</v>
          </cell>
          <cell r="I358" t="str">
            <v>PEDERNALES</v>
          </cell>
          <cell r="J358" t="str">
            <v>02</v>
          </cell>
          <cell r="K358" t="str">
            <v>OVIEDO</v>
          </cell>
          <cell r="L358" t="str">
            <v>02</v>
          </cell>
          <cell r="M358" t="str">
            <v>JUANCHO (DM)</v>
          </cell>
          <cell r="N358" t="str">
            <v>02</v>
          </cell>
          <cell r="O358" t="str">
            <v>LA COLONIA VILLA ESPERANZA</v>
          </cell>
          <cell r="P358" t="str">
            <v>011</v>
          </cell>
          <cell r="Q358" t="str">
            <v>PEDRO MOTA</v>
          </cell>
        </row>
        <row r="359">
          <cell r="D359" t="str">
            <v>LOS ORÍGENES POWER PLANT</v>
          </cell>
          <cell r="E359" t="str">
            <v>092301010100200</v>
          </cell>
          <cell r="F359" t="str">
            <v>09</v>
          </cell>
          <cell r="G359" t="str">
            <v>HIGUAMO</v>
          </cell>
          <cell r="H359" t="str">
            <v>23</v>
          </cell>
          <cell r="I359" t="str">
            <v>SAN PEDRO DE MACORÍS</v>
          </cell>
          <cell r="J359" t="str">
            <v>01</v>
          </cell>
          <cell r="K359" t="str">
            <v>SAN PEDRO DE MACORÍS</v>
          </cell>
          <cell r="L359" t="str">
            <v>01</v>
          </cell>
          <cell r="M359" t="str">
            <v>SAN PEDRO DE MACORÍS</v>
          </cell>
          <cell r="N359" t="str">
            <v>01</v>
          </cell>
          <cell r="O359" t="str">
            <v>SAN PEDRO DE MACORÍS (ZONA URBANA)</v>
          </cell>
          <cell r="P359" t="str">
            <v>002</v>
          </cell>
          <cell r="Q359" t="str">
            <v>BLANCO</v>
          </cell>
        </row>
        <row r="360">
          <cell r="D360" t="str">
            <v>LOS TOROS 1</v>
          </cell>
          <cell r="E360" t="str">
            <v>070203030300400</v>
          </cell>
          <cell r="F360" t="str">
            <v>07</v>
          </cell>
          <cell r="G360" t="str">
            <v>EL VALLE</v>
          </cell>
          <cell r="H360" t="str">
            <v>02</v>
          </cell>
          <cell r="I360" t="str">
            <v>AZUA</v>
          </cell>
          <cell r="J360" t="str">
            <v>03</v>
          </cell>
          <cell r="K360" t="str">
            <v>LAS YAYAS DE VIAJAMA</v>
          </cell>
          <cell r="L360" t="str">
            <v>03</v>
          </cell>
          <cell r="M360" t="str">
            <v>HATO NUEVO CORTÉS (DM)</v>
          </cell>
          <cell r="N360" t="str">
            <v>03</v>
          </cell>
          <cell r="O360" t="str">
            <v>EL CRUCE DE LAS YAYAS</v>
          </cell>
          <cell r="P360" t="str">
            <v>004</v>
          </cell>
          <cell r="Q360" t="str">
            <v>LAS HORMIGAS</v>
          </cell>
        </row>
        <row r="361">
          <cell r="D361" t="str">
            <v>LOS TOROS 2</v>
          </cell>
          <cell r="E361" t="str">
            <v>070203030300400</v>
          </cell>
          <cell r="F361" t="str">
            <v>07</v>
          </cell>
          <cell r="G361" t="str">
            <v>EL VALLE</v>
          </cell>
          <cell r="H361" t="str">
            <v>02</v>
          </cell>
          <cell r="I361" t="str">
            <v>AZUA</v>
          </cell>
          <cell r="J361" t="str">
            <v>03</v>
          </cell>
          <cell r="K361" t="str">
            <v>LAS YAYAS DE VIAJAMA</v>
          </cell>
          <cell r="L361" t="str">
            <v>03</v>
          </cell>
          <cell r="M361" t="str">
            <v>HATO NUEVO CORTÉS (DM)</v>
          </cell>
          <cell r="N361" t="str">
            <v>03</v>
          </cell>
          <cell r="O361" t="str">
            <v>EL CRUCE DE LAS YAYAS</v>
          </cell>
          <cell r="P361" t="str">
            <v>004</v>
          </cell>
          <cell r="Q361" t="str">
            <v>LAS HORMIGAS</v>
          </cell>
        </row>
        <row r="362">
          <cell r="D362" t="str">
            <v>MAGUEYAL 1</v>
          </cell>
          <cell r="E362" t="str">
            <v>070203030400100</v>
          </cell>
          <cell r="F362" t="str">
            <v>07</v>
          </cell>
          <cell r="G362" t="str">
            <v>EL VALLE</v>
          </cell>
          <cell r="H362" t="str">
            <v>02</v>
          </cell>
          <cell r="I362" t="str">
            <v>AZUA</v>
          </cell>
          <cell r="J362" t="str">
            <v>03</v>
          </cell>
          <cell r="K362" t="str">
            <v>LAS YAYAS DE VIAJAMA</v>
          </cell>
          <cell r="L362" t="str">
            <v>03</v>
          </cell>
          <cell r="M362" t="str">
            <v>HATO NUEVO CORTÉS (DM)</v>
          </cell>
          <cell r="N362" t="str">
            <v>04</v>
          </cell>
          <cell r="O362" t="str">
            <v>MAGÜEYAL</v>
          </cell>
          <cell r="P362" t="str">
            <v>001</v>
          </cell>
          <cell r="Q362" t="str">
            <v>MAGÜEYAL</v>
          </cell>
        </row>
        <row r="363">
          <cell r="D363" t="str">
            <v>MAGUEYAL 2</v>
          </cell>
          <cell r="E363" t="str">
            <v>070203030400100</v>
          </cell>
          <cell r="F363" t="str">
            <v>07</v>
          </cell>
          <cell r="G363" t="str">
            <v>EL VALLE</v>
          </cell>
          <cell r="H363" t="str">
            <v>02</v>
          </cell>
          <cell r="I363" t="str">
            <v>AZUA</v>
          </cell>
          <cell r="J363" t="str">
            <v>03</v>
          </cell>
          <cell r="K363" t="str">
            <v>LAS YAYAS DE VIAJAMA</v>
          </cell>
          <cell r="L363" t="str">
            <v>03</v>
          </cell>
          <cell r="M363" t="str">
            <v>HATO NUEVO CORTÉS (DM)</v>
          </cell>
          <cell r="N363" t="str">
            <v>04</v>
          </cell>
          <cell r="O363" t="str">
            <v>MAGÜEYAL</v>
          </cell>
          <cell r="P363" t="str">
            <v>001</v>
          </cell>
          <cell r="Q363" t="str">
            <v>MAGÜEYAL</v>
          </cell>
        </row>
        <row r="364">
          <cell r="D364" t="str">
            <v>METALDOM</v>
          </cell>
          <cell r="E364" t="str">
            <v>100101010102700</v>
          </cell>
          <cell r="F364" t="str">
            <v>10</v>
          </cell>
          <cell r="G364" t="str">
            <v>OZAMA O METROPOLITANA</v>
          </cell>
          <cell r="H364" t="str">
            <v>01</v>
          </cell>
          <cell r="I364" t="str">
            <v>DISTRITO NACIONAL</v>
          </cell>
          <cell r="J364" t="str">
            <v>01</v>
          </cell>
          <cell r="K364" t="str">
            <v>SANTO DOMINGO DE GUZMÁN</v>
          </cell>
          <cell r="L364" t="str">
            <v>01</v>
          </cell>
          <cell r="M364" t="str">
            <v>SANTO DOMINGO DE GUZMÁN</v>
          </cell>
          <cell r="N364" t="str">
            <v>01</v>
          </cell>
          <cell r="O364" t="str">
            <v>SANTO DOMINGO DE GUZMÁN (ZONA URBANA)</v>
          </cell>
          <cell r="P364" t="str">
            <v>027</v>
          </cell>
          <cell r="Q364" t="str">
            <v>TROPICAL METALDOM</v>
          </cell>
        </row>
        <row r="365">
          <cell r="D365" t="str">
            <v>MONCIÓN 1</v>
          </cell>
          <cell r="E365" t="str">
            <v>042603010200700</v>
          </cell>
          <cell r="F365" t="str">
            <v>04</v>
          </cell>
          <cell r="G365" t="str">
            <v>CIBAO NOROESTE</v>
          </cell>
          <cell r="H365" t="str">
            <v>26</v>
          </cell>
          <cell r="I365" t="str">
            <v>SANTIAGO RODRÍGUEZ</v>
          </cell>
          <cell r="J365" t="str">
            <v>03</v>
          </cell>
          <cell r="K365" t="str">
            <v>MONCIÓN</v>
          </cell>
          <cell r="L365" t="str">
            <v>01</v>
          </cell>
          <cell r="M365" t="str">
            <v>MONCIÓN</v>
          </cell>
          <cell r="N365" t="str">
            <v>02</v>
          </cell>
          <cell r="O365" t="str">
            <v>EL MAMONCITO</v>
          </cell>
          <cell r="P365" t="str">
            <v>007</v>
          </cell>
          <cell r="Q365" t="str">
            <v>HATO VIEJO</v>
          </cell>
        </row>
        <row r="366">
          <cell r="D366" t="str">
            <v>MONCIÓN 2</v>
          </cell>
          <cell r="E366" t="str">
            <v>042603010200700</v>
          </cell>
          <cell r="F366" t="str">
            <v>04</v>
          </cell>
          <cell r="G366" t="str">
            <v>CIBAO NOROESTE</v>
          </cell>
          <cell r="H366" t="str">
            <v>26</v>
          </cell>
          <cell r="I366" t="str">
            <v>SANTIAGO RODRÍGUEZ</v>
          </cell>
          <cell r="J366" t="str">
            <v>03</v>
          </cell>
          <cell r="K366" t="str">
            <v>MONCIÓN</v>
          </cell>
          <cell r="L366" t="str">
            <v>01</v>
          </cell>
          <cell r="M366" t="str">
            <v>MONCIÓN</v>
          </cell>
          <cell r="N366" t="str">
            <v>02</v>
          </cell>
          <cell r="O366" t="str">
            <v>EL MAMONCITO</v>
          </cell>
          <cell r="P366" t="str">
            <v>007</v>
          </cell>
          <cell r="Q366" t="str">
            <v>HATO VIEJO</v>
          </cell>
        </row>
        <row r="367">
          <cell r="D367" t="str">
            <v>MONTE PLATA SOLAR</v>
          </cell>
          <cell r="E367" t="str">
            <v>092901010101200</v>
          </cell>
          <cell r="F367" t="str">
            <v>09</v>
          </cell>
          <cell r="G367" t="str">
            <v>HIGUAMO</v>
          </cell>
          <cell r="H367" t="str">
            <v>29</v>
          </cell>
          <cell r="I367" t="str">
            <v>MONTE PLATA</v>
          </cell>
          <cell r="J367" t="str">
            <v>01</v>
          </cell>
          <cell r="K367" t="str">
            <v>MONTE PLATA</v>
          </cell>
          <cell r="L367" t="str">
            <v>01</v>
          </cell>
          <cell r="M367" t="str">
            <v>MONTE PLATA</v>
          </cell>
          <cell r="N367" t="str">
            <v>01</v>
          </cell>
          <cell r="O367" t="str">
            <v>MONTE PLATA (ZONA URBANA)</v>
          </cell>
          <cell r="P367" t="str">
            <v>012</v>
          </cell>
          <cell r="Q367" t="str">
            <v>GUILLO</v>
          </cell>
        </row>
        <row r="368">
          <cell r="D368" t="str">
            <v>MONTE RÍO</v>
          </cell>
          <cell r="E368" t="str">
            <v>070201050100100</v>
          </cell>
          <cell r="F368" t="str">
            <v>07</v>
          </cell>
          <cell r="G368" t="str">
            <v>EL VALLE</v>
          </cell>
          <cell r="H368" t="str">
            <v>02</v>
          </cell>
          <cell r="I368" t="str">
            <v>AZUA</v>
          </cell>
          <cell r="J368" t="str">
            <v>01</v>
          </cell>
          <cell r="K368" t="str">
            <v>AZUA</v>
          </cell>
          <cell r="L368" t="str">
            <v>05</v>
          </cell>
          <cell r="M368" t="str">
            <v>PUERTO VIEJO (DM)</v>
          </cell>
          <cell r="N368" t="str">
            <v>01</v>
          </cell>
          <cell r="O368" t="str">
            <v>PUERTO VIEJO (ZONA URBANA)</v>
          </cell>
          <cell r="P368" t="str">
            <v>001</v>
          </cell>
          <cell r="Q368" t="str">
            <v>LOS NEGROS</v>
          </cell>
        </row>
        <row r="369">
          <cell r="D369" t="str">
            <v>NIZAO NAJAYO</v>
          </cell>
          <cell r="E369" t="str">
            <v>052106010400200</v>
          </cell>
          <cell r="F369" t="str">
            <v>05</v>
          </cell>
          <cell r="G369" t="str">
            <v>VALDESIA</v>
          </cell>
          <cell r="H369" t="str">
            <v>21</v>
          </cell>
          <cell r="I369" t="str">
            <v>SAN CRISTÓBAL</v>
          </cell>
          <cell r="J369" t="str">
            <v>06</v>
          </cell>
          <cell r="K369" t="str">
            <v>YAGUATE</v>
          </cell>
          <cell r="L369" t="str">
            <v>01</v>
          </cell>
          <cell r="M369" t="str">
            <v>YAGUATE</v>
          </cell>
          <cell r="N369" t="str">
            <v>04</v>
          </cell>
          <cell r="O369" t="str">
            <v>MANÁ DE YAGUATE</v>
          </cell>
          <cell r="P369" t="str">
            <v>002</v>
          </cell>
          <cell r="Q369" t="str">
            <v>BOCA DE MANÁ</v>
          </cell>
        </row>
        <row r="370">
          <cell r="D370" t="str">
            <v>PALAMARA</v>
          </cell>
          <cell r="E370" t="str">
            <v>103207020200100</v>
          </cell>
          <cell r="F370" t="str">
            <v>10</v>
          </cell>
          <cell r="G370" t="str">
            <v>OZAMA O METROPOLITANA</v>
          </cell>
          <cell r="H370" t="str">
            <v>32</v>
          </cell>
          <cell r="I370" t="str">
            <v>SANTO DOMINGO</v>
          </cell>
          <cell r="J370" t="str">
            <v>07</v>
          </cell>
          <cell r="K370" t="str">
            <v>PEDRO BRAND</v>
          </cell>
          <cell r="L370" t="str">
            <v>02</v>
          </cell>
          <cell r="M370" t="str">
            <v>LA GUÁYIGA (DM)</v>
          </cell>
          <cell r="N370" t="str">
            <v>02</v>
          </cell>
          <cell r="O370" t="str">
            <v>LOS GARCÍA</v>
          </cell>
          <cell r="P370" t="str">
            <v>001</v>
          </cell>
          <cell r="Q370" t="str">
            <v>BATEY PALAMARA</v>
          </cell>
        </row>
        <row r="371">
          <cell r="D371" t="str">
            <v>PALENQUE</v>
          </cell>
          <cell r="E371" t="str">
            <v>052102010300400</v>
          </cell>
          <cell r="F371" t="str">
            <v>05</v>
          </cell>
          <cell r="G371" t="str">
            <v>VALDESIA</v>
          </cell>
          <cell r="H371" t="str">
            <v>21</v>
          </cell>
          <cell r="I371" t="str">
            <v>SAN CRISTÓBAL</v>
          </cell>
          <cell r="J371" t="str">
            <v>02</v>
          </cell>
          <cell r="K371" t="str">
            <v>SABANA GRANDE DE PALENQUE</v>
          </cell>
          <cell r="L371" t="str">
            <v>01</v>
          </cell>
          <cell r="M371" t="str">
            <v>SABANA GRANDE DE PALENQUE</v>
          </cell>
          <cell r="N371" t="str">
            <v>03</v>
          </cell>
          <cell r="O371" t="str">
            <v>SABANA PALENQUE</v>
          </cell>
          <cell r="P371" t="str">
            <v>004</v>
          </cell>
          <cell r="Q371" t="str">
            <v>SABANA GRANDE DE PALENQUE RURAL</v>
          </cell>
        </row>
        <row r="372">
          <cell r="D372" t="str">
            <v>PALOMINO 1</v>
          </cell>
          <cell r="E372" t="str">
            <v>072202030500500</v>
          </cell>
          <cell r="F372" t="str">
            <v>07</v>
          </cell>
          <cell r="G372" t="str">
            <v>EL VALLE</v>
          </cell>
          <cell r="H372" t="str">
            <v>22</v>
          </cell>
          <cell r="I372" t="str">
            <v>SAN JUAN</v>
          </cell>
          <cell r="J372" t="str">
            <v>02</v>
          </cell>
          <cell r="K372" t="str">
            <v>BOHECHÍO</v>
          </cell>
          <cell r="L372" t="str">
            <v>03</v>
          </cell>
          <cell r="M372" t="str">
            <v>YAQUE (DM)</v>
          </cell>
          <cell r="N372" t="str">
            <v>05</v>
          </cell>
          <cell r="O372" t="str">
            <v>LA GUAMA</v>
          </cell>
          <cell r="P372" t="str">
            <v>005</v>
          </cell>
          <cell r="Q372" t="str">
            <v>EL GUAYUYAL</v>
          </cell>
        </row>
        <row r="373">
          <cell r="D373" t="str">
            <v>PALOMINO 2</v>
          </cell>
          <cell r="E373" t="str">
            <v>072202030500500</v>
          </cell>
          <cell r="F373" t="str">
            <v>07</v>
          </cell>
          <cell r="G373" t="str">
            <v>EL VALLE</v>
          </cell>
          <cell r="H373" t="str">
            <v>22</v>
          </cell>
          <cell r="I373" t="str">
            <v>SAN JUAN</v>
          </cell>
          <cell r="J373" t="str">
            <v>02</v>
          </cell>
          <cell r="K373" t="str">
            <v>BOHECHÍO</v>
          </cell>
          <cell r="L373" t="str">
            <v>03</v>
          </cell>
          <cell r="M373" t="str">
            <v>YAQUE (DM)</v>
          </cell>
          <cell r="N373" t="str">
            <v>05</v>
          </cell>
          <cell r="O373" t="str">
            <v>LA GUAMA</v>
          </cell>
          <cell r="P373" t="str">
            <v>005</v>
          </cell>
          <cell r="Q373" t="str">
            <v>EL GUAYUYAL</v>
          </cell>
        </row>
        <row r="374">
          <cell r="D374" t="str">
            <v>PARQUE ENERGETICO LOS MINA</v>
          </cell>
          <cell r="E374" t="str">
            <v>103201010100400</v>
          </cell>
          <cell r="F374" t="str">
            <v>10</v>
          </cell>
          <cell r="G374" t="str">
            <v>OZAMA O METROPOLITANA</v>
          </cell>
          <cell r="H374" t="str">
            <v>32</v>
          </cell>
          <cell r="I374" t="str">
            <v>SANTO DOMINGO</v>
          </cell>
          <cell r="J374" t="str">
            <v>01</v>
          </cell>
          <cell r="K374" t="str">
            <v>SANTO DOMINGO ESTE</v>
          </cell>
          <cell r="L374" t="str">
            <v>01</v>
          </cell>
          <cell r="M374" t="str">
            <v>SANTO DOMINGO ESTE</v>
          </cell>
          <cell r="N374" t="str">
            <v>01</v>
          </cell>
          <cell r="O374" t="str">
            <v>SANTO DOMINGO ESTE (ZONA URBANA)</v>
          </cell>
          <cell r="P374" t="str">
            <v>004</v>
          </cell>
          <cell r="Q374" t="str">
            <v>LOS MINA SUR</v>
          </cell>
        </row>
        <row r="375">
          <cell r="D375" t="str">
            <v>PARQUE EÓLICO AGUA CLARA</v>
          </cell>
          <cell r="E375" t="str">
            <v>041503030300100</v>
          </cell>
          <cell r="F375" t="str">
            <v>04</v>
          </cell>
          <cell r="G375" t="str">
            <v>CIBAO NOROESTE</v>
          </cell>
          <cell r="H375" t="str">
            <v>15</v>
          </cell>
          <cell r="I375" t="str">
            <v>MONTE CRISTI</v>
          </cell>
          <cell r="J375" t="str">
            <v>03</v>
          </cell>
          <cell r="K375" t="str">
            <v>GUAYUBÍN</v>
          </cell>
          <cell r="L375" t="str">
            <v>03</v>
          </cell>
          <cell r="M375" t="str">
            <v>HATILLO PALMA (DM)</v>
          </cell>
          <cell r="N375" t="str">
            <v>03</v>
          </cell>
          <cell r="O375" t="str">
            <v>LOS DERRAMADEROS</v>
          </cell>
          <cell r="P375" t="str">
            <v>001</v>
          </cell>
          <cell r="Q375" t="str">
            <v>LOS DERRAMADEROS</v>
          </cell>
        </row>
        <row r="376">
          <cell r="D376" t="str">
            <v>PARQUE EÓLICO DE MATAFONGO</v>
          </cell>
          <cell r="E376" t="str">
            <v>051701010300200</v>
          </cell>
          <cell r="F376" t="str">
            <v>05</v>
          </cell>
          <cell r="G376" t="str">
            <v>VALDESIA</v>
          </cell>
          <cell r="H376" t="str">
            <v>17</v>
          </cell>
          <cell r="I376" t="str">
            <v>PERAVIA</v>
          </cell>
          <cell r="J376" t="str">
            <v>01</v>
          </cell>
          <cell r="K376" t="str">
            <v>BANÍ</v>
          </cell>
          <cell r="L376" t="str">
            <v>01</v>
          </cell>
          <cell r="M376" t="str">
            <v>BANÍ</v>
          </cell>
          <cell r="N376" t="str">
            <v>03</v>
          </cell>
          <cell r="O376" t="str">
            <v>LAS CALDERAS</v>
          </cell>
          <cell r="P376" t="str">
            <v>002</v>
          </cell>
          <cell r="Q376" t="str">
            <v>LAS CALDERAS</v>
          </cell>
        </row>
        <row r="377">
          <cell r="D377" t="str">
            <v>PARQUE EÓLICO GUANILLO</v>
          </cell>
          <cell r="E377" t="str">
            <v>041503010400400</v>
          </cell>
          <cell r="F377" t="str">
            <v>04</v>
          </cell>
          <cell r="G377" t="str">
            <v>CIBAO NOROESTE</v>
          </cell>
          <cell r="H377" t="str">
            <v>15</v>
          </cell>
          <cell r="I377" t="str">
            <v>MONTE CRISTI</v>
          </cell>
          <cell r="J377" t="str">
            <v>03</v>
          </cell>
          <cell r="K377" t="str">
            <v>GUAYUBÍN</v>
          </cell>
          <cell r="L377" t="str">
            <v>01</v>
          </cell>
          <cell r="M377" t="str">
            <v>GUAYUBÍN</v>
          </cell>
          <cell r="N377" t="str">
            <v>04</v>
          </cell>
          <cell r="O377" t="str">
            <v>SABANA CRUZ</v>
          </cell>
          <cell r="P377" t="str">
            <v>004</v>
          </cell>
          <cell r="Q377" t="str">
            <v>HAITÍ</v>
          </cell>
        </row>
        <row r="378">
          <cell r="D378" t="str">
            <v>PARQUE EÓLICO LARIMAR</v>
          </cell>
          <cell r="E378" t="str">
            <v>060403010200100</v>
          </cell>
          <cell r="F378" t="str">
            <v>06</v>
          </cell>
          <cell r="G378" t="str">
            <v>ENRIQUILLO</v>
          </cell>
          <cell r="H378" t="str">
            <v>04</v>
          </cell>
          <cell r="I378" t="str">
            <v>BARAHONA</v>
          </cell>
          <cell r="J378" t="str">
            <v>03</v>
          </cell>
          <cell r="K378" t="str">
            <v>ENRIQUILLO</v>
          </cell>
          <cell r="L378" t="str">
            <v>01</v>
          </cell>
          <cell r="M378" t="str">
            <v>ENRIQUILLO</v>
          </cell>
          <cell r="N378" t="str">
            <v>02</v>
          </cell>
          <cell r="O378" t="str">
            <v>BUENA VISTA</v>
          </cell>
          <cell r="P378" t="str">
            <v>001</v>
          </cell>
          <cell r="Q378" t="str">
            <v>BUENA VISTA</v>
          </cell>
        </row>
        <row r="379">
          <cell r="D379" t="str">
            <v>PARQUE EÓLICO LARIMAR II</v>
          </cell>
          <cell r="E379" t="str">
            <v>060403010200100</v>
          </cell>
          <cell r="F379" t="str">
            <v>06</v>
          </cell>
          <cell r="G379" t="str">
            <v>ENRIQUILLO</v>
          </cell>
          <cell r="H379" t="str">
            <v>04</v>
          </cell>
          <cell r="I379" t="str">
            <v>BARAHONA</v>
          </cell>
          <cell r="J379" t="str">
            <v>03</v>
          </cell>
          <cell r="K379" t="str">
            <v>ENRIQUILLO</v>
          </cell>
          <cell r="L379" t="str">
            <v>01</v>
          </cell>
          <cell r="M379" t="str">
            <v>ENRIQUILLO</v>
          </cell>
          <cell r="N379" t="str">
            <v>02</v>
          </cell>
          <cell r="O379" t="str">
            <v>BUENA VISTA</v>
          </cell>
          <cell r="P379" t="str">
            <v>001</v>
          </cell>
          <cell r="Q379" t="str">
            <v>BUENA VISTA</v>
          </cell>
        </row>
        <row r="380">
          <cell r="D380" t="str">
            <v>PARQUE EÓLICO LOS GUZMANCITOS</v>
          </cell>
          <cell r="E380" t="str">
            <v>011801030700100</v>
          </cell>
          <cell r="F380" t="str">
            <v>01</v>
          </cell>
          <cell r="G380" t="str">
            <v>CIBAO NORTE</v>
          </cell>
          <cell r="H380" t="str">
            <v>18</v>
          </cell>
          <cell r="I380" t="str">
            <v>PUERTO PLATA</v>
          </cell>
          <cell r="J380" t="str">
            <v>01</v>
          </cell>
          <cell r="K380" t="str">
            <v>PUERTO PLATA</v>
          </cell>
          <cell r="L380" t="str">
            <v>03</v>
          </cell>
          <cell r="M380" t="str">
            <v>MAIMÓN (DM)</v>
          </cell>
          <cell r="N380" t="str">
            <v>07</v>
          </cell>
          <cell r="O380" t="str">
            <v>GUZMANCITO</v>
          </cell>
          <cell r="P380" t="str">
            <v>001</v>
          </cell>
          <cell r="Q380" t="str">
            <v>LA PERRITA</v>
          </cell>
        </row>
        <row r="381">
          <cell r="D381" t="str">
            <v>PARQUE EÓLICO LOS GUZMANCITOS 2</v>
          </cell>
          <cell r="E381" t="str">
            <v>011801030701500</v>
          </cell>
          <cell r="F381" t="str">
            <v>01</v>
          </cell>
          <cell r="G381" t="str">
            <v>CIBAO NORTE</v>
          </cell>
          <cell r="H381" t="str">
            <v>18</v>
          </cell>
          <cell r="I381" t="str">
            <v>PUERTO PLATA</v>
          </cell>
          <cell r="J381" t="str">
            <v>01</v>
          </cell>
          <cell r="K381" t="str">
            <v>PUERTO PLATA</v>
          </cell>
          <cell r="L381" t="str">
            <v>03</v>
          </cell>
          <cell r="M381" t="str">
            <v>MAIMÓN (DM)</v>
          </cell>
          <cell r="N381" t="str">
            <v>07</v>
          </cell>
          <cell r="O381" t="str">
            <v>GUZMANCITO</v>
          </cell>
          <cell r="P381" t="str">
            <v>015</v>
          </cell>
          <cell r="Q381" t="str">
            <v>CALABACITOS</v>
          </cell>
        </row>
        <row r="382">
          <cell r="D382" t="str">
            <v>PARQUE FOTOVOLTAICO BAYAHONDA (BAYASOL)</v>
          </cell>
          <cell r="E382" t="str">
            <v>051703010500300</v>
          </cell>
          <cell r="F382" t="str">
            <v>05</v>
          </cell>
          <cell r="G382" t="str">
            <v>VALDESIA</v>
          </cell>
          <cell r="H382" t="str">
            <v>17</v>
          </cell>
          <cell r="I382" t="str">
            <v>PERAVIA</v>
          </cell>
          <cell r="J382" t="str">
            <v>03</v>
          </cell>
          <cell r="K382" t="str">
            <v>MATANZAS</v>
          </cell>
          <cell r="L382" t="str">
            <v>01</v>
          </cell>
          <cell r="M382" t="str">
            <v>MATANZAS</v>
          </cell>
          <cell r="N382" t="str">
            <v>05</v>
          </cell>
          <cell r="O382" t="str">
            <v>GALIÓN (GALEÓN)</v>
          </cell>
          <cell r="P382" t="str">
            <v>003</v>
          </cell>
          <cell r="Q382" t="str">
            <v>ANGOSTURA</v>
          </cell>
        </row>
        <row r="383">
          <cell r="D383" t="str">
            <v>PARQUE FOTOVOLTAICO CALABAZA</v>
          </cell>
          <cell r="E383" t="str">
            <v>051703010500200</v>
          </cell>
          <cell r="F383" t="str">
            <v>05</v>
          </cell>
          <cell r="G383" t="str">
            <v>VALDESIA</v>
          </cell>
          <cell r="H383" t="str">
            <v>17</v>
          </cell>
          <cell r="I383" t="str">
            <v>PERAVIA</v>
          </cell>
          <cell r="J383" t="str">
            <v>03</v>
          </cell>
          <cell r="K383" t="str">
            <v>MATANZAS</v>
          </cell>
          <cell r="L383" t="str">
            <v>01</v>
          </cell>
          <cell r="M383" t="str">
            <v>MATANZAS</v>
          </cell>
          <cell r="N383" t="str">
            <v>05</v>
          </cell>
          <cell r="O383" t="str">
            <v>GALIÓN (GALEÓN)</v>
          </cell>
          <cell r="P383" t="str">
            <v>002</v>
          </cell>
          <cell r="Q383" t="str">
            <v>LAS CALABAZAS</v>
          </cell>
        </row>
        <row r="384">
          <cell r="D384" t="str">
            <v>PARQUE FOTOVOLTAICO COTOPERÍ I</v>
          </cell>
          <cell r="E384" t="str">
            <v xml:space="preserve">n/d </v>
          </cell>
          <cell r="F384" t="str">
            <v xml:space="preserve">n/d </v>
          </cell>
          <cell r="G384" t="str">
            <v xml:space="preserve">n/d </v>
          </cell>
          <cell r="H384" t="str">
            <v xml:space="preserve">n/d </v>
          </cell>
          <cell r="I384" t="str">
            <v xml:space="preserve">n/d </v>
          </cell>
          <cell r="J384" t="str">
            <v xml:space="preserve">n/d </v>
          </cell>
          <cell r="K384" t="str">
            <v xml:space="preserve">n/d </v>
          </cell>
          <cell r="L384" t="str">
            <v xml:space="preserve">n/d </v>
          </cell>
          <cell r="M384" t="str">
            <v xml:space="preserve">n/d </v>
          </cell>
          <cell r="N384" t="str">
            <v xml:space="preserve">n/d </v>
          </cell>
          <cell r="O384" t="str">
            <v xml:space="preserve">n/d </v>
          </cell>
          <cell r="P384" t="str">
            <v xml:space="preserve">n/d </v>
          </cell>
          <cell r="Q384" t="str">
            <v xml:space="preserve">n/d </v>
          </cell>
        </row>
        <row r="385">
          <cell r="D385" t="str">
            <v>PARQUE FOTOVOLTAICO COTOPERÍ II</v>
          </cell>
          <cell r="E385" t="str">
            <v xml:space="preserve">n/d </v>
          </cell>
          <cell r="F385" t="str">
            <v xml:space="preserve">n/d </v>
          </cell>
          <cell r="G385" t="str">
            <v xml:space="preserve">n/d </v>
          </cell>
          <cell r="H385" t="str">
            <v xml:space="preserve">n/d </v>
          </cell>
          <cell r="I385" t="str">
            <v xml:space="preserve">n/d </v>
          </cell>
          <cell r="J385" t="str">
            <v xml:space="preserve">n/d </v>
          </cell>
          <cell r="K385" t="str">
            <v xml:space="preserve">n/d </v>
          </cell>
          <cell r="L385" t="str">
            <v xml:space="preserve">n/d </v>
          </cell>
          <cell r="M385" t="str">
            <v xml:space="preserve">n/d </v>
          </cell>
          <cell r="N385" t="str">
            <v xml:space="preserve">n/d </v>
          </cell>
          <cell r="O385" t="str">
            <v xml:space="preserve">n/d </v>
          </cell>
          <cell r="P385" t="str">
            <v xml:space="preserve">n/d </v>
          </cell>
          <cell r="Q385" t="str">
            <v xml:space="preserve">n/d </v>
          </cell>
        </row>
        <row r="386">
          <cell r="D386" t="str">
            <v>PARQUE FOTOVOLTAICO COTOPERÍ III</v>
          </cell>
          <cell r="E386" t="str">
            <v xml:space="preserve">n/d </v>
          </cell>
          <cell r="F386" t="str">
            <v xml:space="preserve">n/d </v>
          </cell>
          <cell r="G386" t="str">
            <v xml:space="preserve">n/d </v>
          </cell>
          <cell r="H386" t="str">
            <v xml:space="preserve">n/d </v>
          </cell>
          <cell r="I386" t="str">
            <v xml:space="preserve">n/d </v>
          </cell>
          <cell r="J386" t="str">
            <v xml:space="preserve">n/d </v>
          </cell>
          <cell r="K386" t="str">
            <v xml:space="preserve">n/d </v>
          </cell>
          <cell r="L386" t="str">
            <v xml:space="preserve">n/d </v>
          </cell>
          <cell r="M386" t="str">
            <v xml:space="preserve">n/d </v>
          </cell>
          <cell r="N386" t="str">
            <v xml:space="preserve">n/d </v>
          </cell>
          <cell r="O386" t="str">
            <v xml:space="preserve">n/d </v>
          </cell>
          <cell r="P386" t="str">
            <v xml:space="preserve">n/d </v>
          </cell>
          <cell r="Q386" t="str">
            <v xml:space="preserve">n/d </v>
          </cell>
        </row>
        <row r="387">
          <cell r="D387" t="str">
            <v>PARQUE FOTOVOLTAICO CUMAYASA 1</v>
          </cell>
          <cell r="E387" t="str">
            <v>081203020200200</v>
          </cell>
          <cell r="F387" t="str">
            <v>08</v>
          </cell>
          <cell r="G387" t="str">
            <v>YUMA</v>
          </cell>
          <cell r="H387" t="str">
            <v>12</v>
          </cell>
          <cell r="I387" t="str">
            <v>LA ROMANA</v>
          </cell>
          <cell r="J387" t="str">
            <v>03</v>
          </cell>
          <cell r="K387" t="str">
            <v>VILLA HERMOSA</v>
          </cell>
          <cell r="L387" t="str">
            <v>02</v>
          </cell>
          <cell r="M387" t="str">
            <v>CUMAYASA (DM)</v>
          </cell>
          <cell r="N387" t="str">
            <v>02</v>
          </cell>
          <cell r="O387" t="str">
            <v>CUMAYASA</v>
          </cell>
          <cell r="P387" t="str">
            <v>002</v>
          </cell>
          <cell r="Q387" t="str">
            <v>BATEY LAS TUMBAS</v>
          </cell>
        </row>
        <row r="388">
          <cell r="D388" t="str">
            <v>PARQUE FOTOVOLTAICO CUMAYASA 2</v>
          </cell>
          <cell r="E388" t="str">
            <v>081203020200200</v>
          </cell>
          <cell r="F388" t="str">
            <v>08</v>
          </cell>
          <cell r="G388" t="str">
            <v>YUMA</v>
          </cell>
          <cell r="H388" t="str">
            <v>12</v>
          </cell>
          <cell r="I388" t="str">
            <v>LA ROMANA</v>
          </cell>
          <cell r="J388" t="str">
            <v>03</v>
          </cell>
          <cell r="K388" t="str">
            <v>VILLA HERMOSA</v>
          </cell>
          <cell r="L388" t="str">
            <v>02</v>
          </cell>
          <cell r="M388" t="str">
            <v>CUMAYASA (DM)</v>
          </cell>
          <cell r="N388" t="str">
            <v>02</v>
          </cell>
          <cell r="O388" t="str">
            <v>CUMAYASA</v>
          </cell>
          <cell r="P388" t="str">
            <v>002</v>
          </cell>
          <cell r="Q388" t="str">
            <v>BATEY LAS TUMBAS</v>
          </cell>
        </row>
        <row r="389">
          <cell r="D389" t="str">
            <v>PARQUE FOTOVOLTAICO LA VICTORIA</v>
          </cell>
          <cell r="E389" t="str">
            <v>103203020300300</v>
          </cell>
          <cell r="F389" t="str">
            <v>10</v>
          </cell>
          <cell r="G389" t="str">
            <v>OZAMA O METROPOLITANA</v>
          </cell>
          <cell r="H389" t="str">
            <v>32</v>
          </cell>
          <cell r="I389" t="str">
            <v>SANTO DOMINGO</v>
          </cell>
          <cell r="J389" t="str">
            <v>03</v>
          </cell>
          <cell r="K389" t="str">
            <v>SANTO DOMINGO NORTE</v>
          </cell>
          <cell r="L389" t="str">
            <v>02</v>
          </cell>
          <cell r="M389" t="str">
            <v>LA VICTORIA (DM)</v>
          </cell>
          <cell r="N389" t="str">
            <v>03</v>
          </cell>
          <cell r="O389" t="str">
            <v>LA VIRGEN</v>
          </cell>
          <cell r="P389" t="str">
            <v>003</v>
          </cell>
          <cell r="Q389" t="str">
            <v>VERDÚM</v>
          </cell>
        </row>
        <row r="390">
          <cell r="D390" t="str">
            <v>PARQUE FOTOVOLTAICO LOS NEGROS</v>
          </cell>
          <cell r="E390" t="str">
            <v>050201050200300</v>
          </cell>
          <cell r="F390" t="str">
            <v>05</v>
          </cell>
          <cell r="G390" t="str">
            <v>EL VALLE</v>
          </cell>
          <cell r="H390" t="str">
            <v>02</v>
          </cell>
          <cell r="I390" t="str">
            <v>AZUA</v>
          </cell>
          <cell r="J390" t="str">
            <v>01</v>
          </cell>
          <cell r="K390" t="str">
            <v>AZUA</v>
          </cell>
          <cell r="L390" t="str">
            <v>05</v>
          </cell>
          <cell r="M390" t="str">
            <v>PUERTO VIEJO (DM)</v>
          </cell>
          <cell r="N390" t="str">
            <v>02</v>
          </cell>
          <cell r="O390" t="str">
            <v>RANCHERÍA</v>
          </cell>
          <cell r="P390" t="str">
            <v>003</v>
          </cell>
          <cell r="Q390" t="str">
            <v>PALMAR DE BUENA VISTA</v>
          </cell>
        </row>
        <row r="391">
          <cell r="D391" t="str">
            <v>PARQUE FOTOVOLTAICO MARANATHA FASE I</v>
          </cell>
          <cell r="E391" t="str">
            <v>070201050200300</v>
          </cell>
          <cell r="F391" t="str">
            <v>07</v>
          </cell>
          <cell r="G391" t="str">
            <v>EL VALLE</v>
          </cell>
          <cell r="H391" t="str">
            <v>02</v>
          </cell>
          <cell r="I391" t="str">
            <v>AZUA</v>
          </cell>
          <cell r="J391" t="str">
            <v>01</v>
          </cell>
          <cell r="K391" t="str">
            <v>AZUA</v>
          </cell>
          <cell r="L391" t="str">
            <v>05</v>
          </cell>
          <cell r="M391" t="str">
            <v>PUERTO VIEJO (DM)</v>
          </cell>
          <cell r="N391" t="str">
            <v>02</v>
          </cell>
          <cell r="O391" t="str">
            <v>RANCHERÍA</v>
          </cell>
          <cell r="P391" t="str">
            <v>003</v>
          </cell>
          <cell r="Q391" t="str">
            <v>PALMAR DE BUENA VISTA</v>
          </cell>
        </row>
        <row r="392">
          <cell r="D392" t="str">
            <v>PARQUE FOTOVOLTAICO MATA DE PALMA</v>
          </cell>
          <cell r="E392" t="str">
            <v>103205010301100</v>
          </cell>
          <cell r="F392" t="str">
            <v>10</v>
          </cell>
          <cell r="G392" t="str">
            <v>OZAMA O METROPOLITANA</v>
          </cell>
          <cell r="H392" t="str">
            <v>32</v>
          </cell>
          <cell r="I392" t="str">
            <v>SANTO DOMINGO</v>
          </cell>
          <cell r="J392" t="str">
            <v>05</v>
          </cell>
          <cell r="K392" t="str">
            <v>SAN ANTONIO DE GUERRA</v>
          </cell>
          <cell r="L392" t="str">
            <v>01</v>
          </cell>
          <cell r="M392" t="str">
            <v>SAN ANTONIO DE GUERRA</v>
          </cell>
          <cell r="N392" t="str">
            <v>03</v>
          </cell>
          <cell r="O392" t="str">
            <v>LA JOYA</v>
          </cell>
          <cell r="P392" t="str">
            <v>011</v>
          </cell>
          <cell r="Q392" t="str">
            <v>AHORCA LOS PERROS</v>
          </cell>
        </row>
        <row r="393">
          <cell r="D393" t="str">
            <v>PARQUE FOTOVOLTAICO MATRISOL</v>
          </cell>
          <cell r="E393" t="str">
            <v>031402020300200</v>
          </cell>
          <cell r="F393" t="str">
            <v>03</v>
          </cell>
          <cell r="G393" t="str">
            <v>CIBAO NORDESTE</v>
          </cell>
          <cell r="H393" t="str">
            <v>14</v>
          </cell>
          <cell r="I393" t="str">
            <v>MARÍA TRINIDAD SÁNCHEZ</v>
          </cell>
          <cell r="J393" t="str">
            <v>02</v>
          </cell>
          <cell r="K393" t="str">
            <v>CABRERA</v>
          </cell>
          <cell r="L393" t="str">
            <v>02</v>
          </cell>
          <cell r="M393" t="str">
            <v>ARROYO SALADO (DM)</v>
          </cell>
          <cell r="N393" t="str">
            <v>03</v>
          </cell>
          <cell r="O393" t="str">
            <v>SAN ISIDRO</v>
          </cell>
          <cell r="P393" t="str">
            <v>002</v>
          </cell>
          <cell r="Q393" t="str">
            <v>CAÑO BEJUCO</v>
          </cell>
        </row>
        <row r="394">
          <cell r="D394" t="str">
            <v>PARQUE FOTOVOLTAICO MIRASOL</v>
          </cell>
          <cell r="E394" t="str">
            <v>103205010401000</v>
          </cell>
          <cell r="F394" t="str">
            <v>10</v>
          </cell>
          <cell r="G394" t="str">
            <v>OZAMA O METROPOLITANA</v>
          </cell>
          <cell r="H394" t="str">
            <v>32</v>
          </cell>
          <cell r="I394" t="str">
            <v>SANTO DOMINGO</v>
          </cell>
          <cell r="J394" t="str">
            <v>05</v>
          </cell>
          <cell r="K394" t="str">
            <v>SAN ANTONIO DE GUERRA</v>
          </cell>
          <cell r="L394" t="str">
            <v>01</v>
          </cell>
          <cell r="M394" t="str">
            <v>SAN ANTONIO DE GUERRA</v>
          </cell>
          <cell r="N394" t="str">
            <v>04</v>
          </cell>
          <cell r="O394" t="str">
            <v>ENJUAGADOR</v>
          </cell>
          <cell r="P394" t="str">
            <v>010</v>
          </cell>
          <cell r="Q394" t="str">
            <v>LA CULEBRA</v>
          </cell>
        </row>
        <row r="395">
          <cell r="D395" t="str">
            <v>PARQUE FOTOVOLTAICO MONTECRISTI SOLAR 1</v>
          </cell>
          <cell r="E395" t="str">
            <v>041503010200200</v>
          </cell>
          <cell r="F395" t="str">
            <v>04</v>
          </cell>
          <cell r="G395" t="str">
            <v>CIBAO NOROESTE</v>
          </cell>
          <cell r="H395" t="str">
            <v>15</v>
          </cell>
          <cell r="I395" t="str">
            <v>MONTE CRISTI</v>
          </cell>
          <cell r="J395" t="str">
            <v>03</v>
          </cell>
          <cell r="K395" t="str">
            <v>GUAYUBÍN</v>
          </cell>
          <cell r="L395" t="str">
            <v>01</v>
          </cell>
          <cell r="M395" t="str">
            <v>GUAYUBÍN</v>
          </cell>
          <cell r="N395" t="str">
            <v>02</v>
          </cell>
          <cell r="O395" t="str">
            <v>JUAN GÓMEZ</v>
          </cell>
          <cell r="P395" t="str">
            <v>002</v>
          </cell>
          <cell r="Q395" t="str">
            <v>JUAN GÓMEZ</v>
          </cell>
        </row>
        <row r="396">
          <cell r="D396" t="str">
            <v>PARQUE FOTOVOLTAICO SAJOMA</v>
          </cell>
          <cell r="E396" t="str">
            <v>012505030200600</v>
          </cell>
          <cell r="F396" t="str">
            <v>01</v>
          </cell>
          <cell r="G396" t="str">
            <v>CIBAO NORTE</v>
          </cell>
          <cell r="H396" t="str">
            <v>25</v>
          </cell>
          <cell r="I396" t="str">
            <v>SANTIAGO</v>
          </cell>
          <cell r="J396" t="str">
            <v>05</v>
          </cell>
          <cell r="K396" t="str">
            <v>SAN JOSÉ DE LAS MATAS</v>
          </cell>
          <cell r="L396" t="str">
            <v>03</v>
          </cell>
          <cell r="M396" t="str">
            <v>LA CUESTA (DM)</v>
          </cell>
          <cell r="N396" t="str">
            <v>02</v>
          </cell>
          <cell r="O396" t="str">
            <v>JAIQUI PICADO</v>
          </cell>
          <cell r="P396" t="str">
            <v>006</v>
          </cell>
          <cell r="Q396" t="str">
            <v>LOS RANCHEROS</v>
          </cell>
        </row>
        <row r="397">
          <cell r="D397" t="str">
            <v>PARQUE FOTOVOLTAICO SANTANASOL</v>
          </cell>
          <cell r="E397" t="str">
            <v>051702030300300</v>
          </cell>
          <cell r="F397" t="str">
            <v>05</v>
          </cell>
          <cell r="G397" t="str">
            <v>VALDESIA</v>
          </cell>
          <cell r="H397" t="str">
            <v>17</v>
          </cell>
          <cell r="I397" t="str">
            <v>PERAVIA</v>
          </cell>
          <cell r="J397" t="str">
            <v>02</v>
          </cell>
          <cell r="K397" t="str">
            <v>NIZAO</v>
          </cell>
          <cell r="L397" t="str">
            <v>03</v>
          </cell>
          <cell r="M397" t="str">
            <v>SANTANA (DM)</v>
          </cell>
          <cell r="N397" t="str">
            <v>03</v>
          </cell>
          <cell r="O397" t="str">
            <v>YIYO GÓMEZ</v>
          </cell>
          <cell r="P397" t="str">
            <v>003</v>
          </cell>
          <cell r="Q397" t="str">
            <v>LOS FRANCO</v>
          </cell>
        </row>
        <row r="398">
          <cell r="D398" t="str">
            <v>PARQUE FOTOVOLTAICO WASHINGTON CAPITAL 2</v>
          </cell>
          <cell r="E398" t="str">
            <v>103205010301100</v>
          </cell>
          <cell r="F398" t="str">
            <v>10</v>
          </cell>
          <cell r="G398" t="str">
            <v>OZAMA O METROPOLITANA</v>
          </cell>
          <cell r="H398" t="str">
            <v>32</v>
          </cell>
          <cell r="I398" t="str">
            <v>SANTO DOMINGO</v>
          </cell>
          <cell r="J398" t="str">
            <v>05</v>
          </cell>
          <cell r="K398" t="str">
            <v>SAN ANTONIO DE GUERRA</v>
          </cell>
          <cell r="L398" t="str">
            <v>01</v>
          </cell>
          <cell r="M398" t="str">
            <v>SAN ANTONIO DE GUERRA</v>
          </cell>
          <cell r="N398" t="str">
            <v>03</v>
          </cell>
          <cell r="O398" t="str">
            <v>LA JOYA</v>
          </cell>
          <cell r="P398" t="str">
            <v>011</v>
          </cell>
          <cell r="Q398" t="str">
            <v>AHORCA LOS PERROS</v>
          </cell>
        </row>
        <row r="399">
          <cell r="D399" t="str">
            <v>PARQUE FOTOVOLTAICO WASHINGTON CAPITAL 3</v>
          </cell>
          <cell r="E399" t="str">
            <v>103205010301100</v>
          </cell>
          <cell r="F399" t="str">
            <v>10</v>
          </cell>
          <cell r="G399" t="str">
            <v>OZAMA O METROPOLITANA</v>
          </cell>
          <cell r="H399" t="str">
            <v>32</v>
          </cell>
          <cell r="I399" t="str">
            <v>SANTO DOMINGO</v>
          </cell>
          <cell r="J399" t="str">
            <v>05</v>
          </cell>
          <cell r="K399" t="str">
            <v>SAN ANTONIO DE GUERRA</v>
          </cell>
          <cell r="L399" t="str">
            <v>01</v>
          </cell>
          <cell r="M399" t="str">
            <v>SAN ANTONIO DE GUERRA</v>
          </cell>
          <cell r="N399" t="str">
            <v>03</v>
          </cell>
          <cell r="O399" t="str">
            <v>LA JOYA</v>
          </cell>
          <cell r="P399" t="str">
            <v>011</v>
          </cell>
          <cell r="Q399" t="str">
            <v>AHORCA LOS PERROS</v>
          </cell>
        </row>
        <row r="400">
          <cell r="D400" t="str">
            <v>PARQUE SOLAR CANOA</v>
          </cell>
          <cell r="E400" t="str">
            <v>103205010300300</v>
          </cell>
          <cell r="F400" t="str">
            <v>10</v>
          </cell>
          <cell r="G400" t="str">
            <v>OZAMA O METROPOLITANA</v>
          </cell>
          <cell r="H400" t="str">
            <v>32</v>
          </cell>
          <cell r="I400" t="str">
            <v>SANTO DOMINGO</v>
          </cell>
          <cell r="J400" t="str">
            <v>05</v>
          </cell>
          <cell r="K400" t="str">
            <v>SAN ANTONIO DE GUERRA</v>
          </cell>
          <cell r="L400" t="str">
            <v>01</v>
          </cell>
          <cell r="M400" t="str">
            <v>SAN ANTONIO DE GUERRA</v>
          </cell>
          <cell r="N400" t="str">
            <v>03</v>
          </cell>
          <cell r="O400" t="str">
            <v>LA JOYA</v>
          </cell>
          <cell r="P400" t="str">
            <v>003</v>
          </cell>
          <cell r="Q400" t="str">
            <v>LA GUAMA</v>
          </cell>
        </row>
        <row r="401">
          <cell r="D401" t="str">
            <v>PARQUE SOLAR EL SOCO</v>
          </cell>
          <cell r="E401" t="str">
            <v>092304010300900</v>
          </cell>
          <cell r="F401" t="str">
            <v>09</v>
          </cell>
          <cell r="G401" t="str">
            <v>HIGUAMO</v>
          </cell>
          <cell r="H401" t="str">
            <v>23</v>
          </cell>
          <cell r="I401" t="str">
            <v>SAN PEDRO DE MACORÍS</v>
          </cell>
          <cell r="J401" t="str">
            <v>04</v>
          </cell>
          <cell r="K401" t="str">
            <v>CONSUELO</v>
          </cell>
          <cell r="L401" t="str">
            <v>01</v>
          </cell>
          <cell r="M401" t="str">
            <v>CONSUELO</v>
          </cell>
          <cell r="N401" t="str">
            <v>03</v>
          </cell>
          <cell r="O401" t="str">
            <v>LAS CALLAS</v>
          </cell>
          <cell r="P401" t="str">
            <v>009</v>
          </cell>
          <cell r="Q401" t="str">
            <v>BATEY SAN LUIS</v>
          </cell>
        </row>
        <row r="402">
          <cell r="D402" t="str">
            <v>PARQUE SOLAR ESPERANZA</v>
          </cell>
          <cell r="E402" t="str">
            <v>042702010200300</v>
          </cell>
          <cell r="F402" t="str">
            <v>04</v>
          </cell>
          <cell r="G402" t="str">
            <v>CIBAO NOROESTE</v>
          </cell>
          <cell r="H402" t="str">
            <v>27</v>
          </cell>
          <cell r="I402" t="str">
            <v>VALVERDE</v>
          </cell>
          <cell r="J402" t="str">
            <v>02</v>
          </cell>
          <cell r="K402" t="str">
            <v>ESPERANZA</v>
          </cell>
          <cell r="L402" t="str">
            <v>01</v>
          </cell>
          <cell r="M402" t="str">
            <v>ESPERANZA</v>
          </cell>
          <cell r="N402" t="str">
            <v>02</v>
          </cell>
          <cell r="O402" t="str">
            <v>PEÑUELA</v>
          </cell>
          <cell r="P402" t="str">
            <v>003</v>
          </cell>
          <cell r="Q402" t="str">
            <v>GUACHUPITA - LOS CALLEJONES</v>
          </cell>
        </row>
        <row r="403">
          <cell r="D403" t="str">
            <v>PARQUE SOLAR GIRASOL</v>
          </cell>
          <cell r="E403" t="str">
            <v>052106010200100</v>
          </cell>
          <cell r="F403" t="str">
            <v>05</v>
          </cell>
          <cell r="G403" t="str">
            <v>VALDESIA</v>
          </cell>
          <cell r="H403" t="str">
            <v>21</v>
          </cell>
          <cell r="I403" t="str">
            <v>SAN CRISTÓBAL</v>
          </cell>
          <cell r="J403" t="str">
            <v>06</v>
          </cell>
          <cell r="K403" t="str">
            <v>YAGUATE</v>
          </cell>
          <cell r="L403" t="str">
            <v>01</v>
          </cell>
          <cell r="M403" t="str">
            <v>YAGUATE</v>
          </cell>
          <cell r="N403" t="str">
            <v>02</v>
          </cell>
          <cell r="O403" t="str">
            <v>LAS GALLARDAS</v>
          </cell>
          <cell r="P403" t="str">
            <v>001</v>
          </cell>
          <cell r="Q403" t="str">
            <v>YAGUATE ARRIBA O LA JABILLA</v>
          </cell>
        </row>
        <row r="404">
          <cell r="D404" t="str">
            <v>PIMENTEL 1</v>
          </cell>
          <cell r="E404" t="str">
            <v>030604010400800</v>
          </cell>
          <cell r="F404" t="str">
            <v>03</v>
          </cell>
          <cell r="G404" t="str">
            <v>CIBAO NORDESTE</v>
          </cell>
          <cell r="H404" t="str">
            <v>06</v>
          </cell>
          <cell r="I404" t="str">
            <v>DUARTE</v>
          </cell>
          <cell r="J404" t="str">
            <v>04</v>
          </cell>
          <cell r="K404" t="str">
            <v>PIMENTEL</v>
          </cell>
          <cell r="L404" t="str">
            <v>01</v>
          </cell>
          <cell r="M404" t="str">
            <v>PIMENTEL</v>
          </cell>
          <cell r="N404" t="str">
            <v>04</v>
          </cell>
          <cell r="O404" t="str">
            <v>CUABA ABAJO</v>
          </cell>
          <cell r="P404" t="str">
            <v>008</v>
          </cell>
          <cell r="Q404" t="str">
            <v>CAMPECHE ARRIBA</v>
          </cell>
        </row>
        <row r="405">
          <cell r="D405" t="str">
            <v>PIMENTEL 2</v>
          </cell>
          <cell r="E405" t="str">
            <v>030604010400800</v>
          </cell>
          <cell r="F405" t="str">
            <v>03</v>
          </cell>
          <cell r="G405" t="str">
            <v>CIBAO NORDESTE</v>
          </cell>
          <cell r="H405" t="str">
            <v>06</v>
          </cell>
          <cell r="I405" t="str">
            <v>DUARTE</v>
          </cell>
          <cell r="J405" t="str">
            <v>04</v>
          </cell>
          <cell r="K405" t="str">
            <v>PIMENTEL</v>
          </cell>
          <cell r="L405" t="str">
            <v>01</v>
          </cell>
          <cell r="M405" t="str">
            <v>PIMENTEL</v>
          </cell>
          <cell r="N405" t="str">
            <v>04</v>
          </cell>
          <cell r="O405" t="str">
            <v>CUABA ABAJO</v>
          </cell>
          <cell r="P405" t="str">
            <v>008</v>
          </cell>
          <cell r="Q405" t="str">
            <v>CAMPECHE ARRIBA</v>
          </cell>
        </row>
        <row r="406">
          <cell r="D406" t="str">
            <v>PIMENTEL 3</v>
          </cell>
          <cell r="E406" t="str">
            <v>030604010400800</v>
          </cell>
          <cell r="F406" t="str">
            <v>03</v>
          </cell>
          <cell r="G406" t="str">
            <v>CIBAO NORDESTE</v>
          </cell>
          <cell r="H406" t="str">
            <v>06</v>
          </cell>
          <cell r="I406" t="str">
            <v>DUARTE</v>
          </cell>
          <cell r="J406" t="str">
            <v>04</v>
          </cell>
          <cell r="K406" t="str">
            <v>PIMENTEL</v>
          </cell>
          <cell r="L406" t="str">
            <v>01</v>
          </cell>
          <cell r="M406" t="str">
            <v>PIMENTEL</v>
          </cell>
          <cell r="N406" t="str">
            <v>04</v>
          </cell>
          <cell r="O406" t="str">
            <v>CUABA ABAJO</v>
          </cell>
          <cell r="P406" t="str">
            <v>008</v>
          </cell>
          <cell r="Q406" t="str">
            <v>CAMPECHE ARRIBA</v>
          </cell>
        </row>
        <row r="407">
          <cell r="D407" t="str">
            <v>PIMENTEL 4</v>
          </cell>
          <cell r="E407" t="str">
            <v>030604010400800</v>
          </cell>
          <cell r="F407" t="str">
            <v>03</v>
          </cell>
          <cell r="G407" t="str">
            <v>CIBAO NORDESTE</v>
          </cell>
          <cell r="H407" t="str">
            <v>06</v>
          </cell>
          <cell r="I407" t="str">
            <v>DUARTE</v>
          </cell>
          <cell r="J407" t="str">
            <v>04</v>
          </cell>
          <cell r="K407" t="str">
            <v>PIMENTEL</v>
          </cell>
          <cell r="L407" t="str">
            <v>01</v>
          </cell>
          <cell r="M407" t="str">
            <v>PIMENTEL</v>
          </cell>
          <cell r="N407" t="str">
            <v>04</v>
          </cell>
          <cell r="O407" t="str">
            <v>CUABA ABAJO</v>
          </cell>
          <cell r="P407" t="str">
            <v>008</v>
          </cell>
          <cell r="Q407" t="str">
            <v>CAMPECHE ARRIBA</v>
          </cell>
        </row>
        <row r="408">
          <cell r="D408" t="str">
            <v>PINALITO 1</v>
          </cell>
          <cell r="E408" t="str">
            <v>021302020701000</v>
          </cell>
          <cell r="F408" t="str">
            <v>02</v>
          </cell>
          <cell r="G408" t="str">
            <v>CIBAO SUR</v>
          </cell>
          <cell r="H408" t="str">
            <v>13</v>
          </cell>
          <cell r="I408" t="str">
            <v>LA VEGA</v>
          </cell>
          <cell r="J408" t="str">
            <v>02</v>
          </cell>
          <cell r="K408" t="str">
            <v>CONSTANZA</v>
          </cell>
          <cell r="L408" t="str">
            <v>02</v>
          </cell>
          <cell r="M408" t="str">
            <v>TIREO (DM)</v>
          </cell>
          <cell r="N408" t="str">
            <v>07</v>
          </cell>
          <cell r="O408" t="str">
            <v>TIREO ABAJO</v>
          </cell>
          <cell r="P408" t="str">
            <v>010</v>
          </cell>
          <cell r="Q408" t="str">
            <v>EL BOTAO</v>
          </cell>
        </row>
        <row r="409">
          <cell r="D409" t="str">
            <v>PINALITO 2</v>
          </cell>
          <cell r="E409" t="str">
            <v>021302020701000</v>
          </cell>
          <cell r="F409" t="str">
            <v>02</v>
          </cell>
          <cell r="G409" t="str">
            <v>CIBAO SUR</v>
          </cell>
          <cell r="H409" t="str">
            <v>13</v>
          </cell>
          <cell r="I409" t="str">
            <v>LA VEGA</v>
          </cell>
          <cell r="J409" t="str">
            <v>02</v>
          </cell>
          <cell r="K409" t="str">
            <v>CONSTANZA</v>
          </cell>
          <cell r="L409" t="str">
            <v>02</v>
          </cell>
          <cell r="M409" t="str">
            <v>TIREO (DM)</v>
          </cell>
          <cell r="N409" t="str">
            <v>07</v>
          </cell>
          <cell r="O409" t="str">
            <v>TIREO ABAJO</v>
          </cell>
          <cell r="P409" t="str">
            <v>010</v>
          </cell>
          <cell r="Q409" t="str">
            <v>EL BOTAO</v>
          </cell>
        </row>
        <row r="410">
          <cell r="D410" t="str">
            <v>POWERSHIP AZUA KPS 26</v>
          </cell>
          <cell r="E410" t="str">
            <v>070201050100100</v>
          </cell>
          <cell r="F410" t="str">
            <v>07</v>
          </cell>
          <cell r="G410" t="str">
            <v>EL VALLE</v>
          </cell>
          <cell r="H410" t="str">
            <v>02</v>
          </cell>
          <cell r="I410" t="str">
            <v>AZUA</v>
          </cell>
          <cell r="J410" t="str">
            <v>01</v>
          </cell>
          <cell r="K410" t="str">
            <v>AZUA</v>
          </cell>
          <cell r="L410" t="str">
            <v>05</v>
          </cell>
          <cell r="M410" t="str">
            <v>PUERTO VIEJO (DM)</v>
          </cell>
          <cell r="N410" t="str">
            <v>01</v>
          </cell>
          <cell r="O410" t="str">
            <v>PUERTO VIEJO (ZONA URBANA)</v>
          </cell>
          <cell r="P410" t="str">
            <v>001</v>
          </cell>
          <cell r="Q410" t="str">
            <v>LOS NEGROS</v>
          </cell>
        </row>
        <row r="411">
          <cell r="D411" t="str">
            <v>POWERSHIP AZUA KPS 60</v>
          </cell>
          <cell r="E411" t="str">
            <v>070201050100100</v>
          </cell>
          <cell r="F411" t="str">
            <v>07</v>
          </cell>
          <cell r="G411" t="str">
            <v>EL VALLE</v>
          </cell>
          <cell r="H411" t="str">
            <v>02</v>
          </cell>
          <cell r="I411" t="str">
            <v>AZUA</v>
          </cell>
          <cell r="J411" t="str">
            <v>01</v>
          </cell>
          <cell r="K411" t="str">
            <v>AZUA</v>
          </cell>
          <cell r="L411" t="str">
            <v>05</v>
          </cell>
          <cell r="M411" t="str">
            <v>PUERTO VIEJO (DM)</v>
          </cell>
          <cell r="N411" t="str">
            <v>01</v>
          </cell>
          <cell r="O411" t="str">
            <v>PUERTO VIEJO (ZONA URBANA)</v>
          </cell>
          <cell r="P411" t="str">
            <v>001</v>
          </cell>
          <cell r="Q411" t="str">
            <v>LOS NEGROS</v>
          </cell>
        </row>
        <row r="412">
          <cell r="D412" t="str">
            <v>PUNTA CATALINA 1</v>
          </cell>
          <cell r="E412" t="str">
            <v>051701080200500</v>
          </cell>
          <cell r="F412" t="str">
            <v>05</v>
          </cell>
          <cell r="G412" t="str">
            <v>VALDESIA</v>
          </cell>
          <cell r="H412" t="str">
            <v>17</v>
          </cell>
          <cell r="I412" t="str">
            <v>PERAVIA</v>
          </cell>
          <cell r="J412" t="str">
            <v>01</v>
          </cell>
          <cell r="K412" t="str">
            <v>BANÍ</v>
          </cell>
          <cell r="L412" t="str">
            <v>08</v>
          </cell>
          <cell r="M412" t="str">
            <v>CATALINA (DM)</v>
          </cell>
          <cell r="N412" t="str">
            <v>02</v>
          </cell>
          <cell r="O412" t="str">
            <v>CATALINA</v>
          </cell>
          <cell r="P412" t="str">
            <v>005</v>
          </cell>
          <cell r="Q412" t="str">
            <v>COLONIA CATALINA</v>
          </cell>
        </row>
        <row r="413">
          <cell r="D413" t="str">
            <v>PUNTA CATALINA 2</v>
          </cell>
          <cell r="E413" t="str">
            <v>051701080200500</v>
          </cell>
          <cell r="F413" t="str">
            <v>05</v>
          </cell>
          <cell r="G413" t="str">
            <v>VALDESIA</v>
          </cell>
          <cell r="H413" t="str">
            <v>17</v>
          </cell>
          <cell r="I413" t="str">
            <v>PERAVIA</v>
          </cell>
          <cell r="J413" t="str">
            <v>01</v>
          </cell>
          <cell r="K413" t="str">
            <v>BANÍ</v>
          </cell>
          <cell r="L413" t="str">
            <v>08</v>
          </cell>
          <cell r="M413" t="str">
            <v>CATALINA (DM)</v>
          </cell>
          <cell r="N413" t="str">
            <v>02</v>
          </cell>
          <cell r="O413" t="str">
            <v>CATALINA</v>
          </cell>
          <cell r="P413" t="str">
            <v>005</v>
          </cell>
          <cell r="Q413" t="str">
            <v>COLONIA CATALINA</v>
          </cell>
        </row>
        <row r="414">
          <cell r="D414" t="str">
            <v>QUILVIO CABRERA</v>
          </cell>
          <cell r="E414" t="str">
            <v>061602020201000</v>
          </cell>
          <cell r="F414" t="str">
            <v>06</v>
          </cell>
          <cell r="G414" t="str">
            <v>ENRIQUILLO</v>
          </cell>
          <cell r="H414" t="str">
            <v>16</v>
          </cell>
          <cell r="I414" t="str">
            <v>PEDERNALES</v>
          </cell>
          <cell r="J414" t="str">
            <v>02</v>
          </cell>
          <cell r="K414" t="str">
            <v>OVIEDO</v>
          </cell>
          <cell r="L414" t="str">
            <v>02</v>
          </cell>
          <cell r="M414" t="str">
            <v>JUANCHO (DM)</v>
          </cell>
          <cell r="N414" t="str">
            <v>02</v>
          </cell>
          <cell r="O414" t="str">
            <v>LA COLONIA VILLA ESPERANZA</v>
          </cell>
          <cell r="P414" t="str">
            <v>010</v>
          </cell>
          <cell r="Q414" t="str">
            <v>PAYANO</v>
          </cell>
        </row>
        <row r="415">
          <cell r="D415" t="str">
            <v>QUISQUEYA 1</v>
          </cell>
          <cell r="E415" t="str">
            <v>092305010300200</v>
          </cell>
          <cell r="F415" t="str">
            <v>09</v>
          </cell>
          <cell r="G415" t="str">
            <v>HIGUAMO</v>
          </cell>
          <cell r="H415" t="str">
            <v>23</v>
          </cell>
          <cell r="I415" t="str">
            <v>SAN PEDRO DE MACORÍS</v>
          </cell>
          <cell r="J415" t="str">
            <v>05</v>
          </cell>
          <cell r="K415" t="str">
            <v>QUISQUEYA</v>
          </cell>
          <cell r="L415" t="str">
            <v>01</v>
          </cell>
          <cell r="M415" t="str">
            <v>QUISQUEYA</v>
          </cell>
          <cell r="N415" t="str">
            <v>03</v>
          </cell>
          <cell r="O415" t="str">
            <v>LOS MONTES</v>
          </cell>
          <cell r="P415" t="str">
            <v>002</v>
          </cell>
          <cell r="Q415" t="str">
            <v>MONTE LARGO</v>
          </cell>
        </row>
        <row r="416">
          <cell r="D416" t="str">
            <v>QUISQUEYA 1 SAN PEDRO</v>
          </cell>
          <cell r="E416" t="str">
            <v>092301010105600</v>
          </cell>
          <cell r="F416" t="str">
            <v>09</v>
          </cell>
          <cell r="G416" t="str">
            <v>HIGUAMO</v>
          </cell>
          <cell r="H416" t="str">
            <v>23</v>
          </cell>
          <cell r="I416" t="str">
            <v>SAN PEDRO DE MACORÍS</v>
          </cell>
          <cell r="J416" t="str">
            <v>01</v>
          </cell>
          <cell r="K416" t="str">
            <v>SAN PEDRO DE MACORÍS</v>
          </cell>
          <cell r="L416" t="str">
            <v>01</v>
          </cell>
          <cell r="M416" t="str">
            <v>SAN PEDRO DE MACORÍS</v>
          </cell>
          <cell r="N416" t="str">
            <v>01</v>
          </cell>
          <cell r="O416" t="str">
            <v>SAN PEDRO DE MACORÍS (ZONA URBANA)</v>
          </cell>
          <cell r="P416" t="str">
            <v>056</v>
          </cell>
          <cell r="Q416" t="str">
            <v>EL OTRO LADO</v>
          </cell>
        </row>
        <row r="417">
          <cell r="D417" t="str">
            <v>QUISQUEYA 2</v>
          </cell>
          <cell r="E417" t="str">
            <v>092305010300200</v>
          </cell>
          <cell r="F417" t="str">
            <v>09</v>
          </cell>
          <cell r="G417" t="str">
            <v>HIGUAMO</v>
          </cell>
          <cell r="H417" t="str">
            <v>23</v>
          </cell>
          <cell r="I417" t="str">
            <v>SAN PEDRO DE MACORÍS</v>
          </cell>
          <cell r="J417" t="str">
            <v>05</v>
          </cell>
          <cell r="K417" t="str">
            <v>QUISQUEYA</v>
          </cell>
          <cell r="L417" t="str">
            <v>01</v>
          </cell>
          <cell r="M417" t="str">
            <v>QUISQUEYA</v>
          </cell>
          <cell r="N417" t="str">
            <v>03</v>
          </cell>
          <cell r="O417" t="str">
            <v>LOS MONTES</v>
          </cell>
          <cell r="P417" t="str">
            <v>002</v>
          </cell>
          <cell r="Q417" t="str">
            <v>MONTE LARGO</v>
          </cell>
        </row>
        <row r="418">
          <cell r="D418" t="str">
            <v>RINCÓN</v>
          </cell>
          <cell r="E418" t="str">
            <v>021304020300200</v>
          </cell>
          <cell r="F418" t="str">
            <v>02</v>
          </cell>
          <cell r="G418" t="str">
            <v>CIBAO SUR</v>
          </cell>
          <cell r="H418" t="str">
            <v>13</v>
          </cell>
          <cell r="I418" t="str">
            <v>LA VEGA</v>
          </cell>
          <cell r="J418" t="str">
            <v>04</v>
          </cell>
          <cell r="K418" t="str">
            <v>JIMA ABAJO</v>
          </cell>
          <cell r="L418" t="str">
            <v>02</v>
          </cell>
          <cell r="M418" t="str">
            <v>RINCÓN (DM)</v>
          </cell>
          <cell r="N418" t="str">
            <v>03</v>
          </cell>
          <cell r="O418" t="str">
            <v>RINCÓN</v>
          </cell>
          <cell r="P418" t="str">
            <v>002</v>
          </cell>
          <cell r="Q418" t="str">
            <v>LA SOLEDAD</v>
          </cell>
        </row>
        <row r="419">
          <cell r="D419" t="str">
            <v>RÍO BLANCO 1</v>
          </cell>
          <cell r="E419" t="str">
            <v>022801060301400</v>
          </cell>
          <cell r="F419" t="str">
            <v>02</v>
          </cell>
          <cell r="G419" t="str">
            <v>CIBAO SUR</v>
          </cell>
          <cell r="H419" t="str">
            <v>28</v>
          </cell>
          <cell r="I419" t="str">
            <v>MONSEÑOR NOUEL</v>
          </cell>
          <cell r="J419" t="str">
            <v>01</v>
          </cell>
          <cell r="K419" t="str">
            <v>BONAO</v>
          </cell>
          <cell r="L419" t="str">
            <v>06</v>
          </cell>
          <cell r="M419" t="str">
            <v>LA SALVIA - LOS QUEMADOS (DM)</v>
          </cell>
          <cell r="N419" t="str">
            <v>03</v>
          </cell>
          <cell r="O419" t="str">
            <v>CRUCE DE BLANCO</v>
          </cell>
          <cell r="P419" t="str">
            <v>014</v>
          </cell>
          <cell r="Q419" t="str">
            <v>CIENAGUITA ABAJO</v>
          </cell>
        </row>
        <row r="420">
          <cell r="D420" t="str">
            <v>RÍO BLANCO 2</v>
          </cell>
          <cell r="E420" t="str">
            <v>022801060301400</v>
          </cell>
          <cell r="F420" t="str">
            <v>02</v>
          </cell>
          <cell r="G420" t="str">
            <v>CIBAO SUR</v>
          </cell>
          <cell r="H420" t="str">
            <v>28</v>
          </cell>
          <cell r="I420" t="str">
            <v>MONSEÑOR NOUEL</v>
          </cell>
          <cell r="J420" t="str">
            <v>01</v>
          </cell>
          <cell r="K420" t="str">
            <v>BONAO</v>
          </cell>
          <cell r="L420" t="str">
            <v>06</v>
          </cell>
          <cell r="M420" t="str">
            <v>LA SALVIA - LOS QUEMADOS (DM)</v>
          </cell>
          <cell r="N420" t="str">
            <v>03</v>
          </cell>
          <cell r="O420" t="str">
            <v>CRUCE DE BLANCO</v>
          </cell>
          <cell r="P420" t="str">
            <v>014</v>
          </cell>
          <cell r="Q420" t="str">
            <v>CIENAGUITA ABAJO</v>
          </cell>
        </row>
        <row r="421">
          <cell r="D421" t="str">
            <v>ROSA JULIA DE LA CRUZ</v>
          </cell>
          <cell r="E421" t="str">
            <v>031401030400600</v>
          </cell>
          <cell r="F421" t="str">
            <v>03</v>
          </cell>
          <cell r="G421" t="str">
            <v>CIBAO NORDESTE</v>
          </cell>
          <cell r="H421" t="str">
            <v>14</v>
          </cell>
          <cell r="I421" t="str">
            <v>MARÍA TRINIDAD SÁNCHEZ</v>
          </cell>
          <cell r="J421" t="str">
            <v>01</v>
          </cell>
          <cell r="K421" t="str">
            <v>NAGUA</v>
          </cell>
          <cell r="L421" t="str">
            <v>03</v>
          </cell>
          <cell r="M421" t="str">
            <v>LAS GORDAS (DM)</v>
          </cell>
          <cell r="N421" t="str">
            <v>04</v>
          </cell>
          <cell r="O421" t="str">
            <v>LOS JENGIBRES</v>
          </cell>
          <cell r="P421" t="str">
            <v>006</v>
          </cell>
          <cell r="Q421" t="str">
            <v>LA TOTUMA</v>
          </cell>
        </row>
        <row r="422">
          <cell r="D422" t="str">
            <v>SABANA YEGUA</v>
          </cell>
          <cell r="E422" t="str">
            <v>072201070200200</v>
          </cell>
          <cell r="F422" t="str">
            <v>07</v>
          </cell>
          <cell r="G422" t="str">
            <v>EL VALLE</v>
          </cell>
          <cell r="H422" t="str">
            <v>22</v>
          </cell>
          <cell r="I422" t="str">
            <v>SAN JUAN</v>
          </cell>
          <cell r="J422" t="str">
            <v>01</v>
          </cell>
          <cell r="K422" t="str">
            <v>SAN JUAN</v>
          </cell>
          <cell r="L422" t="str">
            <v>07</v>
          </cell>
          <cell r="M422" t="str">
            <v>GUANITO (DM)</v>
          </cell>
          <cell r="N422" t="str">
            <v>02</v>
          </cell>
          <cell r="O422" t="str">
            <v>GUANITO</v>
          </cell>
          <cell r="P422" t="str">
            <v>002</v>
          </cell>
          <cell r="Q422" t="str">
            <v>CAYUCAL (EL TUNAL)</v>
          </cell>
        </row>
        <row r="423">
          <cell r="D423" t="str">
            <v>SABANETA</v>
          </cell>
          <cell r="E423" t="str">
            <v>072201030400300</v>
          </cell>
          <cell r="F423" t="str">
            <v>07</v>
          </cell>
          <cell r="G423" t="str">
            <v>EL VALLE</v>
          </cell>
          <cell r="H423" t="str">
            <v>22</v>
          </cell>
          <cell r="I423" t="str">
            <v>SAN JUAN</v>
          </cell>
          <cell r="J423" t="str">
            <v>01</v>
          </cell>
          <cell r="K423" t="str">
            <v>SAN JUAN</v>
          </cell>
          <cell r="L423" t="str">
            <v>03</v>
          </cell>
          <cell r="M423" t="str">
            <v>SABANETA (DM)</v>
          </cell>
          <cell r="N423" t="str">
            <v>04</v>
          </cell>
          <cell r="O423" t="str">
            <v>LOS GAJITOS</v>
          </cell>
          <cell r="P423" t="str">
            <v>003</v>
          </cell>
          <cell r="Q423" t="str">
            <v>EL TABLÓN</v>
          </cell>
        </row>
        <row r="424">
          <cell r="D424" t="str">
            <v>SAN FELIPE</v>
          </cell>
          <cell r="E424" t="str">
            <v>011801010103800</v>
          </cell>
          <cell r="F424" t="str">
            <v>01</v>
          </cell>
          <cell r="G424" t="str">
            <v>CIBAO NORTE</v>
          </cell>
          <cell r="H424" t="str">
            <v>18</v>
          </cell>
          <cell r="I424" t="str">
            <v>PUERTO PLATA</v>
          </cell>
          <cell r="J424" t="str">
            <v>01</v>
          </cell>
          <cell r="K424" t="str">
            <v>PUERTO PLATA</v>
          </cell>
          <cell r="L424" t="str">
            <v>01</v>
          </cell>
          <cell r="M424" t="str">
            <v>PUERTO PLATA</v>
          </cell>
          <cell r="N424" t="str">
            <v>01</v>
          </cell>
          <cell r="O424" t="str">
            <v>SAN FELIPE DE PUERTO PLATA (ZONA URBANA)</v>
          </cell>
          <cell r="P424" t="str">
            <v>038</v>
          </cell>
          <cell r="Q424" t="str">
            <v>EL JABILLAR</v>
          </cell>
        </row>
        <row r="425">
          <cell r="D425" t="str">
            <v>SAN LORENZO 1</v>
          </cell>
          <cell r="E425" t="str">
            <v>052103010100600</v>
          </cell>
          <cell r="F425" t="str">
            <v>05</v>
          </cell>
          <cell r="G425" t="str">
            <v>VALDESIA</v>
          </cell>
          <cell r="H425" t="str">
            <v>21</v>
          </cell>
          <cell r="I425" t="str">
            <v>SAN CRISTÓBAL</v>
          </cell>
          <cell r="J425" t="str">
            <v>03</v>
          </cell>
          <cell r="K425" t="str">
            <v>BAJOS DE HAINA</v>
          </cell>
          <cell r="L425" t="str">
            <v>01</v>
          </cell>
          <cell r="M425" t="str">
            <v>BAJOS DE HAINA</v>
          </cell>
          <cell r="N425" t="str">
            <v>01</v>
          </cell>
          <cell r="O425" t="str">
            <v>BAJOS DE HAINA (ZONA URBANA)</v>
          </cell>
          <cell r="P425" t="str">
            <v>006</v>
          </cell>
          <cell r="Q425" t="str">
            <v>LOS GRINGOS</v>
          </cell>
        </row>
        <row r="426">
          <cell r="D426" t="str">
            <v>SAN PEDRO BIO-ENERGY</v>
          </cell>
          <cell r="E426" t="str">
            <v>092301010202200</v>
          </cell>
          <cell r="F426" t="str">
            <v>09</v>
          </cell>
          <cell r="G426" t="str">
            <v>HIGUAMO</v>
          </cell>
          <cell r="H426" t="str">
            <v>23</v>
          </cell>
          <cell r="I426" t="str">
            <v>SAN PEDRO DE MACORÍS</v>
          </cell>
          <cell r="J426" t="str">
            <v>01</v>
          </cell>
          <cell r="K426" t="str">
            <v>SAN PEDRO DE MACORÍS</v>
          </cell>
          <cell r="L426" t="str">
            <v>01</v>
          </cell>
          <cell r="M426" t="str">
            <v>SAN PEDRO DE MACORÍS</v>
          </cell>
          <cell r="N426" t="str">
            <v>02</v>
          </cell>
          <cell r="O426" t="str">
            <v>BOCA DEL SOCO</v>
          </cell>
          <cell r="P426" t="str">
            <v>022</v>
          </cell>
          <cell r="Q426" t="str">
            <v>INGENIO CRISTÓBAL COLÓN</v>
          </cell>
        </row>
        <row r="427">
          <cell r="D427" t="str">
            <v>SIBA</v>
          </cell>
          <cell r="E427" t="str">
            <v>103204010100100</v>
          </cell>
          <cell r="F427" t="str">
            <v>10</v>
          </cell>
          <cell r="G427" t="str">
            <v>OZAMA O METROPOLITANA</v>
          </cell>
          <cell r="H427" t="str">
            <v>32</v>
          </cell>
          <cell r="I427" t="str">
            <v>SANTO DOMINGO</v>
          </cell>
          <cell r="J427" t="str">
            <v>04</v>
          </cell>
          <cell r="K427" t="str">
            <v>BOCA CHICA</v>
          </cell>
          <cell r="L427" t="str">
            <v>01</v>
          </cell>
          <cell r="M427" t="str">
            <v>BOCA CHICA</v>
          </cell>
          <cell r="N427" t="str">
            <v>01</v>
          </cell>
          <cell r="O427" t="str">
            <v>BOCA CHICA (ZONA URBANA)</v>
          </cell>
          <cell r="P427" t="str">
            <v>001</v>
          </cell>
          <cell r="Q427" t="str">
            <v>BOCA CHICA</v>
          </cell>
        </row>
        <row r="428">
          <cell r="D428" t="str">
            <v>SULTANA DEL ESTE</v>
          </cell>
          <cell r="E428" t="str">
            <v>092301010105600</v>
          </cell>
          <cell r="F428" t="str">
            <v>09</v>
          </cell>
          <cell r="G428" t="str">
            <v>HIGUAMO</v>
          </cell>
          <cell r="H428" t="str">
            <v>23</v>
          </cell>
          <cell r="I428" t="str">
            <v>SAN PEDRO DE MACORÍS</v>
          </cell>
          <cell r="J428" t="str">
            <v>01</v>
          </cell>
          <cell r="K428" t="str">
            <v>SAN PEDRO DE MACORÍS</v>
          </cell>
          <cell r="L428" t="str">
            <v>01</v>
          </cell>
          <cell r="M428" t="str">
            <v>SAN PEDRO DE MACORÍS</v>
          </cell>
          <cell r="N428" t="str">
            <v>01</v>
          </cell>
          <cell r="O428" t="str">
            <v>SAN PEDRO DE MACORÍS (ZONA URBANA)</v>
          </cell>
          <cell r="P428" t="str">
            <v>056</v>
          </cell>
          <cell r="Q428" t="str">
            <v>EL OTRO LADO</v>
          </cell>
        </row>
        <row r="429">
          <cell r="D429" t="str">
            <v>TAVERA 1</v>
          </cell>
          <cell r="E429" t="str">
            <v>021301040200100</v>
          </cell>
          <cell r="F429" t="str">
            <v>02</v>
          </cell>
          <cell r="G429" t="str">
            <v>CIBAO SUR</v>
          </cell>
          <cell r="H429" t="str">
            <v>13</v>
          </cell>
          <cell r="I429" t="str">
            <v>LA VEGA</v>
          </cell>
          <cell r="J429" t="str">
            <v>01</v>
          </cell>
          <cell r="K429" t="str">
            <v>LA VEGA</v>
          </cell>
          <cell r="L429" t="str">
            <v>04</v>
          </cell>
          <cell r="M429" t="str">
            <v>TAVERA (DM)</v>
          </cell>
          <cell r="N429" t="str">
            <v>02</v>
          </cell>
          <cell r="O429" t="str">
            <v>LA JINA HUECA</v>
          </cell>
          <cell r="P429" t="str">
            <v>001</v>
          </cell>
          <cell r="Q429" t="str">
            <v>LA PRESA</v>
          </cell>
        </row>
        <row r="430">
          <cell r="D430" t="str">
            <v>TAVERA 2</v>
          </cell>
          <cell r="E430" t="str">
            <v>021301040200100</v>
          </cell>
          <cell r="F430" t="str">
            <v>02</v>
          </cell>
          <cell r="G430" t="str">
            <v>CIBAO SUR</v>
          </cell>
          <cell r="H430" t="str">
            <v>13</v>
          </cell>
          <cell r="I430" t="str">
            <v>LA VEGA</v>
          </cell>
          <cell r="J430" t="str">
            <v>01</v>
          </cell>
          <cell r="K430" t="str">
            <v>LA VEGA</v>
          </cell>
          <cell r="L430" t="str">
            <v>04</v>
          </cell>
          <cell r="M430" t="str">
            <v>TAVERA (DM)</v>
          </cell>
          <cell r="N430" t="str">
            <v>02</v>
          </cell>
          <cell r="O430" t="str">
            <v>LA JINA HUECA</v>
          </cell>
          <cell r="P430" t="str">
            <v>001</v>
          </cell>
          <cell r="Q430" t="str">
            <v>LA PRESA</v>
          </cell>
        </row>
        <row r="431">
          <cell r="D431" t="str">
            <v>VALDESIA 1</v>
          </cell>
          <cell r="E431" t="str">
            <v>051701090201000</v>
          </cell>
          <cell r="F431" t="str">
            <v>05</v>
          </cell>
          <cell r="G431" t="str">
            <v>VALDESIA</v>
          </cell>
          <cell r="H431" t="str">
            <v>17</v>
          </cell>
          <cell r="I431" t="str">
            <v>PERAVIA</v>
          </cell>
          <cell r="J431" t="str">
            <v>01</v>
          </cell>
          <cell r="K431" t="str">
            <v>BANÍ</v>
          </cell>
          <cell r="L431" t="str">
            <v>09</v>
          </cell>
          <cell r="M431" t="str">
            <v>EL LIMONAL (DM)</v>
          </cell>
          <cell r="N431" t="str">
            <v>02</v>
          </cell>
          <cell r="O431" t="str">
            <v>LA IGUANA</v>
          </cell>
          <cell r="P431" t="str">
            <v>010</v>
          </cell>
          <cell r="Q431" t="str">
            <v>LA MANACLITA</v>
          </cell>
        </row>
        <row r="432">
          <cell r="D432" t="str">
            <v>VALDESIA 2</v>
          </cell>
          <cell r="E432" t="str">
            <v>051701090201000</v>
          </cell>
          <cell r="F432" t="str">
            <v>05</v>
          </cell>
          <cell r="G432" t="str">
            <v>VALDESIA</v>
          </cell>
          <cell r="H432" t="str">
            <v>17</v>
          </cell>
          <cell r="I432" t="str">
            <v>PERAVIA</v>
          </cell>
          <cell r="J432" t="str">
            <v>01</v>
          </cell>
          <cell r="K432" t="str">
            <v>BANÍ</v>
          </cell>
          <cell r="L432" t="str">
            <v>09</v>
          </cell>
          <cell r="M432" t="str">
            <v>EL LIMONAL (DM)</v>
          </cell>
          <cell r="N432" t="str">
            <v>02</v>
          </cell>
          <cell r="O432" t="str">
            <v>LA IGUANA</v>
          </cell>
          <cell r="P432" t="str">
            <v>010</v>
          </cell>
          <cell r="Q432" t="str">
            <v>LA MANACLITA</v>
          </cell>
        </row>
        <row r="433">
          <cell r="D433" t="str">
            <v>AES ANDRÉS</v>
          </cell>
          <cell r="E433" t="str">
            <v>103204010100200</v>
          </cell>
          <cell r="F433" t="str">
            <v>10</v>
          </cell>
          <cell r="G433" t="str">
            <v>OZAMA O METROPOLITANA</v>
          </cell>
          <cell r="H433" t="str">
            <v>32</v>
          </cell>
          <cell r="I433" t="str">
            <v>SANTO DOMINGO</v>
          </cell>
          <cell r="J433" t="str">
            <v>04</v>
          </cell>
          <cell r="K433" t="str">
            <v>BOCA CHICA</v>
          </cell>
          <cell r="L433" t="str">
            <v>01</v>
          </cell>
          <cell r="M433" t="str">
            <v>BOCA CHICA</v>
          </cell>
          <cell r="N433" t="str">
            <v>01</v>
          </cell>
          <cell r="O433" t="str">
            <v>BOCA CHICA (ZONA URBANA)</v>
          </cell>
          <cell r="P433" t="str">
            <v>002</v>
          </cell>
          <cell r="Q433" t="str">
            <v>ANDRÉS</v>
          </cell>
        </row>
        <row r="434">
          <cell r="D434" t="str">
            <v>AGUACATE 1</v>
          </cell>
          <cell r="E434" t="str">
            <v>051701010501200</v>
          </cell>
          <cell r="F434" t="str">
            <v>05</v>
          </cell>
          <cell r="G434" t="str">
            <v>VALDESIA</v>
          </cell>
          <cell r="H434" t="str">
            <v>17</v>
          </cell>
          <cell r="I434" t="str">
            <v>PERAVIA</v>
          </cell>
          <cell r="J434" t="str">
            <v>01</v>
          </cell>
          <cell r="K434" t="str">
            <v>BANÍ</v>
          </cell>
          <cell r="L434" t="str">
            <v>01</v>
          </cell>
          <cell r="M434" t="str">
            <v>BANÍ</v>
          </cell>
          <cell r="N434" t="str">
            <v>05</v>
          </cell>
          <cell r="O434" t="str">
            <v>LOS CATEYES</v>
          </cell>
          <cell r="P434" t="str">
            <v>012</v>
          </cell>
          <cell r="Q434" t="str">
            <v>LA TELANZA</v>
          </cell>
        </row>
        <row r="435">
          <cell r="D435" t="str">
            <v>AGUACATE 2</v>
          </cell>
          <cell r="E435" t="str">
            <v>051701010501200</v>
          </cell>
          <cell r="F435" t="str">
            <v>05</v>
          </cell>
          <cell r="G435" t="str">
            <v>VALDESIA</v>
          </cell>
          <cell r="H435" t="str">
            <v>17</v>
          </cell>
          <cell r="I435" t="str">
            <v>PERAVIA</v>
          </cell>
          <cell r="J435" t="str">
            <v>01</v>
          </cell>
          <cell r="K435" t="str">
            <v>BANÍ</v>
          </cell>
          <cell r="L435" t="str">
            <v>01</v>
          </cell>
          <cell r="M435" t="str">
            <v>BANÍ</v>
          </cell>
          <cell r="N435" t="str">
            <v>05</v>
          </cell>
          <cell r="O435" t="str">
            <v>LOS CATEYES</v>
          </cell>
          <cell r="P435" t="str">
            <v>012</v>
          </cell>
          <cell r="Q435" t="str">
            <v>LA TELANZA</v>
          </cell>
        </row>
        <row r="436">
          <cell r="D436" t="str">
            <v>ANIANA VARGAS 1</v>
          </cell>
          <cell r="E436" t="str">
            <v>022803010400800</v>
          </cell>
          <cell r="F436" t="str">
            <v>02</v>
          </cell>
          <cell r="G436" t="str">
            <v>CIBAO SUR</v>
          </cell>
          <cell r="H436" t="str">
            <v>28</v>
          </cell>
          <cell r="I436" t="str">
            <v>MONSEÑOR NOUEL</v>
          </cell>
          <cell r="J436" t="str">
            <v>03</v>
          </cell>
          <cell r="K436" t="str">
            <v>PIEDRA BLANCA</v>
          </cell>
          <cell r="L436" t="str">
            <v>01</v>
          </cell>
          <cell r="M436" t="str">
            <v>PIEDRA BLANCA</v>
          </cell>
          <cell r="N436" t="str">
            <v>04</v>
          </cell>
          <cell r="O436" t="str">
            <v>RINCÓN DE YUBOA</v>
          </cell>
          <cell r="P436" t="str">
            <v>008</v>
          </cell>
          <cell r="Q436" t="str">
            <v>LA CEIBITA</v>
          </cell>
        </row>
        <row r="437">
          <cell r="D437" t="str">
            <v>ANIANA VARGAS 2</v>
          </cell>
          <cell r="E437" t="str">
            <v>022803010400800</v>
          </cell>
          <cell r="F437" t="str">
            <v>02</v>
          </cell>
          <cell r="G437" t="str">
            <v>CIBAO SUR</v>
          </cell>
          <cell r="H437" t="str">
            <v>28</v>
          </cell>
          <cell r="I437" t="str">
            <v>MONSEÑOR NOUEL</v>
          </cell>
          <cell r="J437" t="str">
            <v>03</v>
          </cell>
          <cell r="K437" t="str">
            <v>PIEDRA BLANCA</v>
          </cell>
          <cell r="L437" t="str">
            <v>01</v>
          </cell>
          <cell r="M437" t="str">
            <v>PIEDRA BLANCA</v>
          </cell>
          <cell r="N437" t="str">
            <v>04</v>
          </cell>
          <cell r="O437" t="str">
            <v>RINCÓN DE YUBOA</v>
          </cell>
          <cell r="P437" t="str">
            <v>008</v>
          </cell>
          <cell r="Q437" t="str">
            <v>LA CEIBITA</v>
          </cell>
        </row>
        <row r="438">
          <cell r="D438" t="str">
            <v>BAIGUAQUE 1</v>
          </cell>
          <cell r="E438" t="str">
            <v>012503030400600</v>
          </cell>
          <cell r="F438" t="str">
            <v>01</v>
          </cell>
          <cell r="G438" t="str">
            <v>CIBAO NORTE</v>
          </cell>
          <cell r="H438" t="str">
            <v>25</v>
          </cell>
          <cell r="I438" t="str">
            <v>SANTIAGO</v>
          </cell>
          <cell r="J438" t="str">
            <v>03</v>
          </cell>
          <cell r="K438" t="str">
            <v>JÁNICO</v>
          </cell>
          <cell r="L438" t="str">
            <v>03</v>
          </cell>
          <cell r="M438" t="str">
            <v>EL CAIMITO (DM)</v>
          </cell>
          <cell r="N438" t="str">
            <v>04</v>
          </cell>
          <cell r="O438" t="str">
            <v>PINALITO</v>
          </cell>
          <cell r="P438" t="str">
            <v>006</v>
          </cell>
          <cell r="Q438" t="str">
            <v>DAMAJAGUA</v>
          </cell>
        </row>
        <row r="439">
          <cell r="D439" t="str">
            <v>BAIGUAQUE 2</v>
          </cell>
          <cell r="E439" t="str">
            <v>012503030400600</v>
          </cell>
          <cell r="F439" t="str">
            <v>01</v>
          </cell>
          <cell r="G439" t="str">
            <v>CIBAO NORTE</v>
          </cell>
          <cell r="H439" t="str">
            <v>25</v>
          </cell>
          <cell r="I439" t="str">
            <v>SANTIAGO</v>
          </cell>
          <cell r="J439" t="str">
            <v>03</v>
          </cell>
          <cell r="K439" t="str">
            <v>JÁNICO</v>
          </cell>
          <cell r="L439" t="str">
            <v>03</v>
          </cell>
          <cell r="M439" t="str">
            <v>EL CAIMITO (DM)</v>
          </cell>
          <cell r="N439" t="str">
            <v>04</v>
          </cell>
          <cell r="O439" t="str">
            <v>PINALITO</v>
          </cell>
          <cell r="P439" t="str">
            <v>006</v>
          </cell>
          <cell r="Q439" t="str">
            <v>DAMAJAGUA</v>
          </cell>
        </row>
        <row r="440">
          <cell r="D440" t="str">
            <v>BARAHONA CARBÓN</v>
          </cell>
          <cell r="E440" t="str">
            <v>060401040100600</v>
          </cell>
          <cell r="F440" t="str">
            <v>06</v>
          </cell>
          <cell r="G440" t="str">
            <v>ENRIQUILLO</v>
          </cell>
          <cell r="H440" t="str">
            <v>04</v>
          </cell>
          <cell r="I440" t="str">
            <v>BARAHONA</v>
          </cell>
          <cell r="J440" t="str">
            <v>01</v>
          </cell>
          <cell r="K440" t="str">
            <v>BARAHONA</v>
          </cell>
          <cell r="L440" t="str">
            <v>04</v>
          </cell>
          <cell r="M440" t="str">
            <v>VILLA CENTRAL (DM)</v>
          </cell>
          <cell r="N440" t="str">
            <v>01</v>
          </cell>
          <cell r="O440" t="str">
            <v>VILLA CENTRAL (ZONA URBANA)</v>
          </cell>
          <cell r="P440" t="str">
            <v>006</v>
          </cell>
          <cell r="Q440" t="str">
            <v>LA FACTORÍA</v>
          </cell>
        </row>
        <row r="441">
          <cell r="D441" t="str">
            <v>BERSAL</v>
          </cell>
          <cell r="E441" t="str">
            <v>092305010300200</v>
          </cell>
          <cell r="F441" t="str">
            <v>09</v>
          </cell>
          <cell r="G441" t="str">
            <v>HIGUAMO</v>
          </cell>
          <cell r="H441" t="str">
            <v>23</v>
          </cell>
          <cell r="I441" t="str">
            <v>SAN PEDRO DE MACORÍS</v>
          </cell>
          <cell r="J441" t="str">
            <v>05</v>
          </cell>
          <cell r="K441" t="str">
            <v>QUISQUEYA</v>
          </cell>
          <cell r="L441" t="str">
            <v>01</v>
          </cell>
          <cell r="M441" t="str">
            <v>QUISQUEYA</v>
          </cell>
          <cell r="N441" t="str">
            <v>03</v>
          </cell>
          <cell r="O441" t="str">
            <v>LOS MONTES</v>
          </cell>
          <cell r="P441" t="str">
            <v>002</v>
          </cell>
          <cell r="Q441" t="str">
            <v>MONTE LARGO</v>
          </cell>
        </row>
        <row r="442">
          <cell r="D442" t="str">
            <v>BRAZO DERECHO</v>
          </cell>
          <cell r="E442" t="str">
            <v>042702010300200</v>
          </cell>
          <cell r="F442" t="str">
            <v>04</v>
          </cell>
          <cell r="G442" t="str">
            <v>CIBAO NOROESTE</v>
          </cell>
          <cell r="H442" t="str">
            <v>27</v>
          </cell>
          <cell r="I442" t="str">
            <v>VALVERDE</v>
          </cell>
          <cell r="J442" t="str">
            <v>02</v>
          </cell>
          <cell r="K442" t="str">
            <v>ESPERANZA</v>
          </cell>
          <cell r="L442" t="str">
            <v>01</v>
          </cell>
          <cell r="M442" t="str">
            <v>ESPERANZA</v>
          </cell>
          <cell r="N442" t="str">
            <v>03</v>
          </cell>
          <cell r="O442" t="str">
            <v>PONTÓN (VILLA HENEQUÉN)</v>
          </cell>
          <cell r="P442" t="str">
            <v>002</v>
          </cell>
          <cell r="Q442" t="str">
            <v>BARRERO</v>
          </cell>
        </row>
        <row r="443">
          <cell r="D443" t="str">
            <v>CESPM 1</v>
          </cell>
          <cell r="E443" t="str">
            <v>092301010202200</v>
          </cell>
          <cell r="F443" t="str">
            <v>09</v>
          </cell>
          <cell r="G443" t="str">
            <v>HIGUAMO</v>
          </cell>
          <cell r="H443" t="str">
            <v>23</v>
          </cell>
          <cell r="I443" t="str">
            <v>SAN PEDRO DE MACORÍS</v>
          </cell>
          <cell r="J443" t="str">
            <v>01</v>
          </cell>
          <cell r="K443" t="str">
            <v>SAN PEDRO DE MACORÍS</v>
          </cell>
          <cell r="L443" t="str">
            <v>01</v>
          </cell>
          <cell r="M443" t="str">
            <v>SAN PEDRO DE MACORÍS</v>
          </cell>
          <cell r="N443" t="str">
            <v>02</v>
          </cell>
          <cell r="O443" t="str">
            <v>BOCA DEL SOCO</v>
          </cell>
          <cell r="P443" t="str">
            <v>022</v>
          </cell>
          <cell r="Q443" t="str">
            <v>INGENIO CRISTÓBAL COLÓN</v>
          </cell>
        </row>
        <row r="444">
          <cell r="D444" t="str">
            <v>CESPM 2</v>
          </cell>
          <cell r="E444" t="str">
            <v>092301010202200</v>
          </cell>
          <cell r="F444" t="str">
            <v>09</v>
          </cell>
          <cell r="G444" t="str">
            <v>HIGUAMO</v>
          </cell>
          <cell r="H444" t="str">
            <v>23</v>
          </cell>
          <cell r="I444" t="str">
            <v>SAN PEDRO DE MACORÍS</v>
          </cell>
          <cell r="J444" t="str">
            <v>01</v>
          </cell>
          <cell r="K444" t="str">
            <v>SAN PEDRO DE MACORÍS</v>
          </cell>
          <cell r="L444" t="str">
            <v>01</v>
          </cell>
          <cell r="M444" t="str">
            <v>SAN PEDRO DE MACORÍS</v>
          </cell>
          <cell r="N444" t="str">
            <v>02</v>
          </cell>
          <cell r="O444" t="str">
            <v>BOCA DEL SOCO</v>
          </cell>
          <cell r="P444" t="str">
            <v>022</v>
          </cell>
          <cell r="Q444" t="str">
            <v>INGENIO CRISTÓBAL COLÓN</v>
          </cell>
        </row>
        <row r="445">
          <cell r="D445" t="str">
            <v>CESPM 3</v>
          </cell>
          <cell r="E445" t="str">
            <v>092301010202200</v>
          </cell>
          <cell r="F445" t="str">
            <v>09</v>
          </cell>
          <cell r="G445" t="str">
            <v>HIGUAMO</v>
          </cell>
          <cell r="H445" t="str">
            <v>23</v>
          </cell>
          <cell r="I445" t="str">
            <v>SAN PEDRO DE MACORÍS</v>
          </cell>
          <cell r="J445" t="str">
            <v>01</v>
          </cell>
          <cell r="K445" t="str">
            <v>SAN PEDRO DE MACORÍS</v>
          </cell>
          <cell r="L445" t="str">
            <v>01</v>
          </cell>
          <cell r="M445" t="str">
            <v>SAN PEDRO DE MACORÍS</v>
          </cell>
          <cell r="N445" t="str">
            <v>02</v>
          </cell>
          <cell r="O445" t="str">
            <v>BOCA DEL SOCO</v>
          </cell>
          <cell r="P445" t="str">
            <v>022</v>
          </cell>
          <cell r="Q445" t="str">
            <v>INGENIO CRISTÓBAL COLÓN</v>
          </cell>
        </row>
        <row r="446">
          <cell r="D446" t="str">
            <v>CONTRA EMBALSE MONCIÓN 1</v>
          </cell>
          <cell r="E446" t="str">
            <v>042603010200700</v>
          </cell>
          <cell r="F446" t="str">
            <v>04</v>
          </cell>
          <cell r="G446" t="str">
            <v>CIBAO NOROESTE</v>
          </cell>
          <cell r="H446" t="str">
            <v>26</v>
          </cell>
          <cell r="I446" t="str">
            <v>SANTIAGO RODRÍGUEZ</v>
          </cell>
          <cell r="J446" t="str">
            <v>03</v>
          </cell>
          <cell r="K446" t="str">
            <v>MONCIÓN</v>
          </cell>
          <cell r="L446" t="str">
            <v>01</v>
          </cell>
          <cell r="M446" t="str">
            <v>MONCIÓN</v>
          </cell>
          <cell r="N446" t="str">
            <v>02</v>
          </cell>
          <cell r="O446" t="str">
            <v>EL MAMONCITO</v>
          </cell>
          <cell r="P446" t="str">
            <v>007</v>
          </cell>
          <cell r="Q446" t="str">
            <v>HATO VIEJO</v>
          </cell>
        </row>
        <row r="447">
          <cell r="D447" t="str">
            <v>CONTRA EMBALSE MONCIÓN 2</v>
          </cell>
          <cell r="E447" t="str">
            <v>042603010200700</v>
          </cell>
          <cell r="F447" t="str">
            <v>04</v>
          </cell>
          <cell r="G447" t="str">
            <v>CIBAO NOROESTE</v>
          </cell>
          <cell r="H447" t="str">
            <v>26</v>
          </cell>
          <cell r="I447" t="str">
            <v>SANTIAGO RODRÍGUEZ</v>
          </cell>
          <cell r="J447" t="str">
            <v>03</v>
          </cell>
          <cell r="K447" t="str">
            <v>MONCIÓN</v>
          </cell>
          <cell r="L447" t="str">
            <v>01</v>
          </cell>
          <cell r="M447" t="str">
            <v>MONCIÓN</v>
          </cell>
          <cell r="N447" t="str">
            <v>02</v>
          </cell>
          <cell r="O447" t="str">
            <v>EL MAMONCITO</v>
          </cell>
          <cell r="P447" t="str">
            <v>007</v>
          </cell>
          <cell r="Q447" t="str">
            <v>HATO VIEJO</v>
          </cell>
        </row>
        <row r="448">
          <cell r="D448" t="str">
            <v>DOMINGO RODRÍGUEZ 1</v>
          </cell>
          <cell r="E448" t="str">
            <v>072201020400400</v>
          </cell>
          <cell r="F448" t="str">
            <v>07</v>
          </cell>
          <cell r="G448" t="str">
            <v>EL VALLE</v>
          </cell>
          <cell r="H448" t="str">
            <v>22</v>
          </cell>
          <cell r="I448" t="str">
            <v>SAN JUAN</v>
          </cell>
          <cell r="J448" t="str">
            <v>01</v>
          </cell>
          <cell r="K448" t="str">
            <v>SAN JUAN</v>
          </cell>
          <cell r="L448" t="str">
            <v>02</v>
          </cell>
          <cell r="M448" t="str">
            <v>PEDRO CORTO (DM)</v>
          </cell>
          <cell r="N448" t="str">
            <v>04</v>
          </cell>
          <cell r="O448" t="str">
            <v>PUNTA CAÑA</v>
          </cell>
          <cell r="P448" t="str">
            <v>004</v>
          </cell>
          <cell r="Q448" t="str">
            <v>GARGAGUAR</v>
          </cell>
        </row>
        <row r="449">
          <cell r="D449" t="str">
            <v>DOMINGO RODRÍGUEZ 2</v>
          </cell>
          <cell r="E449" t="str">
            <v>072201020400400</v>
          </cell>
          <cell r="F449" t="str">
            <v>07</v>
          </cell>
          <cell r="G449" t="str">
            <v>EL VALLE</v>
          </cell>
          <cell r="H449" t="str">
            <v>22</v>
          </cell>
          <cell r="I449" t="str">
            <v>SAN JUAN</v>
          </cell>
          <cell r="J449" t="str">
            <v>01</v>
          </cell>
          <cell r="K449" t="str">
            <v>SAN JUAN</v>
          </cell>
          <cell r="L449" t="str">
            <v>02</v>
          </cell>
          <cell r="M449" t="str">
            <v>PEDRO CORTO (DM)</v>
          </cell>
          <cell r="N449" t="str">
            <v>04</v>
          </cell>
          <cell r="O449" t="str">
            <v>PUNTA CAÑA</v>
          </cell>
          <cell r="P449" t="str">
            <v>004</v>
          </cell>
          <cell r="Q449" t="str">
            <v>GARGAGUAR</v>
          </cell>
        </row>
        <row r="450">
          <cell r="D450" t="str">
            <v>EL SALTO</v>
          </cell>
          <cell r="E450" t="str">
            <v>021302010300500</v>
          </cell>
          <cell r="F450" t="str">
            <v>02</v>
          </cell>
          <cell r="G450" t="str">
            <v>CIBAO SUR</v>
          </cell>
          <cell r="H450" t="str">
            <v>13</v>
          </cell>
          <cell r="I450" t="str">
            <v>LA VEGA</v>
          </cell>
          <cell r="J450" t="str">
            <v>02</v>
          </cell>
          <cell r="K450" t="str">
            <v>CONSTANZA</v>
          </cell>
          <cell r="L450" t="str">
            <v>01</v>
          </cell>
          <cell r="M450" t="str">
            <v>CONSTANZA</v>
          </cell>
          <cell r="N450" t="str">
            <v>03</v>
          </cell>
          <cell r="O450" t="str">
            <v>PALERO</v>
          </cell>
          <cell r="P450" t="str">
            <v>005</v>
          </cell>
          <cell r="Q450" t="str">
            <v>COLONIA KENNEDY</v>
          </cell>
        </row>
        <row r="451">
          <cell r="D451" t="str">
            <v>ESTRELLA DEL MAR 2</v>
          </cell>
          <cell r="E451" t="str">
            <v>100101010106400</v>
          </cell>
          <cell r="F451" t="str">
            <v>10</v>
          </cell>
          <cell r="G451" t="str">
            <v>OZAMA O METROPOLITANA</v>
          </cell>
          <cell r="H451" t="str">
            <v>01</v>
          </cell>
          <cell r="I451" t="str">
            <v>DISTRITO NACIONAL</v>
          </cell>
          <cell r="J451" t="str">
            <v>01</v>
          </cell>
          <cell r="K451" t="str">
            <v>SANTO DOMINGO DE GUZMÁN</v>
          </cell>
          <cell r="L451" t="str">
            <v>01</v>
          </cell>
          <cell r="M451" t="str">
            <v>SANTO DOMINGO DE GUZMÁN</v>
          </cell>
          <cell r="N451" t="str">
            <v>01</v>
          </cell>
          <cell r="O451" t="str">
            <v>SANTO DOMINGO DE GUZMÁN (ZONA URBANA)</v>
          </cell>
          <cell r="P451" t="str">
            <v>064</v>
          </cell>
          <cell r="Q451" t="str">
            <v>VILLA FRANCISCA</v>
          </cell>
        </row>
        <row r="452">
          <cell r="D452" t="str">
            <v>ESTRELLA DEL MAR 3</v>
          </cell>
          <cell r="E452" t="str">
            <v>100101010106400</v>
          </cell>
          <cell r="F452" t="str">
            <v>10</v>
          </cell>
          <cell r="G452" t="str">
            <v>OZAMA O METROPOLITANA</v>
          </cell>
          <cell r="H452" t="str">
            <v>01</v>
          </cell>
          <cell r="I452" t="str">
            <v>DISTRITO NACIONAL</v>
          </cell>
          <cell r="J452" t="str">
            <v>01</v>
          </cell>
          <cell r="K452" t="str">
            <v>SANTO DOMINGO DE GUZMÁN</v>
          </cell>
          <cell r="L452" t="str">
            <v>01</v>
          </cell>
          <cell r="M452" t="str">
            <v>SANTO DOMINGO DE GUZMÁN</v>
          </cell>
          <cell r="N452" t="str">
            <v>01</v>
          </cell>
          <cell r="O452" t="str">
            <v>SANTO DOMINGO DE GUZMÁN (ZONA URBANA)</v>
          </cell>
          <cell r="P452" t="str">
            <v>064</v>
          </cell>
          <cell r="Q452" t="str">
            <v>VILLA FRANCISCA</v>
          </cell>
        </row>
        <row r="453">
          <cell r="D453" t="str">
            <v>HAINA TG</v>
          </cell>
          <cell r="E453" t="str">
            <v>052103010101300</v>
          </cell>
          <cell r="F453" t="str">
            <v>05</v>
          </cell>
          <cell r="G453" t="str">
            <v>VALDESIA</v>
          </cell>
          <cell r="H453" t="str">
            <v>21</v>
          </cell>
          <cell r="I453" t="str">
            <v>SAN CRISTÓBAL</v>
          </cell>
          <cell r="J453" t="str">
            <v>03</v>
          </cell>
          <cell r="K453" t="str">
            <v>BAJOS DE HAINA</v>
          </cell>
          <cell r="L453" t="str">
            <v>01</v>
          </cell>
          <cell r="M453" t="str">
            <v>BAJOS DE HAINA</v>
          </cell>
          <cell r="N453" t="str">
            <v>01</v>
          </cell>
          <cell r="O453" t="str">
            <v>BAJOS DE HAINA (ZONA URBANA)</v>
          </cell>
          <cell r="P453" t="str">
            <v>013</v>
          </cell>
          <cell r="Q453" t="str">
            <v>AUTORIDAD PORTUARIA</v>
          </cell>
        </row>
        <row r="454">
          <cell r="D454" t="str">
            <v>HATILLO</v>
          </cell>
          <cell r="E454" t="str">
            <v>022401020200100</v>
          </cell>
          <cell r="F454" t="str">
            <v>02</v>
          </cell>
          <cell r="G454" t="str">
            <v>CIBAO SUR</v>
          </cell>
          <cell r="H454" t="str">
            <v>24</v>
          </cell>
          <cell r="I454" t="str">
            <v>SANCHEZ RAMÍREZ</v>
          </cell>
          <cell r="J454" t="str">
            <v>01</v>
          </cell>
          <cell r="K454" t="str">
            <v>COTUÍ</v>
          </cell>
          <cell r="L454" t="str">
            <v>02</v>
          </cell>
          <cell r="M454" t="str">
            <v>QUITA SUEÑO (DM)</v>
          </cell>
          <cell r="N454" t="str">
            <v>02</v>
          </cell>
          <cell r="O454" t="str">
            <v>LAS CRUCES</v>
          </cell>
          <cell r="P454" t="str">
            <v>001</v>
          </cell>
          <cell r="Q454" t="str">
            <v>LAS CRUCES</v>
          </cell>
        </row>
        <row r="455">
          <cell r="D455" t="str">
            <v>HATILLO 2</v>
          </cell>
          <cell r="E455" t="str">
            <v>022401020200100</v>
          </cell>
          <cell r="F455" t="str">
            <v>02</v>
          </cell>
          <cell r="G455" t="str">
            <v>CIBAO SUR</v>
          </cell>
          <cell r="H455" t="str">
            <v>24</v>
          </cell>
          <cell r="I455" t="str">
            <v>SANCHEZ RAMÍREZ</v>
          </cell>
          <cell r="J455" t="str">
            <v>01</v>
          </cell>
          <cell r="K455" t="str">
            <v>COTUÍ</v>
          </cell>
          <cell r="L455" t="str">
            <v>02</v>
          </cell>
          <cell r="M455" t="str">
            <v>QUITA SUEÑO (DM)</v>
          </cell>
          <cell r="N455" t="str">
            <v>02</v>
          </cell>
          <cell r="O455" t="str">
            <v>LAS CRUCES</v>
          </cell>
          <cell r="P455" t="str">
            <v>001</v>
          </cell>
          <cell r="Q455" t="str">
            <v>LAS CRUCES</v>
          </cell>
        </row>
        <row r="456">
          <cell r="D456" t="str">
            <v>INCA KM22</v>
          </cell>
          <cell r="E456" t="str">
            <v>103207020200200</v>
          </cell>
          <cell r="F456" t="str">
            <v>10</v>
          </cell>
          <cell r="G456" t="str">
            <v>OZAMA O METROPOLITANA</v>
          </cell>
          <cell r="H456" t="str">
            <v>32</v>
          </cell>
          <cell r="I456" t="str">
            <v>SANTO DOMINGO</v>
          </cell>
          <cell r="J456" t="str">
            <v>07</v>
          </cell>
          <cell r="K456" t="str">
            <v>PEDRO BRAND</v>
          </cell>
          <cell r="L456" t="str">
            <v>02</v>
          </cell>
          <cell r="M456" t="str">
            <v>LA GUÁYIGA (DM)</v>
          </cell>
          <cell r="N456" t="str">
            <v>02</v>
          </cell>
          <cell r="O456" t="str">
            <v>LOS GARCÍA</v>
          </cell>
          <cell r="P456" t="str">
            <v>002</v>
          </cell>
          <cell r="Q456" t="str">
            <v>LOS GARCÍA</v>
          </cell>
        </row>
        <row r="457">
          <cell r="D457" t="str">
            <v>ITABO 1</v>
          </cell>
          <cell r="E457" t="str">
            <v>052103010100600</v>
          </cell>
          <cell r="F457" t="str">
            <v>05</v>
          </cell>
          <cell r="G457" t="str">
            <v>VALDESIA</v>
          </cell>
          <cell r="H457" t="str">
            <v>21</v>
          </cell>
          <cell r="I457" t="str">
            <v>SAN CRISTÓBAL</v>
          </cell>
          <cell r="J457" t="str">
            <v>03</v>
          </cell>
          <cell r="K457" t="str">
            <v>BAJOS DE HAINA</v>
          </cell>
          <cell r="L457" t="str">
            <v>01</v>
          </cell>
          <cell r="M457" t="str">
            <v>BAJOS DE HAINA</v>
          </cell>
          <cell r="N457" t="str">
            <v>01</v>
          </cell>
          <cell r="O457" t="str">
            <v>BAJOS DE HAINA (ZONA URBANA)</v>
          </cell>
          <cell r="P457" t="str">
            <v>006</v>
          </cell>
          <cell r="Q457" t="str">
            <v>LOS GRINGOS</v>
          </cell>
        </row>
        <row r="458">
          <cell r="D458" t="str">
            <v>ITABO 2</v>
          </cell>
          <cell r="E458" t="str">
            <v>052103010100600</v>
          </cell>
          <cell r="F458" t="str">
            <v>05</v>
          </cell>
          <cell r="G458" t="str">
            <v>VALDESIA</v>
          </cell>
          <cell r="H458" t="str">
            <v>21</v>
          </cell>
          <cell r="I458" t="str">
            <v>SAN CRISTÓBAL</v>
          </cell>
          <cell r="J458" t="str">
            <v>03</v>
          </cell>
          <cell r="K458" t="str">
            <v>BAJOS DE HAINA</v>
          </cell>
          <cell r="L458" t="str">
            <v>01</v>
          </cell>
          <cell r="M458" t="str">
            <v>BAJOS DE HAINA</v>
          </cell>
          <cell r="N458" t="str">
            <v>01</v>
          </cell>
          <cell r="O458" t="str">
            <v>BAJOS DE HAINA (ZONA URBANA)</v>
          </cell>
          <cell r="P458" t="str">
            <v>006</v>
          </cell>
          <cell r="Q458" t="str">
            <v>LOS GRINGOS</v>
          </cell>
        </row>
        <row r="459">
          <cell r="D459" t="str">
            <v>JIGUEY 1</v>
          </cell>
          <cell r="E459" t="str">
            <v>053101020401800</v>
          </cell>
          <cell r="F459" t="str">
            <v>05</v>
          </cell>
          <cell r="G459" t="str">
            <v>VALDESIA</v>
          </cell>
          <cell r="H459" t="str">
            <v>31</v>
          </cell>
          <cell r="I459" t="str">
            <v>SAN JOSÉ DE OCOA</v>
          </cell>
          <cell r="J459" t="str">
            <v>01</v>
          </cell>
          <cell r="K459" t="str">
            <v>SAN JOSÉ DE OCOA</v>
          </cell>
          <cell r="L459" t="str">
            <v>02</v>
          </cell>
          <cell r="M459" t="str">
            <v>LA CIÉNAGA (DM)</v>
          </cell>
          <cell r="N459" t="str">
            <v>04</v>
          </cell>
          <cell r="O459" t="str">
            <v>EL ROSALITO</v>
          </cell>
          <cell r="P459" t="str">
            <v>018</v>
          </cell>
          <cell r="Q459" t="str">
            <v>LOMA DEL MOGOTE</v>
          </cell>
        </row>
        <row r="460">
          <cell r="D460" t="str">
            <v>JIGUEY 2</v>
          </cell>
          <cell r="E460" t="str">
            <v>053101020401800</v>
          </cell>
          <cell r="F460" t="str">
            <v>05</v>
          </cell>
          <cell r="G460" t="str">
            <v>VALDESIA</v>
          </cell>
          <cell r="H460" t="str">
            <v>31</v>
          </cell>
          <cell r="I460" t="str">
            <v>SAN JOSÉ DE OCOA</v>
          </cell>
          <cell r="J460" t="str">
            <v>01</v>
          </cell>
          <cell r="K460" t="str">
            <v>SAN JOSÉ DE OCOA</v>
          </cell>
          <cell r="L460" t="str">
            <v>02</v>
          </cell>
          <cell r="M460" t="str">
            <v>LA CIÉNAGA (DM)</v>
          </cell>
          <cell r="N460" t="str">
            <v>04</v>
          </cell>
          <cell r="O460" t="str">
            <v>EL ROSALITO</v>
          </cell>
          <cell r="P460" t="str">
            <v>018</v>
          </cell>
          <cell r="Q460" t="str">
            <v>LOMA DEL MOGOTE</v>
          </cell>
        </row>
        <row r="461">
          <cell r="D461" t="str">
            <v>JIMENOA</v>
          </cell>
          <cell r="E461" t="str">
            <v>021303010500100</v>
          </cell>
          <cell r="F461" t="str">
            <v>02</v>
          </cell>
          <cell r="G461" t="str">
            <v>CIBAO SUR</v>
          </cell>
          <cell r="H461" t="str">
            <v>13</v>
          </cell>
          <cell r="I461" t="str">
            <v>LA VEGA</v>
          </cell>
          <cell r="J461" t="str">
            <v>03</v>
          </cell>
          <cell r="K461" t="str">
            <v>JARABACOA</v>
          </cell>
          <cell r="L461" t="str">
            <v>01</v>
          </cell>
          <cell r="M461" t="str">
            <v>JARABACOA</v>
          </cell>
          <cell r="N461" t="str">
            <v>05</v>
          </cell>
          <cell r="O461" t="str">
            <v>PEDREGAL</v>
          </cell>
          <cell r="P461" t="str">
            <v>001</v>
          </cell>
          <cell r="Q461" t="str">
            <v>EL SALTO DE JIMENOA</v>
          </cell>
        </row>
        <row r="462">
          <cell r="D462" t="str">
            <v>JUANCHO LOS COCOS 1</v>
          </cell>
          <cell r="E462" t="str">
            <v>061602020201100</v>
          </cell>
          <cell r="F462" t="str">
            <v>06</v>
          </cell>
          <cell r="G462" t="str">
            <v>ENRIQUILLO</v>
          </cell>
          <cell r="H462" t="str">
            <v>16</v>
          </cell>
          <cell r="I462" t="str">
            <v>PEDERNALES</v>
          </cell>
          <cell r="J462" t="str">
            <v>02</v>
          </cell>
          <cell r="K462" t="str">
            <v>OVIEDO</v>
          </cell>
          <cell r="L462" t="str">
            <v>02</v>
          </cell>
          <cell r="M462" t="str">
            <v>JUANCHO (DM)</v>
          </cell>
          <cell r="N462" t="str">
            <v>02</v>
          </cell>
          <cell r="O462" t="str">
            <v>LA COLONIA VILLA ESPERANZA</v>
          </cell>
          <cell r="P462" t="str">
            <v>011</v>
          </cell>
          <cell r="Q462" t="str">
            <v>PEDRO MOTA</v>
          </cell>
        </row>
        <row r="463">
          <cell r="D463" t="str">
            <v>LA VEGA</v>
          </cell>
          <cell r="E463" t="str">
            <v>021301010102000</v>
          </cell>
          <cell r="F463" t="str">
            <v>02</v>
          </cell>
          <cell r="G463" t="str">
            <v>CIBAO SUR</v>
          </cell>
          <cell r="H463" t="str">
            <v>13</v>
          </cell>
          <cell r="I463" t="str">
            <v>LA VEGA</v>
          </cell>
          <cell r="J463" t="str">
            <v>01</v>
          </cell>
          <cell r="K463" t="str">
            <v>LA VEGA</v>
          </cell>
          <cell r="L463" t="str">
            <v>01</v>
          </cell>
          <cell r="M463" t="str">
            <v>LA VEGA</v>
          </cell>
          <cell r="N463" t="str">
            <v>01</v>
          </cell>
          <cell r="O463" t="str">
            <v>CONCEPCIÓN DE LA VEGA (ZONA URBANA)</v>
          </cell>
          <cell r="P463" t="str">
            <v>020</v>
          </cell>
          <cell r="Q463" t="str">
            <v>ARENOSO</v>
          </cell>
        </row>
        <row r="464">
          <cell r="D464" t="str">
            <v>LAS BARÍAS</v>
          </cell>
          <cell r="E464" t="str">
            <v>052106010400900</v>
          </cell>
          <cell r="F464" t="str">
            <v>05</v>
          </cell>
          <cell r="G464" t="str">
            <v>VALDESIA</v>
          </cell>
          <cell r="H464" t="str">
            <v>21</v>
          </cell>
          <cell r="I464" t="str">
            <v>SAN CRISTÓBAL</v>
          </cell>
          <cell r="J464" t="str">
            <v>06</v>
          </cell>
          <cell r="K464" t="str">
            <v>YAGUATE</v>
          </cell>
          <cell r="L464" t="str">
            <v>01</v>
          </cell>
          <cell r="M464" t="str">
            <v>YAGUATE</v>
          </cell>
          <cell r="N464" t="str">
            <v>04</v>
          </cell>
          <cell r="O464" t="str">
            <v>MANÁ DE YAGUATE</v>
          </cell>
          <cell r="P464" t="str">
            <v>009</v>
          </cell>
          <cell r="Q464" t="str">
            <v>MANÁ DE YAGUATE</v>
          </cell>
        </row>
        <row r="465">
          <cell r="D465" t="str">
            <v>LAS DAMAS</v>
          </cell>
          <cell r="E465" t="str">
            <v>061002020200200</v>
          </cell>
          <cell r="F465" t="str">
            <v>06</v>
          </cell>
          <cell r="G465" t="str">
            <v>ENRIQUILLO</v>
          </cell>
          <cell r="H465" t="str">
            <v>10</v>
          </cell>
          <cell r="I465" t="str">
            <v>INDEPENDENCIA</v>
          </cell>
          <cell r="J465" t="str">
            <v>02</v>
          </cell>
          <cell r="K465" t="str">
            <v>DUVERGÉ</v>
          </cell>
          <cell r="L465" t="str">
            <v>02</v>
          </cell>
          <cell r="M465" t="str">
            <v>VENGAN A VER (DM)</v>
          </cell>
          <cell r="N465" t="str">
            <v>02</v>
          </cell>
          <cell r="O465" t="str">
            <v>LAS BAITOAS</v>
          </cell>
          <cell r="P465" t="str">
            <v>002</v>
          </cell>
          <cell r="Q465" t="str">
            <v>SAN JOSÉ</v>
          </cell>
        </row>
        <row r="466">
          <cell r="D466" t="str">
            <v>LÓPEZ ANGOSTURA</v>
          </cell>
          <cell r="E466" t="str">
            <v>012509010200100</v>
          </cell>
          <cell r="F466" t="str">
            <v>01</v>
          </cell>
          <cell r="G466" t="str">
            <v>CIBAO NORTE</v>
          </cell>
          <cell r="H466" t="str">
            <v>25</v>
          </cell>
          <cell r="I466" t="str">
            <v>SANTIAGO</v>
          </cell>
          <cell r="J466" t="str">
            <v>09</v>
          </cell>
          <cell r="K466" t="str">
            <v>SABANA IGLESIA</v>
          </cell>
          <cell r="L466" t="str">
            <v>01</v>
          </cell>
          <cell r="M466" t="str">
            <v>SABANA IGLESIA</v>
          </cell>
          <cell r="N466" t="str">
            <v>02</v>
          </cell>
          <cell r="O466" t="str">
            <v>SABANA IGLESIA</v>
          </cell>
          <cell r="P466" t="str">
            <v>001</v>
          </cell>
          <cell r="Q466" t="str">
            <v>BOCA DE BAO</v>
          </cell>
        </row>
        <row r="467">
          <cell r="D467" t="str">
            <v>LOS ANONES</v>
          </cell>
          <cell r="E467" t="str">
            <v>051702030200300</v>
          </cell>
          <cell r="F467" t="str">
            <v>05</v>
          </cell>
          <cell r="G467" t="str">
            <v>VALDESIA</v>
          </cell>
          <cell r="H467" t="str">
            <v>17</v>
          </cell>
          <cell r="I467" t="str">
            <v>PERAVIA</v>
          </cell>
          <cell r="J467" t="str">
            <v>02</v>
          </cell>
          <cell r="K467" t="str">
            <v>NIZAO</v>
          </cell>
          <cell r="L467" t="str">
            <v>03</v>
          </cell>
          <cell r="M467" t="str">
            <v>SANTANA (DM)</v>
          </cell>
          <cell r="N467" t="str">
            <v>02</v>
          </cell>
          <cell r="O467" t="str">
            <v>LUCAS DÍAZ</v>
          </cell>
          <cell r="P467" t="str">
            <v>003</v>
          </cell>
          <cell r="Q467" t="str">
            <v>BARRIO LINDO</v>
          </cell>
        </row>
        <row r="468">
          <cell r="D468" t="str">
            <v>LOS COCOS 2</v>
          </cell>
          <cell r="E468" t="str">
            <v>061602020201100</v>
          </cell>
          <cell r="F468" t="str">
            <v>06</v>
          </cell>
          <cell r="G468" t="str">
            <v>ENRIQUILLO</v>
          </cell>
          <cell r="H468" t="str">
            <v>16</v>
          </cell>
          <cell r="I468" t="str">
            <v>PEDERNALES</v>
          </cell>
          <cell r="J468" t="str">
            <v>02</v>
          </cell>
          <cell r="K468" t="str">
            <v>OVIEDO</v>
          </cell>
          <cell r="L468" t="str">
            <v>02</v>
          </cell>
          <cell r="M468" t="str">
            <v>JUANCHO (DM)</v>
          </cell>
          <cell r="N468" t="str">
            <v>02</v>
          </cell>
          <cell r="O468" t="str">
            <v>LA COLONIA VILLA ESPERANZA</v>
          </cell>
          <cell r="P468" t="str">
            <v>011</v>
          </cell>
          <cell r="Q468" t="str">
            <v>PEDRO MOTA</v>
          </cell>
        </row>
        <row r="469">
          <cell r="D469" t="str">
            <v>LOS ORÍGENES POWER PLANT</v>
          </cell>
          <cell r="E469" t="str">
            <v>092301010100200</v>
          </cell>
          <cell r="F469" t="str">
            <v>09</v>
          </cell>
          <cell r="G469" t="str">
            <v>HIGUAMO</v>
          </cell>
          <cell r="H469" t="str">
            <v>23</v>
          </cell>
          <cell r="I469" t="str">
            <v>SAN PEDRO DE MACORÍS</v>
          </cell>
          <cell r="J469" t="str">
            <v>01</v>
          </cell>
          <cell r="K469" t="str">
            <v>SAN PEDRO DE MACORÍS</v>
          </cell>
          <cell r="L469" t="str">
            <v>01</v>
          </cell>
          <cell r="M469" t="str">
            <v>SAN PEDRO DE MACORÍS</v>
          </cell>
          <cell r="N469" t="str">
            <v>01</v>
          </cell>
          <cell r="O469" t="str">
            <v>SAN PEDRO DE MACORÍS (ZONA URBANA)</v>
          </cell>
          <cell r="P469" t="str">
            <v>002</v>
          </cell>
          <cell r="Q469" t="str">
            <v>BLANCO</v>
          </cell>
        </row>
        <row r="470">
          <cell r="D470" t="str">
            <v>LOS TOROS 1</v>
          </cell>
          <cell r="E470" t="str">
            <v>070203030300400</v>
          </cell>
          <cell r="F470" t="str">
            <v>07</v>
          </cell>
          <cell r="G470" t="str">
            <v>EL VALLE</v>
          </cell>
          <cell r="H470" t="str">
            <v>02</v>
          </cell>
          <cell r="I470" t="str">
            <v>AZUA</v>
          </cell>
          <cell r="J470" t="str">
            <v>03</v>
          </cell>
          <cell r="K470" t="str">
            <v>LAS YAYAS DE VIAJAMA</v>
          </cell>
          <cell r="L470" t="str">
            <v>03</v>
          </cell>
          <cell r="M470" t="str">
            <v>HATO NUEVO CORTÉS (DM)</v>
          </cell>
          <cell r="N470" t="str">
            <v>03</v>
          </cell>
          <cell r="O470" t="str">
            <v>EL CRUCE DE LAS YAYAS</v>
          </cell>
          <cell r="P470" t="str">
            <v>004</v>
          </cell>
          <cell r="Q470" t="str">
            <v>LAS HORMIGAS</v>
          </cell>
        </row>
        <row r="471">
          <cell r="D471" t="str">
            <v>LOS TOROS 2</v>
          </cell>
          <cell r="E471" t="str">
            <v>070203030300400</v>
          </cell>
          <cell r="F471" t="str">
            <v>07</v>
          </cell>
          <cell r="G471" t="str">
            <v>EL VALLE</v>
          </cell>
          <cell r="H471" t="str">
            <v>02</v>
          </cell>
          <cell r="I471" t="str">
            <v>AZUA</v>
          </cell>
          <cell r="J471" t="str">
            <v>03</v>
          </cell>
          <cell r="K471" t="str">
            <v>LAS YAYAS DE VIAJAMA</v>
          </cell>
          <cell r="L471" t="str">
            <v>03</v>
          </cell>
          <cell r="M471" t="str">
            <v>HATO NUEVO CORTÉS (DM)</v>
          </cell>
          <cell r="N471" t="str">
            <v>03</v>
          </cell>
          <cell r="O471" t="str">
            <v>EL CRUCE DE LAS YAYAS</v>
          </cell>
          <cell r="P471" t="str">
            <v>004</v>
          </cell>
          <cell r="Q471" t="str">
            <v>LAS HORMIGAS</v>
          </cell>
        </row>
        <row r="472">
          <cell r="D472" t="str">
            <v>MAGUEYAL 1</v>
          </cell>
          <cell r="E472" t="str">
            <v>070203030400100</v>
          </cell>
          <cell r="F472" t="str">
            <v>07</v>
          </cell>
          <cell r="G472" t="str">
            <v>EL VALLE</v>
          </cell>
          <cell r="H472" t="str">
            <v>02</v>
          </cell>
          <cell r="I472" t="str">
            <v>AZUA</v>
          </cell>
          <cell r="J472" t="str">
            <v>03</v>
          </cell>
          <cell r="K472" t="str">
            <v>LAS YAYAS DE VIAJAMA</v>
          </cell>
          <cell r="L472" t="str">
            <v>03</v>
          </cell>
          <cell r="M472" t="str">
            <v>HATO NUEVO CORTÉS (DM)</v>
          </cell>
          <cell r="N472" t="str">
            <v>04</v>
          </cell>
          <cell r="O472" t="str">
            <v>MAGÜEYAL</v>
          </cell>
          <cell r="P472" t="str">
            <v>001</v>
          </cell>
          <cell r="Q472" t="str">
            <v>MAGÜEYAL</v>
          </cell>
        </row>
        <row r="473">
          <cell r="D473" t="str">
            <v>MAGUEYAL 2</v>
          </cell>
          <cell r="E473" t="str">
            <v>070203030400100</v>
          </cell>
          <cell r="F473" t="str">
            <v>07</v>
          </cell>
          <cell r="G473" t="str">
            <v>EL VALLE</v>
          </cell>
          <cell r="H473" t="str">
            <v>02</v>
          </cell>
          <cell r="I473" t="str">
            <v>AZUA</v>
          </cell>
          <cell r="J473" t="str">
            <v>03</v>
          </cell>
          <cell r="K473" t="str">
            <v>LAS YAYAS DE VIAJAMA</v>
          </cell>
          <cell r="L473" t="str">
            <v>03</v>
          </cell>
          <cell r="M473" t="str">
            <v>HATO NUEVO CORTÉS (DM)</v>
          </cell>
          <cell r="N473" t="str">
            <v>04</v>
          </cell>
          <cell r="O473" t="str">
            <v>MAGÜEYAL</v>
          </cell>
          <cell r="P473" t="str">
            <v>001</v>
          </cell>
          <cell r="Q473" t="str">
            <v>MAGÜEYAL</v>
          </cell>
        </row>
        <row r="474">
          <cell r="D474" t="str">
            <v>METALDOM</v>
          </cell>
          <cell r="E474" t="str">
            <v>100101010102700</v>
          </cell>
          <cell r="F474" t="str">
            <v>10</v>
          </cell>
          <cell r="G474" t="str">
            <v>OZAMA O METROPOLITANA</v>
          </cell>
          <cell r="H474" t="str">
            <v>01</v>
          </cell>
          <cell r="I474" t="str">
            <v>DISTRITO NACIONAL</v>
          </cell>
          <cell r="J474" t="str">
            <v>01</v>
          </cell>
          <cell r="K474" t="str">
            <v>SANTO DOMINGO DE GUZMÁN</v>
          </cell>
          <cell r="L474" t="str">
            <v>01</v>
          </cell>
          <cell r="M474" t="str">
            <v>SANTO DOMINGO DE GUZMÁN</v>
          </cell>
          <cell r="N474" t="str">
            <v>01</v>
          </cell>
          <cell r="O474" t="str">
            <v>SANTO DOMINGO DE GUZMÁN (ZONA URBANA)</v>
          </cell>
          <cell r="P474" t="str">
            <v>027</v>
          </cell>
          <cell r="Q474" t="str">
            <v>TROPICAL METALDOM</v>
          </cell>
        </row>
        <row r="475">
          <cell r="D475" t="str">
            <v>MONCIÓN 1</v>
          </cell>
          <cell r="E475" t="str">
            <v>042603010200700</v>
          </cell>
          <cell r="F475" t="str">
            <v>04</v>
          </cell>
          <cell r="G475" t="str">
            <v>CIBAO NOROESTE</v>
          </cell>
          <cell r="H475" t="str">
            <v>26</v>
          </cell>
          <cell r="I475" t="str">
            <v>SANTIAGO RODRÍGUEZ</v>
          </cell>
          <cell r="J475" t="str">
            <v>03</v>
          </cell>
          <cell r="K475" t="str">
            <v>MONCIÓN</v>
          </cell>
          <cell r="L475" t="str">
            <v>01</v>
          </cell>
          <cell r="M475" t="str">
            <v>MONCIÓN</v>
          </cell>
          <cell r="N475" t="str">
            <v>02</v>
          </cell>
          <cell r="O475" t="str">
            <v>EL MAMONCITO</v>
          </cell>
          <cell r="P475" t="str">
            <v>007</v>
          </cell>
          <cell r="Q475" t="str">
            <v>HATO VIEJO</v>
          </cell>
        </row>
        <row r="476">
          <cell r="D476" t="str">
            <v>MONCIÓN 2</v>
          </cell>
          <cell r="E476" t="str">
            <v>042603010200700</v>
          </cell>
          <cell r="F476" t="str">
            <v>04</v>
          </cell>
          <cell r="G476" t="str">
            <v>CIBAO NOROESTE</v>
          </cell>
          <cell r="H476" t="str">
            <v>26</v>
          </cell>
          <cell r="I476" t="str">
            <v>SANTIAGO RODRÍGUEZ</v>
          </cell>
          <cell r="J476" t="str">
            <v>03</v>
          </cell>
          <cell r="K476" t="str">
            <v>MONCIÓN</v>
          </cell>
          <cell r="L476" t="str">
            <v>01</v>
          </cell>
          <cell r="M476" t="str">
            <v>MONCIÓN</v>
          </cell>
          <cell r="N476" t="str">
            <v>02</v>
          </cell>
          <cell r="O476" t="str">
            <v>EL MAMONCITO</v>
          </cell>
          <cell r="P476" t="str">
            <v>007</v>
          </cell>
          <cell r="Q476" t="str">
            <v>HATO VIEJO</v>
          </cell>
        </row>
        <row r="477">
          <cell r="D477" t="str">
            <v>MONTE PLATA SOLAR</v>
          </cell>
          <cell r="E477" t="str">
            <v>092901010101200</v>
          </cell>
          <cell r="F477" t="str">
            <v>09</v>
          </cell>
          <cell r="G477" t="str">
            <v>HIGUAMO</v>
          </cell>
          <cell r="H477" t="str">
            <v>29</v>
          </cell>
          <cell r="I477" t="str">
            <v>MONTE PLATA</v>
          </cell>
          <cell r="J477" t="str">
            <v>01</v>
          </cell>
          <cell r="K477" t="str">
            <v>MONTE PLATA</v>
          </cell>
          <cell r="L477" t="str">
            <v>01</v>
          </cell>
          <cell r="M477" t="str">
            <v>MONTE PLATA</v>
          </cell>
          <cell r="N477" t="str">
            <v>01</v>
          </cell>
          <cell r="O477" t="str">
            <v>MONTE PLATA (ZONA URBANA)</v>
          </cell>
          <cell r="P477" t="str">
            <v>012</v>
          </cell>
          <cell r="Q477" t="str">
            <v>GUILLO</v>
          </cell>
        </row>
        <row r="478">
          <cell r="D478" t="str">
            <v>MONTE RÍO</v>
          </cell>
          <cell r="E478" t="str">
            <v>070201050100100</v>
          </cell>
          <cell r="F478" t="str">
            <v>07</v>
          </cell>
          <cell r="G478" t="str">
            <v>EL VALLE</v>
          </cell>
          <cell r="H478" t="str">
            <v>02</v>
          </cell>
          <cell r="I478" t="str">
            <v>AZUA</v>
          </cell>
          <cell r="J478" t="str">
            <v>01</v>
          </cell>
          <cell r="K478" t="str">
            <v>AZUA</v>
          </cell>
          <cell r="L478" t="str">
            <v>05</v>
          </cell>
          <cell r="M478" t="str">
            <v>PUERTO VIEJO (DM)</v>
          </cell>
          <cell r="N478" t="str">
            <v>01</v>
          </cell>
          <cell r="O478" t="str">
            <v>PUERTO VIEJO (ZONA URBANA)</v>
          </cell>
          <cell r="P478" t="str">
            <v>001</v>
          </cell>
          <cell r="Q478" t="str">
            <v>LOS NEGROS</v>
          </cell>
        </row>
        <row r="479">
          <cell r="D479" t="str">
            <v>NIZAO NAJAYO</v>
          </cell>
          <cell r="E479" t="str">
            <v>052106010400200</v>
          </cell>
          <cell r="F479" t="str">
            <v>05</v>
          </cell>
          <cell r="G479" t="str">
            <v>VALDESIA</v>
          </cell>
          <cell r="H479" t="str">
            <v>21</v>
          </cell>
          <cell r="I479" t="str">
            <v>SAN CRISTÓBAL</v>
          </cell>
          <cell r="J479" t="str">
            <v>06</v>
          </cell>
          <cell r="K479" t="str">
            <v>YAGUATE</v>
          </cell>
          <cell r="L479" t="str">
            <v>01</v>
          </cell>
          <cell r="M479" t="str">
            <v>YAGUATE</v>
          </cell>
          <cell r="N479" t="str">
            <v>04</v>
          </cell>
          <cell r="O479" t="str">
            <v>MANÁ DE YAGUATE</v>
          </cell>
          <cell r="P479" t="str">
            <v>002</v>
          </cell>
          <cell r="Q479" t="str">
            <v>BOCA DE MANÁ</v>
          </cell>
        </row>
        <row r="480">
          <cell r="D480" t="str">
            <v>PALAMARA</v>
          </cell>
          <cell r="E480" t="str">
            <v>103207020200100</v>
          </cell>
          <cell r="F480" t="str">
            <v>10</v>
          </cell>
          <cell r="G480" t="str">
            <v>OZAMA O METROPOLITANA</v>
          </cell>
          <cell r="H480" t="str">
            <v>32</v>
          </cell>
          <cell r="I480" t="str">
            <v>SANTO DOMINGO</v>
          </cell>
          <cell r="J480" t="str">
            <v>07</v>
          </cell>
          <cell r="K480" t="str">
            <v>PEDRO BRAND</v>
          </cell>
          <cell r="L480" t="str">
            <v>02</v>
          </cell>
          <cell r="M480" t="str">
            <v>LA GUÁYIGA (DM)</v>
          </cell>
          <cell r="N480" t="str">
            <v>02</v>
          </cell>
          <cell r="O480" t="str">
            <v>LOS GARCÍA</v>
          </cell>
          <cell r="P480" t="str">
            <v>001</v>
          </cell>
          <cell r="Q480" t="str">
            <v>BATEY PALAMARA</v>
          </cell>
        </row>
        <row r="481">
          <cell r="D481" t="str">
            <v>PALENQUE</v>
          </cell>
          <cell r="E481" t="str">
            <v>052102010300400</v>
          </cell>
          <cell r="F481" t="str">
            <v>05</v>
          </cell>
          <cell r="G481" t="str">
            <v>VALDESIA</v>
          </cell>
          <cell r="H481" t="str">
            <v>21</v>
          </cell>
          <cell r="I481" t="str">
            <v>SAN CRISTÓBAL</v>
          </cell>
          <cell r="J481" t="str">
            <v>02</v>
          </cell>
          <cell r="K481" t="str">
            <v>SABANA GRANDE DE PALENQUE</v>
          </cell>
          <cell r="L481" t="str">
            <v>01</v>
          </cell>
          <cell r="M481" t="str">
            <v>SABANA GRANDE DE PALENQUE</v>
          </cell>
          <cell r="N481" t="str">
            <v>03</v>
          </cell>
          <cell r="O481" t="str">
            <v>SABANA PALENQUE</v>
          </cell>
          <cell r="P481" t="str">
            <v>004</v>
          </cell>
          <cell r="Q481" t="str">
            <v>SABANA GRANDE DE PALENQUE RURAL</v>
          </cell>
        </row>
        <row r="482">
          <cell r="D482" t="str">
            <v>PALOMINO 1</v>
          </cell>
          <cell r="E482" t="str">
            <v>072202030500500</v>
          </cell>
          <cell r="F482" t="str">
            <v>07</v>
          </cell>
          <cell r="G482" t="str">
            <v>EL VALLE</v>
          </cell>
          <cell r="H482" t="str">
            <v>22</v>
          </cell>
          <cell r="I482" t="str">
            <v>SAN JUAN</v>
          </cell>
          <cell r="J482" t="str">
            <v>02</v>
          </cell>
          <cell r="K482" t="str">
            <v>BOHECHÍO</v>
          </cell>
          <cell r="L482" t="str">
            <v>03</v>
          </cell>
          <cell r="M482" t="str">
            <v>YAQUE (DM)</v>
          </cell>
          <cell r="N482" t="str">
            <v>05</v>
          </cell>
          <cell r="O482" t="str">
            <v>LA GUAMA</v>
          </cell>
          <cell r="P482" t="str">
            <v>005</v>
          </cell>
          <cell r="Q482" t="str">
            <v>EL GUAYUYAL</v>
          </cell>
        </row>
        <row r="483">
          <cell r="D483" t="str">
            <v>PALOMINO 2</v>
          </cell>
          <cell r="E483" t="str">
            <v>072202030500500</v>
          </cell>
          <cell r="F483" t="str">
            <v>07</v>
          </cell>
          <cell r="G483" t="str">
            <v>EL VALLE</v>
          </cell>
          <cell r="H483" t="str">
            <v>22</v>
          </cell>
          <cell r="I483" t="str">
            <v>SAN JUAN</v>
          </cell>
          <cell r="J483" t="str">
            <v>02</v>
          </cell>
          <cell r="K483" t="str">
            <v>BOHECHÍO</v>
          </cell>
          <cell r="L483" t="str">
            <v>03</v>
          </cell>
          <cell r="M483" t="str">
            <v>YAQUE (DM)</v>
          </cell>
          <cell r="N483" t="str">
            <v>05</v>
          </cell>
          <cell r="O483" t="str">
            <v>LA GUAMA</v>
          </cell>
          <cell r="P483" t="str">
            <v>005</v>
          </cell>
          <cell r="Q483" t="str">
            <v>EL GUAYUYAL</v>
          </cell>
        </row>
        <row r="484">
          <cell r="D484" t="str">
            <v>PARQUE ENERGETICO LOS MINA</v>
          </cell>
          <cell r="E484" t="str">
            <v>103201010100400</v>
          </cell>
          <cell r="F484" t="str">
            <v>10</v>
          </cell>
          <cell r="G484" t="str">
            <v>OZAMA O METROPOLITANA</v>
          </cell>
          <cell r="H484" t="str">
            <v>32</v>
          </cell>
          <cell r="I484" t="str">
            <v>SANTO DOMINGO</v>
          </cell>
          <cell r="J484" t="str">
            <v>01</v>
          </cell>
          <cell r="K484" t="str">
            <v>SANTO DOMINGO ESTE</v>
          </cell>
          <cell r="L484" t="str">
            <v>01</v>
          </cell>
          <cell r="M484" t="str">
            <v>SANTO DOMINGO ESTE</v>
          </cell>
          <cell r="N484" t="str">
            <v>01</v>
          </cell>
          <cell r="O484" t="str">
            <v>SANTO DOMINGO ESTE (ZONA URBANA)</v>
          </cell>
          <cell r="P484" t="str">
            <v>004</v>
          </cell>
          <cell r="Q484" t="str">
            <v>LOS MINA SUR</v>
          </cell>
        </row>
        <row r="485">
          <cell r="D485" t="str">
            <v>PARQUE EÓLICO AGUA CLARA</v>
          </cell>
          <cell r="E485" t="str">
            <v>041503030300100</v>
          </cell>
          <cell r="F485" t="str">
            <v>04</v>
          </cell>
          <cell r="G485" t="str">
            <v>CIBAO NOROESTE</v>
          </cell>
          <cell r="H485" t="str">
            <v>15</v>
          </cell>
          <cell r="I485" t="str">
            <v>MONTE CRISTI</v>
          </cell>
          <cell r="J485" t="str">
            <v>03</v>
          </cell>
          <cell r="K485" t="str">
            <v>GUAYUBÍN</v>
          </cell>
          <cell r="L485" t="str">
            <v>03</v>
          </cell>
          <cell r="M485" t="str">
            <v>HATILLO PALMA (DM)</v>
          </cell>
          <cell r="N485" t="str">
            <v>03</v>
          </cell>
          <cell r="O485" t="str">
            <v>LOS DERRAMADEROS</v>
          </cell>
          <cell r="P485" t="str">
            <v>001</v>
          </cell>
          <cell r="Q485" t="str">
            <v>LOS DERRAMADEROS</v>
          </cell>
        </row>
        <row r="486">
          <cell r="D486" t="str">
            <v>PARQUE EÓLICO DE MATAFONGO</v>
          </cell>
          <cell r="E486" t="str">
            <v>051701010300200</v>
          </cell>
          <cell r="F486" t="str">
            <v>05</v>
          </cell>
          <cell r="G486" t="str">
            <v>VALDESIA</v>
          </cell>
          <cell r="H486" t="str">
            <v>17</v>
          </cell>
          <cell r="I486" t="str">
            <v>PERAVIA</v>
          </cell>
          <cell r="J486" t="str">
            <v>01</v>
          </cell>
          <cell r="K486" t="str">
            <v>BANÍ</v>
          </cell>
          <cell r="L486" t="str">
            <v>01</v>
          </cell>
          <cell r="M486" t="str">
            <v>BANÍ</v>
          </cell>
          <cell r="N486" t="str">
            <v>03</v>
          </cell>
          <cell r="O486" t="str">
            <v>LAS CALDERAS</v>
          </cell>
          <cell r="P486" t="str">
            <v>002</v>
          </cell>
          <cell r="Q486" t="str">
            <v>LAS CALDERAS</v>
          </cell>
        </row>
        <row r="487">
          <cell r="D487" t="str">
            <v>PARQUE EÓLICO GUANILLO</v>
          </cell>
          <cell r="E487" t="str">
            <v>041503010400400</v>
          </cell>
          <cell r="F487" t="str">
            <v>04</v>
          </cell>
          <cell r="G487" t="str">
            <v>CIBAO NOROESTE</v>
          </cell>
          <cell r="H487" t="str">
            <v>15</v>
          </cell>
          <cell r="I487" t="str">
            <v>MONTE CRISTI</v>
          </cell>
          <cell r="J487" t="str">
            <v>03</v>
          </cell>
          <cell r="K487" t="str">
            <v>GUAYUBÍN</v>
          </cell>
          <cell r="L487" t="str">
            <v>01</v>
          </cell>
          <cell r="M487" t="str">
            <v>GUAYUBÍN</v>
          </cell>
          <cell r="N487" t="str">
            <v>04</v>
          </cell>
          <cell r="O487" t="str">
            <v>SABANA CRUZ</v>
          </cell>
          <cell r="P487" t="str">
            <v>004</v>
          </cell>
          <cell r="Q487" t="str">
            <v>HAITÍ</v>
          </cell>
        </row>
        <row r="488">
          <cell r="D488" t="str">
            <v>PARQUE EÓLICO LARIMAR</v>
          </cell>
          <cell r="E488" t="str">
            <v>060403010200100</v>
          </cell>
          <cell r="F488" t="str">
            <v>06</v>
          </cell>
          <cell r="G488" t="str">
            <v>ENRIQUILLO</v>
          </cell>
          <cell r="H488" t="str">
            <v>04</v>
          </cell>
          <cell r="I488" t="str">
            <v>BARAHONA</v>
          </cell>
          <cell r="J488" t="str">
            <v>03</v>
          </cell>
          <cell r="K488" t="str">
            <v>ENRIQUILLO</v>
          </cell>
          <cell r="L488" t="str">
            <v>01</v>
          </cell>
          <cell r="M488" t="str">
            <v>ENRIQUILLO</v>
          </cell>
          <cell r="N488" t="str">
            <v>02</v>
          </cell>
          <cell r="O488" t="str">
            <v>BUENA VISTA</v>
          </cell>
          <cell r="P488" t="str">
            <v>001</v>
          </cell>
          <cell r="Q488" t="str">
            <v>BUENA VISTA</v>
          </cell>
        </row>
        <row r="489">
          <cell r="D489" t="str">
            <v>PARQUE EÓLICO LARIMAR II</v>
          </cell>
          <cell r="E489" t="str">
            <v>060403010200100</v>
          </cell>
          <cell r="F489" t="str">
            <v>06</v>
          </cell>
          <cell r="G489" t="str">
            <v>ENRIQUILLO</v>
          </cell>
          <cell r="H489" t="str">
            <v>04</v>
          </cell>
          <cell r="I489" t="str">
            <v>BARAHONA</v>
          </cell>
          <cell r="J489" t="str">
            <v>03</v>
          </cell>
          <cell r="K489" t="str">
            <v>ENRIQUILLO</v>
          </cell>
          <cell r="L489" t="str">
            <v>01</v>
          </cell>
          <cell r="M489" t="str">
            <v>ENRIQUILLO</v>
          </cell>
          <cell r="N489" t="str">
            <v>02</v>
          </cell>
          <cell r="O489" t="str">
            <v>BUENA VISTA</v>
          </cell>
          <cell r="P489" t="str">
            <v>001</v>
          </cell>
          <cell r="Q489" t="str">
            <v>BUENA VISTA</v>
          </cell>
        </row>
        <row r="490">
          <cell r="D490" t="str">
            <v>PARQUE EÓLICO LOS GUZMANCITOS</v>
          </cell>
          <cell r="E490" t="str">
            <v>011801030700100</v>
          </cell>
          <cell r="F490" t="str">
            <v>01</v>
          </cell>
          <cell r="G490" t="str">
            <v>CIBAO NORTE</v>
          </cell>
          <cell r="H490" t="str">
            <v>18</v>
          </cell>
          <cell r="I490" t="str">
            <v>PUERTO PLATA</v>
          </cell>
          <cell r="J490" t="str">
            <v>01</v>
          </cell>
          <cell r="K490" t="str">
            <v>PUERTO PLATA</v>
          </cell>
          <cell r="L490" t="str">
            <v>03</v>
          </cell>
          <cell r="M490" t="str">
            <v>MAIMÓN (DM)</v>
          </cell>
          <cell r="N490" t="str">
            <v>07</v>
          </cell>
          <cell r="O490" t="str">
            <v>GUZMANCITO</v>
          </cell>
          <cell r="P490" t="str">
            <v>001</v>
          </cell>
          <cell r="Q490" t="str">
            <v>LA PERRITA</v>
          </cell>
        </row>
        <row r="491">
          <cell r="D491" t="str">
            <v>PARQUE EÓLICO LOS GUZMANCITOS 2</v>
          </cell>
          <cell r="E491" t="str">
            <v>011801030701500</v>
          </cell>
          <cell r="F491" t="str">
            <v>01</v>
          </cell>
          <cell r="G491" t="str">
            <v>CIBAO NORTE</v>
          </cell>
          <cell r="H491" t="str">
            <v>18</v>
          </cell>
          <cell r="I491" t="str">
            <v>PUERTO PLATA</v>
          </cell>
          <cell r="J491" t="str">
            <v>01</v>
          </cell>
          <cell r="K491" t="str">
            <v>PUERTO PLATA</v>
          </cell>
          <cell r="L491" t="str">
            <v>03</v>
          </cell>
          <cell r="M491" t="str">
            <v>MAIMÓN (DM)</v>
          </cell>
          <cell r="N491" t="str">
            <v>07</v>
          </cell>
          <cell r="O491" t="str">
            <v>GUZMANCITO</v>
          </cell>
          <cell r="P491" t="str">
            <v>015</v>
          </cell>
          <cell r="Q491" t="str">
            <v>CALABACITOS</v>
          </cell>
        </row>
        <row r="492">
          <cell r="D492" t="str">
            <v>PARQUE FOTOVOLTAICO BAYAHONDA (BAYASOL)</v>
          </cell>
          <cell r="E492" t="str">
            <v>051703010500300</v>
          </cell>
          <cell r="F492" t="str">
            <v>05</v>
          </cell>
          <cell r="G492" t="str">
            <v>VALDESIA</v>
          </cell>
          <cell r="H492" t="str">
            <v>17</v>
          </cell>
          <cell r="I492" t="str">
            <v>PERAVIA</v>
          </cell>
          <cell r="J492" t="str">
            <v>03</v>
          </cell>
          <cell r="K492" t="str">
            <v>MATANZAS</v>
          </cell>
          <cell r="L492" t="str">
            <v>01</v>
          </cell>
          <cell r="M492" t="str">
            <v>MATANZAS</v>
          </cell>
          <cell r="N492" t="str">
            <v>05</v>
          </cell>
          <cell r="O492" t="str">
            <v>GALIÓN (GALEÓN)</v>
          </cell>
          <cell r="P492" t="str">
            <v>003</v>
          </cell>
          <cell r="Q492" t="str">
            <v>ANGOSTURA</v>
          </cell>
        </row>
        <row r="493">
          <cell r="D493" t="str">
            <v>PARQUE FOTOVOLTAICO CALABAZA</v>
          </cell>
          <cell r="E493" t="str">
            <v>051703010500200</v>
          </cell>
          <cell r="F493" t="str">
            <v>05</v>
          </cell>
          <cell r="G493" t="str">
            <v>VALDESIA</v>
          </cell>
          <cell r="H493" t="str">
            <v>17</v>
          </cell>
          <cell r="I493" t="str">
            <v>PERAVIA</v>
          </cell>
          <cell r="J493" t="str">
            <v>03</v>
          </cell>
          <cell r="K493" t="str">
            <v>MATANZAS</v>
          </cell>
          <cell r="L493" t="str">
            <v>01</v>
          </cell>
          <cell r="M493" t="str">
            <v>MATANZAS</v>
          </cell>
          <cell r="N493" t="str">
            <v>05</v>
          </cell>
          <cell r="O493" t="str">
            <v>GALIÓN (GALEÓN)</v>
          </cell>
          <cell r="P493" t="str">
            <v>002</v>
          </cell>
          <cell r="Q493" t="str">
            <v>LAS CALABAZAS</v>
          </cell>
        </row>
        <row r="494">
          <cell r="D494" t="str">
            <v>PARQUE FOTOVOLTAICO COTOPERÍ I</v>
          </cell>
          <cell r="E494" t="str">
            <v xml:space="preserve">n/d </v>
          </cell>
          <cell r="F494" t="str">
            <v xml:space="preserve">n/d </v>
          </cell>
          <cell r="G494" t="str">
            <v xml:space="preserve">n/d </v>
          </cell>
          <cell r="H494" t="str">
            <v xml:space="preserve">n/d </v>
          </cell>
          <cell r="I494" t="str">
            <v xml:space="preserve">n/d </v>
          </cell>
          <cell r="J494" t="str">
            <v xml:space="preserve">n/d </v>
          </cell>
          <cell r="K494" t="str">
            <v xml:space="preserve">n/d </v>
          </cell>
          <cell r="L494" t="str">
            <v xml:space="preserve">n/d </v>
          </cell>
          <cell r="M494" t="str">
            <v xml:space="preserve">n/d </v>
          </cell>
          <cell r="N494" t="str">
            <v xml:space="preserve">n/d </v>
          </cell>
          <cell r="O494" t="str">
            <v xml:space="preserve">n/d </v>
          </cell>
          <cell r="P494" t="str">
            <v xml:space="preserve">n/d </v>
          </cell>
          <cell r="Q494" t="str">
            <v xml:space="preserve">n/d </v>
          </cell>
        </row>
        <row r="495">
          <cell r="D495" t="str">
            <v>PARQUE FOTOVOLTAICO COTOPERÍ II</v>
          </cell>
          <cell r="E495" t="str">
            <v xml:space="preserve">n/d </v>
          </cell>
          <cell r="F495" t="str">
            <v xml:space="preserve">n/d </v>
          </cell>
          <cell r="G495" t="str">
            <v xml:space="preserve">n/d </v>
          </cell>
          <cell r="H495" t="str">
            <v xml:space="preserve">n/d </v>
          </cell>
          <cell r="I495" t="str">
            <v xml:space="preserve">n/d </v>
          </cell>
          <cell r="J495" t="str">
            <v xml:space="preserve">n/d </v>
          </cell>
          <cell r="K495" t="str">
            <v xml:space="preserve">n/d </v>
          </cell>
          <cell r="L495" t="str">
            <v xml:space="preserve">n/d </v>
          </cell>
          <cell r="M495" t="str">
            <v xml:space="preserve">n/d </v>
          </cell>
          <cell r="N495" t="str">
            <v xml:space="preserve">n/d </v>
          </cell>
          <cell r="O495" t="str">
            <v xml:space="preserve">n/d </v>
          </cell>
          <cell r="P495" t="str">
            <v xml:space="preserve">n/d </v>
          </cell>
          <cell r="Q495" t="str">
            <v xml:space="preserve">n/d </v>
          </cell>
        </row>
        <row r="496">
          <cell r="D496" t="str">
            <v>PARQUE FOTOVOLTAICO COTOPERÍ III</v>
          </cell>
          <cell r="E496" t="str">
            <v xml:space="preserve">n/d </v>
          </cell>
          <cell r="F496" t="str">
            <v xml:space="preserve">n/d </v>
          </cell>
          <cell r="G496" t="str">
            <v xml:space="preserve">n/d </v>
          </cell>
          <cell r="H496" t="str">
            <v xml:space="preserve">n/d </v>
          </cell>
          <cell r="I496" t="str">
            <v xml:space="preserve">n/d </v>
          </cell>
          <cell r="J496" t="str">
            <v xml:space="preserve">n/d </v>
          </cell>
          <cell r="K496" t="str">
            <v xml:space="preserve">n/d </v>
          </cell>
          <cell r="L496" t="str">
            <v xml:space="preserve">n/d </v>
          </cell>
          <cell r="M496" t="str">
            <v xml:space="preserve">n/d </v>
          </cell>
          <cell r="N496" t="str">
            <v xml:space="preserve">n/d </v>
          </cell>
          <cell r="O496" t="str">
            <v xml:space="preserve">n/d </v>
          </cell>
          <cell r="P496" t="str">
            <v xml:space="preserve">n/d </v>
          </cell>
          <cell r="Q496" t="str">
            <v xml:space="preserve">n/d </v>
          </cell>
        </row>
        <row r="497">
          <cell r="D497" t="str">
            <v>PARQUE FOTOVOLTAICO CUMAYASA 1</v>
          </cell>
          <cell r="E497" t="str">
            <v>081203020200200</v>
          </cell>
          <cell r="F497" t="str">
            <v>08</v>
          </cell>
          <cell r="G497" t="str">
            <v>YUMA</v>
          </cell>
          <cell r="H497" t="str">
            <v>12</v>
          </cell>
          <cell r="I497" t="str">
            <v>LA ROMANA</v>
          </cell>
          <cell r="J497" t="str">
            <v>03</v>
          </cell>
          <cell r="K497" t="str">
            <v>VILLA HERMOSA</v>
          </cell>
          <cell r="L497" t="str">
            <v>02</v>
          </cell>
          <cell r="M497" t="str">
            <v>CUMAYASA (DM)</v>
          </cell>
          <cell r="N497" t="str">
            <v>02</v>
          </cell>
          <cell r="O497" t="str">
            <v>CUMAYASA</v>
          </cell>
          <cell r="P497" t="str">
            <v>002</v>
          </cell>
          <cell r="Q497" t="str">
            <v>BATEY LAS TUMBAS</v>
          </cell>
        </row>
        <row r="498">
          <cell r="D498" t="str">
            <v>PARQUE FOTOVOLTAICO CUMAYASA 2</v>
          </cell>
          <cell r="E498" t="str">
            <v>081203020200200</v>
          </cell>
          <cell r="F498" t="str">
            <v>08</v>
          </cell>
          <cell r="G498" t="str">
            <v>YUMA</v>
          </cell>
          <cell r="H498" t="str">
            <v>12</v>
          </cell>
          <cell r="I498" t="str">
            <v>LA ROMANA</v>
          </cell>
          <cell r="J498" t="str">
            <v>03</v>
          </cell>
          <cell r="K498" t="str">
            <v>VILLA HERMOSA</v>
          </cell>
          <cell r="L498" t="str">
            <v>02</v>
          </cell>
          <cell r="M498" t="str">
            <v>CUMAYASA (DM)</v>
          </cell>
          <cell r="N498" t="str">
            <v>02</v>
          </cell>
          <cell r="O498" t="str">
            <v>CUMAYASA</v>
          </cell>
          <cell r="P498" t="str">
            <v>002</v>
          </cell>
          <cell r="Q498" t="str">
            <v>BATEY LAS TUMBAS</v>
          </cell>
        </row>
        <row r="499">
          <cell r="D499" t="str">
            <v>PARQUE FOTOVOLTAICO LA VICTORIA</v>
          </cell>
          <cell r="E499" t="str">
            <v>103203020300300</v>
          </cell>
          <cell r="F499" t="str">
            <v>10</v>
          </cell>
          <cell r="G499" t="str">
            <v>OZAMA O METROPOLITANA</v>
          </cell>
          <cell r="H499" t="str">
            <v>32</v>
          </cell>
          <cell r="I499" t="str">
            <v>SANTO DOMINGO</v>
          </cell>
          <cell r="J499" t="str">
            <v>03</v>
          </cell>
          <cell r="K499" t="str">
            <v>SANTO DOMINGO NORTE</v>
          </cell>
          <cell r="L499" t="str">
            <v>02</v>
          </cell>
          <cell r="M499" t="str">
            <v>LA VICTORIA (DM)</v>
          </cell>
          <cell r="N499" t="str">
            <v>03</v>
          </cell>
          <cell r="O499" t="str">
            <v>LA VIRGEN</v>
          </cell>
          <cell r="P499" t="str">
            <v>003</v>
          </cell>
          <cell r="Q499" t="str">
            <v>VERDÚM</v>
          </cell>
        </row>
        <row r="500">
          <cell r="D500" t="str">
            <v>PARQUE FOTOVOLTAICO LOS NEGROS</v>
          </cell>
          <cell r="E500" t="str">
            <v>050201050200300</v>
          </cell>
          <cell r="F500" t="str">
            <v>05</v>
          </cell>
          <cell r="G500" t="str">
            <v>VALDESIA</v>
          </cell>
          <cell r="H500" t="str">
            <v>02</v>
          </cell>
          <cell r="I500" t="str">
            <v>AZUA</v>
          </cell>
          <cell r="J500" t="str">
            <v>01</v>
          </cell>
          <cell r="K500" t="str">
            <v>AZUA</v>
          </cell>
          <cell r="L500" t="str">
            <v>05</v>
          </cell>
          <cell r="M500" t="str">
            <v>PUERTO VIEJO (DM)</v>
          </cell>
          <cell r="N500" t="str">
            <v>02</v>
          </cell>
          <cell r="O500" t="str">
            <v>RANCHERÍA</v>
          </cell>
          <cell r="P500" t="str">
            <v>003</v>
          </cell>
          <cell r="Q500" t="str">
            <v>PALMAR DE BUENA VISTA</v>
          </cell>
        </row>
        <row r="501">
          <cell r="D501" t="str">
            <v>PARQUE FOTOVOLTAICO MARANATHA FASE I</v>
          </cell>
          <cell r="E501" t="str">
            <v>070201050200300</v>
          </cell>
          <cell r="F501" t="str">
            <v>07</v>
          </cell>
          <cell r="G501" t="str">
            <v>EL VALLE</v>
          </cell>
          <cell r="H501" t="str">
            <v>02</v>
          </cell>
          <cell r="I501" t="str">
            <v>AZUA</v>
          </cell>
          <cell r="J501" t="str">
            <v>01</v>
          </cell>
          <cell r="K501" t="str">
            <v>AZUA</v>
          </cell>
          <cell r="L501" t="str">
            <v>05</v>
          </cell>
          <cell r="M501" t="str">
            <v>PUERTO VIEJO (DM)</v>
          </cell>
          <cell r="N501" t="str">
            <v>02</v>
          </cell>
          <cell r="O501" t="str">
            <v>RANCHERÍA</v>
          </cell>
          <cell r="P501" t="str">
            <v>003</v>
          </cell>
          <cell r="Q501" t="str">
            <v>PALMAR DE BUENA VISTA</v>
          </cell>
        </row>
        <row r="502">
          <cell r="D502" t="str">
            <v>PARQUE FOTOVOLTAICO MARTÍ</v>
          </cell>
          <cell r="E502" t="e">
            <v>#N/A</v>
          </cell>
          <cell r="F502" t="e">
            <v>#N/A</v>
          </cell>
          <cell r="G502" t="e">
            <v>#N/A</v>
          </cell>
          <cell r="H502" t="e">
            <v>#N/A</v>
          </cell>
          <cell r="I502" t="e">
            <v>#N/A</v>
          </cell>
          <cell r="J502" t="e">
            <v>#N/A</v>
          </cell>
          <cell r="K502" t="e">
            <v>#N/A</v>
          </cell>
          <cell r="L502" t="e">
            <v>#N/A</v>
          </cell>
          <cell r="M502" t="e">
            <v>#N/A</v>
          </cell>
          <cell r="N502" t="e">
            <v>#N/A</v>
          </cell>
          <cell r="O502" t="e">
            <v>#N/A</v>
          </cell>
          <cell r="P502" t="e">
            <v>#N/A</v>
          </cell>
          <cell r="Q502" t="e">
            <v>#N/A</v>
          </cell>
        </row>
        <row r="503">
          <cell r="D503" t="str">
            <v>PARQUE FOTOVOLTAICO MATA DE PALMA</v>
          </cell>
          <cell r="E503" t="str">
            <v>103205010301100</v>
          </cell>
          <cell r="F503" t="str">
            <v>10</v>
          </cell>
          <cell r="G503" t="str">
            <v>OZAMA O METROPOLITANA</v>
          </cell>
          <cell r="H503" t="str">
            <v>32</v>
          </cell>
          <cell r="I503" t="str">
            <v>SANTO DOMINGO</v>
          </cell>
          <cell r="J503" t="str">
            <v>05</v>
          </cell>
          <cell r="K503" t="str">
            <v>SAN ANTONIO DE GUERRA</v>
          </cell>
          <cell r="L503" t="str">
            <v>01</v>
          </cell>
          <cell r="M503" t="str">
            <v>SAN ANTONIO DE GUERRA</v>
          </cell>
          <cell r="N503" t="str">
            <v>03</v>
          </cell>
          <cell r="O503" t="str">
            <v>LA JOYA</v>
          </cell>
          <cell r="P503" t="str">
            <v>011</v>
          </cell>
          <cell r="Q503" t="str">
            <v>AHORCA LOS PERROS</v>
          </cell>
        </row>
        <row r="504">
          <cell r="D504" t="str">
            <v>PARQUE FOTOVOLTAICO MATRISOL</v>
          </cell>
          <cell r="E504" t="str">
            <v>031402020300200</v>
          </cell>
          <cell r="F504" t="str">
            <v>03</v>
          </cell>
          <cell r="G504" t="str">
            <v>CIBAO NORDESTE</v>
          </cell>
          <cell r="H504" t="str">
            <v>14</v>
          </cell>
          <cell r="I504" t="str">
            <v>MARÍA TRINIDAD SÁNCHEZ</v>
          </cell>
          <cell r="J504" t="str">
            <v>02</v>
          </cell>
          <cell r="K504" t="str">
            <v>CABRERA</v>
          </cell>
          <cell r="L504" t="str">
            <v>02</v>
          </cell>
          <cell r="M504" t="str">
            <v>ARROYO SALADO (DM)</v>
          </cell>
          <cell r="N504" t="str">
            <v>03</v>
          </cell>
          <cell r="O504" t="str">
            <v>SAN ISIDRO</v>
          </cell>
          <cell r="P504" t="str">
            <v>002</v>
          </cell>
          <cell r="Q504" t="str">
            <v>CAÑO BEJUCO</v>
          </cell>
        </row>
        <row r="505">
          <cell r="D505" t="str">
            <v>PARQUE FOTOVOLTAICO MIRASOL</v>
          </cell>
          <cell r="E505" t="str">
            <v>103205010401000</v>
          </cell>
          <cell r="F505" t="str">
            <v>10</v>
          </cell>
          <cell r="G505" t="str">
            <v>OZAMA O METROPOLITANA</v>
          </cell>
          <cell r="H505" t="str">
            <v>32</v>
          </cell>
          <cell r="I505" t="str">
            <v>SANTO DOMINGO</v>
          </cell>
          <cell r="J505" t="str">
            <v>05</v>
          </cell>
          <cell r="K505" t="str">
            <v>SAN ANTONIO DE GUERRA</v>
          </cell>
          <cell r="L505" t="str">
            <v>01</v>
          </cell>
          <cell r="M505" t="str">
            <v>SAN ANTONIO DE GUERRA</v>
          </cell>
          <cell r="N505" t="str">
            <v>04</v>
          </cell>
          <cell r="O505" t="str">
            <v>ENJUAGADOR</v>
          </cell>
          <cell r="P505" t="str">
            <v>010</v>
          </cell>
          <cell r="Q505" t="str">
            <v>LA CULEBRA</v>
          </cell>
        </row>
        <row r="506">
          <cell r="D506" t="str">
            <v>PARQUE FOTOVOLTAICO MONTECRISTI SOLAR 1</v>
          </cell>
          <cell r="E506" t="str">
            <v>041503010200200</v>
          </cell>
          <cell r="F506" t="str">
            <v>04</v>
          </cell>
          <cell r="G506" t="str">
            <v>CIBAO NOROESTE</v>
          </cell>
          <cell r="H506" t="str">
            <v>15</v>
          </cell>
          <cell r="I506" t="str">
            <v>MONTE CRISTI</v>
          </cell>
          <cell r="J506" t="str">
            <v>03</v>
          </cell>
          <cell r="K506" t="str">
            <v>GUAYUBÍN</v>
          </cell>
          <cell r="L506" t="str">
            <v>01</v>
          </cell>
          <cell r="M506" t="str">
            <v>GUAYUBÍN</v>
          </cell>
          <cell r="N506" t="str">
            <v>02</v>
          </cell>
          <cell r="O506" t="str">
            <v>JUAN GÓMEZ</v>
          </cell>
          <cell r="P506" t="str">
            <v>002</v>
          </cell>
          <cell r="Q506" t="str">
            <v>JUAN GÓMEZ</v>
          </cell>
        </row>
        <row r="507">
          <cell r="D507" t="str">
            <v>PARQUE FOTOVOLTAICO SAJOMA</v>
          </cell>
          <cell r="E507" t="str">
            <v>012505030200600</v>
          </cell>
          <cell r="F507" t="str">
            <v>01</v>
          </cell>
          <cell r="G507" t="str">
            <v>CIBAO NORTE</v>
          </cell>
          <cell r="H507" t="str">
            <v>25</v>
          </cell>
          <cell r="I507" t="str">
            <v>SANTIAGO</v>
          </cell>
          <cell r="J507" t="str">
            <v>05</v>
          </cell>
          <cell r="K507" t="str">
            <v>SAN JOSÉ DE LAS MATAS</v>
          </cell>
          <cell r="L507" t="str">
            <v>03</v>
          </cell>
          <cell r="M507" t="str">
            <v>LA CUESTA (DM)</v>
          </cell>
          <cell r="N507" t="str">
            <v>02</v>
          </cell>
          <cell r="O507" t="str">
            <v>JAIQUI PICADO</v>
          </cell>
          <cell r="P507" t="str">
            <v>006</v>
          </cell>
          <cell r="Q507" t="str">
            <v>LOS RANCHEROS</v>
          </cell>
        </row>
        <row r="508">
          <cell r="D508" t="str">
            <v>PARQUE FOTOVOLTAICO SANTANASOL</v>
          </cell>
          <cell r="E508" t="str">
            <v>051702030300300</v>
          </cell>
          <cell r="F508" t="str">
            <v>05</v>
          </cell>
          <cell r="G508" t="str">
            <v>VALDESIA</v>
          </cell>
          <cell r="H508" t="str">
            <v>17</v>
          </cell>
          <cell r="I508" t="str">
            <v>PERAVIA</v>
          </cell>
          <cell r="J508" t="str">
            <v>02</v>
          </cell>
          <cell r="K508" t="str">
            <v>NIZAO</v>
          </cell>
          <cell r="L508" t="str">
            <v>03</v>
          </cell>
          <cell r="M508" t="str">
            <v>SANTANA (DM)</v>
          </cell>
          <cell r="N508" t="str">
            <v>03</v>
          </cell>
          <cell r="O508" t="str">
            <v>YIYO GÓMEZ</v>
          </cell>
          <cell r="P508" t="str">
            <v>003</v>
          </cell>
          <cell r="Q508" t="str">
            <v>LOS FRANCO</v>
          </cell>
        </row>
        <row r="509">
          <cell r="D509" t="str">
            <v>PARQUE FOTOVOLTAICO WASHINGTON CAPITAL 2</v>
          </cell>
          <cell r="E509" t="str">
            <v>103205010301100</v>
          </cell>
          <cell r="F509" t="str">
            <v>10</v>
          </cell>
          <cell r="G509" t="str">
            <v>OZAMA O METROPOLITANA</v>
          </cell>
          <cell r="H509" t="str">
            <v>32</v>
          </cell>
          <cell r="I509" t="str">
            <v>SANTO DOMINGO</v>
          </cell>
          <cell r="J509" t="str">
            <v>05</v>
          </cell>
          <cell r="K509" t="str">
            <v>SAN ANTONIO DE GUERRA</v>
          </cell>
          <cell r="L509" t="str">
            <v>01</v>
          </cell>
          <cell r="M509" t="str">
            <v>SAN ANTONIO DE GUERRA</v>
          </cell>
          <cell r="N509" t="str">
            <v>03</v>
          </cell>
          <cell r="O509" t="str">
            <v>LA JOYA</v>
          </cell>
          <cell r="P509" t="str">
            <v>011</v>
          </cell>
          <cell r="Q509" t="str">
            <v>AHORCA LOS PERROS</v>
          </cell>
        </row>
        <row r="510">
          <cell r="D510" t="str">
            <v>PARQUE FOTOVOLTAICO WASHINGTON CAPITAL 3</v>
          </cell>
          <cell r="E510" t="str">
            <v>103205010301100</v>
          </cell>
          <cell r="F510" t="str">
            <v>10</v>
          </cell>
          <cell r="G510" t="str">
            <v>OZAMA O METROPOLITANA</v>
          </cell>
          <cell r="H510" t="str">
            <v>32</v>
          </cell>
          <cell r="I510" t="str">
            <v>SANTO DOMINGO</v>
          </cell>
          <cell r="J510" t="str">
            <v>05</v>
          </cell>
          <cell r="K510" t="str">
            <v>SAN ANTONIO DE GUERRA</v>
          </cell>
          <cell r="L510" t="str">
            <v>01</v>
          </cell>
          <cell r="M510" t="str">
            <v>SAN ANTONIO DE GUERRA</v>
          </cell>
          <cell r="N510" t="str">
            <v>03</v>
          </cell>
          <cell r="O510" t="str">
            <v>LA JOYA</v>
          </cell>
          <cell r="P510" t="str">
            <v>011</v>
          </cell>
          <cell r="Q510" t="str">
            <v>AHORCA LOS PERROS</v>
          </cell>
        </row>
        <row r="511">
          <cell r="D511" t="str">
            <v>PARQUE SOLAR CANOA</v>
          </cell>
          <cell r="E511" t="str">
            <v>060405020200200</v>
          </cell>
          <cell r="F511" t="str">
            <v>06</v>
          </cell>
          <cell r="G511" t="str">
            <v>ENRIQUILLO</v>
          </cell>
          <cell r="H511" t="str">
            <v>04</v>
          </cell>
          <cell r="I511" t="str">
            <v>BARAHONA</v>
          </cell>
          <cell r="J511" t="str">
            <v>05</v>
          </cell>
          <cell r="K511" t="str">
            <v>VICENTE NOBLE</v>
          </cell>
          <cell r="L511" t="str">
            <v>02</v>
          </cell>
          <cell r="M511" t="str">
            <v>CANOA (DM)</v>
          </cell>
          <cell r="N511" t="str">
            <v>02</v>
          </cell>
          <cell r="O511" t="str">
            <v>BOMBITA</v>
          </cell>
          <cell r="P511" t="str">
            <v>002</v>
          </cell>
          <cell r="Q511" t="str">
            <v>MIRAMAR</v>
          </cell>
        </row>
        <row r="512">
          <cell r="D512" t="str">
            <v>PARQUE SOLAR EL SOCO</v>
          </cell>
          <cell r="E512" t="str">
            <v>092304010300900</v>
          </cell>
          <cell r="F512" t="str">
            <v>09</v>
          </cell>
          <cell r="G512" t="str">
            <v>HIGUAMO</v>
          </cell>
          <cell r="H512" t="str">
            <v>23</v>
          </cell>
          <cell r="I512" t="str">
            <v>SAN PEDRO DE MACORÍS</v>
          </cell>
          <cell r="J512" t="str">
            <v>04</v>
          </cell>
          <cell r="K512" t="str">
            <v>CONSUELO</v>
          </cell>
          <cell r="L512" t="str">
            <v>01</v>
          </cell>
          <cell r="M512" t="str">
            <v>CONSUELO</v>
          </cell>
          <cell r="N512" t="str">
            <v>03</v>
          </cell>
          <cell r="O512" t="str">
            <v>LAS CALLAS</v>
          </cell>
          <cell r="P512" t="str">
            <v>009</v>
          </cell>
          <cell r="Q512" t="str">
            <v>BATEY SAN LUIS</v>
          </cell>
        </row>
        <row r="513">
          <cell r="D513" t="str">
            <v>PARQUE SOLAR ESPERANZA</v>
          </cell>
          <cell r="E513" t="str">
            <v>042702010200300</v>
          </cell>
          <cell r="F513" t="str">
            <v>04</v>
          </cell>
          <cell r="G513" t="str">
            <v>CIBAO NOROESTE</v>
          </cell>
          <cell r="H513" t="str">
            <v>27</v>
          </cell>
          <cell r="I513" t="str">
            <v>VALVERDE</v>
          </cell>
          <cell r="J513" t="str">
            <v>02</v>
          </cell>
          <cell r="K513" t="str">
            <v>ESPERANZA</v>
          </cell>
          <cell r="L513" t="str">
            <v>01</v>
          </cell>
          <cell r="M513" t="str">
            <v>ESPERANZA</v>
          </cell>
          <cell r="N513" t="str">
            <v>02</v>
          </cell>
          <cell r="O513" t="str">
            <v>PEÑUELA</v>
          </cell>
          <cell r="P513" t="str">
            <v>003</v>
          </cell>
          <cell r="Q513" t="str">
            <v>GUACHUPITA - LOS CALLEJONES</v>
          </cell>
        </row>
        <row r="514">
          <cell r="D514" t="str">
            <v>PARQUE SOLAR GIRASOL</v>
          </cell>
          <cell r="E514" t="str">
            <v>052106010200100</v>
          </cell>
          <cell r="F514" t="str">
            <v>05</v>
          </cell>
          <cell r="G514" t="str">
            <v>VALDESIA</v>
          </cell>
          <cell r="H514" t="str">
            <v>21</v>
          </cell>
          <cell r="I514" t="str">
            <v>SAN CRISTÓBAL</v>
          </cell>
          <cell r="J514" t="str">
            <v>06</v>
          </cell>
          <cell r="K514" t="str">
            <v>YAGUATE</v>
          </cell>
          <cell r="L514" t="str">
            <v>01</v>
          </cell>
          <cell r="M514" t="str">
            <v>YAGUATE</v>
          </cell>
          <cell r="N514" t="str">
            <v>02</v>
          </cell>
          <cell r="O514" t="str">
            <v>LAS GALLARDAS</v>
          </cell>
          <cell r="P514" t="str">
            <v>001</v>
          </cell>
          <cell r="Q514" t="str">
            <v>YAGUATE ARRIBA O LA JABILLA</v>
          </cell>
        </row>
        <row r="515">
          <cell r="D515" t="str">
            <v>PIMENTEL 1</v>
          </cell>
          <cell r="E515" t="str">
            <v>030604010400800</v>
          </cell>
          <cell r="F515" t="str">
            <v>03</v>
          </cell>
          <cell r="G515" t="str">
            <v>CIBAO NORDESTE</v>
          </cell>
          <cell r="H515" t="str">
            <v>06</v>
          </cell>
          <cell r="I515" t="str">
            <v>DUARTE</v>
          </cell>
          <cell r="J515" t="str">
            <v>04</v>
          </cell>
          <cell r="K515" t="str">
            <v>PIMENTEL</v>
          </cell>
          <cell r="L515" t="str">
            <v>01</v>
          </cell>
          <cell r="M515" t="str">
            <v>PIMENTEL</v>
          </cell>
          <cell r="N515" t="str">
            <v>04</v>
          </cell>
          <cell r="O515" t="str">
            <v>CUABA ABAJO</v>
          </cell>
          <cell r="P515" t="str">
            <v>008</v>
          </cell>
          <cell r="Q515" t="str">
            <v>CAMPECHE ARRIBA</v>
          </cell>
        </row>
        <row r="516">
          <cell r="D516" t="str">
            <v>PIMENTEL 2</v>
          </cell>
          <cell r="E516" t="str">
            <v>030604010400800</v>
          </cell>
          <cell r="F516" t="str">
            <v>03</v>
          </cell>
          <cell r="G516" t="str">
            <v>CIBAO NORDESTE</v>
          </cell>
          <cell r="H516" t="str">
            <v>06</v>
          </cell>
          <cell r="I516" t="str">
            <v>DUARTE</v>
          </cell>
          <cell r="J516" t="str">
            <v>04</v>
          </cell>
          <cell r="K516" t="str">
            <v>PIMENTEL</v>
          </cell>
          <cell r="L516" t="str">
            <v>01</v>
          </cell>
          <cell r="M516" t="str">
            <v>PIMENTEL</v>
          </cell>
          <cell r="N516" t="str">
            <v>04</v>
          </cell>
          <cell r="O516" t="str">
            <v>CUABA ABAJO</v>
          </cell>
          <cell r="P516" t="str">
            <v>008</v>
          </cell>
          <cell r="Q516" t="str">
            <v>CAMPECHE ARRIBA</v>
          </cell>
        </row>
        <row r="517">
          <cell r="D517" t="str">
            <v>PIMENTEL 3</v>
          </cell>
          <cell r="E517" t="str">
            <v>030604010400800</v>
          </cell>
          <cell r="F517" t="str">
            <v>03</v>
          </cell>
          <cell r="G517" t="str">
            <v>CIBAO NORDESTE</v>
          </cell>
          <cell r="H517" t="str">
            <v>06</v>
          </cell>
          <cell r="I517" t="str">
            <v>DUARTE</v>
          </cell>
          <cell r="J517" t="str">
            <v>04</v>
          </cell>
          <cell r="K517" t="str">
            <v>PIMENTEL</v>
          </cell>
          <cell r="L517" t="str">
            <v>01</v>
          </cell>
          <cell r="M517" t="str">
            <v>PIMENTEL</v>
          </cell>
          <cell r="N517" t="str">
            <v>04</v>
          </cell>
          <cell r="O517" t="str">
            <v>CUABA ABAJO</v>
          </cell>
          <cell r="P517" t="str">
            <v>008</v>
          </cell>
          <cell r="Q517" t="str">
            <v>CAMPECHE ARRIBA</v>
          </cell>
        </row>
        <row r="518">
          <cell r="D518" t="str">
            <v>PIMENTEL 4</v>
          </cell>
          <cell r="E518" t="str">
            <v>030604010400800</v>
          </cell>
          <cell r="F518" t="str">
            <v>03</v>
          </cell>
          <cell r="G518" t="str">
            <v>CIBAO NORDESTE</v>
          </cell>
          <cell r="H518" t="str">
            <v>06</v>
          </cell>
          <cell r="I518" t="str">
            <v>DUARTE</v>
          </cell>
          <cell r="J518" t="str">
            <v>04</v>
          </cell>
          <cell r="K518" t="str">
            <v>PIMENTEL</v>
          </cell>
          <cell r="L518" t="str">
            <v>01</v>
          </cell>
          <cell r="M518" t="str">
            <v>PIMENTEL</v>
          </cell>
          <cell r="N518" t="str">
            <v>04</v>
          </cell>
          <cell r="O518" t="str">
            <v>CUABA ABAJO</v>
          </cell>
          <cell r="P518" t="str">
            <v>008</v>
          </cell>
          <cell r="Q518" t="str">
            <v>CAMPECHE ARRIBA</v>
          </cell>
        </row>
        <row r="519">
          <cell r="D519" t="str">
            <v>PINALITO 1</v>
          </cell>
          <cell r="E519" t="str">
            <v>021302020701000</v>
          </cell>
          <cell r="F519" t="str">
            <v>02</v>
          </cell>
          <cell r="G519" t="str">
            <v>CIBAO SUR</v>
          </cell>
          <cell r="H519" t="str">
            <v>13</v>
          </cell>
          <cell r="I519" t="str">
            <v>LA VEGA</v>
          </cell>
          <cell r="J519" t="str">
            <v>02</v>
          </cell>
          <cell r="K519" t="str">
            <v>CONSTANZA</v>
          </cell>
          <cell r="L519" t="str">
            <v>02</v>
          </cell>
          <cell r="M519" t="str">
            <v>TIREO (DM)</v>
          </cell>
          <cell r="N519" t="str">
            <v>07</v>
          </cell>
          <cell r="O519" t="str">
            <v>TIREO ABAJO</v>
          </cell>
          <cell r="P519" t="str">
            <v>010</v>
          </cell>
          <cell r="Q519" t="str">
            <v>EL BOTAO</v>
          </cell>
        </row>
        <row r="520">
          <cell r="D520" t="str">
            <v>PINALITO 2</v>
          </cell>
          <cell r="E520" t="str">
            <v>021302020701000</v>
          </cell>
          <cell r="F520" t="str">
            <v>02</v>
          </cell>
          <cell r="G520" t="str">
            <v>CIBAO SUR</v>
          </cell>
          <cell r="H520" t="str">
            <v>13</v>
          </cell>
          <cell r="I520" t="str">
            <v>LA VEGA</v>
          </cell>
          <cell r="J520" t="str">
            <v>02</v>
          </cell>
          <cell r="K520" t="str">
            <v>CONSTANZA</v>
          </cell>
          <cell r="L520" t="str">
            <v>02</v>
          </cell>
          <cell r="M520" t="str">
            <v>TIREO (DM)</v>
          </cell>
          <cell r="N520" t="str">
            <v>07</v>
          </cell>
          <cell r="O520" t="str">
            <v>TIREO ABAJO</v>
          </cell>
          <cell r="P520" t="str">
            <v>010</v>
          </cell>
          <cell r="Q520" t="str">
            <v>EL BOTAO</v>
          </cell>
        </row>
        <row r="521">
          <cell r="D521" t="str">
            <v>POWERSHIP AZUA KPS 26</v>
          </cell>
          <cell r="E521" t="str">
            <v>070201050100100</v>
          </cell>
          <cell r="F521" t="str">
            <v>07</v>
          </cell>
          <cell r="G521" t="str">
            <v>EL VALLE</v>
          </cell>
          <cell r="H521" t="str">
            <v>02</v>
          </cell>
          <cell r="I521" t="str">
            <v>AZUA</v>
          </cell>
          <cell r="J521" t="str">
            <v>01</v>
          </cell>
          <cell r="K521" t="str">
            <v>AZUA</v>
          </cell>
          <cell r="L521" t="str">
            <v>05</v>
          </cell>
          <cell r="M521" t="str">
            <v>PUERTO VIEJO (DM)</v>
          </cell>
          <cell r="N521" t="str">
            <v>01</v>
          </cell>
          <cell r="O521" t="str">
            <v>PUERTO VIEJO (ZONA URBANA)</v>
          </cell>
          <cell r="P521" t="str">
            <v>001</v>
          </cell>
          <cell r="Q521" t="str">
            <v>LOS NEGROS</v>
          </cell>
        </row>
        <row r="522">
          <cell r="D522" t="str">
            <v>POWERSHIP AZUA KPS 60</v>
          </cell>
          <cell r="E522" t="str">
            <v>070201050100100</v>
          </cell>
          <cell r="F522" t="str">
            <v>07</v>
          </cell>
          <cell r="G522" t="str">
            <v>EL VALLE</v>
          </cell>
          <cell r="H522" t="str">
            <v>02</v>
          </cell>
          <cell r="I522" t="str">
            <v>AZUA</v>
          </cell>
          <cell r="J522" t="str">
            <v>01</v>
          </cell>
          <cell r="K522" t="str">
            <v>AZUA</v>
          </cell>
          <cell r="L522" t="str">
            <v>05</v>
          </cell>
          <cell r="M522" t="str">
            <v>PUERTO VIEJO (DM)</v>
          </cell>
          <cell r="N522" t="str">
            <v>01</v>
          </cell>
          <cell r="O522" t="str">
            <v>PUERTO VIEJO (ZONA URBANA)</v>
          </cell>
          <cell r="P522" t="str">
            <v>001</v>
          </cell>
          <cell r="Q522" t="str">
            <v>LOS NEGROS</v>
          </cell>
        </row>
        <row r="523">
          <cell r="D523" t="str">
            <v>PUNTA CATALINA 1</v>
          </cell>
          <cell r="E523" t="str">
            <v>051701080200500</v>
          </cell>
          <cell r="F523" t="str">
            <v>05</v>
          </cell>
          <cell r="G523" t="str">
            <v>VALDESIA</v>
          </cell>
          <cell r="H523" t="str">
            <v>17</v>
          </cell>
          <cell r="I523" t="str">
            <v>PERAVIA</v>
          </cell>
          <cell r="J523" t="str">
            <v>01</v>
          </cell>
          <cell r="K523" t="str">
            <v>BANÍ</v>
          </cell>
          <cell r="L523" t="str">
            <v>08</v>
          </cell>
          <cell r="M523" t="str">
            <v>CATALINA (DM)</v>
          </cell>
          <cell r="N523" t="str">
            <v>02</v>
          </cell>
          <cell r="O523" t="str">
            <v>CATALINA</v>
          </cell>
          <cell r="P523" t="str">
            <v>005</v>
          </cell>
          <cell r="Q523" t="str">
            <v>COLONIA CATALINA</v>
          </cell>
        </row>
        <row r="524">
          <cell r="D524" t="str">
            <v>PUNTA CATALINA 2</v>
          </cell>
          <cell r="E524" t="str">
            <v>051701080200500</v>
          </cell>
          <cell r="F524" t="str">
            <v>05</v>
          </cell>
          <cell r="G524" t="str">
            <v>VALDESIA</v>
          </cell>
          <cell r="H524" t="str">
            <v>17</v>
          </cell>
          <cell r="I524" t="str">
            <v>PERAVIA</v>
          </cell>
          <cell r="J524" t="str">
            <v>01</v>
          </cell>
          <cell r="K524" t="str">
            <v>BANÍ</v>
          </cell>
          <cell r="L524" t="str">
            <v>08</v>
          </cell>
          <cell r="M524" t="str">
            <v>CATALINA (DM)</v>
          </cell>
          <cell r="N524" t="str">
            <v>02</v>
          </cell>
          <cell r="O524" t="str">
            <v>CATALINA</v>
          </cell>
          <cell r="P524" t="str">
            <v>005</v>
          </cell>
          <cell r="Q524" t="str">
            <v>COLONIA CATALINA</v>
          </cell>
        </row>
        <row r="525">
          <cell r="D525" t="str">
            <v>QUILVIO CABRERA</v>
          </cell>
          <cell r="E525" t="str">
            <v>061602020201000</v>
          </cell>
          <cell r="F525" t="str">
            <v>06</v>
          </cell>
          <cell r="G525" t="str">
            <v>ENRIQUILLO</v>
          </cell>
          <cell r="H525" t="str">
            <v>16</v>
          </cell>
          <cell r="I525" t="str">
            <v>PEDERNALES</v>
          </cell>
          <cell r="J525" t="str">
            <v>02</v>
          </cell>
          <cell r="K525" t="str">
            <v>OVIEDO</v>
          </cell>
          <cell r="L525" t="str">
            <v>02</v>
          </cell>
          <cell r="M525" t="str">
            <v>JUANCHO (DM)</v>
          </cell>
          <cell r="N525" t="str">
            <v>02</v>
          </cell>
          <cell r="O525" t="str">
            <v>LA COLONIA VILLA ESPERANZA</v>
          </cell>
          <cell r="P525" t="str">
            <v>010</v>
          </cell>
          <cell r="Q525" t="str">
            <v>PAYANO</v>
          </cell>
        </row>
        <row r="526">
          <cell r="D526" t="str">
            <v>QUISQUEYA 1</v>
          </cell>
          <cell r="E526" t="str">
            <v>092305010300200</v>
          </cell>
          <cell r="F526" t="str">
            <v>09</v>
          </cell>
          <cell r="G526" t="str">
            <v>HIGUAMO</v>
          </cell>
          <cell r="H526" t="str">
            <v>23</v>
          </cell>
          <cell r="I526" t="str">
            <v>SAN PEDRO DE MACORÍS</v>
          </cell>
          <cell r="J526" t="str">
            <v>05</v>
          </cell>
          <cell r="K526" t="str">
            <v>QUISQUEYA</v>
          </cell>
          <cell r="L526" t="str">
            <v>01</v>
          </cell>
          <cell r="M526" t="str">
            <v>QUISQUEYA</v>
          </cell>
          <cell r="N526" t="str">
            <v>03</v>
          </cell>
          <cell r="O526" t="str">
            <v>LOS MONTES</v>
          </cell>
          <cell r="P526" t="str">
            <v>002</v>
          </cell>
          <cell r="Q526" t="str">
            <v>MONTE LARGO</v>
          </cell>
        </row>
        <row r="527">
          <cell r="D527" t="str">
            <v>QUISQUEYA 1 SAN PEDRO</v>
          </cell>
          <cell r="E527" t="str">
            <v>092301010105600</v>
          </cell>
          <cell r="F527" t="str">
            <v>09</v>
          </cell>
          <cell r="G527" t="str">
            <v>HIGUAMO</v>
          </cell>
          <cell r="H527" t="str">
            <v>23</v>
          </cell>
          <cell r="I527" t="str">
            <v>SAN PEDRO DE MACORÍS</v>
          </cell>
          <cell r="J527" t="str">
            <v>01</v>
          </cell>
          <cell r="K527" t="str">
            <v>SAN PEDRO DE MACORÍS</v>
          </cell>
          <cell r="L527" t="str">
            <v>01</v>
          </cell>
          <cell r="M527" t="str">
            <v>SAN PEDRO DE MACORÍS</v>
          </cell>
          <cell r="N527" t="str">
            <v>01</v>
          </cell>
          <cell r="O527" t="str">
            <v>SAN PEDRO DE MACORÍS (ZONA URBANA)</v>
          </cell>
          <cell r="P527" t="str">
            <v>056</v>
          </cell>
          <cell r="Q527" t="str">
            <v>EL OTRO LADO</v>
          </cell>
        </row>
        <row r="528">
          <cell r="D528" t="str">
            <v>QUISQUEYA 2</v>
          </cell>
          <cell r="E528" t="str">
            <v>092305010300200</v>
          </cell>
          <cell r="F528" t="str">
            <v>09</v>
          </cell>
          <cell r="G528" t="str">
            <v>HIGUAMO</v>
          </cell>
          <cell r="H528" t="str">
            <v>23</v>
          </cell>
          <cell r="I528" t="str">
            <v>SAN PEDRO DE MACORÍS</v>
          </cell>
          <cell r="J528" t="str">
            <v>05</v>
          </cell>
          <cell r="K528" t="str">
            <v>QUISQUEYA</v>
          </cell>
          <cell r="L528" t="str">
            <v>01</v>
          </cell>
          <cell r="M528" t="str">
            <v>QUISQUEYA</v>
          </cell>
          <cell r="N528" t="str">
            <v>03</v>
          </cell>
          <cell r="O528" t="str">
            <v>LOS MONTES</v>
          </cell>
          <cell r="P528" t="str">
            <v>002</v>
          </cell>
          <cell r="Q528" t="str">
            <v>MONTE LARGO</v>
          </cell>
        </row>
        <row r="529">
          <cell r="D529" t="str">
            <v>RINCÓN</v>
          </cell>
          <cell r="E529" t="str">
            <v>021304020300200</v>
          </cell>
          <cell r="F529" t="str">
            <v>02</v>
          </cell>
          <cell r="G529" t="str">
            <v>CIBAO SUR</v>
          </cell>
          <cell r="H529" t="str">
            <v>13</v>
          </cell>
          <cell r="I529" t="str">
            <v>LA VEGA</v>
          </cell>
          <cell r="J529" t="str">
            <v>04</v>
          </cell>
          <cell r="K529" t="str">
            <v>JIMA ABAJO</v>
          </cell>
          <cell r="L529" t="str">
            <v>02</v>
          </cell>
          <cell r="M529" t="str">
            <v>RINCÓN (DM)</v>
          </cell>
          <cell r="N529" t="str">
            <v>03</v>
          </cell>
          <cell r="O529" t="str">
            <v>RINCÓN</v>
          </cell>
          <cell r="P529" t="str">
            <v>002</v>
          </cell>
          <cell r="Q529" t="str">
            <v>LA SOLEDAD</v>
          </cell>
        </row>
        <row r="530">
          <cell r="D530" t="str">
            <v>RÍO BLANCO 1</v>
          </cell>
          <cell r="E530" t="str">
            <v>022801060301400</v>
          </cell>
          <cell r="F530" t="str">
            <v>02</v>
          </cell>
          <cell r="G530" t="str">
            <v>CIBAO SUR</v>
          </cell>
          <cell r="H530" t="str">
            <v>28</v>
          </cell>
          <cell r="I530" t="str">
            <v>MONSEÑOR NOUEL</v>
          </cell>
          <cell r="J530" t="str">
            <v>01</v>
          </cell>
          <cell r="K530" t="str">
            <v>BONAO</v>
          </cell>
          <cell r="L530" t="str">
            <v>06</v>
          </cell>
          <cell r="M530" t="str">
            <v>LA SALVIA - LOS QUEMADOS (DM)</v>
          </cell>
          <cell r="N530" t="str">
            <v>03</v>
          </cell>
          <cell r="O530" t="str">
            <v>CRUCE DE BLANCO</v>
          </cell>
          <cell r="P530" t="str">
            <v>014</v>
          </cell>
          <cell r="Q530" t="str">
            <v>CIENAGUITA ABAJO</v>
          </cell>
        </row>
        <row r="531">
          <cell r="D531" t="str">
            <v>RÍO BLANCO 2</v>
          </cell>
          <cell r="E531" t="str">
            <v>022801060301400</v>
          </cell>
          <cell r="F531" t="str">
            <v>02</v>
          </cell>
          <cell r="G531" t="str">
            <v>CIBAO SUR</v>
          </cell>
          <cell r="H531" t="str">
            <v>28</v>
          </cell>
          <cell r="I531" t="str">
            <v>MONSEÑOR NOUEL</v>
          </cell>
          <cell r="J531" t="str">
            <v>01</v>
          </cell>
          <cell r="K531" t="str">
            <v>BONAO</v>
          </cell>
          <cell r="L531" t="str">
            <v>06</v>
          </cell>
          <cell r="M531" t="str">
            <v>LA SALVIA - LOS QUEMADOS (DM)</v>
          </cell>
          <cell r="N531" t="str">
            <v>03</v>
          </cell>
          <cell r="O531" t="str">
            <v>CRUCE DE BLANCO</v>
          </cell>
          <cell r="P531" t="str">
            <v>014</v>
          </cell>
          <cell r="Q531" t="str">
            <v>CIENAGUITA ABAJO</v>
          </cell>
        </row>
        <row r="532">
          <cell r="D532" t="str">
            <v>ROSA JULIA DE LA CRUZ</v>
          </cell>
          <cell r="E532" t="str">
            <v>031401030400600</v>
          </cell>
          <cell r="F532" t="str">
            <v>03</v>
          </cell>
          <cell r="G532" t="str">
            <v>CIBAO NORDESTE</v>
          </cell>
          <cell r="H532" t="str">
            <v>14</v>
          </cell>
          <cell r="I532" t="str">
            <v>MARÍA TRINIDAD SÁNCHEZ</v>
          </cell>
          <cell r="J532" t="str">
            <v>01</v>
          </cell>
          <cell r="K532" t="str">
            <v>NAGUA</v>
          </cell>
          <cell r="L532" t="str">
            <v>03</v>
          </cell>
          <cell r="M532" t="str">
            <v>LAS GORDAS (DM)</v>
          </cell>
          <cell r="N532" t="str">
            <v>04</v>
          </cell>
          <cell r="O532" t="str">
            <v>LOS JENGIBRES</v>
          </cell>
          <cell r="P532" t="str">
            <v>006</v>
          </cell>
          <cell r="Q532" t="str">
            <v>LA TOTUMA</v>
          </cell>
        </row>
        <row r="533">
          <cell r="D533" t="str">
            <v>SABANA YEGUA</v>
          </cell>
          <cell r="E533" t="str">
            <v>072201070200200</v>
          </cell>
          <cell r="F533" t="str">
            <v>07</v>
          </cell>
          <cell r="G533" t="str">
            <v>EL VALLE</v>
          </cell>
          <cell r="H533" t="str">
            <v>22</v>
          </cell>
          <cell r="I533" t="str">
            <v>SAN JUAN</v>
          </cell>
          <cell r="J533" t="str">
            <v>01</v>
          </cell>
          <cell r="K533" t="str">
            <v>SAN JUAN</v>
          </cell>
          <cell r="L533" t="str">
            <v>07</v>
          </cell>
          <cell r="M533" t="str">
            <v>GUANITO (DM)</v>
          </cell>
          <cell r="N533" t="str">
            <v>02</v>
          </cell>
          <cell r="O533" t="str">
            <v>GUANITO</v>
          </cell>
          <cell r="P533" t="str">
            <v>002</v>
          </cell>
          <cell r="Q533" t="str">
            <v>CAYUCAL (EL TUNAL)</v>
          </cell>
        </row>
        <row r="534">
          <cell r="D534" t="str">
            <v>SABANETA</v>
          </cell>
          <cell r="E534" t="str">
            <v>072201030400300</v>
          </cell>
          <cell r="F534" t="str">
            <v>07</v>
          </cell>
          <cell r="G534" t="str">
            <v>EL VALLE</v>
          </cell>
          <cell r="H534" t="str">
            <v>22</v>
          </cell>
          <cell r="I534" t="str">
            <v>SAN JUAN</v>
          </cell>
          <cell r="J534" t="str">
            <v>01</v>
          </cell>
          <cell r="K534" t="str">
            <v>SAN JUAN</v>
          </cell>
          <cell r="L534" t="str">
            <v>03</v>
          </cell>
          <cell r="M534" t="str">
            <v>SABANETA (DM)</v>
          </cell>
          <cell r="N534" t="str">
            <v>04</v>
          </cell>
          <cell r="O534" t="str">
            <v>LOS GAJITOS</v>
          </cell>
          <cell r="P534" t="str">
            <v>003</v>
          </cell>
          <cell r="Q534" t="str">
            <v>EL TABLÓN</v>
          </cell>
        </row>
        <row r="535">
          <cell r="D535" t="str">
            <v>SAN FELIPE</v>
          </cell>
          <cell r="E535" t="str">
            <v>011801010103800</v>
          </cell>
          <cell r="F535" t="str">
            <v>01</v>
          </cell>
          <cell r="G535" t="str">
            <v>CIBAO NORTE</v>
          </cell>
          <cell r="H535" t="str">
            <v>18</v>
          </cell>
          <cell r="I535" t="str">
            <v>PUERTO PLATA</v>
          </cell>
          <cell r="J535" t="str">
            <v>01</v>
          </cell>
          <cell r="K535" t="str">
            <v>PUERTO PLATA</v>
          </cell>
          <cell r="L535" t="str">
            <v>01</v>
          </cell>
          <cell r="M535" t="str">
            <v>PUERTO PLATA</v>
          </cell>
          <cell r="N535" t="str">
            <v>01</v>
          </cell>
          <cell r="O535" t="str">
            <v>SAN FELIPE DE PUERTO PLATA (ZONA URBANA)</v>
          </cell>
          <cell r="P535" t="str">
            <v>038</v>
          </cell>
          <cell r="Q535" t="str">
            <v>EL JABILLAR</v>
          </cell>
        </row>
        <row r="536">
          <cell r="D536" t="str">
            <v>SAN LORENZO 1</v>
          </cell>
          <cell r="E536" t="str">
            <v>052103010100600</v>
          </cell>
          <cell r="F536" t="str">
            <v>05</v>
          </cell>
          <cell r="G536" t="str">
            <v>VALDESIA</v>
          </cell>
          <cell r="H536" t="str">
            <v>21</v>
          </cell>
          <cell r="I536" t="str">
            <v>SAN CRISTÓBAL</v>
          </cell>
          <cell r="J536" t="str">
            <v>03</v>
          </cell>
          <cell r="K536" t="str">
            <v>BAJOS DE HAINA</v>
          </cell>
          <cell r="L536" t="str">
            <v>01</v>
          </cell>
          <cell r="M536" t="str">
            <v>BAJOS DE HAINA</v>
          </cell>
          <cell r="N536" t="str">
            <v>01</v>
          </cell>
          <cell r="O536" t="str">
            <v>BAJOS DE HAINA (ZONA URBANA)</v>
          </cell>
          <cell r="P536" t="str">
            <v>006</v>
          </cell>
          <cell r="Q536" t="str">
            <v>LOS GRINGOS</v>
          </cell>
        </row>
        <row r="537">
          <cell r="D537" t="str">
            <v>SAN PEDRO BIO-ENERGY</v>
          </cell>
          <cell r="E537" t="str">
            <v>092301010202200</v>
          </cell>
          <cell r="F537" t="str">
            <v>09</v>
          </cell>
          <cell r="G537" t="str">
            <v>HIGUAMO</v>
          </cell>
          <cell r="H537" t="str">
            <v>23</v>
          </cell>
          <cell r="I537" t="str">
            <v>SAN PEDRO DE MACORÍS</v>
          </cell>
          <cell r="J537" t="str">
            <v>01</v>
          </cell>
          <cell r="K537" t="str">
            <v>SAN PEDRO DE MACORÍS</v>
          </cell>
          <cell r="L537" t="str">
            <v>01</v>
          </cell>
          <cell r="M537" t="str">
            <v>SAN PEDRO DE MACORÍS</v>
          </cell>
          <cell r="N537" t="str">
            <v>02</v>
          </cell>
          <cell r="O537" t="str">
            <v>BOCA DEL SOCO</v>
          </cell>
          <cell r="P537" t="str">
            <v>022</v>
          </cell>
          <cell r="Q537" t="str">
            <v>INGENIO CRISTÓBAL COLÓN</v>
          </cell>
        </row>
        <row r="538">
          <cell r="D538" t="str">
            <v>SIBA</v>
          </cell>
          <cell r="E538" t="str">
            <v>103204010100100</v>
          </cell>
          <cell r="F538" t="str">
            <v>10</v>
          </cell>
          <cell r="G538" t="str">
            <v>OZAMA O METROPOLITANA</v>
          </cell>
          <cell r="H538" t="str">
            <v>32</v>
          </cell>
          <cell r="I538" t="str">
            <v>SANTO DOMINGO</v>
          </cell>
          <cell r="J538" t="str">
            <v>04</v>
          </cell>
          <cell r="K538" t="str">
            <v>BOCA CHICA</v>
          </cell>
          <cell r="L538" t="str">
            <v>01</v>
          </cell>
          <cell r="M538" t="str">
            <v>BOCA CHICA</v>
          </cell>
          <cell r="N538" t="str">
            <v>01</v>
          </cell>
          <cell r="O538" t="str">
            <v>BOCA CHICA (ZONA URBANA)</v>
          </cell>
          <cell r="P538" t="str">
            <v>001</v>
          </cell>
          <cell r="Q538" t="str">
            <v>BOCA CHICA</v>
          </cell>
        </row>
        <row r="539">
          <cell r="D539" t="str">
            <v>SULTANA DEL ESTE</v>
          </cell>
          <cell r="E539" t="str">
            <v>092301010105600</v>
          </cell>
          <cell r="F539" t="str">
            <v>09</v>
          </cell>
          <cell r="G539" t="str">
            <v>HIGUAMO</v>
          </cell>
          <cell r="H539" t="str">
            <v>23</v>
          </cell>
          <cell r="I539" t="str">
            <v>SAN PEDRO DE MACORÍS</v>
          </cell>
          <cell r="J539" t="str">
            <v>01</v>
          </cell>
          <cell r="K539" t="str">
            <v>SAN PEDRO DE MACORÍS</v>
          </cell>
          <cell r="L539" t="str">
            <v>01</v>
          </cell>
          <cell r="M539" t="str">
            <v>SAN PEDRO DE MACORÍS</v>
          </cell>
          <cell r="N539" t="str">
            <v>01</v>
          </cell>
          <cell r="O539" t="str">
            <v>SAN PEDRO DE MACORÍS (ZONA URBANA)</v>
          </cell>
          <cell r="P539" t="str">
            <v>056</v>
          </cell>
          <cell r="Q539" t="str">
            <v>EL OTRO LADO</v>
          </cell>
        </row>
        <row r="540">
          <cell r="D540" t="str">
            <v>TAVERA 1</v>
          </cell>
          <cell r="E540" t="str">
            <v>021301040200100</v>
          </cell>
          <cell r="F540" t="str">
            <v>02</v>
          </cell>
          <cell r="G540" t="str">
            <v>CIBAO SUR</v>
          </cell>
          <cell r="H540" t="str">
            <v>13</v>
          </cell>
          <cell r="I540" t="str">
            <v>LA VEGA</v>
          </cell>
          <cell r="J540" t="str">
            <v>01</v>
          </cell>
          <cell r="K540" t="str">
            <v>LA VEGA</v>
          </cell>
          <cell r="L540" t="str">
            <v>04</v>
          </cell>
          <cell r="M540" t="str">
            <v>TAVERA (DM)</v>
          </cell>
          <cell r="N540" t="str">
            <v>02</v>
          </cell>
          <cell r="O540" t="str">
            <v>LA JINA HUECA</v>
          </cell>
          <cell r="P540" t="str">
            <v>001</v>
          </cell>
          <cell r="Q540" t="str">
            <v>LA PRESA</v>
          </cell>
        </row>
        <row r="541">
          <cell r="D541" t="str">
            <v>TAVERA 2</v>
          </cell>
          <cell r="E541" t="str">
            <v>021301040200100</v>
          </cell>
          <cell r="F541" t="str">
            <v>02</v>
          </cell>
          <cell r="G541" t="str">
            <v>CIBAO SUR</v>
          </cell>
          <cell r="H541" t="str">
            <v>13</v>
          </cell>
          <cell r="I541" t="str">
            <v>LA VEGA</v>
          </cell>
          <cell r="J541" t="str">
            <v>01</v>
          </cell>
          <cell r="K541" t="str">
            <v>LA VEGA</v>
          </cell>
          <cell r="L541" t="str">
            <v>04</v>
          </cell>
          <cell r="M541" t="str">
            <v>TAVERA (DM)</v>
          </cell>
          <cell r="N541" t="str">
            <v>02</v>
          </cell>
          <cell r="O541" t="str">
            <v>LA JINA HUECA</v>
          </cell>
          <cell r="P541" t="str">
            <v>001</v>
          </cell>
          <cell r="Q541" t="str">
            <v>LA PRESA</v>
          </cell>
        </row>
        <row r="542">
          <cell r="D542" t="str">
            <v>VALDESIA 1</v>
          </cell>
          <cell r="E542" t="str">
            <v>051701090201000</v>
          </cell>
          <cell r="F542" t="str">
            <v>05</v>
          </cell>
          <cell r="G542" t="str">
            <v>VALDESIA</v>
          </cell>
          <cell r="H542" t="str">
            <v>17</v>
          </cell>
          <cell r="I542" t="str">
            <v>PERAVIA</v>
          </cell>
          <cell r="J542" t="str">
            <v>01</v>
          </cell>
          <cell r="K542" t="str">
            <v>BANÍ</v>
          </cell>
          <cell r="L542" t="str">
            <v>09</v>
          </cell>
          <cell r="M542" t="str">
            <v>EL LIMONAL (DM)</v>
          </cell>
          <cell r="N542" t="str">
            <v>02</v>
          </cell>
          <cell r="O542" t="str">
            <v>LA IGUANA</v>
          </cell>
          <cell r="P542" t="str">
            <v>010</v>
          </cell>
          <cell r="Q542" t="str">
            <v>LA MANACLITA</v>
          </cell>
        </row>
        <row r="543">
          <cell r="D543" t="str">
            <v>VALDESIA 2</v>
          </cell>
          <cell r="E543" t="str">
            <v>051701090201000</v>
          </cell>
          <cell r="F543" t="str">
            <v>05</v>
          </cell>
          <cell r="G543" t="str">
            <v>VALDESIA</v>
          </cell>
          <cell r="H543" t="str">
            <v>17</v>
          </cell>
          <cell r="I543" t="str">
            <v>PERAVIA</v>
          </cell>
          <cell r="J543" t="str">
            <v>01</v>
          </cell>
          <cell r="K543" t="str">
            <v>BANÍ</v>
          </cell>
          <cell r="L543" t="str">
            <v>09</v>
          </cell>
          <cell r="M543" t="str">
            <v>EL LIMONAL (DM)</v>
          </cell>
          <cell r="N543" t="str">
            <v>02</v>
          </cell>
          <cell r="O543" t="str">
            <v>LA IGUANA</v>
          </cell>
          <cell r="P543" t="str">
            <v>010</v>
          </cell>
          <cell r="Q543" t="str">
            <v>LA MANACLITA</v>
          </cell>
        </row>
        <row r="544">
          <cell r="D544" t="str">
            <v>AES ANDRÉS</v>
          </cell>
          <cell r="E544" t="str">
            <v>103204010100200</v>
          </cell>
          <cell r="F544" t="str">
            <v>10</v>
          </cell>
          <cell r="G544" t="str">
            <v>OZAMA O METROPOLITANA</v>
          </cell>
          <cell r="H544" t="str">
            <v>32</v>
          </cell>
          <cell r="I544" t="str">
            <v>SANTO DOMINGO</v>
          </cell>
          <cell r="J544" t="str">
            <v>04</v>
          </cell>
          <cell r="K544" t="str">
            <v>BOCA CHICA</v>
          </cell>
          <cell r="L544" t="str">
            <v>01</v>
          </cell>
          <cell r="M544" t="str">
            <v>BOCA CHICA</v>
          </cell>
          <cell r="N544" t="str">
            <v>01</v>
          </cell>
          <cell r="O544" t="str">
            <v>BOCA CHICA (ZONA URBANA)</v>
          </cell>
          <cell r="P544" t="str">
            <v>002</v>
          </cell>
          <cell r="Q544" t="str">
            <v>ANDRÉS</v>
          </cell>
        </row>
        <row r="545">
          <cell r="D545" t="str">
            <v>AGUACATE 1</v>
          </cell>
          <cell r="E545" t="str">
            <v>051701010501200</v>
          </cell>
          <cell r="F545" t="str">
            <v>05</v>
          </cell>
          <cell r="G545" t="str">
            <v>VALDESIA</v>
          </cell>
          <cell r="H545" t="str">
            <v>17</v>
          </cell>
          <cell r="I545" t="str">
            <v>PERAVIA</v>
          </cell>
          <cell r="J545" t="str">
            <v>01</v>
          </cell>
          <cell r="K545" t="str">
            <v>BANÍ</v>
          </cell>
          <cell r="L545" t="str">
            <v>01</v>
          </cell>
          <cell r="M545" t="str">
            <v>BANÍ</v>
          </cell>
          <cell r="N545" t="str">
            <v>05</v>
          </cell>
          <cell r="O545" t="str">
            <v>LOS CATEYES</v>
          </cell>
          <cell r="P545" t="str">
            <v>012</v>
          </cell>
          <cell r="Q545" t="str">
            <v>LA TELANZA</v>
          </cell>
        </row>
        <row r="546">
          <cell r="D546" t="str">
            <v>AGUACATE 2</v>
          </cell>
          <cell r="E546" t="str">
            <v>051701010501200</v>
          </cell>
          <cell r="F546" t="str">
            <v>05</v>
          </cell>
          <cell r="G546" t="str">
            <v>VALDESIA</v>
          </cell>
          <cell r="H546" t="str">
            <v>17</v>
          </cell>
          <cell r="I546" t="str">
            <v>PERAVIA</v>
          </cell>
          <cell r="J546" t="str">
            <v>01</v>
          </cell>
          <cell r="K546" t="str">
            <v>BANÍ</v>
          </cell>
          <cell r="L546" t="str">
            <v>01</v>
          </cell>
          <cell r="M546" t="str">
            <v>BANÍ</v>
          </cell>
          <cell r="N546" t="str">
            <v>05</v>
          </cell>
          <cell r="O546" t="str">
            <v>LOS CATEYES</v>
          </cell>
          <cell r="P546" t="str">
            <v>012</v>
          </cell>
          <cell r="Q546" t="str">
            <v>LA TELANZA</v>
          </cell>
        </row>
        <row r="547">
          <cell r="D547" t="str">
            <v>ANIANA VARGAS 1</v>
          </cell>
          <cell r="E547" t="str">
            <v>022803010400800</v>
          </cell>
          <cell r="F547" t="str">
            <v>02</v>
          </cell>
          <cell r="G547" t="str">
            <v>CIBAO SUR</v>
          </cell>
          <cell r="H547" t="str">
            <v>28</v>
          </cell>
          <cell r="I547" t="str">
            <v>MONSEÑOR NOUEL</v>
          </cell>
          <cell r="J547" t="str">
            <v>03</v>
          </cell>
          <cell r="K547" t="str">
            <v>PIEDRA BLANCA</v>
          </cell>
          <cell r="L547" t="str">
            <v>01</v>
          </cell>
          <cell r="M547" t="str">
            <v>PIEDRA BLANCA</v>
          </cell>
          <cell r="N547" t="str">
            <v>04</v>
          </cell>
          <cell r="O547" t="str">
            <v>RINCÓN DE YUBOA</v>
          </cell>
          <cell r="P547" t="str">
            <v>008</v>
          </cell>
          <cell r="Q547" t="str">
            <v>LA CEIBITA</v>
          </cell>
        </row>
        <row r="548">
          <cell r="D548" t="str">
            <v>ANIANA VARGAS 2</v>
          </cell>
          <cell r="E548" t="str">
            <v>022803010400800</v>
          </cell>
          <cell r="F548" t="str">
            <v>02</v>
          </cell>
          <cell r="G548" t="str">
            <v>CIBAO SUR</v>
          </cell>
          <cell r="H548" t="str">
            <v>28</v>
          </cell>
          <cell r="I548" t="str">
            <v>MONSEÑOR NOUEL</v>
          </cell>
          <cell r="J548" t="str">
            <v>03</v>
          </cell>
          <cell r="K548" t="str">
            <v>PIEDRA BLANCA</v>
          </cell>
          <cell r="L548" t="str">
            <v>01</v>
          </cell>
          <cell r="M548" t="str">
            <v>PIEDRA BLANCA</v>
          </cell>
          <cell r="N548" t="str">
            <v>04</v>
          </cell>
          <cell r="O548" t="str">
            <v>RINCÓN DE YUBOA</v>
          </cell>
          <cell r="P548" t="str">
            <v>008</v>
          </cell>
          <cell r="Q548" t="str">
            <v>LA CEIBITA</v>
          </cell>
        </row>
        <row r="549">
          <cell r="D549" t="str">
            <v>BAIGUAQUE 1</v>
          </cell>
          <cell r="E549" t="str">
            <v>012503030400600</v>
          </cell>
          <cell r="F549" t="str">
            <v>01</v>
          </cell>
          <cell r="G549" t="str">
            <v>CIBAO NORTE</v>
          </cell>
          <cell r="H549" t="str">
            <v>25</v>
          </cell>
          <cell r="I549" t="str">
            <v>SANTIAGO</v>
          </cell>
          <cell r="J549" t="str">
            <v>03</v>
          </cell>
          <cell r="K549" t="str">
            <v>JÁNICO</v>
          </cell>
          <cell r="L549" t="str">
            <v>03</v>
          </cell>
          <cell r="M549" t="str">
            <v>EL CAIMITO (DM)</v>
          </cell>
          <cell r="N549" t="str">
            <v>04</v>
          </cell>
          <cell r="O549" t="str">
            <v>PINALITO</v>
          </cell>
          <cell r="P549" t="str">
            <v>006</v>
          </cell>
          <cell r="Q549" t="str">
            <v>DAMAJAGUA</v>
          </cell>
        </row>
        <row r="550">
          <cell r="D550" t="str">
            <v>BAIGUAQUE 2</v>
          </cell>
          <cell r="E550" t="str">
            <v>012503030400600</v>
          </cell>
          <cell r="F550" t="str">
            <v>01</v>
          </cell>
          <cell r="G550" t="str">
            <v>CIBAO NORTE</v>
          </cell>
          <cell r="H550" t="str">
            <v>25</v>
          </cell>
          <cell r="I550" t="str">
            <v>SANTIAGO</v>
          </cell>
          <cell r="J550" t="str">
            <v>03</v>
          </cell>
          <cell r="K550" t="str">
            <v>JÁNICO</v>
          </cell>
          <cell r="L550" t="str">
            <v>03</v>
          </cell>
          <cell r="M550" t="str">
            <v>EL CAIMITO (DM)</v>
          </cell>
          <cell r="N550" t="str">
            <v>04</v>
          </cell>
          <cell r="O550" t="str">
            <v>PINALITO</v>
          </cell>
          <cell r="P550" t="str">
            <v>006</v>
          </cell>
          <cell r="Q550" t="str">
            <v>DAMAJAGUA</v>
          </cell>
        </row>
        <row r="551">
          <cell r="D551" t="str">
            <v>BARAHONA CARBÓN</v>
          </cell>
          <cell r="E551" t="str">
            <v>060401040100600</v>
          </cell>
          <cell r="F551" t="str">
            <v>06</v>
          </cell>
          <cell r="G551" t="str">
            <v>ENRIQUILLO</v>
          </cell>
          <cell r="H551" t="str">
            <v>04</v>
          </cell>
          <cell r="I551" t="str">
            <v>BARAHONA</v>
          </cell>
          <cell r="J551" t="str">
            <v>01</v>
          </cell>
          <cell r="K551" t="str">
            <v>BARAHONA</v>
          </cell>
          <cell r="L551" t="str">
            <v>04</v>
          </cell>
          <cell r="M551" t="str">
            <v>VILLA CENTRAL (DM)</v>
          </cell>
          <cell r="N551" t="str">
            <v>01</v>
          </cell>
          <cell r="O551" t="str">
            <v>VILLA CENTRAL (ZONA URBANA)</v>
          </cell>
          <cell r="P551" t="str">
            <v>006</v>
          </cell>
          <cell r="Q551" t="str">
            <v>LA FACTORÍA</v>
          </cell>
        </row>
        <row r="552">
          <cell r="D552" t="str">
            <v>BERSAL</v>
          </cell>
          <cell r="E552" t="str">
            <v>092305010300200</v>
          </cell>
          <cell r="F552" t="str">
            <v>09</v>
          </cell>
          <cell r="G552" t="str">
            <v>HIGUAMO</v>
          </cell>
          <cell r="H552" t="str">
            <v>23</v>
          </cell>
          <cell r="I552" t="str">
            <v>SAN PEDRO DE MACORÍS</v>
          </cell>
          <cell r="J552" t="str">
            <v>05</v>
          </cell>
          <cell r="K552" t="str">
            <v>QUISQUEYA</v>
          </cell>
          <cell r="L552" t="str">
            <v>01</v>
          </cell>
          <cell r="M552" t="str">
            <v>QUISQUEYA</v>
          </cell>
          <cell r="N552" t="str">
            <v>03</v>
          </cell>
          <cell r="O552" t="str">
            <v>LOS MONTES</v>
          </cell>
          <cell r="P552" t="str">
            <v>002</v>
          </cell>
          <cell r="Q552" t="str">
            <v>MONTE LARGO</v>
          </cell>
        </row>
        <row r="553">
          <cell r="D553" t="str">
            <v>BRAZO DERECHO</v>
          </cell>
          <cell r="E553" t="str">
            <v>042702010300200</v>
          </cell>
          <cell r="F553" t="str">
            <v>04</v>
          </cell>
          <cell r="G553" t="str">
            <v>CIBAO NOROESTE</v>
          </cell>
          <cell r="H553" t="str">
            <v>27</v>
          </cell>
          <cell r="I553" t="str">
            <v>VALVERDE</v>
          </cell>
          <cell r="J553" t="str">
            <v>02</v>
          </cell>
          <cell r="K553" t="str">
            <v>ESPERANZA</v>
          </cell>
          <cell r="L553" t="str">
            <v>01</v>
          </cell>
          <cell r="M553" t="str">
            <v>ESPERANZA</v>
          </cell>
          <cell r="N553" t="str">
            <v>03</v>
          </cell>
          <cell r="O553" t="str">
            <v>PONTÓN (VILLA HENEQUÉN)</v>
          </cell>
          <cell r="P553" t="str">
            <v>002</v>
          </cell>
          <cell r="Q553" t="str">
            <v>BARRERO</v>
          </cell>
        </row>
        <row r="554">
          <cell r="D554" t="str">
            <v>CESPM 1</v>
          </cell>
          <cell r="E554" t="str">
            <v>092301010202200</v>
          </cell>
          <cell r="F554" t="str">
            <v>09</v>
          </cell>
          <cell r="G554" t="str">
            <v>HIGUAMO</v>
          </cell>
          <cell r="H554" t="str">
            <v>23</v>
          </cell>
          <cell r="I554" t="str">
            <v>SAN PEDRO DE MACORÍS</v>
          </cell>
          <cell r="J554" t="str">
            <v>01</v>
          </cell>
          <cell r="K554" t="str">
            <v>SAN PEDRO DE MACORÍS</v>
          </cell>
          <cell r="L554" t="str">
            <v>01</v>
          </cell>
          <cell r="M554" t="str">
            <v>SAN PEDRO DE MACORÍS</v>
          </cell>
          <cell r="N554" t="str">
            <v>02</v>
          </cell>
          <cell r="O554" t="str">
            <v>BOCA DEL SOCO</v>
          </cell>
          <cell r="P554" t="str">
            <v>022</v>
          </cell>
          <cell r="Q554" t="str">
            <v>INGENIO CRISTÓBAL COLÓN</v>
          </cell>
        </row>
        <row r="555">
          <cell r="D555" t="str">
            <v>CESPM 2</v>
          </cell>
          <cell r="E555" t="str">
            <v>092301010202200</v>
          </cell>
          <cell r="F555" t="str">
            <v>09</v>
          </cell>
          <cell r="G555" t="str">
            <v>HIGUAMO</v>
          </cell>
          <cell r="H555" t="str">
            <v>23</v>
          </cell>
          <cell r="I555" t="str">
            <v>SAN PEDRO DE MACORÍS</v>
          </cell>
          <cell r="J555" t="str">
            <v>01</v>
          </cell>
          <cell r="K555" t="str">
            <v>SAN PEDRO DE MACORÍS</v>
          </cell>
          <cell r="L555" t="str">
            <v>01</v>
          </cell>
          <cell r="M555" t="str">
            <v>SAN PEDRO DE MACORÍS</v>
          </cell>
          <cell r="N555" t="str">
            <v>02</v>
          </cell>
          <cell r="O555" t="str">
            <v>BOCA DEL SOCO</v>
          </cell>
          <cell r="P555" t="str">
            <v>022</v>
          </cell>
          <cell r="Q555" t="str">
            <v>INGENIO CRISTÓBAL COLÓN</v>
          </cell>
        </row>
        <row r="556">
          <cell r="D556" t="str">
            <v>CESPM 3</v>
          </cell>
          <cell r="E556" t="str">
            <v>092301010202200</v>
          </cell>
          <cell r="F556" t="str">
            <v>09</v>
          </cell>
          <cell r="G556" t="str">
            <v>HIGUAMO</v>
          </cell>
          <cell r="H556" t="str">
            <v>23</v>
          </cell>
          <cell r="I556" t="str">
            <v>SAN PEDRO DE MACORÍS</v>
          </cell>
          <cell r="J556" t="str">
            <v>01</v>
          </cell>
          <cell r="K556" t="str">
            <v>SAN PEDRO DE MACORÍS</v>
          </cell>
          <cell r="L556" t="str">
            <v>01</v>
          </cell>
          <cell r="M556" t="str">
            <v>SAN PEDRO DE MACORÍS</v>
          </cell>
          <cell r="N556" t="str">
            <v>02</v>
          </cell>
          <cell r="O556" t="str">
            <v>BOCA DEL SOCO</v>
          </cell>
          <cell r="P556" t="str">
            <v>022</v>
          </cell>
          <cell r="Q556" t="str">
            <v>INGENIO CRISTÓBAL COLÓN</v>
          </cell>
        </row>
        <row r="557">
          <cell r="D557" t="str">
            <v>CONTRA EMBALSE MONCIÓN 1</v>
          </cell>
          <cell r="E557" t="str">
            <v>042603010200700</v>
          </cell>
          <cell r="F557" t="str">
            <v>04</v>
          </cell>
          <cell r="G557" t="str">
            <v>CIBAO NOROESTE</v>
          </cell>
          <cell r="H557" t="str">
            <v>26</v>
          </cell>
          <cell r="I557" t="str">
            <v>SANTIAGO RODRÍGUEZ</v>
          </cell>
          <cell r="J557" t="str">
            <v>03</v>
          </cell>
          <cell r="K557" t="str">
            <v>MONCIÓN</v>
          </cell>
          <cell r="L557" t="str">
            <v>01</v>
          </cell>
          <cell r="M557" t="str">
            <v>MONCIÓN</v>
          </cell>
          <cell r="N557" t="str">
            <v>02</v>
          </cell>
          <cell r="O557" t="str">
            <v>EL MAMONCITO</v>
          </cell>
          <cell r="P557" t="str">
            <v>007</v>
          </cell>
          <cell r="Q557" t="str">
            <v>HATO VIEJO</v>
          </cell>
        </row>
        <row r="558">
          <cell r="D558" t="str">
            <v>CONTRA EMBALSE MONCIÓN 2</v>
          </cell>
          <cell r="E558" t="str">
            <v>042603010200700</v>
          </cell>
          <cell r="F558" t="str">
            <v>04</v>
          </cell>
          <cell r="G558" t="str">
            <v>CIBAO NOROESTE</v>
          </cell>
          <cell r="H558" t="str">
            <v>26</v>
          </cell>
          <cell r="I558" t="str">
            <v>SANTIAGO RODRÍGUEZ</v>
          </cell>
          <cell r="J558" t="str">
            <v>03</v>
          </cell>
          <cell r="K558" t="str">
            <v>MONCIÓN</v>
          </cell>
          <cell r="L558" t="str">
            <v>01</v>
          </cell>
          <cell r="M558" t="str">
            <v>MONCIÓN</v>
          </cell>
          <cell r="N558" t="str">
            <v>02</v>
          </cell>
          <cell r="O558" t="str">
            <v>EL MAMONCITO</v>
          </cell>
          <cell r="P558" t="str">
            <v>007</v>
          </cell>
          <cell r="Q558" t="str">
            <v>HATO VIEJO</v>
          </cell>
        </row>
        <row r="559">
          <cell r="D559" t="str">
            <v>DOMINGO RODRÍGUEZ 1</v>
          </cell>
          <cell r="E559" t="str">
            <v>072201020400400</v>
          </cell>
          <cell r="F559" t="str">
            <v>07</v>
          </cell>
          <cell r="G559" t="str">
            <v>EL VALLE</v>
          </cell>
          <cell r="H559" t="str">
            <v>22</v>
          </cell>
          <cell r="I559" t="str">
            <v>SAN JUAN</v>
          </cell>
          <cell r="J559" t="str">
            <v>01</v>
          </cell>
          <cell r="K559" t="str">
            <v>SAN JUAN</v>
          </cell>
          <cell r="L559" t="str">
            <v>02</v>
          </cell>
          <cell r="M559" t="str">
            <v>PEDRO CORTO (DM)</v>
          </cell>
          <cell r="N559" t="str">
            <v>04</v>
          </cell>
          <cell r="O559" t="str">
            <v>PUNTA CAÑA</v>
          </cell>
          <cell r="P559" t="str">
            <v>004</v>
          </cell>
          <cell r="Q559" t="str">
            <v>GARGAGUAR</v>
          </cell>
        </row>
        <row r="560">
          <cell r="D560" t="str">
            <v>DOMINGO RODRÍGUEZ 2</v>
          </cell>
          <cell r="E560" t="str">
            <v>072201020400400</v>
          </cell>
          <cell r="F560" t="str">
            <v>07</v>
          </cell>
          <cell r="G560" t="str">
            <v>EL VALLE</v>
          </cell>
          <cell r="H560" t="str">
            <v>22</v>
          </cell>
          <cell r="I560" t="str">
            <v>SAN JUAN</v>
          </cell>
          <cell r="J560" t="str">
            <v>01</v>
          </cell>
          <cell r="K560" t="str">
            <v>SAN JUAN</v>
          </cell>
          <cell r="L560" t="str">
            <v>02</v>
          </cell>
          <cell r="M560" t="str">
            <v>PEDRO CORTO (DM)</v>
          </cell>
          <cell r="N560" t="str">
            <v>04</v>
          </cell>
          <cell r="O560" t="str">
            <v>PUNTA CAÑA</v>
          </cell>
          <cell r="P560" t="str">
            <v>004</v>
          </cell>
          <cell r="Q560" t="str">
            <v>GARGAGUAR</v>
          </cell>
        </row>
        <row r="561">
          <cell r="D561" t="str">
            <v>EL SALTO</v>
          </cell>
          <cell r="E561" t="str">
            <v>021302010300500</v>
          </cell>
          <cell r="F561" t="str">
            <v>02</v>
          </cell>
          <cell r="G561" t="str">
            <v>CIBAO SUR</v>
          </cell>
          <cell r="H561" t="str">
            <v>13</v>
          </cell>
          <cell r="I561" t="str">
            <v>LA VEGA</v>
          </cell>
          <cell r="J561" t="str">
            <v>02</v>
          </cell>
          <cell r="K561" t="str">
            <v>CONSTANZA</v>
          </cell>
          <cell r="L561" t="str">
            <v>01</v>
          </cell>
          <cell r="M561" t="str">
            <v>CONSTANZA</v>
          </cell>
          <cell r="N561" t="str">
            <v>03</v>
          </cell>
          <cell r="O561" t="str">
            <v>PALERO</v>
          </cell>
          <cell r="P561" t="str">
            <v>005</v>
          </cell>
          <cell r="Q561" t="str">
            <v>COLONIA KENNEDY</v>
          </cell>
        </row>
        <row r="562">
          <cell r="D562" t="str">
            <v>ESTRELLA DEL MAR 2</v>
          </cell>
          <cell r="E562" t="str">
            <v>100101010106400</v>
          </cell>
          <cell r="F562" t="str">
            <v>10</v>
          </cell>
          <cell r="G562" t="str">
            <v>OZAMA O METROPOLITANA</v>
          </cell>
          <cell r="H562" t="str">
            <v>01</v>
          </cell>
          <cell r="I562" t="str">
            <v>DISTRITO NACIONAL</v>
          </cell>
          <cell r="J562" t="str">
            <v>01</v>
          </cell>
          <cell r="K562" t="str">
            <v>SANTO DOMINGO DE GUZMÁN</v>
          </cell>
          <cell r="L562" t="str">
            <v>01</v>
          </cell>
          <cell r="M562" t="str">
            <v>SANTO DOMINGO DE GUZMÁN</v>
          </cell>
          <cell r="N562" t="str">
            <v>01</v>
          </cell>
          <cell r="O562" t="str">
            <v>SANTO DOMINGO DE GUZMÁN (ZONA URBANA)</v>
          </cell>
          <cell r="P562" t="str">
            <v>064</v>
          </cell>
          <cell r="Q562" t="str">
            <v>VILLA FRANCISCA</v>
          </cell>
        </row>
        <row r="563">
          <cell r="D563" t="str">
            <v>ESTRELLA DEL MAR 3</v>
          </cell>
          <cell r="E563" t="str">
            <v>100101010106400</v>
          </cell>
          <cell r="F563" t="str">
            <v>10</v>
          </cell>
          <cell r="G563" t="str">
            <v>OZAMA O METROPOLITANA</v>
          </cell>
          <cell r="H563" t="str">
            <v>01</v>
          </cell>
          <cell r="I563" t="str">
            <v>DISTRITO NACIONAL</v>
          </cell>
          <cell r="J563" t="str">
            <v>01</v>
          </cell>
          <cell r="K563" t="str">
            <v>SANTO DOMINGO DE GUZMÁN</v>
          </cell>
          <cell r="L563" t="str">
            <v>01</v>
          </cell>
          <cell r="M563" t="str">
            <v>SANTO DOMINGO DE GUZMÁN</v>
          </cell>
          <cell r="N563" t="str">
            <v>01</v>
          </cell>
          <cell r="O563" t="str">
            <v>SANTO DOMINGO DE GUZMÁN (ZONA URBANA)</v>
          </cell>
          <cell r="P563" t="str">
            <v>064</v>
          </cell>
          <cell r="Q563" t="str">
            <v>VILLA FRANCISCA</v>
          </cell>
        </row>
        <row r="564">
          <cell r="D564" t="str">
            <v>HAINA TG</v>
          </cell>
          <cell r="E564" t="str">
            <v>052103010101300</v>
          </cell>
          <cell r="F564" t="str">
            <v>05</v>
          </cell>
          <cell r="G564" t="str">
            <v>VALDESIA</v>
          </cell>
          <cell r="H564" t="str">
            <v>21</v>
          </cell>
          <cell r="I564" t="str">
            <v>SAN CRISTÓBAL</v>
          </cell>
          <cell r="J564" t="str">
            <v>03</v>
          </cell>
          <cell r="K564" t="str">
            <v>BAJOS DE HAINA</v>
          </cell>
          <cell r="L564" t="str">
            <v>01</v>
          </cell>
          <cell r="M564" t="str">
            <v>BAJOS DE HAINA</v>
          </cell>
          <cell r="N564" t="str">
            <v>01</v>
          </cell>
          <cell r="O564" t="str">
            <v>BAJOS DE HAINA (ZONA URBANA)</v>
          </cell>
          <cell r="P564" t="str">
            <v>013</v>
          </cell>
          <cell r="Q564" t="str">
            <v>AUTORIDAD PORTUARIA</v>
          </cell>
        </row>
        <row r="565">
          <cell r="D565" t="str">
            <v>HATILLO</v>
          </cell>
          <cell r="E565" t="str">
            <v>022401020200100</v>
          </cell>
          <cell r="F565" t="str">
            <v>02</v>
          </cell>
          <cell r="G565" t="str">
            <v>CIBAO SUR</v>
          </cell>
          <cell r="H565" t="str">
            <v>24</v>
          </cell>
          <cell r="I565" t="str">
            <v>SANCHEZ RAMÍREZ</v>
          </cell>
          <cell r="J565" t="str">
            <v>01</v>
          </cell>
          <cell r="K565" t="str">
            <v>COTUÍ</v>
          </cell>
          <cell r="L565" t="str">
            <v>02</v>
          </cell>
          <cell r="M565" t="str">
            <v>QUITA SUEÑO (DM)</v>
          </cell>
          <cell r="N565" t="str">
            <v>02</v>
          </cell>
          <cell r="O565" t="str">
            <v>LAS CRUCES</v>
          </cell>
          <cell r="P565" t="str">
            <v>001</v>
          </cell>
          <cell r="Q565" t="str">
            <v>LAS CRUCES</v>
          </cell>
        </row>
        <row r="566">
          <cell r="D566" t="str">
            <v>HATILLO 2</v>
          </cell>
          <cell r="E566" t="str">
            <v>022401020200100</v>
          </cell>
          <cell r="F566" t="str">
            <v>02</v>
          </cell>
          <cell r="G566" t="str">
            <v>CIBAO SUR</v>
          </cell>
          <cell r="H566" t="str">
            <v>24</v>
          </cell>
          <cell r="I566" t="str">
            <v>SANCHEZ RAMÍREZ</v>
          </cell>
          <cell r="J566" t="str">
            <v>01</v>
          </cell>
          <cell r="K566" t="str">
            <v>COTUÍ</v>
          </cell>
          <cell r="L566" t="str">
            <v>02</v>
          </cell>
          <cell r="M566" t="str">
            <v>QUITA SUEÑO (DM)</v>
          </cell>
          <cell r="N566" t="str">
            <v>02</v>
          </cell>
          <cell r="O566" t="str">
            <v>LAS CRUCES</v>
          </cell>
          <cell r="P566" t="str">
            <v>001</v>
          </cell>
          <cell r="Q566" t="str">
            <v>LAS CRUCES</v>
          </cell>
        </row>
        <row r="567">
          <cell r="D567" t="str">
            <v>INCA KM22</v>
          </cell>
          <cell r="E567" t="str">
            <v>103207020200200</v>
          </cell>
          <cell r="F567" t="str">
            <v>10</v>
          </cell>
          <cell r="G567" t="str">
            <v>OZAMA O METROPOLITANA</v>
          </cell>
          <cell r="H567" t="str">
            <v>32</v>
          </cell>
          <cell r="I567" t="str">
            <v>SANTO DOMINGO</v>
          </cell>
          <cell r="J567" t="str">
            <v>07</v>
          </cell>
          <cell r="K567" t="str">
            <v>PEDRO BRAND</v>
          </cell>
          <cell r="L567" t="str">
            <v>02</v>
          </cell>
          <cell r="M567" t="str">
            <v>LA GUÁYIGA (DM)</v>
          </cell>
          <cell r="N567" t="str">
            <v>02</v>
          </cell>
          <cell r="O567" t="str">
            <v>LOS GARCÍA</v>
          </cell>
          <cell r="P567" t="str">
            <v>002</v>
          </cell>
          <cell r="Q567" t="str">
            <v>LOS GARCÍA</v>
          </cell>
        </row>
        <row r="568">
          <cell r="D568" t="str">
            <v>ITABO 1</v>
          </cell>
          <cell r="E568" t="str">
            <v>052103010100600</v>
          </cell>
          <cell r="F568" t="str">
            <v>05</v>
          </cell>
          <cell r="G568" t="str">
            <v>VALDESIA</v>
          </cell>
          <cell r="H568" t="str">
            <v>21</v>
          </cell>
          <cell r="I568" t="str">
            <v>SAN CRISTÓBAL</v>
          </cell>
          <cell r="J568" t="str">
            <v>03</v>
          </cell>
          <cell r="K568" t="str">
            <v>BAJOS DE HAINA</v>
          </cell>
          <cell r="L568" t="str">
            <v>01</v>
          </cell>
          <cell r="M568" t="str">
            <v>BAJOS DE HAINA</v>
          </cell>
          <cell r="N568" t="str">
            <v>01</v>
          </cell>
          <cell r="O568" t="str">
            <v>BAJOS DE HAINA (ZONA URBANA)</v>
          </cell>
          <cell r="P568" t="str">
            <v>006</v>
          </cell>
          <cell r="Q568" t="str">
            <v>LOS GRINGOS</v>
          </cell>
        </row>
        <row r="569">
          <cell r="D569" t="str">
            <v>ITABO 2</v>
          </cell>
          <cell r="E569" t="str">
            <v>052103010100600</v>
          </cell>
          <cell r="F569" t="str">
            <v>05</v>
          </cell>
          <cell r="G569" t="str">
            <v>VALDESIA</v>
          </cell>
          <cell r="H569" t="str">
            <v>21</v>
          </cell>
          <cell r="I569" t="str">
            <v>SAN CRISTÓBAL</v>
          </cell>
          <cell r="J569" t="str">
            <v>03</v>
          </cell>
          <cell r="K569" t="str">
            <v>BAJOS DE HAINA</v>
          </cell>
          <cell r="L569" t="str">
            <v>01</v>
          </cell>
          <cell r="M569" t="str">
            <v>BAJOS DE HAINA</v>
          </cell>
          <cell r="N569" t="str">
            <v>01</v>
          </cell>
          <cell r="O569" t="str">
            <v>BAJOS DE HAINA (ZONA URBANA)</v>
          </cell>
          <cell r="P569" t="str">
            <v>006</v>
          </cell>
          <cell r="Q569" t="str">
            <v>LOS GRINGOS</v>
          </cell>
        </row>
        <row r="570">
          <cell r="D570" t="str">
            <v>JIGUEY 1</v>
          </cell>
          <cell r="E570" t="str">
            <v>053101020401800</v>
          </cell>
          <cell r="F570" t="str">
            <v>05</v>
          </cell>
          <cell r="G570" t="str">
            <v>VALDESIA</v>
          </cell>
          <cell r="H570" t="str">
            <v>31</v>
          </cell>
          <cell r="I570" t="str">
            <v>SAN JOSÉ DE OCOA</v>
          </cell>
          <cell r="J570" t="str">
            <v>01</v>
          </cell>
          <cell r="K570" t="str">
            <v>SAN JOSÉ DE OCOA</v>
          </cell>
          <cell r="L570" t="str">
            <v>02</v>
          </cell>
          <cell r="M570" t="str">
            <v>LA CIÉNAGA (DM)</v>
          </cell>
          <cell r="N570" t="str">
            <v>04</v>
          </cell>
          <cell r="O570" t="str">
            <v>EL ROSALITO</v>
          </cell>
          <cell r="P570" t="str">
            <v>018</v>
          </cell>
          <cell r="Q570" t="str">
            <v>LOMA DEL MOGOTE</v>
          </cell>
        </row>
        <row r="571">
          <cell r="D571" t="str">
            <v>JIGUEY 2</v>
          </cell>
          <cell r="E571" t="str">
            <v>053101020401800</v>
          </cell>
          <cell r="F571" t="str">
            <v>05</v>
          </cell>
          <cell r="G571" t="str">
            <v>VALDESIA</v>
          </cell>
          <cell r="H571" t="str">
            <v>31</v>
          </cell>
          <cell r="I571" t="str">
            <v>SAN JOSÉ DE OCOA</v>
          </cell>
          <cell r="J571" t="str">
            <v>01</v>
          </cell>
          <cell r="K571" t="str">
            <v>SAN JOSÉ DE OCOA</v>
          </cell>
          <cell r="L571" t="str">
            <v>02</v>
          </cell>
          <cell r="M571" t="str">
            <v>LA CIÉNAGA (DM)</v>
          </cell>
          <cell r="N571" t="str">
            <v>04</v>
          </cell>
          <cell r="O571" t="str">
            <v>EL ROSALITO</v>
          </cell>
          <cell r="P571" t="str">
            <v>018</v>
          </cell>
          <cell r="Q571" t="str">
            <v>LOMA DEL MOGOTE</v>
          </cell>
        </row>
        <row r="572">
          <cell r="D572" t="str">
            <v>JIMENOA</v>
          </cell>
          <cell r="E572" t="str">
            <v>021303010500100</v>
          </cell>
          <cell r="F572" t="str">
            <v>02</v>
          </cell>
          <cell r="G572" t="str">
            <v>CIBAO SUR</v>
          </cell>
          <cell r="H572" t="str">
            <v>13</v>
          </cell>
          <cell r="I572" t="str">
            <v>LA VEGA</v>
          </cell>
          <cell r="J572" t="str">
            <v>03</v>
          </cell>
          <cell r="K572" t="str">
            <v>JARABACOA</v>
          </cell>
          <cell r="L572" t="str">
            <v>01</v>
          </cell>
          <cell r="M572" t="str">
            <v>JARABACOA</v>
          </cell>
          <cell r="N572" t="str">
            <v>05</v>
          </cell>
          <cell r="O572" t="str">
            <v>PEDREGAL</v>
          </cell>
          <cell r="P572" t="str">
            <v>001</v>
          </cell>
          <cell r="Q572" t="str">
            <v>EL SALTO DE JIMENOA</v>
          </cell>
        </row>
        <row r="573">
          <cell r="D573" t="str">
            <v>JUANCHO LOS COCOS 1</v>
          </cell>
          <cell r="E573" t="str">
            <v>061602020201100</v>
          </cell>
          <cell r="F573" t="str">
            <v>06</v>
          </cell>
          <cell r="G573" t="str">
            <v>ENRIQUILLO</v>
          </cell>
          <cell r="H573" t="str">
            <v>16</v>
          </cell>
          <cell r="I573" t="str">
            <v>PEDERNALES</v>
          </cell>
          <cell r="J573" t="str">
            <v>02</v>
          </cell>
          <cell r="K573" t="str">
            <v>OVIEDO</v>
          </cell>
          <cell r="L573" t="str">
            <v>02</v>
          </cell>
          <cell r="M573" t="str">
            <v>JUANCHO (DM)</v>
          </cell>
          <cell r="N573" t="str">
            <v>02</v>
          </cell>
          <cell r="O573" t="str">
            <v>LA COLONIA VILLA ESPERANZA</v>
          </cell>
          <cell r="P573" t="str">
            <v>011</v>
          </cell>
          <cell r="Q573" t="str">
            <v>PEDRO MOTA</v>
          </cell>
        </row>
        <row r="574">
          <cell r="D574" t="str">
            <v>LA VEGA</v>
          </cell>
          <cell r="E574" t="str">
            <v>021301010102000</v>
          </cell>
          <cell r="F574" t="str">
            <v>02</v>
          </cell>
          <cell r="G574" t="str">
            <v>CIBAO SUR</v>
          </cell>
          <cell r="H574" t="str">
            <v>13</v>
          </cell>
          <cell r="I574" t="str">
            <v>LA VEGA</v>
          </cell>
          <cell r="J574" t="str">
            <v>01</v>
          </cell>
          <cell r="K574" t="str">
            <v>LA VEGA</v>
          </cell>
          <cell r="L574" t="str">
            <v>01</v>
          </cell>
          <cell r="M574" t="str">
            <v>LA VEGA</v>
          </cell>
          <cell r="N574" t="str">
            <v>01</v>
          </cell>
          <cell r="O574" t="str">
            <v>CONCEPCIÓN DE LA VEGA (ZONA URBANA)</v>
          </cell>
          <cell r="P574" t="str">
            <v>020</v>
          </cell>
          <cell r="Q574" t="str">
            <v>ARENOSO</v>
          </cell>
        </row>
        <row r="575">
          <cell r="D575" t="str">
            <v>LAS BARÍAS</v>
          </cell>
          <cell r="E575" t="str">
            <v>052106010400900</v>
          </cell>
          <cell r="F575" t="str">
            <v>05</v>
          </cell>
          <cell r="G575" t="str">
            <v>VALDESIA</v>
          </cell>
          <cell r="H575" t="str">
            <v>21</v>
          </cell>
          <cell r="I575" t="str">
            <v>SAN CRISTÓBAL</v>
          </cell>
          <cell r="J575" t="str">
            <v>06</v>
          </cell>
          <cell r="K575" t="str">
            <v>YAGUATE</v>
          </cell>
          <cell r="L575" t="str">
            <v>01</v>
          </cell>
          <cell r="M575" t="str">
            <v>YAGUATE</v>
          </cell>
          <cell r="N575" t="str">
            <v>04</v>
          </cell>
          <cell r="O575" t="str">
            <v>MANÁ DE YAGUATE</v>
          </cell>
          <cell r="P575" t="str">
            <v>009</v>
          </cell>
          <cell r="Q575" t="str">
            <v>MANÁ DE YAGUATE</v>
          </cell>
        </row>
        <row r="576">
          <cell r="D576" t="str">
            <v>LAS DAMAS</v>
          </cell>
          <cell r="E576" t="str">
            <v>061002020200200</v>
          </cell>
          <cell r="F576" t="str">
            <v>06</v>
          </cell>
          <cell r="G576" t="str">
            <v>ENRIQUILLO</v>
          </cell>
          <cell r="H576" t="str">
            <v>10</v>
          </cell>
          <cell r="I576" t="str">
            <v>INDEPENDENCIA</v>
          </cell>
          <cell r="J576" t="str">
            <v>02</v>
          </cell>
          <cell r="K576" t="str">
            <v>DUVERGÉ</v>
          </cell>
          <cell r="L576" t="str">
            <v>02</v>
          </cell>
          <cell r="M576" t="str">
            <v>VENGAN A VER (DM)</v>
          </cell>
          <cell r="N576" t="str">
            <v>02</v>
          </cell>
          <cell r="O576" t="str">
            <v>LAS BAITOAS</v>
          </cell>
          <cell r="P576" t="str">
            <v>002</v>
          </cell>
          <cell r="Q576" t="str">
            <v>SAN JOSÉ</v>
          </cell>
        </row>
        <row r="577">
          <cell r="D577" t="str">
            <v>LÓPEZ ANGOSTURA</v>
          </cell>
          <cell r="E577" t="str">
            <v>012509010200100</v>
          </cell>
          <cell r="F577" t="str">
            <v>01</v>
          </cell>
          <cell r="G577" t="str">
            <v>CIBAO NORTE</v>
          </cell>
          <cell r="H577" t="str">
            <v>25</v>
          </cell>
          <cell r="I577" t="str">
            <v>SANTIAGO</v>
          </cell>
          <cell r="J577" t="str">
            <v>09</v>
          </cell>
          <cell r="K577" t="str">
            <v>SABANA IGLESIA</v>
          </cell>
          <cell r="L577" t="str">
            <v>01</v>
          </cell>
          <cell r="M577" t="str">
            <v>SABANA IGLESIA</v>
          </cell>
          <cell r="N577" t="str">
            <v>02</v>
          </cell>
          <cell r="O577" t="str">
            <v>SABANA IGLESIA</v>
          </cell>
          <cell r="P577" t="str">
            <v>001</v>
          </cell>
          <cell r="Q577" t="str">
            <v>BOCA DE BAO</v>
          </cell>
        </row>
        <row r="578">
          <cell r="D578" t="str">
            <v>LOS ANONES</v>
          </cell>
          <cell r="E578" t="str">
            <v>051702030200300</v>
          </cell>
          <cell r="F578" t="str">
            <v>05</v>
          </cell>
          <cell r="G578" t="str">
            <v>VALDESIA</v>
          </cell>
          <cell r="H578" t="str">
            <v>17</v>
          </cell>
          <cell r="I578" t="str">
            <v>PERAVIA</v>
          </cell>
          <cell r="J578" t="str">
            <v>02</v>
          </cell>
          <cell r="K578" t="str">
            <v>NIZAO</v>
          </cell>
          <cell r="L578" t="str">
            <v>03</v>
          </cell>
          <cell r="M578" t="str">
            <v>SANTANA (DM)</v>
          </cell>
          <cell r="N578" t="str">
            <v>02</v>
          </cell>
          <cell r="O578" t="str">
            <v>LUCAS DÍAZ</v>
          </cell>
          <cell r="P578" t="str">
            <v>003</v>
          </cell>
          <cell r="Q578" t="str">
            <v>BARRIO LINDO</v>
          </cell>
        </row>
        <row r="579">
          <cell r="D579" t="str">
            <v>LOS COCOS 2</v>
          </cell>
          <cell r="E579" t="str">
            <v>061602020201100</v>
          </cell>
          <cell r="F579" t="str">
            <v>06</v>
          </cell>
          <cell r="G579" t="str">
            <v>ENRIQUILLO</v>
          </cell>
          <cell r="H579" t="str">
            <v>16</v>
          </cell>
          <cell r="I579" t="str">
            <v>PEDERNALES</v>
          </cell>
          <cell r="J579" t="str">
            <v>02</v>
          </cell>
          <cell r="K579" t="str">
            <v>OVIEDO</v>
          </cell>
          <cell r="L579" t="str">
            <v>02</v>
          </cell>
          <cell r="M579" t="str">
            <v>JUANCHO (DM)</v>
          </cell>
          <cell r="N579" t="str">
            <v>02</v>
          </cell>
          <cell r="O579" t="str">
            <v>LA COLONIA VILLA ESPERANZA</v>
          </cell>
          <cell r="P579" t="str">
            <v>011</v>
          </cell>
          <cell r="Q579" t="str">
            <v>PEDRO MOTA</v>
          </cell>
        </row>
        <row r="580">
          <cell r="D580" t="str">
            <v>LOS ORÍGENES POWER PLANT</v>
          </cell>
          <cell r="E580" t="str">
            <v>092301010100200</v>
          </cell>
          <cell r="F580" t="str">
            <v>09</v>
          </cell>
          <cell r="G580" t="str">
            <v>HIGUAMO</v>
          </cell>
          <cell r="H580" t="str">
            <v>23</v>
          </cell>
          <cell r="I580" t="str">
            <v>SAN PEDRO DE MACORÍS</v>
          </cell>
          <cell r="J580" t="str">
            <v>01</v>
          </cell>
          <cell r="K580" t="str">
            <v>SAN PEDRO DE MACORÍS</v>
          </cell>
          <cell r="L580" t="str">
            <v>01</v>
          </cell>
          <cell r="M580" t="str">
            <v>SAN PEDRO DE MACORÍS</v>
          </cell>
          <cell r="N580" t="str">
            <v>01</v>
          </cell>
          <cell r="O580" t="str">
            <v>SAN PEDRO DE MACORÍS (ZONA URBANA)</v>
          </cell>
          <cell r="P580" t="str">
            <v>002</v>
          </cell>
          <cell r="Q580" t="str">
            <v>BLANCO</v>
          </cell>
        </row>
        <row r="581">
          <cell r="D581" t="str">
            <v>LOS TOROS 1</v>
          </cell>
          <cell r="E581" t="str">
            <v>070203030300400</v>
          </cell>
          <cell r="F581" t="str">
            <v>07</v>
          </cell>
          <cell r="G581" t="str">
            <v>EL VALLE</v>
          </cell>
          <cell r="H581" t="str">
            <v>02</v>
          </cell>
          <cell r="I581" t="str">
            <v>AZUA</v>
          </cell>
          <cell r="J581" t="str">
            <v>03</v>
          </cell>
          <cell r="K581" t="str">
            <v>LAS YAYAS DE VIAJAMA</v>
          </cell>
          <cell r="L581" t="str">
            <v>03</v>
          </cell>
          <cell r="M581" t="str">
            <v>HATO NUEVO CORTÉS (DM)</v>
          </cell>
          <cell r="N581" t="str">
            <v>03</v>
          </cell>
          <cell r="O581" t="str">
            <v>EL CRUCE DE LAS YAYAS</v>
          </cell>
          <cell r="P581" t="str">
            <v>004</v>
          </cell>
          <cell r="Q581" t="str">
            <v>LAS HORMIGAS</v>
          </cell>
        </row>
        <row r="582">
          <cell r="D582" t="str">
            <v>LOS TOROS 2</v>
          </cell>
          <cell r="E582" t="str">
            <v>070203030300400</v>
          </cell>
          <cell r="F582" t="str">
            <v>07</v>
          </cell>
          <cell r="G582" t="str">
            <v>EL VALLE</v>
          </cell>
          <cell r="H582" t="str">
            <v>02</v>
          </cell>
          <cell r="I582" t="str">
            <v>AZUA</v>
          </cell>
          <cell r="J582" t="str">
            <v>03</v>
          </cell>
          <cell r="K582" t="str">
            <v>LAS YAYAS DE VIAJAMA</v>
          </cell>
          <cell r="L582" t="str">
            <v>03</v>
          </cell>
          <cell r="M582" t="str">
            <v>HATO NUEVO CORTÉS (DM)</v>
          </cell>
          <cell r="N582" t="str">
            <v>03</v>
          </cell>
          <cell r="O582" t="str">
            <v>EL CRUCE DE LAS YAYAS</v>
          </cell>
          <cell r="P582" t="str">
            <v>004</v>
          </cell>
          <cell r="Q582" t="str">
            <v>LAS HORMIGAS</v>
          </cell>
        </row>
        <row r="583">
          <cell r="D583" t="str">
            <v>MAGUEYAL 1</v>
          </cell>
          <cell r="E583" t="str">
            <v>070203030400100</v>
          </cell>
          <cell r="F583" t="str">
            <v>07</v>
          </cell>
          <cell r="G583" t="str">
            <v>EL VALLE</v>
          </cell>
          <cell r="H583" t="str">
            <v>02</v>
          </cell>
          <cell r="I583" t="str">
            <v>AZUA</v>
          </cell>
          <cell r="J583" t="str">
            <v>03</v>
          </cell>
          <cell r="K583" t="str">
            <v>LAS YAYAS DE VIAJAMA</v>
          </cell>
          <cell r="L583" t="str">
            <v>03</v>
          </cell>
          <cell r="M583" t="str">
            <v>HATO NUEVO CORTÉS (DM)</v>
          </cell>
          <cell r="N583" t="str">
            <v>04</v>
          </cell>
          <cell r="O583" t="str">
            <v>MAGÜEYAL</v>
          </cell>
          <cell r="P583" t="str">
            <v>001</v>
          </cell>
          <cell r="Q583" t="str">
            <v>MAGÜEYAL</v>
          </cell>
        </row>
        <row r="584">
          <cell r="D584" t="str">
            <v>MAGUEYAL 2</v>
          </cell>
          <cell r="E584" t="str">
            <v>070203030400100</v>
          </cell>
          <cell r="F584" t="str">
            <v>07</v>
          </cell>
          <cell r="G584" t="str">
            <v>EL VALLE</v>
          </cell>
          <cell r="H584" t="str">
            <v>02</v>
          </cell>
          <cell r="I584" t="str">
            <v>AZUA</v>
          </cell>
          <cell r="J584" t="str">
            <v>03</v>
          </cell>
          <cell r="K584" t="str">
            <v>LAS YAYAS DE VIAJAMA</v>
          </cell>
          <cell r="L584" t="str">
            <v>03</v>
          </cell>
          <cell r="M584" t="str">
            <v>HATO NUEVO CORTÉS (DM)</v>
          </cell>
          <cell r="N584" t="str">
            <v>04</v>
          </cell>
          <cell r="O584" t="str">
            <v>MAGÜEYAL</v>
          </cell>
          <cell r="P584" t="str">
            <v>001</v>
          </cell>
          <cell r="Q584" t="str">
            <v>MAGÜEYAL</v>
          </cell>
        </row>
        <row r="585">
          <cell r="D585" t="str">
            <v>METALDOM</v>
          </cell>
          <cell r="E585" t="str">
            <v>100101010102700</v>
          </cell>
          <cell r="F585" t="str">
            <v>10</v>
          </cell>
          <cell r="G585" t="str">
            <v>OZAMA O METROPOLITANA</v>
          </cell>
          <cell r="H585" t="str">
            <v>01</v>
          </cell>
          <cell r="I585" t="str">
            <v>DISTRITO NACIONAL</v>
          </cell>
          <cell r="J585" t="str">
            <v>01</v>
          </cell>
          <cell r="K585" t="str">
            <v>SANTO DOMINGO DE GUZMÁN</v>
          </cell>
          <cell r="L585" t="str">
            <v>01</v>
          </cell>
          <cell r="M585" t="str">
            <v>SANTO DOMINGO DE GUZMÁN</v>
          </cell>
          <cell r="N585" t="str">
            <v>01</v>
          </cell>
          <cell r="O585" t="str">
            <v>SANTO DOMINGO DE GUZMÁN (ZONA URBANA)</v>
          </cell>
          <cell r="P585" t="str">
            <v>027</v>
          </cell>
          <cell r="Q585" t="str">
            <v>TROPICAL METALDOM</v>
          </cell>
        </row>
        <row r="586">
          <cell r="D586" t="str">
            <v>MONCIÓN 1</v>
          </cell>
          <cell r="E586" t="str">
            <v>042603010200700</v>
          </cell>
          <cell r="F586" t="str">
            <v>04</v>
          </cell>
          <cell r="G586" t="str">
            <v>CIBAO NOROESTE</v>
          </cell>
          <cell r="H586" t="str">
            <v>26</v>
          </cell>
          <cell r="I586" t="str">
            <v>SANTIAGO RODRÍGUEZ</v>
          </cell>
          <cell r="J586" t="str">
            <v>03</v>
          </cell>
          <cell r="K586" t="str">
            <v>MONCIÓN</v>
          </cell>
          <cell r="L586" t="str">
            <v>01</v>
          </cell>
          <cell r="M586" t="str">
            <v>MONCIÓN</v>
          </cell>
          <cell r="N586" t="str">
            <v>02</v>
          </cell>
          <cell r="O586" t="str">
            <v>EL MAMONCITO</v>
          </cell>
          <cell r="P586" t="str">
            <v>007</v>
          </cell>
          <cell r="Q586" t="str">
            <v>HATO VIEJO</v>
          </cell>
        </row>
        <row r="587">
          <cell r="D587" t="str">
            <v>MONCIÓN 2</v>
          </cell>
          <cell r="E587" t="str">
            <v>042603010200700</v>
          </cell>
          <cell r="F587" t="str">
            <v>04</v>
          </cell>
          <cell r="G587" t="str">
            <v>CIBAO NOROESTE</v>
          </cell>
          <cell r="H587" t="str">
            <v>26</v>
          </cell>
          <cell r="I587" t="str">
            <v>SANTIAGO RODRÍGUEZ</v>
          </cell>
          <cell r="J587" t="str">
            <v>03</v>
          </cell>
          <cell r="K587" t="str">
            <v>MONCIÓN</v>
          </cell>
          <cell r="L587" t="str">
            <v>01</v>
          </cell>
          <cell r="M587" t="str">
            <v>MONCIÓN</v>
          </cell>
          <cell r="N587" t="str">
            <v>02</v>
          </cell>
          <cell r="O587" t="str">
            <v>EL MAMONCITO</v>
          </cell>
          <cell r="P587" t="str">
            <v>007</v>
          </cell>
          <cell r="Q587" t="str">
            <v>HATO VIEJO</v>
          </cell>
        </row>
        <row r="588">
          <cell r="D588" t="str">
            <v>MONTE PLATA SOLAR</v>
          </cell>
          <cell r="E588" t="str">
            <v>092901010101200</v>
          </cell>
          <cell r="F588" t="str">
            <v>09</v>
          </cell>
          <cell r="G588" t="str">
            <v>HIGUAMO</v>
          </cell>
          <cell r="H588" t="str">
            <v>29</v>
          </cell>
          <cell r="I588" t="str">
            <v>MONTE PLATA</v>
          </cell>
          <cell r="J588" t="str">
            <v>01</v>
          </cell>
          <cell r="K588" t="str">
            <v>MONTE PLATA</v>
          </cell>
          <cell r="L588" t="str">
            <v>01</v>
          </cell>
          <cell r="M588" t="str">
            <v>MONTE PLATA</v>
          </cell>
          <cell r="N588" t="str">
            <v>01</v>
          </cell>
          <cell r="O588" t="str">
            <v>MONTE PLATA (ZONA URBANA)</v>
          </cell>
          <cell r="P588" t="str">
            <v>012</v>
          </cell>
          <cell r="Q588" t="str">
            <v>GUILLO</v>
          </cell>
        </row>
        <row r="589">
          <cell r="D589" t="str">
            <v>MONTE RÍO</v>
          </cell>
          <cell r="E589" t="str">
            <v>070201050100100</v>
          </cell>
          <cell r="F589" t="str">
            <v>07</v>
          </cell>
          <cell r="G589" t="str">
            <v>EL VALLE</v>
          </cell>
          <cell r="H589" t="str">
            <v>02</v>
          </cell>
          <cell r="I589" t="str">
            <v>AZUA</v>
          </cell>
          <cell r="J589" t="str">
            <v>01</v>
          </cell>
          <cell r="K589" t="str">
            <v>AZUA</v>
          </cell>
          <cell r="L589" t="str">
            <v>05</v>
          </cell>
          <cell r="M589" t="str">
            <v>PUERTO VIEJO (DM)</v>
          </cell>
          <cell r="N589" t="str">
            <v>01</v>
          </cell>
          <cell r="O589" t="str">
            <v>PUERTO VIEJO (ZONA URBANA)</v>
          </cell>
          <cell r="P589" t="str">
            <v>001</v>
          </cell>
          <cell r="Q589" t="str">
            <v>LOS NEGROS</v>
          </cell>
        </row>
        <row r="590">
          <cell r="D590" t="str">
            <v>NIZAO NAJAYO</v>
          </cell>
          <cell r="E590" t="str">
            <v>052106010400200</v>
          </cell>
          <cell r="F590" t="str">
            <v>05</v>
          </cell>
          <cell r="G590" t="str">
            <v>VALDESIA</v>
          </cell>
          <cell r="H590" t="str">
            <v>21</v>
          </cell>
          <cell r="I590" t="str">
            <v>SAN CRISTÓBAL</v>
          </cell>
          <cell r="J590" t="str">
            <v>06</v>
          </cell>
          <cell r="K590" t="str">
            <v>YAGUATE</v>
          </cell>
          <cell r="L590" t="str">
            <v>01</v>
          </cell>
          <cell r="M590" t="str">
            <v>YAGUATE</v>
          </cell>
          <cell r="N590" t="str">
            <v>04</v>
          </cell>
          <cell r="O590" t="str">
            <v>MANÁ DE YAGUATE</v>
          </cell>
          <cell r="P590" t="str">
            <v>002</v>
          </cell>
          <cell r="Q590" t="str">
            <v>BOCA DE MANÁ</v>
          </cell>
        </row>
        <row r="591">
          <cell r="D591" t="str">
            <v>PALAMARA</v>
          </cell>
          <cell r="E591" t="str">
            <v>103207020200100</v>
          </cell>
          <cell r="F591" t="str">
            <v>10</v>
          </cell>
          <cell r="G591" t="str">
            <v>OZAMA O METROPOLITANA</v>
          </cell>
          <cell r="H591" t="str">
            <v>32</v>
          </cell>
          <cell r="I591" t="str">
            <v>SANTO DOMINGO</v>
          </cell>
          <cell r="J591" t="str">
            <v>07</v>
          </cell>
          <cell r="K591" t="str">
            <v>PEDRO BRAND</v>
          </cell>
          <cell r="L591" t="str">
            <v>02</v>
          </cell>
          <cell r="M591" t="str">
            <v>LA GUÁYIGA (DM)</v>
          </cell>
          <cell r="N591" t="str">
            <v>02</v>
          </cell>
          <cell r="O591" t="str">
            <v>LOS GARCÍA</v>
          </cell>
          <cell r="P591" t="str">
            <v>001</v>
          </cell>
          <cell r="Q591" t="str">
            <v>BATEY PALAMARA</v>
          </cell>
        </row>
        <row r="592">
          <cell r="D592" t="str">
            <v>PALENQUE</v>
          </cell>
          <cell r="E592" t="str">
            <v>052102010300400</v>
          </cell>
          <cell r="F592" t="str">
            <v>05</v>
          </cell>
          <cell r="G592" t="str">
            <v>VALDESIA</v>
          </cell>
          <cell r="H592" t="str">
            <v>21</v>
          </cell>
          <cell r="I592" t="str">
            <v>SAN CRISTÓBAL</v>
          </cell>
          <cell r="J592" t="str">
            <v>02</v>
          </cell>
          <cell r="K592" t="str">
            <v>SABANA GRANDE DE PALENQUE</v>
          </cell>
          <cell r="L592" t="str">
            <v>01</v>
          </cell>
          <cell r="M592" t="str">
            <v>SABANA GRANDE DE PALENQUE</v>
          </cell>
          <cell r="N592" t="str">
            <v>03</v>
          </cell>
          <cell r="O592" t="str">
            <v>SABANA PALENQUE</v>
          </cell>
          <cell r="P592" t="str">
            <v>004</v>
          </cell>
          <cell r="Q592" t="str">
            <v>SABANA GRANDE DE PALENQUE RURAL</v>
          </cell>
        </row>
        <row r="593">
          <cell r="D593" t="str">
            <v>PALOMINO 1</v>
          </cell>
          <cell r="E593" t="str">
            <v>072202030500500</v>
          </cell>
          <cell r="F593" t="str">
            <v>07</v>
          </cell>
          <cell r="G593" t="str">
            <v>EL VALLE</v>
          </cell>
          <cell r="H593" t="str">
            <v>22</v>
          </cell>
          <cell r="I593" t="str">
            <v>SAN JUAN</v>
          </cell>
          <cell r="J593" t="str">
            <v>02</v>
          </cell>
          <cell r="K593" t="str">
            <v>BOHECHÍO</v>
          </cell>
          <cell r="L593" t="str">
            <v>03</v>
          </cell>
          <cell r="M593" t="str">
            <v>YAQUE (DM)</v>
          </cell>
          <cell r="N593" t="str">
            <v>05</v>
          </cell>
          <cell r="O593" t="str">
            <v>LA GUAMA</v>
          </cell>
          <cell r="P593" t="str">
            <v>005</v>
          </cell>
          <cell r="Q593" t="str">
            <v>EL GUAYUYAL</v>
          </cell>
        </row>
        <row r="594">
          <cell r="D594" t="str">
            <v>PALOMINO 2</v>
          </cell>
          <cell r="E594" t="str">
            <v>072202030500500</v>
          </cell>
          <cell r="F594" t="str">
            <v>07</v>
          </cell>
          <cell r="G594" t="str">
            <v>EL VALLE</v>
          </cell>
          <cell r="H594" t="str">
            <v>22</v>
          </cell>
          <cell r="I594" t="str">
            <v>SAN JUAN</v>
          </cell>
          <cell r="J594" t="str">
            <v>02</v>
          </cell>
          <cell r="K594" t="str">
            <v>BOHECHÍO</v>
          </cell>
          <cell r="L594" t="str">
            <v>03</v>
          </cell>
          <cell r="M594" t="str">
            <v>YAQUE (DM)</v>
          </cell>
          <cell r="N594" t="str">
            <v>05</v>
          </cell>
          <cell r="O594" t="str">
            <v>LA GUAMA</v>
          </cell>
          <cell r="P594" t="str">
            <v>005</v>
          </cell>
          <cell r="Q594" t="str">
            <v>EL GUAYUYAL</v>
          </cell>
        </row>
        <row r="595">
          <cell r="D595" t="str">
            <v>PARQUE ENERGETICO LOS MINA</v>
          </cell>
          <cell r="E595" t="str">
            <v>103201010100400</v>
          </cell>
          <cell r="F595" t="str">
            <v>10</v>
          </cell>
          <cell r="G595" t="str">
            <v>OZAMA O METROPOLITANA</v>
          </cell>
          <cell r="H595" t="str">
            <v>32</v>
          </cell>
          <cell r="I595" t="str">
            <v>SANTO DOMINGO</v>
          </cell>
          <cell r="J595" t="str">
            <v>01</v>
          </cell>
          <cell r="K595" t="str">
            <v>SANTO DOMINGO ESTE</v>
          </cell>
          <cell r="L595" t="str">
            <v>01</v>
          </cell>
          <cell r="M595" t="str">
            <v>SANTO DOMINGO ESTE</v>
          </cell>
          <cell r="N595" t="str">
            <v>01</v>
          </cell>
          <cell r="O595" t="str">
            <v>SANTO DOMINGO ESTE (ZONA URBANA)</v>
          </cell>
          <cell r="P595" t="str">
            <v>004</v>
          </cell>
          <cell r="Q595" t="str">
            <v>LOS MINA SUR</v>
          </cell>
        </row>
        <row r="596">
          <cell r="D596" t="str">
            <v>PARQUE EÓLICO AGUA CLARA</v>
          </cell>
          <cell r="E596" t="str">
            <v>041503030300100</v>
          </cell>
          <cell r="F596" t="str">
            <v>04</v>
          </cell>
          <cell r="G596" t="str">
            <v>CIBAO NOROESTE</v>
          </cell>
          <cell r="H596" t="str">
            <v>15</v>
          </cell>
          <cell r="I596" t="str">
            <v>MONTE CRISTI</v>
          </cell>
          <cell r="J596" t="str">
            <v>03</v>
          </cell>
          <cell r="K596" t="str">
            <v>GUAYUBÍN</v>
          </cell>
          <cell r="L596" t="str">
            <v>03</v>
          </cell>
          <cell r="M596" t="str">
            <v>HATILLO PALMA (DM)</v>
          </cell>
          <cell r="N596" t="str">
            <v>03</v>
          </cell>
          <cell r="O596" t="str">
            <v>LOS DERRAMADEROS</v>
          </cell>
          <cell r="P596" t="str">
            <v>001</v>
          </cell>
          <cell r="Q596" t="str">
            <v>LOS DERRAMADEROS</v>
          </cell>
        </row>
        <row r="597">
          <cell r="D597" t="str">
            <v>PARQUE EÓLICO DE MATAFONGO</v>
          </cell>
          <cell r="E597" t="str">
            <v>051701010300200</v>
          </cell>
          <cell r="F597" t="str">
            <v>05</v>
          </cell>
          <cell r="G597" t="str">
            <v>VALDESIA</v>
          </cell>
          <cell r="H597" t="str">
            <v>17</v>
          </cell>
          <cell r="I597" t="str">
            <v>PERAVIA</v>
          </cell>
          <cell r="J597" t="str">
            <v>01</v>
          </cell>
          <cell r="K597" t="str">
            <v>BANÍ</v>
          </cell>
          <cell r="L597" t="str">
            <v>01</v>
          </cell>
          <cell r="M597" t="str">
            <v>BANÍ</v>
          </cell>
          <cell r="N597" t="str">
            <v>03</v>
          </cell>
          <cell r="O597" t="str">
            <v>LAS CALDERAS</v>
          </cell>
          <cell r="P597" t="str">
            <v>002</v>
          </cell>
          <cell r="Q597" t="str">
            <v>LAS CALDERAS</v>
          </cell>
        </row>
        <row r="598">
          <cell r="D598" t="str">
            <v>PARQUE EÓLICO GUANILLO</v>
          </cell>
          <cell r="E598" t="str">
            <v>041503010400400</v>
          </cell>
          <cell r="F598" t="str">
            <v>04</v>
          </cell>
          <cell r="G598" t="str">
            <v>CIBAO NOROESTE</v>
          </cell>
          <cell r="H598" t="str">
            <v>15</v>
          </cell>
          <cell r="I598" t="str">
            <v>MONTE CRISTI</v>
          </cell>
          <cell r="J598" t="str">
            <v>03</v>
          </cell>
          <cell r="K598" t="str">
            <v>GUAYUBÍN</v>
          </cell>
          <cell r="L598" t="str">
            <v>01</v>
          </cell>
          <cell r="M598" t="str">
            <v>GUAYUBÍN</v>
          </cell>
          <cell r="N598" t="str">
            <v>04</v>
          </cell>
          <cell r="O598" t="str">
            <v>SABANA CRUZ</v>
          </cell>
          <cell r="P598" t="str">
            <v>004</v>
          </cell>
          <cell r="Q598" t="str">
            <v>HAITÍ</v>
          </cell>
        </row>
        <row r="599">
          <cell r="D599" t="str">
            <v>PARQUE EÓLICO LARIMAR</v>
          </cell>
          <cell r="E599" t="str">
            <v>060403010200100</v>
          </cell>
          <cell r="F599" t="str">
            <v>06</v>
          </cell>
          <cell r="G599" t="str">
            <v>ENRIQUILLO</v>
          </cell>
          <cell r="H599" t="str">
            <v>04</v>
          </cell>
          <cell r="I599" t="str">
            <v>BARAHONA</v>
          </cell>
          <cell r="J599" t="str">
            <v>03</v>
          </cell>
          <cell r="K599" t="str">
            <v>ENRIQUILLO</v>
          </cell>
          <cell r="L599" t="str">
            <v>01</v>
          </cell>
          <cell r="M599" t="str">
            <v>ENRIQUILLO</v>
          </cell>
          <cell r="N599" t="str">
            <v>02</v>
          </cell>
          <cell r="O599" t="str">
            <v>BUENA VISTA</v>
          </cell>
          <cell r="P599" t="str">
            <v>001</v>
          </cell>
          <cell r="Q599" t="str">
            <v>BUENA VISTA</v>
          </cell>
        </row>
        <row r="600">
          <cell r="D600" t="str">
            <v>PARQUE EÓLICO LARIMAR II</v>
          </cell>
          <cell r="E600" t="str">
            <v>060403010200100</v>
          </cell>
          <cell r="F600" t="str">
            <v>06</v>
          </cell>
          <cell r="G600" t="str">
            <v>ENRIQUILLO</v>
          </cell>
          <cell r="H600" t="str">
            <v>04</v>
          </cell>
          <cell r="I600" t="str">
            <v>BARAHONA</v>
          </cell>
          <cell r="J600" t="str">
            <v>03</v>
          </cell>
          <cell r="K600" t="str">
            <v>ENRIQUILLO</v>
          </cell>
          <cell r="L600" t="str">
            <v>01</v>
          </cell>
          <cell r="M600" t="str">
            <v>ENRIQUILLO</v>
          </cell>
          <cell r="N600" t="str">
            <v>02</v>
          </cell>
          <cell r="O600" t="str">
            <v>BUENA VISTA</v>
          </cell>
          <cell r="P600" t="str">
            <v>001</v>
          </cell>
          <cell r="Q600" t="str">
            <v>BUENA VISTA</v>
          </cell>
        </row>
        <row r="601">
          <cell r="D601" t="str">
            <v>PARQUE EÓLICO LOS GUZMANCITOS</v>
          </cell>
          <cell r="E601" t="str">
            <v>011801030700100</v>
          </cell>
          <cell r="F601" t="str">
            <v>01</v>
          </cell>
          <cell r="G601" t="str">
            <v>CIBAO NORTE</v>
          </cell>
          <cell r="H601" t="str">
            <v>18</v>
          </cell>
          <cell r="I601" t="str">
            <v>PUERTO PLATA</v>
          </cell>
          <cell r="J601" t="str">
            <v>01</v>
          </cell>
          <cell r="K601" t="str">
            <v>PUERTO PLATA</v>
          </cell>
          <cell r="L601" t="str">
            <v>03</v>
          </cell>
          <cell r="M601" t="str">
            <v>MAIMÓN (DM)</v>
          </cell>
          <cell r="N601" t="str">
            <v>07</v>
          </cell>
          <cell r="O601" t="str">
            <v>GUZMANCITO</v>
          </cell>
          <cell r="P601" t="str">
            <v>001</v>
          </cell>
          <cell r="Q601" t="str">
            <v>LA PERRITA</v>
          </cell>
        </row>
        <row r="602">
          <cell r="D602" t="str">
            <v>PARQUE EÓLICO LOS GUZMANCITOS 2</v>
          </cell>
          <cell r="E602" t="str">
            <v>011801030701500</v>
          </cell>
          <cell r="F602" t="str">
            <v>01</v>
          </cell>
          <cell r="G602" t="str">
            <v>CIBAO NORTE</v>
          </cell>
          <cell r="H602" t="str">
            <v>18</v>
          </cell>
          <cell r="I602" t="str">
            <v>PUERTO PLATA</v>
          </cell>
          <cell r="J602" t="str">
            <v>01</v>
          </cell>
          <cell r="K602" t="str">
            <v>PUERTO PLATA</v>
          </cell>
          <cell r="L602" t="str">
            <v>03</v>
          </cell>
          <cell r="M602" t="str">
            <v>MAIMÓN (DM)</v>
          </cell>
          <cell r="N602" t="str">
            <v>07</v>
          </cell>
          <cell r="O602" t="str">
            <v>GUZMANCITO</v>
          </cell>
          <cell r="P602" t="str">
            <v>015</v>
          </cell>
          <cell r="Q602" t="str">
            <v>CALABACITOS</v>
          </cell>
        </row>
        <row r="603">
          <cell r="D603" t="str">
            <v>PARQUE FOTOVOLTAICO BAYAHONDA (BAYASOL)</v>
          </cell>
          <cell r="E603" t="str">
            <v>051703010500300</v>
          </cell>
          <cell r="F603" t="str">
            <v>05</v>
          </cell>
          <cell r="G603" t="str">
            <v>VALDESIA</v>
          </cell>
          <cell r="H603" t="str">
            <v>17</v>
          </cell>
          <cell r="I603" t="str">
            <v>PERAVIA</v>
          </cell>
          <cell r="J603" t="str">
            <v>03</v>
          </cell>
          <cell r="K603" t="str">
            <v>MATANZAS</v>
          </cell>
          <cell r="L603" t="str">
            <v>01</v>
          </cell>
          <cell r="M603" t="str">
            <v>MATANZAS</v>
          </cell>
          <cell r="N603" t="str">
            <v>05</v>
          </cell>
          <cell r="O603" t="str">
            <v>GALIÓN (GALEÓN)</v>
          </cell>
          <cell r="P603" t="str">
            <v>003</v>
          </cell>
          <cell r="Q603" t="str">
            <v>ANGOSTURA</v>
          </cell>
        </row>
        <row r="604">
          <cell r="D604" t="str">
            <v>PARQUE FOTOVOLTAICO CALABAZA</v>
          </cell>
          <cell r="E604" t="str">
            <v>051703010500200</v>
          </cell>
          <cell r="F604" t="str">
            <v>05</v>
          </cell>
          <cell r="G604" t="str">
            <v>VALDESIA</v>
          </cell>
          <cell r="H604" t="str">
            <v>17</v>
          </cell>
          <cell r="I604" t="str">
            <v>PERAVIA</v>
          </cell>
          <cell r="J604" t="str">
            <v>03</v>
          </cell>
          <cell r="K604" t="str">
            <v>MATANZAS</v>
          </cell>
          <cell r="L604" t="str">
            <v>01</v>
          </cell>
          <cell r="M604" t="str">
            <v>MATANZAS</v>
          </cell>
          <cell r="N604" t="str">
            <v>05</v>
          </cell>
          <cell r="O604" t="str">
            <v>GALIÓN (GALEÓN)</v>
          </cell>
          <cell r="P604" t="str">
            <v>002</v>
          </cell>
          <cell r="Q604" t="str">
            <v>LAS CALABAZAS</v>
          </cell>
        </row>
        <row r="605">
          <cell r="D605" t="str">
            <v>PARQUE FOTOVOLTAICO COASTAL</v>
          </cell>
          <cell r="E605" t="e">
            <v>#N/A</v>
          </cell>
          <cell r="F605" t="e">
            <v>#N/A</v>
          </cell>
          <cell r="G605" t="e">
            <v>#N/A</v>
          </cell>
          <cell r="H605" t="e">
            <v>#N/A</v>
          </cell>
          <cell r="I605" t="e">
            <v>#N/A</v>
          </cell>
          <cell r="J605" t="e">
            <v>#N/A</v>
          </cell>
          <cell r="K605" t="e">
            <v>#N/A</v>
          </cell>
          <cell r="L605" t="e">
            <v>#N/A</v>
          </cell>
          <cell r="M605" t="e">
            <v>#N/A</v>
          </cell>
          <cell r="N605" t="e">
            <v>#N/A</v>
          </cell>
          <cell r="O605" t="e">
            <v>#N/A</v>
          </cell>
          <cell r="P605" t="e">
            <v>#N/A</v>
          </cell>
          <cell r="Q605" t="e">
            <v>#N/A</v>
          </cell>
        </row>
        <row r="606">
          <cell r="D606" t="str">
            <v>PARQUE FOTOVOLTAICO COTOPERÍ I</v>
          </cell>
          <cell r="E606" t="e">
            <v>#N/A</v>
          </cell>
          <cell r="F606" t="e">
            <v>#N/A</v>
          </cell>
          <cell r="G606" t="e">
            <v>#N/A</v>
          </cell>
          <cell r="H606" t="e">
            <v>#N/A</v>
          </cell>
          <cell r="I606" t="e">
            <v>#N/A</v>
          </cell>
          <cell r="J606" t="e">
            <v>#N/A</v>
          </cell>
          <cell r="K606" t="e">
            <v>#N/A</v>
          </cell>
          <cell r="L606" t="e">
            <v>#N/A</v>
          </cell>
          <cell r="M606" t="e">
            <v>#N/A</v>
          </cell>
          <cell r="N606" t="e">
            <v>#N/A</v>
          </cell>
          <cell r="O606" t="e">
            <v>#N/A</v>
          </cell>
          <cell r="P606" t="e">
            <v>#N/A</v>
          </cell>
          <cell r="Q606" t="e">
            <v>#N/A</v>
          </cell>
        </row>
        <row r="607">
          <cell r="D607" t="str">
            <v>PARQUE FOTOVOLTAICO COTOPERÍ II</v>
          </cell>
          <cell r="E607" t="e">
            <v>#N/A</v>
          </cell>
          <cell r="F607" t="e">
            <v>#N/A</v>
          </cell>
          <cell r="G607" t="e">
            <v>#N/A</v>
          </cell>
          <cell r="H607" t="e">
            <v>#N/A</v>
          </cell>
          <cell r="I607" t="e">
            <v>#N/A</v>
          </cell>
          <cell r="J607" t="e">
            <v>#N/A</v>
          </cell>
          <cell r="K607" t="e">
            <v>#N/A</v>
          </cell>
          <cell r="L607" t="e">
            <v>#N/A</v>
          </cell>
          <cell r="M607" t="e">
            <v>#N/A</v>
          </cell>
          <cell r="N607" t="e">
            <v>#N/A</v>
          </cell>
          <cell r="O607" t="e">
            <v>#N/A</v>
          </cell>
          <cell r="P607" t="e">
            <v>#N/A</v>
          </cell>
          <cell r="Q607" t="e">
            <v>#N/A</v>
          </cell>
        </row>
        <row r="608">
          <cell r="D608" t="str">
            <v>PARQUE FOTOVOLTAICO COTOPERÍ III</v>
          </cell>
          <cell r="E608" t="e">
            <v>#N/A</v>
          </cell>
          <cell r="F608" t="e">
            <v>#N/A</v>
          </cell>
          <cell r="G608" t="e">
            <v>#N/A</v>
          </cell>
          <cell r="H608" t="e">
            <v>#N/A</v>
          </cell>
          <cell r="I608" t="e">
            <v>#N/A</v>
          </cell>
          <cell r="J608" t="e">
            <v>#N/A</v>
          </cell>
          <cell r="K608" t="e">
            <v>#N/A</v>
          </cell>
          <cell r="L608" t="e">
            <v>#N/A</v>
          </cell>
          <cell r="M608" t="e">
            <v>#N/A</v>
          </cell>
          <cell r="N608" t="e">
            <v>#N/A</v>
          </cell>
          <cell r="O608" t="e">
            <v>#N/A</v>
          </cell>
          <cell r="P608" t="e">
            <v>#N/A</v>
          </cell>
          <cell r="Q608" t="e">
            <v>#N/A</v>
          </cell>
        </row>
        <row r="609">
          <cell r="D609" t="str">
            <v>PARQUE FOTOVOLTAICO CUMAYASA 1</v>
          </cell>
          <cell r="E609" t="str">
            <v>081203020200200</v>
          </cell>
          <cell r="F609" t="str">
            <v>08</v>
          </cell>
          <cell r="G609" t="str">
            <v>YUMA</v>
          </cell>
          <cell r="H609" t="str">
            <v>12</v>
          </cell>
          <cell r="I609" t="str">
            <v>LA ROMANA</v>
          </cell>
          <cell r="J609" t="str">
            <v>03</v>
          </cell>
          <cell r="K609" t="str">
            <v>VILLA HERMOSA</v>
          </cell>
          <cell r="L609" t="str">
            <v>02</v>
          </cell>
          <cell r="M609" t="str">
            <v>CUMAYASA (DM)</v>
          </cell>
          <cell r="N609" t="str">
            <v>02</v>
          </cell>
          <cell r="O609" t="str">
            <v>CUMAYASA</v>
          </cell>
          <cell r="P609" t="str">
            <v>002</v>
          </cell>
          <cell r="Q609" t="str">
            <v>BATEY LAS TUMBAS</v>
          </cell>
        </row>
        <row r="610">
          <cell r="D610" t="str">
            <v>PARQUE FOTOVOLTAICO CUMAYASA 2</v>
          </cell>
          <cell r="E610" t="str">
            <v>081203020200200</v>
          </cell>
          <cell r="F610" t="str">
            <v>08</v>
          </cell>
          <cell r="G610" t="str">
            <v>YUMA</v>
          </cell>
          <cell r="H610" t="str">
            <v>12</v>
          </cell>
          <cell r="I610" t="str">
            <v>LA ROMANA</v>
          </cell>
          <cell r="J610" t="str">
            <v>03</v>
          </cell>
          <cell r="K610" t="str">
            <v>VILLA HERMOSA</v>
          </cell>
          <cell r="L610" t="str">
            <v>02</v>
          </cell>
          <cell r="M610" t="str">
            <v>CUMAYASA (DM)</v>
          </cell>
          <cell r="N610" t="str">
            <v>02</v>
          </cell>
          <cell r="O610" t="str">
            <v>CUMAYASA</v>
          </cell>
          <cell r="P610" t="str">
            <v>002</v>
          </cell>
          <cell r="Q610" t="str">
            <v>BATEY LAS TUMBAS</v>
          </cell>
        </row>
        <row r="611">
          <cell r="D611" t="str">
            <v>PARQUE FOTOVOLTAICO LA VICTORIA</v>
          </cell>
          <cell r="E611" t="str">
            <v>103203020300300</v>
          </cell>
          <cell r="F611" t="str">
            <v>10</v>
          </cell>
          <cell r="G611" t="str">
            <v>OZAMA O METROPOLITANA</v>
          </cell>
          <cell r="H611" t="str">
            <v>32</v>
          </cell>
          <cell r="I611" t="str">
            <v>SANTO DOMINGO</v>
          </cell>
          <cell r="J611" t="str">
            <v>03</v>
          </cell>
          <cell r="K611" t="str">
            <v>SANTO DOMINGO NORTE</v>
          </cell>
          <cell r="L611" t="str">
            <v>02</v>
          </cell>
          <cell r="M611" t="str">
            <v>LA VICTORIA (DM)</v>
          </cell>
          <cell r="N611" t="str">
            <v>03</v>
          </cell>
          <cell r="O611" t="str">
            <v>LA VIRGEN</v>
          </cell>
          <cell r="P611" t="str">
            <v>003</v>
          </cell>
          <cell r="Q611" t="str">
            <v>VERDÚM</v>
          </cell>
        </row>
        <row r="612">
          <cell r="D612" t="str">
            <v>PARQUE FOTOVOLTAICO LOS NEGROS</v>
          </cell>
          <cell r="E612" t="str">
            <v>050201050200300</v>
          </cell>
          <cell r="F612" t="str">
            <v>05</v>
          </cell>
          <cell r="G612" t="str">
            <v>VALDESIA</v>
          </cell>
          <cell r="H612" t="str">
            <v>02</v>
          </cell>
          <cell r="I612" t="str">
            <v>AZUA</v>
          </cell>
          <cell r="J612" t="str">
            <v>01</v>
          </cell>
          <cell r="K612" t="str">
            <v>AZUA</v>
          </cell>
          <cell r="L612" t="str">
            <v>05</v>
          </cell>
          <cell r="M612" t="str">
            <v>PUERTO VIEJO (DM)</v>
          </cell>
          <cell r="N612" t="str">
            <v>02</v>
          </cell>
          <cell r="O612" t="str">
            <v>RANCHERÍA</v>
          </cell>
          <cell r="P612" t="str">
            <v>003</v>
          </cell>
          <cell r="Q612" t="str">
            <v>PALMAR DE BUENA VISTA</v>
          </cell>
        </row>
        <row r="613">
          <cell r="D613" t="str">
            <v>PARQUE FOTOVOLTAICO MARANATHA FASE I</v>
          </cell>
          <cell r="E613" t="str">
            <v>070201050200300</v>
          </cell>
          <cell r="F613" t="str">
            <v>07</v>
          </cell>
          <cell r="G613" t="str">
            <v>EL VALLE</v>
          </cell>
          <cell r="H613" t="str">
            <v>02</v>
          </cell>
          <cell r="I613" t="str">
            <v>AZUA</v>
          </cell>
          <cell r="J613" t="str">
            <v>01</v>
          </cell>
          <cell r="K613" t="str">
            <v>AZUA</v>
          </cell>
          <cell r="L613" t="str">
            <v>05</v>
          </cell>
          <cell r="M613" t="str">
            <v>PUERTO VIEJO (DM)</v>
          </cell>
          <cell r="N613" t="str">
            <v>02</v>
          </cell>
          <cell r="O613" t="str">
            <v>RANCHERÍA</v>
          </cell>
          <cell r="P613" t="str">
            <v>003</v>
          </cell>
          <cell r="Q613" t="str">
            <v>PALMAR DE BUENA VISTA</v>
          </cell>
        </row>
        <row r="614">
          <cell r="D614" t="str">
            <v>PARQUE FOTOVOLTAICO MARTÍ</v>
          </cell>
          <cell r="E614" t="e">
            <v>#N/A</v>
          </cell>
          <cell r="F614" t="e">
            <v>#N/A</v>
          </cell>
          <cell r="G614" t="e">
            <v>#N/A</v>
          </cell>
          <cell r="H614" t="e">
            <v>#N/A</v>
          </cell>
          <cell r="I614" t="e">
            <v>#N/A</v>
          </cell>
          <cell r="J614" t="e">
            <v>#N/A</v>
          </cell>
          <cell r="K614" t="e">
            <v>#N/A</v>
          </cell>
          <cell r="L614" t="e">
            <v>#N/A</v>
          </cell>
          <cell r="M614" t="e">
            <v>#N/A</v>
          </cell>
          <cell r="N614" t="e">
            <v>#N/A</v>
          </cell>
          <cell r="O614" t="e">
            <v>#N/A</v>
          </cell>
          <cell r="P614" t="e">
            <v>#N/A</v>
          </cell>
          <cell r="Q614" t="e">
            <v>#N/A</v>
          </cell>
        </row>
        <row r="615">
          <cell r="D615" t="str">
            <v>PARQUE FOTOVOLTAICO MATA DE PALMA</v>
          </cell>
          <cell r="E615" t="str">
            <v>103205010301100</v>
          </cell>
          <cell r="F615" t="str">
            <v>10</v>
          </cell>
          <cell r="G615" t="str">
            <v>OZAMA O METROPOLITANA</v>
          </cell>
          <cell r="H615" t="str">
            <v>32</v>
          </cell>
          <cell r="I615" t="str">
            <v>SANTO DOMINGO</v>
          </cell>
          <cell r="J615" t="str">
            <v>05</v>
          </cell>
          <cell r="K615" t="str">
            <v>SAN ANTONIO DE GUERRA</v>
          </cell>
          <cell r="L615" t="str">
            <v>01</v>
          </cell>
          <cell r="M615" t="str">
            <v>SAN ANTONIO DE GUERRA</v>
          </cell>
          <cell r="N615" t="str">
            <v>03</v>
          </cell>
          <cell r="O615" t="str">
            <v>LA JOYA</v>
          </cell>
          <cell r="P615" t="str">
            <v>011</v>
          </cell>
          <cell r="Q615" t="str">
            <v>AHORCA LOS PERROS</v>
          </cell>
        </row>
        <row r="616">
          <cell r="D616" t="str">
            <v>PARQUE FOTOVOLTAICO MATRISOL</v>
          </cell>
          <cell r="E616" t="str">
            <v>031402020300200</v>
          </cell>
          <cell r="F616" t="str">
            <v>03</v>
          </cell>
          <cell r="G616" t="str">
            <v>CIBAO NORDESTE</v>
          </cell>
          <cell r="H616" t="str">
            <v>14</v>
          </cell>
          <cell r="I616" t="str">
            <v>MARÍA TRINIDAD SÁNCHEZ</v>
          </cell>
          <cell r="J616" t="str">
            <v>02</v>
          </cell>
          <cell r="K616" t="str">
            <v>CABRERA</v>
          </cell>
          <cell r="L616" t="str">
            <v>02</v>
          </cell>
          <cell r="M616" t="str">
            <v>ARROYO SALADO (DM)</v>
          </cell>
          <cell r="N616" t="str">
            <v>03</v>
          </cell>
          <cell r="O616" t="str">
            <v>SAN ISIDRO</v>
          </cell>
          <cell r="P616" t="str">
            <v>002</v>
          </cell>
          <cell r="Q616" t="str">
            <v>CAÑO BEJUCO</v>
          </cell>
        </row>
        <row r="617">
          <cell r="D617" t="str">
            <v>PARQUE FOTOVOLTAICO MIRASOL</v>
          </cell>
          <cell r="E617" t="str">
            <v>103205010401000</v>
          </cell>
          <cell r="F617" t="str">
            <v>10</v>
          </cell>
          <cell r="G617" t="str">
            <v>OZAMA O METROPOLITANA</v>
          </cell>
          <cell r="H617" t="str">
            <v>32</v>
          </cell>
          <cell r="I617" t="str">
            <v>SANTO DOMINGO</v>
          </cell>
          <cell r="J617" t="str">
            <v>05</v>
          </cell>
          <cell r="K617" t="str">
            <v>SAN ANTONIO DE GUERRA</v>
          </cell>
          <cell r="L617" t="str">
            <v>01</v>
          </cell>
          <cell r="M617" t="str">
            <v>SAN ANTONIO DE GUERRA</v>
          </cell>
          <cell r="N617" t="str">
            <v>04</v>
          </cell>
          <cell r="O617" t="str">
            <v>ENJUAGADOR</v>
          </cell>
          <cell r="P617" t="str">
            <v>010</v>
          </cell>
          <cell r="Q617" t="str">
            <v>LA CULEBRA</v>
          </cell>
        </row>
        <row r="618">
          <cell r="D618" t="str">
            <v>PARQUE FOTOVOLTAICO MONTECRISTI SOLAR 1</v>
          </cell>
          <cell r="E618" t="str">
            <v>041503010200200</v>
          </cell>
          <cell r="F618" t="str">
            <v>04</v>
          </cell>
          <cell r="G618" t="str">
            <v>CIBAO NOROESTE</v>
          </cell>
          <cell r="H618" t="str">
            <v>15</v>
          </cell>
          <cell r="I618" t="str">
            <v>MONTE CRISTI</v>
          </cell>
          <cell r="J618" t="str">
            <v>03</v>
          </cell>
          <cell r="K618" t="str">
            <v>GUAYUBÍN</v>
          </cell>
          <cell r="L618" t="str">
            <v>01</v>
          </cell>
          <cell r="M618" t="str">
            <v>GUAYUBÍN</v>
          </cell>
          <cell r="N618" t="str">
            <v>02</v>
          </cell>
          <cell r="O618" t="str">
            <v>JUAN GÓMEZ</v>
          </cell>
          <cell r="P618" t="str">
            <v>002</v>
          </cell>
          <cell r="Q618" t="str">
            <v>JUAN GÓMEZ</v>
          </cell>
        </row>
        <row r="619">
          <cell r="D619" t="str">
            <v>PARQUE FOTOVOLTAICO SAJOMA</v>
          </cell>
          <cell r="E619" t="str">
            <v>012505030200600</v>
          </cell>
          <cell r="F619" t="str">
            <v>01</v>
          </cell>
          <cell r="G619" t="str">
            <v>CIBAO NORTE</v>
          </cell>
          <cell r="H619" t="str">
            <v>25</v>
          </cell>
          <cell r="I619" t="str">
            <v>SANTIAGO</v>
          </cell>
          <cell r="J619" t="str">
            <v>05</v>
          </cell>
          <cell r="K619" t="str">
            <v>SAN JOSÉ DE LAS MATAS</v>
          </cell>
          <cell r="L619" t="str">
            <v>03</v>
          </cell>
          <cell r="M619" t="str">
            <v>LA CUESTA (DM)</v>
          </cell>
          <cell r="N619" t="str">
            <v>02</v>
          </cell>
          <cell r="O619" t="str">
            <v>JAIQUI PICADO</v>
          </cell>
          <cell r="P619" t="str">
            <v>006</v>
          </cell>
          <cell r="Q619" t="str">
            <v>LOS RANCHEROS</v>
          </cell>
        </row>
        <row r="620">
          <cell r="D620" t="str">
            <v>PARQUE FOTOVOLTAICO SANTANASOL</v>
          </cell>
          <cell r="E620" t="str">
            <v>051702030300300</v>
          </cell>
          <cell r="F620" t="str">
            <v>05</v>
          </cell>
          <cell r="G620" t="str">
            <v>VALDESIA</v>
          </cell>
          <cell r="H620" t="str">
            <v>17</v>
          </cell>
          <cell r="I620" t="str">
            <v>PERAVIA</v>
          </cell>
          <cell r="J620" t="str">
            <v>02</v>
          </cell>
          <cell r="K620" t="str">
            <v>NIZAO</v>
          </cell>
          <cell r="L620" t="str">
            <v>03</v>
          </cell>
          <cell r="M620" t="str">
            <v>SANTANA (DM)</v>
          </cell>
          <cell r="N620" t="str">
            <v>03</v>
          </cell>
          <cell r="O620" t="str">
            <v>YIYO GÓMEZ</v>
          </cell>
          <cell r="P620" t="str">
            <v>003</v>
          </cell>
          <cell r="Q620" t="str">
            <v>LOS FRANCO</v>
          </cell>
        </row>
        <row r="621">
          <cell r="D621" t="str">
            <v>PARQUE FOTOVOLTAICO WASHINGTON CAPITAL 2</v>
          </cell>
          <cell r="E621" t="e">
            <v>#N/A</v>
          </cell>
          <cell r="F621" t="e">
            <v>#N/A</v>
          </cell>
          <cell r="G621" t="e">
            <v>#N/A</v>
          </cell>
          <cell r="H621" t="e">
            <v>#N/A</v>
          </cell>
          <cell r="I621" t="e">
            <v>#N/A</v>
          </cell>
          <cell r="J621" t="e">
            <v>#N/A</v>
          </cell>
          <cell r="K621" t="e">
            <v>#N/A</v>
          </cell>
          <cell r="L621" t="e">
            <v>#N/A</v>
          </cell>
          <cell r="M621" t="e">
            <v>#N/A</v>
          </cell>
          <cell r="N621" t="e">
            <v>#N/A</v>
          </cell>
          <cell r="O621" t="e">
            <v>#N/A</v>
          </cell>
          <cell r="P621" t="e">
            <v>#N/A</v>
          </cell>
          <cell r="Q621" t="e">
            <v>#N/A</v>
          </cell>
        </row>
        <row r="622">
          <cell r="D622" t="str">
            <v>PARQUE FOTOVOLTAICO WASHINGTON CAPITAL 3</v>
          </cell>
          <cell r="E622" t="e">
            <v>#N/A</v>
          </cell>
          <cell r="F622" t="e">
            <v>#N/A</v>
          </cell>
          <cell r="G622" t="e">
            <v>#N/A</v>
          </cell>
          <cell r="H622" t="e">
            <v>#N/A</v>
          </cell>
          <cell r="I622" t="e">
            <v>#N/A</v>
          </cell>
          <cell r="J622" t="e">
            <v>#N/A</v>
          </cell>
          <cell r="K622" t="e">
            <v>#N/A</v>
          </cell>
          <cell r="L622" t="e">
            <v>#N/A</v>
          </cell>
          <cell r="M622" t="e">
            <v>#N/A</v>
          </cell>
          <cell r="N622" t="e">
            <v>#N/A</v>
          </cell>
          <cell r="O622" t="e">
            <v>#N/A</v>
          </cell>
          <cell r="P622" t="e">
            <v>#N/A</v>
          </cell>
          <cell r="Q622" t="e">
            <v>#N/A</v>
          </cell>
        </row>
        <row r="623">
          <cell r="D623" t="str">
            <v>PARQUE SOLAR CANOA</v>
          </cell>
          <cell r="E623" t="str">
            <v>060405020200200</v>
          </cell>
          <cell r="F623" t="str">
            <v>06</v>
          </cell>
          <cell r="G623" t="str">
            <v>ENRIQUILLO</v>
          </cell>
          <cell r="H623" t="str">
            <v>04</v>
          </cell>
          <cell r="I623" t="str">
            <v>BARAHONA</v>
          </cell>
          <cell r="J623" t="str">
            <v>05</v>
          </cell>
          <cell r="K623" t="str">
            <v>VICENTE NOBLE</v>
          </cell>
          <cell r="L623" t="str">
            <v>02</v>
          </cell>
          <cell r="M623" t="str">
            <v>CANOA (DM)</v>
          </cell>
          <cell r="N623" t="str">
            <v>02</v>
          </cell>
          <cell r="O623" t="str">
            <v>BOMBITA</v>
          </cell>
          <cell r="P623" t="str">
            <v>002</v>
          </cell>
          <cell r="Q623" t="str">
            <v>MIRAMAR</v>
          </cell>
        </row>
        <row r="624">
          <cell r="D624" t="str">
            <v>PARQUE SOLAR EL SOCO</v>
          </cell>
          <cell r="E624" t="str">
            <v>092304010300900</v>
          </cell>
          <cell r="F624" t="str">
            <v>09</v>
          </cell>
          <cell r="G624" t="str">
            <v>HIGUAMO</v>
          </cell>
          <cell r="H624" t="str">
            <v>23</v>
          </cell>
          <cell r="I624" t="str">
            <v>SAN PEDRO DE MACORÍS</v>
          </cell>
          <cell r="J624" t="str">
            <v>04</v>
          </cell>
          <cell r="K624" t="str">
            <v>CONSUELO</v>
          </cell>
          <cell r="L624" t="str">
            <v>01</v>
          </cell>
          <cell r="M624" t="str">
            <v>CONSUELO</v>
          </cell>
          <cell r="N624" t="str">
            <v>03</v>
          </cell>
          <cell r="O624" t="str">
            <v>LAS CALLAS</v>
          </cell>
          <cell r="P624" t="str">
            <v>009</v>
          </cell>
          <cell r="Q624" t="str">
            <v>BATEY SAN LUIS</v>
          </cell>
        </row>
        <row r="625">
          <cell r="D625" t="str">
            <v>PARQUE SOLAR ESPERANZA</v>
          </cell>
          <cell r="E625" t="str">
            <v>042702010200300</v>
          </cell>
          <cell r="F625" t="str">
            <v>04</v>
          </cell>
          <cell r="G625" t="str">
            <v>CIBAO NOROESTE</v>
          </cell>
          <cell r="H625" t="str">
            <v>27</v>
          </cell>
          <cell r="I625" t="str">
            <v>VALVERDE</v>
          </cell>
          <cell r="J625" t="str">
            <v>02</v>
          </cell>
          <cell r="K625" t="str">
            <v>ESPERANZA</v>
          </cell>
          <cell r="L625" t="str">
            <v>01</v>
          </cell>
          <cell r="M625" t="str">
            <v>ESPERANZA</v>
          </cell>
          <cell r="N625" t="str">
            <v>02</v>
          </cell>
          <cell r="O625" t="str">
            <v>PEÑUELA</v>
          </cell>
          <cell r="P625" t="str">
            <v>003</v>
          </cell>
          <cell r="Q625" t="str">
            <v>GUACHUPITA - LOS CALLEJONES</v>
          </cell>
        </row>
        <row r="626">
          <cell r="D626" t="str">
            <v>PARQUE SOLAR GIRASOL</v>
          </cell>
          <cell r="E626" t="str">
            <v>052106010200100</v>
          </cell>
          <cell r="F626" t="str">
            <v>05</v>
          </cell>
          <cell r="G626" t="str">
            <v>VALDESIA</v>
          </cell>
          <cell r="H626" t="str">
            <v>21</v>
          </cell>
          <cell r="I626" t="str">
            <v>SAN CRISTÓBAL</v>
          </cell>
          <cell r="J626" t="str">
            <v>06</v>
          </cell>
          <cell r="K626" t="str">
            <v>YAGUATE</v>
          </cell>
          <cell r="L626" t="str">
            <v>01</v>
          </cell>
          <cell r="M626" t="str">
            <v>YAGUATE</v>
          </cell>
          <cell r="N626" t="str">
            <v>02</v>
          </cell>
          <cell r="O626" t="str">
            <v>LAS GALLARDAS</v>
          </cell>
          <cell r="P626" t="str">
            <v>001</v>
          </cell>
          <cell r="Q626" t="str">
            <v>YAGUATE ARRIBA O LA JABILLA</v>
          </cell>
        </row>
        <row r="627">
          <cell r="D627" t="str">
            <v>PIMENTEL 1</v>
          </cell>
          <cell r="E627" t="str">
            <v>030604010400800</v>
          </cell>
          <cell r="F627" t="str">
            <v>03</v>
          </cell>
          <cell r="G627" t="str">
            <v>CIBAO NORDESTE</v>
          </cell>
          <cell r="H627" t="str">
            <v>06</v>
          </cell>
          <cell r="I627" t="str">
            <v>DUARTE</v>
          </cell>
          <cell r="J627" t="str">
            <v>04</v>
          </cell>
          <cell r="K627" t="str">
            <v>PIMENTEL</v>
          </cell>
          <cell r="L627" t="str">
            <v>01</v>
          </cell>
          <cell r="M627" t="str">
            <v>PIMENTEL</v>
          </cell>
          <cell r="N627" t="str">
            <v>04</v>
          </cell>
          <cell r="O627" t="str">
            <v>CUABA ABAJO</v>
          </cell>
          <cell r="P627" t="str">
            <v>008</v>
          </cell>
          <cell r="Q627" t="str">
            <v>CAMPECHE ARRIBA</v>
          </cell>
        </row>
        <row r="628">
          <cell r="D628" t="str">
            <v>PIMENTEL 2</v>
          </cell>
          <cell r="E628" t="str">
            <v>030604010400800</v>
          </cell>
          <cell r="F628" t="str">
            <v>03</v>
          </cell>
          <cell r="G628" t="str">
            <v>CIBAO NORDESTE</v>
          </cell>
          <cell r="H628" t="str">
            <v>06</v>
          </cell>
          <cell r="I628" t="str">
            <v>DUARTE</v>
          </cell>
          <cell r="J628" t="str">
            <v>04</v>
          </cell>
          <cell r="K628" t="str">
            <v>PIMENTEL</v>
          </cell>
          <cell r="L628" t="str">
            <v>01</v>
          </cell>
          <cell r="M628" t="str">
            <v>PIMENTEL</v>
          </cell>
          <cell r="N628" t="str">
            <v>04</v>
          </cell>
          <cell r="O628" t="str">
            <v>CUABA ABAJO</v>
          </cell>
          <cell r="P628" t="str">
            <v>008</v>
          </cell>
          <cell r="Q628" t="str">
            <v>CAMPECHE ARRIBA</v>
          </cell>
        </row>
        <row r="629">
          <cell r="D629" t="str">
            <v>PIMENTEL 3</v>
          </cell>
          <cell r="E629" t="str">
            <v>030604010400800</v>
          </cell>
          <cell r="F629" t="str">
            <v>03</v>
          </cell>
          <cell r="G629" t="str">
            <v>CIBAO NORDESTE</v>
          </cell>
          <cell r="H629" t="str">
            <v>06</v>
          </cell>
          <cell r="I629" t="str">
            <v>DUARTE</v>
          </cell>
          <cell r="J629" t="str">
            <v>04</v>
          </cell>
          <cell r="K629" t="str">
            <v>PIMENTEL</v>
          </cell>
          <cell r="L629" t="str">
            <v>01</v>
          </cell>
          <cell r="M629" t="str">
            <v>PIMENTEL</v>
          </cell>
          <cell r="N629" t="str">
            <v>04</v>
          </cell>
          <cell r="O629" t="str">
            <v>CUABA ABAJO</v>
          </cell>
          <cell r="P629" t="str">
            <v>008</v>
          </cell>
          <cell r="Q629" t="str">
            <v>CAMPECHE ARRIBA</v>
          </cell>
        </row>
        <row r="630">
          <cell r="D630" t="str">
            <v>PIMENTEL 4</v>
          </cell>
          <cell r="E630" t="str">
            <v>030604010400800</v>
          </cell>
          <cell r="F630" t="str">
            <v>03</v>
          </cell>
          <cell r="G630" t="str">
            <v>CIBAO NORDESTE</v>
          </cell>
          <cell r="H630" t="str">
            <v>06</v>
          </cell>
          <cell r="I630" t="str">
            <v>DUARTE</v>
          </cell>
          <cell r="J630" t="str">
            <v>04</v>
          </cell>
          <cell r="K630" t="str">
            <v>PIMENTEL</v>
          </cell>
          <cell r="L630" t="str">
            <v>01</v>
          </cell>
          <cell r="M630" t="str">
            <v>PIMENTEL</v>
          </cell>
          <cell r="N630" t="str">
            <v>04</v>
          </cell>
          <cell r="O630" t="str">
            <v>CUABA ABAJO</v>
          </cell>
          <cell r="P630" t="str">
            <v>008</v>
          </cell>
          <cell r="Q630" t="str">
            <v>CAMPECHE ARRIBA</v>
          </cell>
        </row>
        <row r="631">
          <cell r="D631" t="str">
            <v>PINALITO 1</v>
          </cell>
          <cell r="E631" t="str">
            <v>021302020701000</v>
          </cell>
          <cell r="F631" t="str">
            <v>02</v>
          </cell>
          <cell r="G631" t="str">
            <v>CIBAO SUR</v>
          </cell>
          <cell r="H631" t="str">
            <v>13</v>
          </cell>
          <cell r="I631" t="str">
            <v>LA VEGA</v>
          </cell>
          <cell r="J631" t="str">
            <v>02</v>
          </cell>
          <cell r="K631" t="str">
            <v>CONSTANZA</v>
          </cell>
          <cell r="L631" t="str">
            <v>02</v>
          </cell>
          <cell r="M631" t="str">
            <v>TIREO (DM)</v>
          </cell>
          <cell r="N631" t="str">
            <v>07</v>
          </cell>
          <cell r="O631" t="str">
            <v>TIREO ABAJO</v>
          </cell>
          <cell r="P631" t="str">
            <v>010</v>
          </cell>
          <cell r="Q631" t="str">
            <v>EL BOTAO</v>
          </cell>
        </row>
        <row r="632">
          <cell r="D632" t="str">
            <v>PINALITO 2</v>
          </cell>
          <cell r="E632" t="str">
            <v>021302020701000</v>
          </cell>
          <cell r="F632" t="str">
            <v>02</v>
          </cell>
          <cell r="G632" t="str">
            <v>CIBAO SUR</v>
          </cell>
          <cell r="H632" t="str">
            <v>13</v>
          </cell>
          <cell r="I632" t="str">
            <v>LA VEGA</v>
          </cell>
          <cell r="J632" t="str">
            <v>02</v>
          </cell>
          <cell r="K632" t="str">
            <v>CONSTANZA</v>
          </cell>
          <cell r="L632" t="str">
            <v>02</v>
          </cell>
          <cell r="M632" t="str">
            <v>TIREO (DM)</v>
          </cell>
          <cell r="N632" t="str">
            <v>07</v>
          </cell>
          <cell r="O632" t="str">
            <v>TIREO ABAJO</v>
          </cell>
          <cell r="P632" t="str">
            <v>010</v>
          </cell>
          <cell r="Q632" t="str">
            <v>EL BOTAO</v>
          </cell>
        </row>
        <row r="633">
          <cell r="D633" t="str">
            <v>POWERSHIP AZUA KPS 26</v>
          </cell>
          <cell r="E633" t="str">
            <v>070201050100100</v>
          </cell>
          <cell r="F633" t="str">
            <v>07</v>
          </cell>
          <cell r="G633" t="str">
            <v>EL VALLE</v>
          </cell>
          <cell r="H633" t="str">
            <v>02</v>
          </cell>
          <cell r="I633" t="str">
            <v>AZUA</v>
          </cell>
          <cell r="J633" t="str">
            <v>01</v>
          </cell>
          <cell r="K633" t="str">
            <v>AZUA</v>
          </cell>
          <cell r="L633" t="str">
            <v>05</v>
          </cell>
          <cell r="M633" t="str">
            <v>PUERTO VIEJO (DM)</v>
          </cell>
          <cell r="N633" t="str">
            <v>01</v>
          </cell>
          <cell r="O633" t="str">
            <v>PUERTO VIEJO (ZONA URBANA)</v>
          </cell>
          <cell r="P633" t="str">
            <v>001</v>
          </cell>
          <cell r="Q633" t="str">
            <v>LOS NEGROS</v>
          </cell>
        </row>
        <row r="634">
          <cell r="D634" t="str">
            <v>POWERSHIP AZUA KPS 60</v>
          </cell>
          <cell r="E634" t="str">
            <v>070201050100100</v>
          </cell>
          <cell r="F634" t="str">
            <v>07</v>
          </cell>
          <cell r="G634" t="str">
            <v>EL VALLE</v>
          </cell>
          <cell r="H634" t="str">
            <v>02</v>
          </cell>
          <cell r="I634" t="str">
            <v>AZUA</v>
          </cell>
          <cell r="J634" t="str">
            <v>01</v>
          </cell>
          <cell r="K634" t="str">
            <v>AZUA</v>
          </cell>
          <cell r="L634" t="str">
            <v>05</v>
          </cell>
          <cell r="M634" t="str">
            <v>PUERTO VIEJO (DM)</v>
          </cell>
          <cell r="N634" t="str">
            <v>01</v>
          </cell>
          <cell r="O634" t="str">
            <v>PUERTO VIEJO (ZONA URBANA)</v>
          </cell>
          <cell r="P634" t="str">
            <v>001</v>
          </cell>
          <cell r="Q634" t="str">
            <v>LOS NEGROS</v>
          </cell>
        </row>
        <row r="635">
          <cell r="D635" t="str">
            <v>PUNTA CATALINA 1</v>
          </cell>
          <cell r="E635" t="str">
            <v>051701080200500</v>
          </cell>
          <cell r="F635" t="str">
            <v>05</v>
          </cell>
          <cell r="G635" t="str">
            <v>VALDESIA</v>
          </cell>
          <cell r="H635" t="str">
            <v>17</v>
          </cell>
          <cell r="I635" t="str">
            <v>PERAVIA</v>
          </cell>
          <cell r="J635" t="str">
            <v>01</v>
          </cell>
          <cell r="K635" t="str">
            <v>BANÍ</v>
          </cell>
          <cell r="L635" t="str">
            <v>08</v>
          </cell>
          <cell r="M635" t="str">
            <v>CATALINA (DM)</v>
          </cell>
          <cell r="N635" t="str">
            <v>02</v>
          </cell>
          <cell r="O635" t="str">
            <v>CATALINA</v>
          </cell>
          <cell r="P635" t="str">
            <v>005</v>
          </cell>
          <cell r="Q635" t="str">
            <v>COLONIA CATALINA</v>
          </cell>
        </row>
        <row r="636">
          <cell r="D636" t="str">
            <v>PUNTA CATALINA 2</v>
          </cell>
          <cell r="E636" t="str">
            <v>051701080200500</v>
          </cell>
          <cell r="F636" t="str">
            <v>05</v>
          </cell>
          <cell r="G636" t="str">
            <v>VALDESIA</v>
          </cell>
          <cell r="H636" t="str">
            <v>17</v>
          </cell>
          <cell r="I636" t="str">
            <v>PERAVIA</v>
          </cell>
          <cell r="J636" t="str">
            <v>01</v>
          </cell>
          <cell r="K636" t="str">
            <v>BANÍ</v>
          </cell>
          <cell r="L636" t="str">
            <v>08</v>
          </cell>
          <cell r="M636" t="str">
            <v>CATALINA (DM)</v>
          </cell>
          <cell r="N636" t="str">
            <v>02</v>
          </cell>
          <cell r="O636" t="str">
            <v>CATALINA</v>
          </cell>
          <cell r="P636" t="str">
            <v>005</v>
          </cell>
          <cell r="Q636" t="str">
            <v>COLONIA CATALINA</v>
          </cell>
        </row>
        <row r="637">
          <cell r="D637" t="str">
            <v>QUILVIO CABRERA</v>
          </cell>
          <cell r="E637" t="str">
            <v>061602020201000</v>
          </cell>
          <cell r="F637" t="str">
            <v>06</v>
          </cell>
          <cell r="G637" t="str">
            <v>ENRIQUILLO</v>
          </cell>
          <cell r="H637" t="str">
            <v>16</v>
          </cell>
          <cell r="I637" t="str">
            <v>PEDERNALES</v>
          </cell>
          <cell r="J637" t="str">
            <v>02</v>
          </cell>
          <cell r="K637" t="str">
            <v>OVIEDO</v>
          </cell>
          <cell r="L637" t="str">
            <v>02</v>
          </cell>
          <cell r="M637" t="str">
            <v>JUANCHO (DM)</v>
          </cell>
          <cell r="N637" t="str">
            <v>02</v>
          </cell>
          <cell r="O637" t="str">
            <v>LA COLONIA VILLA ESPERANZA</v>
          </cell>
          <cell r="P637" t="str">
            <v>010</v>
          </cell>
          <cell r="Q637" t="str">
            <v>PAYANO</v>
          </cell>
        </row>
        <row r="638">
          <cell r="D638" t="str">
            <v>QUISQUEYA 1</v>
          </cell>
          <cell r="E638" t="str">
            <v>092305010300200</v>
          </cell>
          <cell r="F638" t="str">
            <v>09</v>
          </cell>
          <cell r="G638" t="str">
            <v>HIGUAMO</v>
          </cell>
          <cell r="H638" t="str">
            <v>23</v>
          </cell>
          <cell r="I638" t="str">
            <v>SAN PEDRO DE MACORÍS</v>
          </cell>
          <cell r="J638" t="str">
            <v>05</v>
          </cell>
          <cell r="K638" t="str">
            <v>QUISQUEYA</v>
          </cell>
          <cell r="L638" t="str">
            <v>01</v>
          </cell>
          <cell r="M638" t="str">
            <v>QUISQUEYA</v>
          </cell>
          <cell r="N638" t="str">
            <v>03</v>
          </cell>
          <cell r="O638" t="str">
            <v>LOS MONTES</v>
          </cell>
          <cell r="P638" t="str">
            <v>002</v>
          </cell>
          <cell r="Q638" t="str">
            <v>MONTE LARGO</v>
          </cell>
        </row>
        <row r="639">
          <cell r="D639" t="str">
            <v>QUISQUEYA 1 SAN PEDRO</v>
          </cell>
          <cell r="E639" t="str">
            <v>092301010105600</v>
          </cell>
          <cell r="F639" t="str">
            <v>09</v>
          </cell>
          <cell r="G639" t="str">
            <v>HIGUAMO</v>
          </cell>
          <cell r="H639" t="str">
            <v>23</v>
          </cell>
          <cell r="I639" t="str">
            <v>SAN PEDRO DE MACORÍS</v>
          </cell>
          <cell r="J639" t="str">
            <v>01</v>
          </cell>
          <cell r="K639" t="str">
            <v>SAN PEDRO DE MACORÍS</v>
          </cell>
          <cell r="L639" t="str">
            <v>01</v>
          </cell>
          <cell r="M639" t="str">
            <v>SAN PEDRO DE MACORÍS</v>
          </cell>
          <cell r="N639" t="str">
            <v>01</v>
          </cell>
          <cell r="O639" t="str">
            <v>SAN PEDRO DE MACORÍS (ZONA URBANA)</v>
          </cell>
          <cell r="P639" t="str">
            <v>056</v>
          </cell>
          <cell r="Q639" t="str">
            <v>EL OTRO LADO</v>
          </cell>
        </row>
        <row r="640">
          <cell r="D640" t="str">
            <v>QUISQUEYA 2</v>
          </cell>
          <cell r="E640" t="str">
            <v>092305010300200</v>
          </cell>
          <cell r="F640" t="str">
            <v>09</v>
          </cell>
          <cell r="G640" t="str">
            <v>HIGUAMO</v>
          </cell>
          <cell r="H640" t="str">
            <v>23</v>
          </cell>
          <cell r="I640" t="str">
            <v>SAN PEDRO DE MACORÍS</v>
          </cell>
          <cell r="J640" t="str">
            <v>05</v>
          </cell>
          <cell r="K640" t="str">
            <v>QUISQUEYA</v>
          </cell>
          <cell r="L640" t="str">
            <v>01</v>
          </cell>
          <cell r="M640" t="str">
            <v>QUISQUEYA</v>
          </cell>
          <cell r="N640" t="str">
            <v>03</v>
          </cell>
          <cell r="O640" t="str">
            <v>LOS MONTES</v>
          </cell>
          <cell r="P640" t="str">
            <v>002</v>
          </cell>
          <cell r="Q640" t="str">
            <v>MONTE LARGO</v>
          </cell>
        </row>
        <row r="641">
          <cell r="D641" t="str">
            <v>RINCÓN</v>
          </cell>
          <cell r="E641" t="str">
            <v>021304020300200</v>
          </cell>
          <cell r="F641" t="str">
            <v>02</v>
          </cell>
          <cell r="G641" t="str">
            <v>CIBAO SUR</v>
          </cell>
          <cell r="H641" t="str">
            <v>13</v>
          </cell>
          <cell r="I641" t="str">
            <v>LA VEGA</v>
          </cell>
          <cell r="J641" t="str">
            <v>04</v>
          </cell>
          <cell r="K641" t="str">
            <v>JIMA ABAJO</v>
          </cell>
          <cell r="L641" t="str">
            <v>02</v>
          </cell>
          <cell r="M641" t="str">
            <v>RINCÓN (DM)</v>
          </cell>
          <cell r="N641" t="str">
            <v>03</v>
          </cell>
          <cell r="O641" t="str">
            <v>RINCÓN</v>
          </cell>
          <cell r="P641" t="str">
            <v>002</v>
          </cell>
          <cell r="Q641" t="str">
            <v>LA SOLEDAD</v>
          </cell>
        </row>
        <row r="642">
          <cell r="D642" t="str">
            <v>RÍO BLANCO 1</v>
          </cell>
          <cell r="E642" t="str">
            <v>022801060301400</v>
          </cell>
          <cell r="F642" t="str">
            <v>02</v>
          </cell>
          <cell r="G642" t="str">
            <v>CIBAO SUR</v>
          </cell>
          <cell r="H642" t="str">
            <v>28</v>
          </cell>
          <cell r="I642" t="str">
            <v>MONSEÑOR NOUEL</v>
          </cell>
          <cell r="J642" t="str">
            <v>01</v>
          </cell>
          <cell r="K642" t="str">
            <v>BONAO</v>
          </cell>
          <cell r="L642" t="str">
            <v>06</v>
          </cell>
          <cell r="M642" t="str">
            <v>LA SALVIA - LOS QUEMADOS (DM)</v>
          </cell>
          <cell r="N642" t="str">
            <v>03</v>
          </cell>
          <cell r="O642" t="str">
            <v>CRUCE DE BLANCO</v>
          </cell>
          <cell r="P642" t="str">
            <v>014</v>
          </cell>
          <cell r="Q642" t="str">
            <v>CIENAGUITA ABAJO</v>
          </cell>
        </row>
        <row r="643">
          <cell r="D643" t="str">
            <v>RÍO BLANCO 2</v>
          </cell>
          <cell r="E643" t="str">
            <v>022801060301400</v>
          </cell>
          <cell r="F643" t="str">
            <v>02</v>
          </cell>
          <cell r="G643" t="str">
            <v>CIBAO SUR</v>
          </cell>
          <cell r="H643" t="str">
            <v>28</v>
          </cell>
          <cell r="I643" t="str">
            <v>MONSEÑOR NOUEL</v>
          </cell>
          <cell r="J643" t="str">
            <v>01</v>
          </cell>
          <cell r="K643" t="str">
            <v>BONAO</v>
          </cell>
          <cell r="L643" t="str">
            <v>06</v>
          </cell>
          <cell r="M643" t="str">
            <v>LA SALVIA - LOS QUEMADOS (DM)</v>
          </cell>
          <cell r="N643" t="str">
            <v>03</v>
          </cell>
          <cell r="O643" t="str">
            <v>CRUCE DE BLANCO</v>
          </cell>
          <cell r="P643" t="str">
            <v>014</v>
          </cell>
          <cell r="Q643" t="str">
            <v>CIENAGUITA ABAJO</v>
          </cell>
        </row>
        <row r="644">
          <cell r="D644" t="str">
            <v>ROSA JULIA DE LA CRUZ</v>
          </cell>
          <cell r="E644" t="str">
            <v>031401030400600</v>
          </cell>
          <cell r="F644" t="str">
            <v>03</v>
          </cell>
          <cell r="G644" t="str">
            <v>CIBAO NORDESTE</v>
          </cell>
          <cell r="H644" t="str">
            <v>14</v>
          </cell>
          <cell r="I644" t="str">
            <v>MARÍA TRINIDAD SÁNCHEZ</v>
          </cell>
          <cell r="J644" t="str">
            <v>01</v>
          </cell>
          <cell r="K644" t="str">
            <v>NAGUA</v>
          </cell>
          <cell r="L644" t="str">
            <v>03</v>
          </cell>
          <cell r="M644" t="str">
            <v>LAS GORDAS (DM)</v>
          </cell>
          <cell r="N644" t="str">
            <v>04</v>
          </cell>
          <cell r="O644" t="str">
            <v>LOS JENGIBRES</v>
          </cell>
          <cell r="P644" t="str">
            <v>006</v>
          </cell>
          <cell r="Q644" t="str">
            <v>LA TOTUMA</v>
          </cell>
        </row>
        <row r="645">
          <cell r="D645" t="str">
            <v>SABANA YEGUA</v>
          </cell>
          <cell r="E645" t="str">
            <v>072201070200200</v>
          </cell>
          <cell r="F645" t="str">
            <v>07</v>
          </cell>
          <cell r="G645" t="str">
            <v>EL VALLE</v>
          </cell>
          <cell r="H645" t="str">
            <v>22</v>
          </cell>
          <cell r="I645" t="str">
            <v>SAN JUAN</v>
          </cell>
          <cell r="J645" t="str">
            <v>01</v>
          </cell>
          <cell r="K645" t="str">
            <v>SAN JUAN</v>
          </cell>
          <cell r="L645" t="str">
            <v>07</v>
          </cell>
          <cell r="M645" t="str">
            <v>GUANITO (DM)</v>
          </cell>
          <cell r="N645" t="str">
            <v>02</v>
          </cell>
          <cell r="O645" t="str">
            <v>GUANITO</v>
          </cell>
          <cell r="P645" t="str">
            <v>002</v>
          </cell>
          <cell r="Q645" t="str">
            <v>CAYUCAL (EL TUNAL)</v>
          </cell>
        </row>
        <row r="646">
          <cell r="D646" t="str">
            <v>SABANETA</v>
          </cell>
          <cell r="E646" t="str">
            <v>072201030400300</v>
          </cell>
          <cell r="F646" t="str">
            <v>07</v>
          </cell>
          <cell r="G646" t="str">
            <v>EL VALLE</v>
          </cell>
          <cell r="H646" t="str">
            <v>22</v>
          </cell>
          <cell r="I646" t="str">
            <v>SAN JUAN</v>
          </cell>
          <cell r="J646" t="str">
            <v>01</v>
          </cell>
          <cell r="K646" t="str">
            <v>SAN JUAN</v>
          </cell>
          <cell r="L646" t="str">
            <v>03</v>
          </cell>
          <cell r="M646" t="str">
            <v>SABANETA (DM)</v>
          </cell>
          <cell r="N646" t="str">
            <v>04</v>
          </cell>
          <cell r="O646" t="str">
            <v>LOS GAJITOS</v>
          </cell>
          <cell r="P646" t="str">
            <v>003</v>
          </cell>
          <cell r="Q646" t="str">
            <v>EL TABLÓN</v>
          </cell>
        </row>
        <row r="647">
          <cell r="D647" t="str">
            <v>SAN FELIPE</v>
          </cell>
          <cell r="E647" t="e">
            <v>#N/A</v>
          </cell>
          <cell r="F647" t="e">
            <v>#N/A</v>
          </cell>
          <cell r="G647" t="e">
            <v>#N/A</v>
          </cell>
          <cell r="H647" t="e">
            <v>#N/A</v>
          </cell>
          <cell r="I647" t="e">
            <v>#N/A</v>
          </cell>
          <cell r="J647" t="e">
            <v>#N/A</v>
          </cell>
          <cell r="K647" t="e">
            <v>#N/A</v>
          </cell>
          <cell r="L647" t="e">
            <v>#N/A</v>
          </cell>
          <cell r="M647" t="e">
            <v>#N/A</v>
          </cell>
          <cell r="N647" t="e">
            <v>#N/A</v>
          </cell>
          <cell r="O647" t="e">
            <v>#N/A</v>
          </cell>
          <cell r="P647" t="e">
            <v>#N/A</v>
          </cell>
          <cell r="Q647" t="e">
            <v>#N/A</v>
          </cell>
        </row>
        <row r="648">
          <cell r="D648" t="str">
            <v>SAN LORENZO 1</v>
          </cell>
          <cell r="E648" t="str">
            <v>052103010100600</v>
          </cell>
          <cell r="F648" t="str">
            <v>05</v>
          </cell>
          <cell r="G648" t="str">
            <v>VALDESIA</v>
          </cell>
          <cell r="H648" t="str">
            <v>21</v>
          </cell>
          <cell r="I648" t="str">
            <v>SAN CRISTÓBAL</v>
          </cell>
          <cell r="J648" t="str">
            <v>03</v>
          </cell>
          <cell r="K648" t="str">
            <v>BAJOS DE HAINA</v>
          </cell>
          <cell r="L648" t="str">
            <v>01</v>
          </cell>
          <cell r="M648" t="str">
            <v>BAJOS DE HAINA</v>
          </cell>
          <cell r="N648" t="str">
            <v>01</v>
          </cell>
          <cell r="O648" t="str">
            <v>BAJOS DE HAINA (ZONA URBANA)</v>
          </cell>
          <cell r="P648" t="str">
            <v>006</v>
          </cell>
          <cell r="Q648" t="str">
            <v>LOS GRINGOS</v>
          </cell>
        </row>
        <row r="649">
          <cell r="D649" t="str">
            <v>SAN PEDRO BIO-ENERGY</v>
          </cell>
          <cell r="E649" t="str">
            <v>092301010202200</v>
          </cell>
          <cell r="F649" t="str">
            <v>09</v>
          </cell>
          <cell r="G649" t="str">
            <v>HIGUAMO</v>
          </cell>
          <cell r="H649" t="str">
            <v>23</v>
          </cell>
          <cell r="I649" t="str">
            <v>SAN PEDRO DE MACORÍS</v>
          </cell>
          <cell r="J649" t="str">
            <v>01</v>
          </cell>
          <cell r="K649" t="str">
            <v>SAN PEDRO DE MACORÍS</v>
          </cell>
          <cell r="L649" t="str">
            <v>01</v>
          </cell>
          <cell r="M649" t="str">
            <v>SAN PEDRO DE MACORÍS</v>
          </cell>
          <cell r="N649" t="str">
            <v>02</v>
          </cell>
          <cell r="O649" t="str">
            <v>BOCA DEL SOCO</v>
          </cell>
          <cell r="P649" t="str">
            <v>022</v>
          </cell>
          <cell r="Q649" t="str">
            <v>INGENIO CRISTÓBAL COLÓN</v>
          </cell>
        </row>
        <row r="650">
          <cell r="D650" t="str">
            <v>SIBA</v>
          </cell>
          <cell r="E650" t="str">
            <v>103204010100100</v>
          </cell>
          <cell r="F650" t="str">
            <v>10</v>
          </cell>
          <cell r="G650" t="str">
            <v>OZAMA O METROPOLITANA</v>
          </cell>
          <cell r="H650" t="str">
            <v>32</v>
          </cell>
          <cell r="I650" t="str">
            <v>SANTO DOMINGO</v>
          </cell>
          <cell r="J650" t="str">
            <v>04</v>
          </cell>
          <cell r="K650" t="str">
            <v>BOCA CHICA</v>
          </cell>
          <cell r="L650" t="str">
            <v>01</v>
          </cell>
          <cell r="M650" t="str">
            <v>BOCA CHICA</v>
          </cell>
          <cell r="N650" t="str">
            <v>01</v>
          </cell>
          <cell r="O650" t="str">
            <v>BOCA CHICA (ZONA URBANA)</v>
          </cell>
          <cell r="P650" t="str">
            <v>001</v>
          </cell>
          <cell r="Q650" t="str">
            <v>BOCA CHICA</v>
          </cell>
        </row>
        <row r="651">
          <cell r="D651" t="str">
            <v>SULTANA DEL ESTE</v>
          </cell>
          <cell r="E651" t="str">
            <v>092301010105600</v>
          </cell>
          <cell r="F651" t="str">
            <v>09</v>
          </cell>
          <cell r="G651" t="str">
            <v>HIGUAMO</v>
          </cell>
          <cell r="H651" t="str">
            <v>23</v>
          </cell>
          <cell r="I651" t="str">
            <v>SAN PEDRO DE MACORÍS</v>
          </cell>
          <cell r="J651" t="str">
            <v>01</v>
          </cell>
          <cell r="K651" t="str">
            <v>SAN PEDRO DE MACORÍS</v>
          </cell>
          <cell r="L651" t="str">
            <v>01</v>
          </cell>
          <cell r="M651" t="str">
            <v>SAN PEDRO DE MACORÍS</v>
          </cell>
          <cell r="N651" t="str">
            <v>01</v>
          </cell>
          <cell r="O651" t="str">
            <v>SAN PEDRO DE MACORÍS (ZONA URBANA)</v>
          </cell>
          <cell r="P651" t="str">
            <v>056</v>
          </cell>
          <cell r="Q651" t="str">
            <v>EL OTRO LADO</v>
          </cell>
        </row>
        <row r="652">
          <cell r="D652" t="str">
            <v>TAVERA 1</v>
          </cell>
          <cell r="E652" t="str">
            <v>021301040200100</v>
          </cell>
          <cell r="F652" t="str">
            <v>02</v>
          </cell>
          <cell r="G652" t="str">
            <v>CIBAO SUR</v>
          </cell>
          <cell r="H652" t="str">
            <v>13</v>
          </cell>
          <cell r="I652" t="str">
            <v>LA VEGA</v>
          </cell>
          <cell r="J652" t="str">
            <v>01</v>
          </cell>
          <cell r="K652" t="str">
            <v>LA VEGA</v>
          </cell>
          <cell r="L652" t="str">
            <v>04</v>
          </cell>
          <cell r="M652" t="str">
            <v>TAVERA (DM)</v>
          </cell>
          <cell r="N652" t="str">
            <v>02</v>
          </cell>
          <cell r="O652" t="str">
            <v>LA JINA HUECA</v>
          </cell>
          <cell r="P652" t="str">
            <v>001</v>
          </cell>
          <cell r="Q652" t="str">
            <v>LA PRESA</v>
          </cell>
        </row>
        <row r="653">
          <cell r="D653" t="str">
            <v>TAVERA 2</v>
          </cell>
          <cell r="E653" t="str">
            <v>021301040200100</v>
          </cell>
          <cell r="F653" t="str">
            <v>02</v>
          </cell>
          <cell r="G653" t="str">
            <v>CIBAO SUR</v>
          </cell>
          <cell r="H653" t="str">
            <v>13</v>
          </cell>
          <cell r="I653" t="str">
            <v>LA VEGA</v>
          </cell>
          <cell r="J653" t="str">
            <v>01</v>
          </cell>
          <cell r="K653" t="str">
            <v>LA VEGA</v>
          </cell>
          <cell r="L653" t="str">
            <v>04</v>
          </cell>
          <cell r="M653" t="str">
            <v>TAVERA (DM)</v>
          </cell>
          <cell r="N653" t="str">
            <v>02</v>
          </cell>
          <cell r="O653" t="str">
            <v>LA JINA HUECA</v>
          </cell>
          <cell r="P653" t="str">
            <v>001</v>
          </cell>
          <cell r="Q653" t="str">
            <v>LA PRESA</v>
          </cell>
        </row>
        <row r="654">
          <cell r="D654" t="str">
            <v>VALDESIA 1</v>
          </cell>
          <cell r="E654" t="str">
            <v>051701090201000</v>
          </cell>
          <cell r="F654" t="str">
            <v>05</v>
          </cell>
          <cell r="G654" t="str">
            <v>VALDESIA</v>
          </cell>
          <cell r="H654" t="str">
            <v>17</v>
          </cell>
          <cell r="I654" t="str">
            <v>PERAVIA</v>
          </cell>
          <cell r="J654" t="str">
            <v>01</v>
          </cell>
          <cell r="K654" t="str">
            <v>BANÍ</v>
          </cell>
          <cell r="L654" t="str">
            <v>09</v>
          </cell>
          <cell r="M654" t="str">
            <v>EL LIMONAL (DM)</v>
          </cell>
          <cell r="N654" t="str">
            <v>02</v>
          </cell>
          <cell r="O654" t="str">
            <v>LA IGUANA</v>
          </cell>
          <cell r="P654" t="str">
            <v>010</v>
          </cell>
          <cell r="Q654" t="str">
            <v>LA MANACLITA</v>
          </cell>
        </row>
        <row r="655">
          <cell r="D655" t="str">
            <v>VALDESIA 2</v>
          </cell>
          <cell r="E655" t="str">
            <v>051701090201000</v>
          </cell>
          <cell r="F655" t="str">
            <v>05</v>
          </cell>
          <cell r="G655" t="str">
            <v>VALDESIA</v>
          </cell>
          <cell r="H655" t="str">
            <v>17</v>
          </cell>
          <cell r="I655" t="str">
            <v>PERAVIA</v>
          </cell>
          <cell r="J655" t="str">
            <v>01</v>
          </cell>
          <cell r="K655" t="str">
            <v>BANÍ</v>
          </cell>
          <cell r="L655" t="str">
            <v>09</v>
          </cell>
          <cell r="M655" t="str">
            <v>EL LIMONAL (DM)</v>
          </cell>
          <cell r="N655" t="str">
            <v>02</v>
          </cell>
          <cell r="O655" t="str">
            <v>LA IGUANA</v>
          </cell>
          <cell r="P655" t="str">
            <v>010</v>
          </cell>
          <cell r="Q655" t="str">
            <v>LA MANACLITA</v>
          </cell>
        </row>
        <row r="656">
          <cell r="D656" t="str">
            <v>AES ANDRÉS</v>
          </cell>
          <cell r="E656" t="str">
            <v>103204010100200</v>
          </cell>
          <cell r="F656" t="str">
            <v>10</v>
          </cell>
          <cell r="G656" t="str">
            <v>OZAMA O METROPOLITANA</v>
          </cell>
          <cell r="H656" t="str">
            <v>32</v>
          </cell>
          <cell r="I656" t="str">
            <v>SANTO DOMINGO</v>
          </cell>
          <cell r="J656" t="str">
            <v>04</v>
          </cell>
          <cell r="K656" t="str">
            <v>BOCA CHICA</v>
          </cell>
          <cell r="L656" t="str">
            <v>01</v>
          </cell>
          <cell r="M656" t="str">
            <v>BOCA CHICA</v>
          </cell>
          <cell r="N656" t="str">
            <v>01</v>
          </cell>
          <cell r="O656" t="str">
            <v>BOCA CHICA (ZONA URBANA)</v>
          </cell>
          <cell r="P656" t="str">
            <v>002</v>
          </cell>
          <cell r="Q656" t="str">
            <v>ANDRÉS</v>
          </cell>
        </row>
        <row r="657">
          <cell r="D657" t="str">
            <v>AGUACATE 1</v>
          </cell>
          <cell r="E657" t="str">
            <v>051701010501200</v>
          </cell>
          <cell r="F657" t="str">
            <v>05</v>
          </cell>
          <cell r="G657" t="str">
            <v>VALDESIA</v>
          </cell>
          <cell r="H657" t="str">
            <v>17</v>
          </cell>
          <cell r="I657" t="str">
            <v>PERAVIA</v>
          </cell>
          <cell r="J657" t="str">
            <v>01</v>
          </cell>
          <cell r="K657" t="str">
            <v>BANÍ</v>
          </cell>
          <cell r="L657" t="str">
            <v>01</v>
          </cell>
          <cell r="M657" t="str">
            <v>BANÍ</v>
          </cell>
          <cell r="N657" t="str">
            <v>05</v>
          </cell>
          <cell r="O657" t="str">
            <v>LOS CATEYES</v>
          </cell>
          <cell r="P657" t="str">
            <v>012</v>
          </cell>
          <cell r="Q657" t="str">
            <v>LA TELANZA</v>
          </cell>
        </row>
        <row r="658">
          <cell r="D658" t="str">
            <v>AGUACATE 2</v>
          </cell>
          <cell r="E658" t="str">
            <v>051701010501200</v>
          </cell>
          <cell r="F658" t="str">
            <v>05</v>
          </cell>
          <cell r="G658" t="str">
            <v>VALDESIA</v>
          </cell>
          <cell r="H658" t="str">
            <v>17</v>
          </cell>
          <cell r="I658" t="str">
            <v>PERAVIA</v>
          </cell>
          <cell r="J658" t="str">
            <v>01</v>
          </cell>
          <cell r="K658" t="str">
            <v>BANÍ</v>
          </cell>
          <cell r="L658" t="str">
            <v>01</v>
          </cell>
          <cell r="M658" t="str">
            <v>BANÍ</v>
          </cell>
          <cell r="N658" t="str">
            <v>05</v>
          </cell>
          <cell r="O658" t="str">
            <v>LOS CATEYES</v>
          </cell>
          <cell r="P658" t="str">
            <v>012</v>
          </cell>
          <cell r="Q658" t="str">
            <v>LA TELANZA</v>
          </cell>
        </row>
        <row r="659">
          <cell r="D659" t="str">
            <v>ANIANA VARGAS 1</v>
          </cell>
          <cell r="E659" t="str">
            <v>022803010400800</v>
          </cell>
          <cell r="F659" t="str">
            <v>02</v>
          </cell>
          <cell r="G659" t="str">
            <v>CIBAO SUR</v>
          </cell>
          <cell r="H659" t="str">
            <v>28</v>
          </cell>
          <cell r="I659" t="str">
            <v>MONSEÑOR NOUEL</v>
          </cell>
          <cell r="J659" t="str">
            <v>03</v>
          </cell>
          <cell r="K659" t="str">
            <v>PIEDRA BLANCA</v>
          </cell>
          <cell r="L659" t="str">
            <v>01</v>
          </cell>
          <cell r="M659" t="str">
            <v>PIEDRA BLANCA</v>
          </cell>
          <cell r="N659" t="str">
            <v>04</v>
          </cell>
          <cell r="O659" t="str">
            <v>RINCÓN DE YUBOA</v>
          </cell>
          <cell r="P659" t="str">
            <v>008</v>
          </cell>
          <cell r="Q659" t="str">
            <v>LA CEIBITA</v>
          </cell>
        </row>
        <row r="660">
          <cell r="D660" t="str">
            <v>ANIANA VARGAS 2</v>
          </cell>
          <cell r="E660" t="str">
            <v>022803010400800</v>
          </cell>
          <cell r="F660" t="str">
            <v>02</v>
          </cell>
          <cell r="G660" t="str">
            <v>CIBAO SUR</v>
          </cell>
          <cell r="H660" t="str">
            <v>28</v>
          </cell>
          <cell r="I660" t="str">
            <v>MONSEÑOR NOUEL</v>
          </cell>
          <cell r="J660" t="str">
            <v>03</v>
          </cell>
          <cell r="K660" t="str">
            <v>PIEDRA BLANCA</v>
          </cell>
          <cell r="L660" t="str">
            <v>01</v>
          </cell>
          <cell r="M660" t="str">
            <v>PIEDRA BLANCA</v>
          </cell>
          <cell r="N660" t="str">
            <v>04</v>
          </cell>
          <cell r="O660" t="str">
            <v>RINCÓN DE YUBOA</v>
          </cell>
          <cell r="P660" t="str">
            <v>008</v>
          </cell>
          <cell r="Q660" t="str">
            <v>LA CEIBITA</v>
          </cell>
        </row>
        <row r="661">
          <cell r="D661" t="str">
            <v>BAIGUAQUE 1</v>
          </cell>
          <cell r="E661" t="str">
            <v>012503030400600</v>
          </cell>
          <cell r="F661" t="str">
            <v>01</v>
          </cell>
          <cell r="G661" t="str">
            <v>CIBAO NORTE</v>
          </cell>
          <cell r="H661" t="str">
            <v>25</v>
          </cell>
          <cell r="I661" t="str">
            <v>SANTIAGO</v>
          </cell>
          <cell r="J661" t="str">
            <v>03</v>
          </cell>
          <cell r="K661" t="str">
            <v>JÁNICO</v>
          </cell>
          <cell r="L661" t="str">
            <v>03</v>
          </cell>
          <cell r="M661" t="str">
            <v>EL CAIMITO (DM)</v>
          </cell>
          <cell r="N661" t="str">
            <v>04</v>
          </cell>
          <cell r="O661" t="str">
            <v>PINALITO</v>
          </cell>
          <cell r="P661" t="str">
            <v>006</v>
          </cell>
          <cell r="Q661" t="str">
            <v>DAMAJAGUA</v>
          </cell>
        </row>
        <row r="662">
          <cell r="D662" t="str">
            <v>BAIGUAQUE 2</v>
          </cell>
          <cell r="E662" t="str">
            <v>012503030400600</v>
          </cell>
          <cell r="F662" t="str">
            <v>01</v>
          </cell>
          <cell r="G662" t="str">
            <v>CIBAO NORTE</v>
          </cell>
          <cell r="H662" t="str">
            <v>25</v>
          </cell>
          <cell r="I662" t="str">
            <v>SANTIAGO</v>
          </cell>
          <cell r="J662" t="str">
            <v>03</v>
          </cell>
          <cell r="K662" t="str">
            <v>JÁNICO</v>
          </cell>
          <cell r="L662" t="str">
            <v>03</v>
          </cell>
          <cell r="M662" t="str">
            <v>EL CAIMITO (DM)</v>
          </cell>
          <cell r="N662" t="str">
            <v>04</v>
          </cell>
          <cell r="O662" t="str">
            <v>PINALITO</v>
          </cell>
          <cell r="P662" t="str">
            <v>006</v>
          </cell>
          <cell r="Q662" t="str">
            <v>DAMAJAGUA</v>
          </cell>
        </row>
        <row r="663">
          <cell r="D663" t="str">
            <v>BARAHONA CARBÓN</v>
          </cell>
          <cell r="E663" t="str">
            <v>060401040100600</v>
          </cell>
          <cell r="F663" t="str">
            <v>06</v>
          </cell>
          <cell r="G663" t="str">
            <v>ENRIQUILLO</v>
          </cell>
          <cell r="H663" t="str">
            <v>04</v>
          </cell>
          <cell r="I663" t="str">
            <v>BARAHONA</v>
          </cell>
          <cell r="J663" t="str">
            <v>01</v>
          </cell>
          <cell r="K663" t="str">
            <v>BARAHONA</v>
          </cell>
          <cell r="L663" t="str">
            <v>04</v>
          </cell>
          <cell r="M663" t="str">
            <v>VILLA CENTRAL (DM)</v>
          </cell>
          <cell r="N663" t="str">
            <v>01</v>
          </cell>
          <cell r="O663" t="str">
            <v>VILLA CENTRAL (ZONA URBANA)</v>
          </cell>
          <cell r="P663" t="str">
            <v>006</v>
          </cell>
          <cell r="Q663" t="str">
            <v>LA FACTORÍA</v>
          </cell>
        </row>
        <row r="664">
          <cell r="D664" t="str">
            <v>BERSAL</v>
          </cell>
          <cell r="E664" t="str">
            <v>092305010300200</v>
          </cell>
          <cell r="F664" t="str">
            <v>09</v>
          </cell>
          <cell r="G664" t="str">
            <v>HIGUAMO</v>
          </cell>
          <cell r="H664" t="str">
            <v>23</v>
          </cell>
          <cell r="I664" t="str">
            <v>SAN PEDRO DE MACORÍS</v>
          </cell>
          <cell r="J664" t="str">
            <v>05</v>
          </cell>
          <cell r="K664" t="str">
            <v>QUISQUEYA</v>
          </cell>
          <cell r="L664" t="str">
            <v>01</v>
          </cell>
          <cell r="M664" t="str">
            <v>QUISQUEYA</v>
          </cell>
          <cell r="N664" t="str">
            <v>03</v>
          </cell>
          <cell r="O664" t="str">
            <v>LOS MONTES</v>
          </cell>
          <cell r="P664" t="str">
            <v>002</v>
          </cell>
          <cell r="Q664" t="str">
            <v>MONTE LARGO</v>
          </cell>
        </row>
        <row r="665">
          <cell r="D665" t="str">
            <v>BRAZO DERECHO</v>
          </cell>
          <cell r="E665" t="str">
            <v>042702010300200</v>
          </cell>
          <cell r="F665" t="str">
            <v>04</v>
          </cell>
          <cell r="G665" t="str">
            <v>CIBAO NOROESTE</v>
          </cell>
          <cell r="H665" t="str">
            <v>27</v>
          </cell>
          <cell r="I665" t="str">
            <v>VALVERDE</v>
          </cell>
          <cell r="J665" t="str">
            <v>02</v>
          </cell>
          <cell r="K665" t="str">
            <v>ESPERANZA</v>
          </cell>
          <cell r="L665" t="str">
            <v>01</v>
          </cell>
          <cell r="M665" t="str">
            <v>ESPERANZA</v>
          </cell>
          <cell r="N665" t="str">
            <v>03</v>
          </cell>
          <cell r="O665" t="str">
            <v>PONTÓN (VILLA HENEQUÉN)</v>
          </cell>
          <cell r="P665" t="str">
            <v>002</v>
          </cell>
          <cell r="Q665" t="str">
            <v>BARRERO</v>
          </cell>
        </row>
        <row r="666">
          <cell r="D666" t="str">
            <v>CESPM 1</v>
          </cell>
          <cell r="E666" t="str">
            <v>092301010202200</v>
          </cell>
          <cell r="F666" t="str">
            <v>09</v>
          </cell>
          <cell r="G666" t="str">
            <v>HIGUAMO</v>
          </cell>
          <cell r="H666" t="str">
            <v>23</v>
          </cell>
          <cell r="I666" t="str">
            <v>SAN PEDRO DE MACORÍS</v>
          </cell>
          <cell r="J666" t="str">
            <v>01</v>
          </cell>
          <cell r="K666" t="str">
            <v>SAN PEDRO DE MACORÍS</v>
          </cell>
          <cell r="L666" t="str">
            <v>01</v>
          </cell>
          <cell r="M666" t="str">
            <v>SAN PEDRO DE MACORÍS</v>
          </cell>
          <cell r="N666" t="str">
            <v>02</v>
          </cell>
          <cell r="O666" t="str">
            <v>BOCA DEL SOCO</v>
          </cell>
          <cell r="P666" t="str">
            <v>022</v>
          </cell>
          <cell r="Q666" t="str">
            <v>INGENIO CRISTÓBAL COLÓN</v>
          </cell>
        </row>
        <row r="667">
          <cell r="D667" t="str">
            <v>CESPM 2</v>
          </cell>
          <cell r="E667" t="str">
            <v>092301010202200</v>
          </cell>
          <cell r="F667" t="str">
            <v>09</v>
          </cell>
          <cell r="G667" t="str">
            <v>HIGUAMO</v>
          </cell>
          <cell r="H667" t="str">
            <v>23</v>
          </cell>
          <cell r="I667" t="str">
            <v>SAN PEDRO DE MACORÍS</v>
          </cell>
          <cell r="J667" t="str">
            <v>01</v>
          </cell>
          <cell r="K667" t="str">
            <v>SAN PEDRO DE MACORÍS</v>
          </cell>
          <cell r="L667" t="str">
            <v>01</v>
          </cell>
          <cell r="M667" t="str">
            <v>SAN PEDRO DE MACORÍS</v>
          </cell>
          <cell r="N667" t="str">
            <v>02</v>
          </cell>
          <cell r="O667" t="str">
            <v>BOCA DEL SOCO</v>
          </cell>
          <cell r="P667" t="str">
            <v>022</v>
          </cell>
          <cell r="Q667" t="str">
            <v>INGENIO CRISTÓBAL COLÓN</v>
          </cell>
        </row>
        <row r="668">
          <cell r="D668" t="str">
            <v>CESPM 3</v>
          </cell>
          <cell r="E668" t="str">
            <v>092301010202200</v>
          </cell>
          <cell r="F668" t="str">
            <v>09</v>
          </cell>
          <cell r="G668" t="str">
            <v>HIGUAMO</v>
          </cell>
          <cell r="H668" t="str">
            <v>23</v>
          </cell>
          <cell r="I668" t="str">
            <v>SAN PEDRO DE MACORÍS</v>
          </cell>
          <cell r="J668" t="str">
            <v>01</v>
          </cell>
          <cell r="K668" t="str">
            <v>SAN PEDRO DE MACORÍS</v>
          </cell>
          <cell r="L668" t="str">
            <v>01</v>
          </cell>
          <cell r="M668" t="str">
            <v>SAN PEDRO DE MACORÍS</v>
          </cell>
          <cell r="N668" t="str">
            <v>02</v>
          </cell>
          <cell r="O668" t="str">
            <v>BOCA DEL SOCO</v>
          </cell>
          <cell r="P668" t="str">
            <v>022</v>
          </cell>
          <cell r="Q668" t="str">
            <v>INGENIO CRISTÓBAL COLÓN</v>
          </cell>
        </row>
        <row r="669">
          <cell r="D669" t="str">
            <v>CONTRA EMBALSE MONCIÓN 1</v>
          </cell>
          <cell r="E669" t="str">
            <v>042603010200700</v>
          </cell>
          <cell r="F669" t="str">
            <v>04</v>
          </cell>
          <cell r="G669" t="str">
            <v>CIBAO NOROESTE</v>
          </cell>
          <cell r="H669" t="str">
            <v>26</v>
          </cell>
          <cell r="I669" t="str">
            <v>SANTIAGO RODRÍGUEZ</v>
          </cell>
          <cell r="J669" t="str">
            <v>03</v>
          </cell>
          <cell r="K669" t="str">
            <v>MONCIÓN</v>
          </cell>
          <cell r="L669" t="str">
            <v>01</v>
          </cell>
          <cell r="M669" t="str">
            <v>MONCIÓN</v>
          </cell>
          <cell r="N669" t="str">
            <v>02</v>
          </cell>
          <cell r="O669" t="str">
            <v>EL MAMONCITO</v>
          </cell>
          <cell r="P669" t="str">
            <v>007</v>
          </cell>
          <cell r="Q669" t="str">
            <v>HATO VIEJO</v>
          </cell>
        </row>
        <row r="670">
          <cell r="D670" t="str">
            <v>CONTRA EMBALSE MONCIÓN 2</v>
          </cell>
          <cell r="E670" t="str">
            <v>042603010200700</v>
          </cell>
          <cell r="F670" t="str">
            <v>04</v>
          </cell>
          <cell r="G670" t="str">
            <v>CIBAO NOROESTE</v>
          </cell>
          <cell r="H670" t="str">
            <v>26</v>
          </cell>
          <cell r="I670" t="str">
            <v>SANTIAGO RODRÍGUEZ</v>
          </cell>
          <cell r="J670" t="str">
            <v>03</v>
          </cell>
          <cell r="K670" t="str">
            <v>MONCIÓN</v>
          </cell>
          <cell r="L670" t="str">
            <v>01</v>
          </cell>
          <cell r="M670" t="str">
            <v>MONCIÓN</v>
          </cell>
          <cell r="N670" t="str">
            <v>02</v>
          </cell>
          <cell r="O670" t="str">
            <v>EL MAMONCITO</v>
          </cell>
          <cell r="P670" t="str">
            <v>007</v>
          </cell>
          <cell r="Q670" t="str">
            <v>HATO VIEJO</v>
          </cell>
        </row>
        <row r="671">
          <cell r="D671" t="str">
            <v>DOMINGO RODRÍGUEZ 1</v>
          </cell>
          <cell r="E671" t="str">
            <v>072201020400400</v>
          </cell>
          <cell r="F671" t="str">
            <v>07</v>
          </cell>
          <cell r="G671" t="str">
            <v>EL VALLE</v>
          </cell>
          <cell r="H671" t="str">
            <v>22</v>
          </cell>
          <cell r="I671" t="str">
            <v>SAN JUAN</v>
          </cell>
          <cell r="J671" t="str">
            <v>01</v>
          </cell>
          <cell r="K671" t="str">
            <v>SAN JUAN</v>
          </cell>
          <cell r="L671" t="str">
            <v>02</v>
          </cell>
          <cell r="M671" t="str">
            <v>PEDRO CORTO (DM)</v>
          </cell>
          <cell r="N671" t="str">
            <v>04</v>
          </cell>
          <cell r="O671" t="str">
            <v>PUNTA CAÑA</v>
          </cell>
          <cell r="P671" t="str">
            <v>004</v>
          </cell>
          <cell r="Q671" t="str">
            <v>GARGAGUAR</v>
          </cell>
        </row>
        <row r="672">
          <cell r="D672" t="str">
            <v>DOMINGO RODRÍGUEZ 2</v>
          </cell>
          <cell r="E672" t="str">
            <v>072201020400400</v>
          </cell>
          <cell r="F672" t="str">
            <v>07</v>
          </cell>
          <cell r="G672" t="str">
            <v>EL VALLE</v>
          </cell>
          <cell r="H672" t="str">
            <v>22</v>
          </cell>
          <cell r="I672" t="str">
            <v>SAN JUAN</v>
          </cell>
          <cell r="J672" t="str">
            <v>01</v>
          </cell>
          <cell r="K672" t="str">
            <v>SAN JUAN</v>
          </cell>
          <cell r="L672" t="str">
            <v>02</v>
          </cell>
          <cell r="M672" t="str">
            <v>PEDRO CORTO (DM)</v>
          </cell>
          <cell r="N672" t="str">
            <v>04</v>
          </cell>
          <cell r="O672" t="str">
            <v>PUNTA CAÑA</v>
          </cell>
          <cell r="P672" t="str">
            <v>004</v>
          </cell>
          <cell r="Q672" t="str">
            <v>GARGAGUAR</v>
          </cell>
        </row>
        <row r="673">
          <cell r="D673" t="str">
            <v>EL SALTO</v>
          </cell>
          <cell r="E673" t="str">
            <v>021302010300500</v>
          </cell>
          <cell r="F673" t="str">
            <v>02</v>
          </cell>
          <cell r="G673" t="str">
            <v>CIBAO SUR</v>
          </cell>
          <cell r="H673" t="str">
            <v>13</v>
          </cell>
          <cell r="I673" t="str">
            <v>LA VEGA</v>
          </cell>
          <cell r="J673" t="str">
            <v>02</v>
          </cell>
          <cell r="K673" t="str">
            <v>CONSTANZA</v>
          </cell>
          <cell r="L673" t="str">
            <v>01</v>
          </cell>
          <cell r="M673" t="str">
            <v>CONSTANZA</v>
          </cell>
          <cell r="N673" t="str">
            <v>03</v>
          </cell>
          <cell r="O673" t="str">
            <v>PALERO</v>
          </cell>
          <cell r="P673" t="str">
            <v>005</v>
          </cell>
          <cell r="Q673" t="str">
            <v>COLONIA KENNEDY</v>
          </cell>
        </row>
        <row r="674">
          <cell r="D674" t="str">
            <v>ESTRELLA DEL MAR 2</v>
          </cell>
          <cell r="E674" t="str">
            <v>100101010106400</v>
          </cell>
          <cell r="F674" t="str">
            <v>10</v>
          </cell>
          <cell r="G674" t="str">
            <v>OZAMA O METROPOLITANA</v>
          </cell>
          <cell r="H674" t="str">
            <v>01</v>
          </cell>
          <cell r="I674" t="str">
            <v>DISTRITO NACIONAL</v>
          </cell>
          <cell r="J674" t="str">
            <v>01</v>
          </cell>
          <cell r="K674" t="str">
            <v>SANTO DOMINGO DE GUZMÁN</v>
          </cell>
          <cell r="L674" t="str">
            <v>01</v>
          </cell>
          <cell r="M674" t="str">
            <v>SANTO DOMINGO DE GUZMÁN</v>
          </cell>
          <cell r="N674" t="str">
            <v>01</v>
          </cell>
          <cell r="O674" t="str">
            <v>SANTO DOMINGO DE GUZMÁN (ZONA URBANA)</v>
          </cell>
          <cell r="P674" t="str">
            <v>064</v>
          </cell>
          <cell r="Q674" t="str">
            <v>VILLA FRANCISCA</v>
          </cell>
        </row>
        <row r="675">
          <cell r="D675" t="str">
            <v>ESTRELLA DEL MAR 3</v>
          </cell>
          <cell r="E675" t="str">
            <v>100101010106400</v>
          </cell>
          <cell r="F675" t="str">
            <v>10</v>
          </cell>
          <cell r="G675" t="str">
            <v>OZAMA O METROPOLITANA</v>
          </cell>
          <cell r="H675" t="str">
            <v>01</v>
          </cell>
          <cell r="I675" t="str">
            <v>DISTRITO NACIONAL</v>
          </cell>
          <cell r="J675" t="str">
            <v>01</v>
          </cell>
          <cell r="K675" t="str">
            <v>SANTO DOMINGO DE GUZMÁN</v>
          </cell>
          <cell r="L675" t="str">
            <v>01</v>
          </cell>
          <cell r="M675" t="str">
            <v>SANTO DOMINGO DE GUZMÁN</v>
          </cell>
          <cell r="N675" t="str">
            <v>01</v>
          </cell>
          <cell r="O675" t="str">
            <v>SANTO DOMINGO DE GUZMÁN (ZONA URBANA)</v>
          </cell>
          <cell r="P675" t="str">
            <v>064</v>
          </cell>
          <cell r="Q675" t="str">
            <v>VILLA FRANCISCA</v>
          </cell>
        </row>
        <row r="676">
          <cell r="D676" t="str">
            <v>HAINA TG</v>
          </cell>
          <cell r="E676" t="str">
            <v>052103010101300</v>
          </cell>
          <cell r="F676" t="str">
            <v>05</v>
          </cell>
          <cell r="G676" t="str">
            <v>VALDESIA</v>
          </cell>
          <cell r="H676" t="str">
            <v>21</v>
          </cell>
          <cell r="I676" t="str">
            <v>SAN CRISTÓBAL</v>
          </cell>
          <cell r="J676" t="str">
            <v>03</v>
          </cell>
          <cell r="K676" t="str">
            <v>BAJOS DE HAINA</v>
          </cell>
          <cell r="L676" t="str">
            <v>01</v>
          </cell>
          <cell r="M676" t="str">
            <v>BAJOS DE HAINA</v>
          </cell>
          <cell r="N676" t="str">
            <v>01</v>
          </cell>
          <cell r="O676" t="str">
            <v>BAJOS DE HAINA (ZONA URBANA)</v>
          </cell>
          <cell r="P676" t="str">
            <v>013</v>
          </cell>
          <cell r="Q676" t="str">
            <v>AUTORIDAD PORTUARIA</v>
          </cell>
        </row>
        <row r="677">
          <cell r="D677" t="str">
            <v>HATILLO</v>
          </cell>
          <cell r="E677" t="str">
            <v>022401020200100</v>
          </cell>
          <cell r="F677" t="str">
            <v>02</v>
          </cell>
          <cell r="G677" t="str">
            <v>CIBAO SUR</v>
          </cell>
          <cell r="H677" t="str">
            <v>24</v>
          </cell>
          <cell r="I677" t="str">
            <v>SANCHEZ RAMÍREZ</v>
          </cell>
          <cell r="J677" t="str">
            <v>01</v>
          </cell>
          <cell r="K677" t="str">
            <v>COTUÍ</v>
          </cell>
          <cell r="L677" t="str">
            <v>02</v>
          </cell>
          <cell r="M677" t="str">
            <v>QUITA SUEÑO (DM)</v>
          </cell>
          <cell r="N677" t="str">
            <v>02</v>
          </cell>
          <cell r="O677" t="str">
            <v>LAS CRUCES</v>
          </cell>
          <cell r="P677" t="str">
            <v>001</v>
          </cell>
          <cell r="Q677" t="str">
            <v>LAS CRUCES</v>
          </cell>
        </row>
        <row r="678">
          <cell r="D678" t="str">
            <v>HATILLO 2</v>
          </cell>
          <cell r="E678" t="str">
            <v>022401020200100</v>
          </cell>
          <cell r="F678" t="str">
            <v>02</v>
          </cell>
          <cell r="G678" t="str">
            <v>CIBAO SUR</v>
          </cell>
          <cell r="H678" t="str">
            <v>24</v>
          </cell>
          <cell r="I678" t="str">
            <v>SANCHEZ RAMÍREZ</v>
          </cell>
          <cell r="J678" t="str">
            <v>01</v>
          </cell>
          <cell r="K678" t="str">
            <v>COTUÍ</v>
          </cell>
          <cell r="L678" t="str">
            <v>02</v>
          </cell>
          <cell r="M678" t="str">
            <v>QUITA SUEÑO (DM)</v>
          </cell>
          <cell r="N678" t="str">
            <v>02</v>
          </cell>
          <cell r="O678" t="str">
            <v>LAS CRUCES</v>
          </cell>
          <cell r="P678" t="str">
            <v>001</v>
          </cell>
          <cell r="Q678" t="str">
            <v>LAS CRUCES</v>
          </cell>
        </row>
        <row r="679">
          <cell r="D679" t="str">
            <v>INCA KM22</v>
          </cell>
          <cell r="E679" t="str">
            <v>103207020200200</v>
          </cell>
          <cell r="F679" t="str">
            <v>10</v>
          </cell>
          <cell r="G679" t="str">
            <v>OZAMA O METROPOLITANA</v>
          </cell>
          <cell r="H679" t="str">
            <v>32</v>
          </cell>
          <cell r="I679" t="str">
            <v>SANTO DOMINGO</v>
          </cell>
          <cell r="J679" t="str">
            <v>07</v>
          </cell>
          <cell r="K679" t="str">
            <v>PEDRO BRAND</v>
          </cell>
          <cell r="L679" t="str">
            <v>02</v>
          </cell>
          <cell r="M679" t="str">
            <v>LA GUÁYIGA (DM)</v>
          </cell>
          <cell r="N679" t="str">
            <v>02</v>
          </cell>
          <cell r="O679" t="str">
            <v>LOS GARCÍA</v>
          </cell>
          <cell r="P679" t="str">
            <v>002</v>
          </cell>
          <cell r="Q679" t="str">
            <v>LOS GARCÍA</v>
          </cell>
        </row>
        <row r="680">
          <cell r="D680" t="str">
            <v>ITABO 1</v>
          </cell>
          <cell r="E680" t="str">
            <v>052103010100600</v>
          </cell>
          <cell r="F680" t="str">
            <v>05</v>
          </cell>
          <cell r="G680" t="str">
            <v>VALDESIA</v>
          </cell>
          <cell r="H680" t="str">
            <v>21</v>
          </cell>
          <cell r="I680" t="str">
            <v>SAN CRISTÓBAL</v>
          </cell>
          <cell r="J680" t="str">
            <v>03</v>
          </cell>
          <cell r="K680" t="str">
            <v>BAJOS DE HAINA</v>
          </cell>
          <cell r="L680" t="str">
            <v>01</v>
          </cell>
          <cell r="M680" t="str">
            <v>BAJOS DE HAINA</v>
          </cell>
          <cell r="N680" t="str">
            <v>01</v>
          </cell>
          <cell r="O680" t="str">
            <v>BAJOS DE HAINA (ZONA URBANA)</v>
          </cell>
          <cell r="P680" t="str">
            <v>006</v>
          </cell>
          <cell r="Q680" t="str">
            <v>LOS GRINGOS</v>
          </cell>
        </row>
        <row r="681">
          <cell r="D681" t="str">
            <v>ITABO 2</v>
          </cell>
          <cell r="E681" t="str">
            <v>052103010100600</v>
          </cell>
          <cell r="F681" t="str">
            <v>05</v>
          </cell>
          <cell r="G681" t="str">
            <v>VALDESIA</v>
          </cell>
          <cell r="H681" t="str">
            <v>21</v>
          </cell>
          <cell r="I681" t="str">
            <v>SAN CRISTÓBAL</v>
          </cell>
          <cell r="J681" t="str">
            <v>03</v>
          </cell>
          <cell r="K681" t="str">
            <v>BAJOS DE HAINA</v>
          </cell>
          <cell r="L681" t="str">
            <v>01</v>
          </cell>
          <cell r="M681" t="str">
            <v>BAJOS DE HAINA</v>
          </cell>
          <cell r="N681" t="str">
            <v>01</v>
          </cell>
          <cell r="O681" t="str">
            <v>BAJOS DE HAINA (ZONA URBANA)</v>
          </cell>
          <cell r="P681" t="str">
            <v>006</v>
          </cell>
          <cell r="Q681" t="str">
            <v>LOS GRINGOS</v>
          </cell>
        </row>
        <row r="682">
          <cell r="D682" t="str">
            <v>JIGUEY 1</v>
          </cell>
          <cell r="E682" t="str">
            <v>053101020401800</v>
          </cell>
          <cell r="F682" t="str">
            <v>05</v>
          </cell>
          <cell r="G682" t="str">
            <v>VALDESIA</v>
          </cell>
          <cell r="H682" t="str">
            <v>31</v>
          </cell>
          <cell r="I682" t="str">
            <v>SAN JOSÉ DE OCOA</v>
          </cell>
          <cell r="J682" t="str">
            <v>01</v>
          </cell>
          <cell r="K682" t="str">
            <v>SAN JOSÉ DE OCOA</v>
          </cell>
          <cell r="L682" t="str">
            <v>02</v>
          </cell>
          <cell r="M682" t="str">
            <v>LA CIÉNAGA (DM)</v>
          </cell>
          <cell r="N682" t="str">
            <v>04</v>
          </cell>
          <cell r="O682" t="str">
            <v>EL ROSALITO</v>
          </cell>
          <cell r="P682" t="str">
            <v>018</v>
          </cell>
          <cell r="Q682" t="str">
            <v>LOMA DEL MOGOTE</v>
          </cell>
        </row>
        <row r="683">
          <cell r="D683" t="str">
            <v>JIGUEY 2</v>
          </cell>
          <cell r="E683" t="str">
            <v>053101020401800</v>
          </cell>
          <cell r="F683" t="str">
            <v>05</v>
          </cell>
          <cell r="G683" t="str">
            <v>VALDESIA</v>
          </cell>
          <cell r="H683" t="str">
            <v>31</v>
          </cell>
          <cell r="I683" t="str">
            <v>SAN JOSÉ DE OCOA</v>
          </cell>
          <cell r="J683" t="str">
            <v>01</v>
          </cell>
          <cell r="K683" t="str">
            <v>SAN JOSÉ DE OCOA</v>
          </cell>
          <cell r="L683" t="str">
            <v>02</v>
          </cell>
          <cell r="M683" t="str">
            <v>LA CIÉNAGA (DM)</v>
          </cell>
          <cell r="N683" t="str">
            <v>04</v>
          </cell>
          <cell r="O683" t="str">
            <v>EL ROSALITO</v>
          </cell>
          <cell r="P683" t="str">
            <v>018</v>
          </cell>
          <cell r="Q683" t="str">
            <v>LOMA DEL MOGOTE</v>
          </cell>
        </row>
        <row r="684">
          <cell r="D684" t="str">
            <v>JIMENOA</v>
          </cell>
          <cell r="E684" t="str">
            <v>021303010500100</v>
          </cell>
          <cell r="F684" t="str">
            <v>02</v>
          </cell>
          <cell r="G684" t="str">
            <v>CIBAO SUR</v>
          </cell>
          <cell r="H684" t="str">
            <v>13</v>
          </cell>
          <cell r="I684" t="str">
            <v>LA VEGA</v>
          </cell>
          <cell r="J684" t="str">
            <v>03</v>
          </cell>
          <cell r="K684" t="str">
            <v>JARABACOA</v>
          </cell>
          <cell r="L684" t="str">
            <v>01</v>
          </cell>
          <cell r="M684" t="str">
            <v>JARABACOA</v>
          </cell>
          <cell r="N684" t="str">
            <v>05</v>
          </cell>
          <cell r="O684" t="str">
            <v>PEDREGAL</v>
          </cell>
          <cell r="P684" t="str">
            <v>001</v>
          </cell>
          <cell r="Q684" t="str">
            <v>EL SALTO DE JIMENOA</v>
          </cell>
        </row>
        <row r="685">
          <cell r="D685" t="str">
            <v>JUANCHO LOS COCOS 1</v>
          </cell>
          <cell r="E685" t="str">
            <v>061602020201100</v>
          </cell>
          <cell r="F685" t="str">
            <v>06</v>
          </cell>
          <cell r="G685" t="str">
            <v>ENRIQUILLO</v>
          </cell>
          <cell r="H685" t="str">
            <v>16</v>
          </cell>
          <cell r="I685" t="str">
            <v>PEDERNALES</v>
          </cell>
          <cell r="J685" t="str">
            <v>02</v>
          </cell>
          <cell r="K685" t="str">
            <v>OVIEDO</v>
          </cell>
          <cell r="L685" t="str">
            <v>02</v>
          </cell>
          <cell r="M685" t="str">
            <v>JUANCHO (DM)</v>
          </cell>
          <cell r="N685" t="str">
            <v>02</v>
          </cell>
          <cell r="O685" t="str">
            <v>LA COLONIA VILLA ESPERANZA</v>
          </cell>
          <cell r="P685" t="str">
            <v>011</v>
          </cell>
          <cell r="Q685" t="str">
            <v>PEDRO MOTA</v>
          </cell>
        </row>
        <row r="686">
          <cell r="D686" t="str">
            <v>LA VEGA</v>
          </cell>
          <cell r="E686" t="str">
            <v>021301010102000</v>
          </cell>
          <cell r="F686" t="str">
            <v>02</v>
          </cell>
          <cell r="G686" t="str">
            <v>CIBAO SUR</v>
          </cell>
          <cell r="H686" t="str">
            <v>13</v>
          </cell>
          <cell r="I686" t="str">
            <v>LA VEGA</v>
          </cell>
          <cell r="J686" t="str">
            <v>01</v>
          </cell>
          <cell r="K686" t="str">
            <v>LA VEGA</v>
          </cell>
          <cell r="L686" t="str">
            <v>01</v>
          </cell>
          <cell r="M686" t="str">
            <v>LA VEGA</v>
          </cell>
          <cell r="N686" t="str">
            <v>01</v>
          </cell>
          <cell r="O686" t="str">
            <v>CONCEPCIÓN DE LA VEGA (ZONA URBANA)</v>
          </cell>
          <cell r="P686" t="str">
            <v>020</v>
          </cell>
          <cell r="Q686" t="str">
            <v>ARENOSO</v>
          </cell>
        </row>
        <row r="687">
          <cell r="D687" t="str">
            <v>LAS BARÍAS</v>
          </cell>
          <cell r="E687" t="str">
            <v>052106010400900</v>
          </cell>
          <cell r="F687" t="str">
            <v>05</v>
          </cell>
          <cell r="G687" t="str">
            <v>VALDESIA</v>
          </cell>
          <cell r="H687" t="str">
            <v>21</v>
          </cell>
          <cell r="I687" t="str">
            <v>SAN CRISTÓBAL</v>
          </cell>
          <cell r="J687" t="str">
            <v>06</v>
          </cell>
          <cell r="K687" t="str">
            <v>YAGUATE</v>
          </cell>
          <cell r="L687" t="str">
            <v>01</v>
          </cell>
          <cell r="M687" t="str">
            <v>YAGUATE</v>
          </cell>
          <cell r="N687" t="str">
            <v>04</v>
          </cell>
          <cell r="O687" t="str">
            <v>MANÁ DE YAGUATE</v>
          </cell>
          <cell r="P687" t="str">
            <v>009</v>
          </cell>
          <cell r="Q687" t="str">
            <v>MANÁ DE YAGUATE</v>
          </cell>
        </row>
        <row r="688">
          <cell r="D688" t="str">
            <v>LAS DAMAS</v>
          </cell>
          <cell r="E688" t="str">
            <v>061002020200200</v>
          </cell>
          <cell r="F688" t="str">
            <v>06</v>
          </cell>
          <cell r="G688" t="str">
            <v>ENRIQUILLO</v>
          </cell>
          <cell r="H688" t="str">
            <v>10</v>
          </cell>
          <cell r="I688" t="str">
            <v>INDEPENDENCIA</v>
          </cell>
          <cell r="J688" t="str">
            <v>02</v>
          </cell>
          <cell r="K688" t="str">
            <v>DUVERGÉ</v>
          </cell>
          <cell r="L688" t="str">
            <v>02</v>
          </cell>
          <cell r="M688" t="str">
            <v>VENGAN A VER (DM)</v>
          </cell>
          <cell r="N688" t="str">
            <v>02</v>
          </cell>
          <cell r="O688" t="str">
            <v>LAS BAITOAS</v>
          </cell>
          <cell r="P688" t="str">
            <v>002</v>
          </cell>
          <cell r="Q688" t="str">
            <v>SAN JOSÉ</v>
          </cell>
        </row>
        <row r="689">
          <cell r="D689" t="str">
            <v>LÓPEZ ANGOSTURA</v>
          </cell>
          <cell r="E689" t="str">
            <v>012509010200100</v>
          </cell>
          <cell r="F689" t="str">
            <v>01</v>
          </cell>
          <cell r="G689" t="str">
            <v>CIBAO NORTE</v>
          </cell>
          <cell r="H689" t="str">
            <v>25</v>
          </cell>
          <cell r="I689" t="str">
            <v>SANTIAGO</v>
          </cell>
          <cell r="J689" t="str">
            <v>09</v>
          </cell>
          <cell r="K689" t="str">
            <v>SABANA IGLESIA</v>
          </cell>
          <cell r="L689" t="str">
            <v>01</v>
          </cell>
          <cell r="M689" t="str">
            <v>SABANA IGLESIA</v>
          </cell>
          <cell r="N689" t="str">
            <v>02</v>
          </cell>
          <cell r="O689" t="str">
            <v>SABANA IGLESIA</v>
          </cell>
          <cell r="P689" t="str">
            <v>001</v>
          </cell>
          <cell r="Q689" t="str">
            <v>BOCA DE BAO</v>
          </cell>
        </row>
        <row r="690">
          <cell r="D690" t="str">
            <v>LOS ANONES</v>
          </cell>
          <cell r="E690" t="str">
            <v>051702030200300</v>
          </cell>
          <cell r="F690" t="str">
            <v>05</v>
          </cell>
          <cell r="G690" t="str">
            <v>VALDESIA</v>
          </cell>
          <cell r="H690" t="str">
            <v>17</v>
          </cell>
          <cell r="I690" t="str">
            <v>PERAVIA</v>
          </cell>
          <cell r="J690" t="str">
            <v>02</v>
          </cell>
          <cell r="K690" t="str">
            <v>NIZAO</v>
          </cell>
          <cell r="L690" t="str">
            <v>03</v>
          </cell>
          <cell r="M690" t="str">
            <v>SANTANA (DM)</v>
          </cell>
          <cell r="N690" t="str">
            <v>02</v>
          </cell>
          <cell r="O690" t="str">
            <v>LUCAS DÍAZ</v>
          </cell>
          <cell r="P690" t="str">
            <v>003</v>
          </cell>
          <cell r="Q690" t="str">
            <v>BARRIO LINDO</v>
          </cell>
        </row>
        <row r="691">
          <cell r="D691" t="str">
            <v>LOS COCOS 2</v>
          </cell>
          <cell r="E691" t="str">
            <v>061602020201100</v>
          </cell>
          <cell r="F691" t="str">
            <v>06</v>
          </cell>
          <cell r="G691" t="str">
            <v>ENRIQUILLO</v>
          </cell>
          <cell r="H691" t="str">
            <v>16</v>
          </cell>
          <cell r="I691" t="str">
            <v>PEDERNALES</v>
          </cell>
          <cell r="J691" t="str">
            <v>02</v>
          </cell>
          <cell r="K691" t="str">
            <v>OVIEDO</v>
          </cell>
          <cell r="L691" t="str">
            <v>02</v>
          </cell>
          <cell r="M691" t="str">
            <v>JUANCHO (DM)</v>
          </cell>
          <cell r="N691" t="str">
            <v>02</v>
          </cell>
          <cell r="O691" t="str">
            <v>LA COLONIA VILLA ESPERANZA</v>
          </cell>
          <cell r="P691" t="str">
            <v>011</v>
          </cell>
          <cell r="Q691" t="str">
            <v>PEDRO MOTA</v>
          </cell>
        </row>
        <row r="692">
          <cell r="D692" t="str">
            <v>LOS ORÍGENES POWER PLANT</v>
          </cell>
          <cell r="E692" t="str">
            <v>092301010100200</v>
          </cell>
          <cell r="F692" t="str">
            <v>09</v>
          </cell>
          <cell r="G692" t="str">
            <v>HIGUAMO</v>
          </cell>
          <cell r="H692" t="str">
            <v>23</v>
          </cell>
          <cell r="I692" t="str">
            <v>SAN PEDRO DE MACORÍS</v>
          </cell>
          <cell r="J692" t="str">
            <v>01</v>
          </cell>
          <cell r="K692" t="str">
            <v>SAN PEDRO DE MACORÍS</v>
          </cell>
          <cell r="L692" t="str">
            <v>01</v>
          </cell>
          <cell r="M692" t="str">
            <v>SAN PEDRO DE MACORÍS</v>
          </cell>
          <cell r="N692" t="str">
            <v>01</v>
          </cell>
          <cell r="O692" t="str">
            <v>SAN PEDRO DE MACORÍS (ZONA URBANA)</v>
          </cell>
          <cell r="P692" t="str">
            <v>002</v>
          </cell>
          <cell r="Q692" t="str">
            <v>BLANCO</v>
          </cell>
        </row>
        <row r="693">
          <cell r="D693" t="str">
            <v>LOS TOROS 1</v>
          </cell>
          <cell r="E693" t="str">
            <v>070203030300400</v>
          </cell>
          <cell r="F693" t="str">
            <v>07</v>
          </cell>
          <cell r="G693" t="str">
            <v>EL VALLE</v>
          </cell>
          <cell r="H693" t="str">
            <v>02</v>
          </cell>
          <cell r="I693" t="str">
            <v>AZUA</v>
          </cell>
          <cell r="J693" t="str">
            <v>03</v>
          </cell>
          <cell r="K693" t="str">
            <v>LAS YAYAS DE VIAJAMA</v>
          </cell>
          <cell r="L693" t="str">
            <v>03</v>
          </cell>
          <cell r="M693" t="str">
            <v>HATO NUEVO CORTÉS (DM)</v>
          </cell>
          <cell r="N693" t="str">
            <v>03</v>
          </cell>
          <cell r="O693" t="str">
            <v>EL CRUCE DE LAS YAYAS</v>
          </cell>
          <cell r="P693" t="str">
            <v>004</v>
          </cell>
          <cell r="Q693" t="str">
            <v>LAS HORMIGAS</v>
          </cell>
        </row>
        <row r="694">
          <cell r="D694" t="str">
            <v>LOS TOROS 2</v>
          </cell>
          <cell r="E694" t="str">
            <v>070203030300400</v>
          </cell>
          <cell r="F694" t="str">
            <v>07</v>
          </cell>
          <cell r="G694" t="str">
            <v>EL VALLE</v>
          </cell>
          <cell r="H694" t="str">
            <v>02</v>
          </cell>
          <cell r="I694" t="str">
            <v>AZUA</v>
          </cell>
          <cell r="J694" t="str">
            <v>03</v>
          </cell>
          <cell r="K694" t="str">
            <v>LAS YAYAS DE VIAJAMA</v>
          </cell>
          <cell r="L694" t="str">
            <v>03</v>
          </cell>
          <cell r="M694" t="str">
            <v>HATO NUEVO CORTÉS (DM)</v>
          </cell>
          <cell r="N694" t="str">
            <v>03</v>
          </cell>
          <cell r="O694" t="str">
            <v>EL CRUCE DE LAS YAYAS</v>
          </cell>
          <cell r="P694" t="str">
            <v>004</v>
          </cell>
          <cell r="Q694" t="str">
            <v>LAS HORMIGAS</v>
          </cell>
        </row>
        <row r="695">
          <cell r="D695" t="str">
            <v>MAGUEYAL 1</v>
          </cell>
          <cell r="E695" t="str">
            <v>070203030400100</v>
          </cell>
          <cell r="F695" t="str">
            <v>07</v>
          </cell>
          <cell r="G695" t="str">
            <v>EL VALLE</v>
          </cell>
          <cell r="H695" t="str">
            <v>02</v>
          </cell>
          <cell r="I695" t="str">
            <v>AZUA</v>
          </cell>
          <cell r="J695" t="str">
            <v>03</v>
          </cell>
          <cell r="K695" t="str">
            <v>LAS YAYAS DE VIAJAMA</v>
          </cell>
          <cell r="L695" t="str">
            <v>03</v>
          </cell>
          <cell r="M695" t="str">
            <v>HATO NUEVO CORTÉS (DM)</v>
          </cell>
          <cell r="N695" t="str">
            <v>04</v>
          </cell>
          <cell r="O695" t="str">
            <v>MAGÜEYAL</v>
          </cell>
          <cell r="P695" t="str">
            <v>001</v>
          </cell>
          <cell r="Q695" t="str">
            <v>MAGÜEYAL</v>
          </cell>
        </row>
        <row r="696">
          <cell r="D696" t="str">
            <v>MAGUEYAL 2</v>
          </cell>
          <cell r="E696" t="str">
            <v>070203030400100</v>
          </cell>
          <cell r="F696" t="str">
            <v>07</v>
          </cell>
          <cell r="G696" t="str">
            <v>EL VALLE</v>
          </cell>
          <cell r="H696" t="str">
            <v>02</v>
          </cell>
          <cell r="I696" t="str">
            <v>AZUA</v>
          </cell>
          <cell r="J696" t="str">
            <v>03</v>
          </cell>
          <cell r="K696" t="str">
            <v>LAS YAYAS DE VIAJAMA</v>
          </cell>
          <cell r="L696" t="str">
            <v>03</v>
          </cell>
          <cell r="M696" t="str">
            <v>HATO NUEVO CORTÉS (DM)</v>
          </cell>
          <cell r="N696" t="str">
            <v>04</v>
          </cell>
          <cell r="O696" t="str">
            <v>MAGÜEYAL</v>
          </cell>
          <cell r="P696" t="str">
            <v>001</v>
          </cell>
          <cell r="Q696" t="str">
            <v>MAGÜEYAL</v>
          </cell>
        </row>
        <row r="697">
          <cell r="D697" t="str">
            <v>METALDOM</v>
          </cell>
          <cell r="E697" t="str">
            <v>100101010102700</v>
          </cell>
          <cell r="F697" t="str">
            <v>10</v>
          </cell>
          <cell r="G697" t="str">
            <v>OZAMA O METROPOLITANA</v>
          </cell>
          <cell r="H697" t="str">
            <v>01</v>
          </cell>
          <cell r="I697" t="str">
            <v>DISTRITO NACIONAL</v>
          </cell>
          <cell r="J697" t="str">
            <v>01</v>
          </cell>
          <cell r="K697" t="str">
            <v>SANTO DOMINGO DE GUZMÁN</v>
          </cell>
          <cell r="L697" t="str">
            <v>01</v>
          </cell>
          <cell r="M697" t="str">
            <v>SANTO DOMINGO DE GUZMÁN</v>
          </cell>
          <cell r="N697" t="str">
            <v>01</v>
          </cell>
          <cell r="O697" t="str">
            <v>SANTO DOMINGO DE GUZMÁN (ZONA URBANA)</v>
          </cell>
          <cell r="P697" t="str">
            <v>027</v>
          </cell>
          <cell r="Q697" t="str">
            <v>TROPICAL METALDOM</v>
          </cell>
        </row>
        <row r="698">
          <cell r="D698" t="str">
            <v>MONCIÓN 1</v>
          </cell>
          <cell r="E698" t="str">
            <v>042603010200700</v>
          </cell>
          <cell r="F698" t="str">
            <v>04</v>
          </cell>
          <cell r="G698" t="str">
            <v>CIBAO NOROESTE</v>
          </cell>
          <cell r="H698" t="str">
            <v>26</v>
          </cell>
          <cell r="I698" t="str">
            <v>SANTIAGO RODRÍGUEZ</v>
          </cell>
          <cell r="J698" t="str">
            <v>03</v>
          </cell>
          <cell r="K698" t="str">
            <v>MONCIÓN</v>
          </cell>
          <cell r="L698" t="str">
            <v>01</v>
          </cell>
          <cell r="M698" t="str">
            <v>MONCIÓN</v>
          </cell>
          <cell r="N698" t="str">
            <v>02</v>
          </cell>
          <cell r="O698" t="str">
            <v>EL MAMONCITO</v>
          </cell>
          <cell r="P698" t="str">
            <v>007</v>
          </cell>
          <cell r="Q698" t="str">
            <v>HATO VIEJO</v>
          </cell>
        </row>
        <row r="699">
          <cell r="D699" t="str">
            <v>MONCIÓN 2</v>
          </cell>
          <cell r="E699" t="str">
            <v>042603010200700</v>
          </cell>
          <cell r="F699" t="str">
            <v>04</v>
          </cell>
          <cell r="G699" t="str">
            <v>CIBAO NOROESTE</v>
          </cell>
          <cell r="H699" t="str">
            <v>26</v>
          </cell>
          <cell r="I699" t="str">
            <v>SANTIAGO RODRÍGUEZ</v>
          </cell>
          <cell r="J699" t="str">
            <v>03</v>
          </cell>
          <cell r="K699" t="str">
            <v>MONCIÓN</v>
          </cell>
          <cell r="L699" t="str">
            <v>01</v>
          </cell>
          <cell r="M699" t="str">
            <v>MONCIÓN</v>
          </cell>
          <cell r="N699" t="str">
            <v>02</v>
          </cell>
          <cell r="O699" t="str">
            <v>EL MAMONCITO</v>
          </cell>
          <cell r="P699" t="str">
            <v>007</v>
          </cell>
          <cell r="Q699" t="str">
            <v>HATO VIEJO</v>
          </cell>
        </row>
        <row r="700">
          <cell r="D700" t="str">
            <v>MONTE PLATA SOLAR</v>
          </cell>
          <cell r="E700" t="str">
            <v>092901010101200</v>
          </cell>
          <cell r="F700" t="str">
            <v>09</v>
          </cell>
          <cell r="G700" t="str">
            <v>HIGUAMO</v>
          </cell>
          <cell r="H700" t="str">
            <v>29</v>
          </cell>
          <cell r="I700" t="str">
            <v>MONTE PLATA</v>
          </cell>
          <cell r="J700" t="str">
            <v>01</v>
          </cell>
          <cell r="K700" t="str">
            <v>MONTE PLATA</v>
          </cell>
          <cell r="L700" t="str">
            <v>01</v>
          </cell>
          <cell r="M700" t="str">
            <v>MONTE PLATA</v>
          </cell>
          <cell r="N700" t="str">
            <v>01</v>
          </cell>
          <cell r="O700" t="str">
            <v>MONTE PLATA (ZONA URBANA)</v>
          </cell>
          <cell r="P700" t="str">
            <v>012</v>
          </cell>
          <cell r="Q700" t="str">
            <v>GUILLO</v>
          </cell>
        </row>
        <row r="701">
          <cell r="D701" t="str">
            <v>MONTE RÍO</v>
          </cell>
          <cell r="E701" t="str">
            <v>070201050100100</v>
          </cell>
          <cell r="F701" t="str">
            <v>07</v>
          </cell>
          <cell r="G701" t="str">
            <v>EL VALLE</v>
          </cell>
          <cell r="H701" t="str">
            <v>02</v>
          </cell>
          <cell r="I701" t="str">
            <v>AZUA</v>
          </cell>
          <cell r="J701" t="str">
            <v>01</v>
          </cell>
          <cell r="K701" t="str">
            <v>AZUA</v>
          </cell>
          <cell r="L701" t="str">
            <v>05</v>
          </cell>
          <cell r="M701" t="str">
            <v>PUERTO VIEJO (DM)</v>
          </cell>
          <cell r="N701" t="str">
            <v>01</v>
          </cell>
          <cell r="O701" t="str">
            <v>PUERTO VIEJO (ZONA URBANA)</v>
          </cell>
          <cell r="P701" t="str">
            <v>001</v>
          </cell>
          <cell r="Q701" t="str">
            <v>LOS NEGROS</v>
          </cell>
        </row>
        <row r="702">
          <cell r="D702" t="str">
            <v>NIZAO NAJAYO</v>
          </cell>
          <cell r="E702" t="str">
            <v>052106010400200</v>
          </cell>
          <cell r="F702" t="str">
            <v>05</v>
          </cell>
          <cell r="G702" t="str">
            <v>VALDESIA</v>
          </cell>
          <cell r="H702" t="str">
            <v>21</v>
          </cell>
          <cell r="I702" t="str">
            <v>SAN CRISTÓBAL</v>
          </cell>
          <cell r="J702" t="str">
            <v>06</v>
          </cell>
          <cell r="K702" t="str">
            <v>YAGUATE</v>
          </cell>
          <cell r="L702" t="str">
            <v>01</v>
          </cell>
          <cell r="M702" t="str">
            <v>YAGUATE</v>
          </cell>
          <cell r="N702" t="str">
            <v>04</v>
          </cell>
          <cell r="O702" t="str">
            <v>MANÁ DE YAGUATE</v>
          </cell>
          <cell r="P702" t="str">
            <v>002</v>
          </cell>
          <cell r="Q702" t="str">
            <v>BOCA DE MANÁ</v>
          </cell>
        </row>
        <row r="703">
          <cell r="D703" t="str">
            <v>PALAMARA</v>
          </cell>
          <cell r="E703" t="str">
            <v>103207020200100</v>
          </cell>
          <cell r="F703" t="str">
            <v>10</v>
          </cell>
          <cell r="G703" t="str">
            <v>OZAMA O METROPOLITANA</v>
          </cell>
          <cell r="H703" t="str">
            <v>32</v>
          </cell>
          <cell r="I703" t="str">
            <v>SANTO DOMINGO</v>
          </cell>
          <cell r="J703" t="str">
            <v>07</v>
          </cell>
          <cell r="K703" t="str">
            <v>PEDRO BRAND</v>
          </cell>
          <cell r="L703" t="str">
            <v>02</v>
          </cell>
          <cell r="M703" t="str">
            <v>LA GUÁYIGA (DM)</v>
          </cell>
          <cell r="N703" t="str">
            <v>02</v>
          </cell>
          <cell r="O703" t="str">
            <v>LOS GARCÍA</v>
          </cell>
          <cell r="P703" t="str">
            <v>001</v>
          </cell>
          <cell r="Q703" t="str">
            <v>BATEY PALAMARA</v>
          </cell>
        </row>
        <row r="704">
          <cell r="D704" t="str">
            <v>PALENQUE</v>
          </cell>
          <cell r="E704" t="str">
            <v>052102010300400</v>
          </cell>
          <cell r="F704" t="str">
            <v>05</v>
          </cell>
          <cell r="G704" t="str">
            <v>VALDESIA</v>
          </cell>
          <cell r="H704" t="str">
            <v>21</v>
          </cell>
          <cell r="I704" t="str">
            <v>SAN CRISTÓBAL</v>
          </cell>
          <cell r="J704" t="str">
            <v>02</v>
          </cell>
          <cell r="K704" t="str">
            <v>SABANA GRANDE DE PALENQUE</v>
          </cell>
          <cell r="L704" t="str">
            <v>01</v>
          </cell>
          <cell r="M704" t="str">
            <v>SABANA GRANDE DE PALENQUE</v>
          </cell>
          <cell r="N704" t="str">
            <v>03</v>
          </cell>
          <cell r="O704" t="str">
            <v>SABANA PALENQUE</v>
          </cell>
          <cell r="P704" t="str">
            <v>004</v>
          </cell>
          <cell r="Q704" t="str">
            <v>SABANA GRANDE DE PALENQUE RURAL</v>
          </cell>
        </row>
        <row r="705">
          <cell r="D705" t="str">
            <v>PALOMINO 1</v>
          </cell>
          <cell r="E705" t="str">
            <v>072202030500500</v>
          </cell>
          <cell r="F705" t="str">
            <v>07</v>
          </cell>
          <cell r="G705" t="str">
            <v>EL VALLE</v>
          </cell>
          <cell r="H705" t="str">
            <v>22</v>
          </cell>
          <cell r="I705" t="str">
            <v>SAN JUAN</v>
          </cell>
          <cell r="J705" t="str">
            <v>02</v>
          </cell>
          <cell r="K705" t="str">
            <v>BOHECHÍO</v>
          </cell>
          <cell r="L705" t="str">
            <v>03</v>
          </cell>
          <cell r="M705" t="str">
            <v>YAQUE (DM)</v>
          </cell>
          <cell r="N705" t="str">
            <v>05</v>
          </cell>
          <cell r="O705" t="str">
            <v>LA GUAMA</v>
          </cell>
          <cell r="P705" t="str">
            <v>005</v>
          </cell>
          <cell r="Q705" t="str">
            <v>EL GUAYUYAL</v>
          </cell>
        </row>
        <row r="706">
          <cell r="D706" t="str">
            <v>PALOMINO 2</v>
          </cell>
          <cell r="E706" t="str">
            <v>072202030500500</v>
          </cell>
          <cell r="F706" t="str">
            <v>07</v>
          </cell>
          <cell r="G706" t="str">
            <v>EL VALLE</v>
          </cell>
          <cell r="H706" t="str">
            <v>22</v>
          </cell>
          <cell r="I706" t="str">
            <v>SAN JUAN</v>
          </cell>
          <cell r="J706" t="str">
            <v>02</v>
          </cell>
          <cell r="K706" t="str">
            <v>BOHECHÍO</v>
          </cell>
          <cell r="L706" t="str">
            <v>03</v>
          </cell>
          <cell r="M706" t="str">
            <v>YAQUE (DM)</v>
          </cell>
          <cell r="N706" t="str">
            <v>05</v>
          </cell>
          <cell r="O706" t="str">
            <v>LA GUAMA</v>
          </cell>
          <cell r="P706" t="str">
            <v>005</v>
          </cell>
          <cell r="Q706" t="str">
            <v>EL GUAYUYAL</v>
          </cell>
        </row>
        <row r="707">
          <cell r="D707" t="str">
            <v>PARQUE ENERGETICO LOS MINA</v>
          </cell>
          <cell r="E707" t="str">
            <v>103201010100400</v>
          </cell>
          <cell r="F707" t="str">
            <v>10</v>
          </cell>
          <cell r="G707" t="str">
            <v>OZAMA O METROPOLITANA</v>
          </cell>
          <cell r="H707" t="str">
            <v>32</v>
          </cell>
          <cell r="I707" t="str">
            <v>SANTO DOMINGO</v>
          </cell>
          <cell r="J707" t="str">
            <v>01</v>
          </cell>
          <cell r="K707" t="str">
            <v>SANTO DOMINGO ESTE</v>
          </cell>
          <cell r="L707" t="str">
            <v>01</v>
          </cell>
          <cell r="M707" t="str">
            <v>SANTO DOMINGO ESTE</v>
          </cell>
          <cell r="N707" t="str">
            <v>01</v>
          </cell>
          <cell r="O707" t="str">
            <v>SANTO DOMINGO ESTE (ZONA URBANA)</v>
          </cell>
          <cell r="P707" t="str">
            <v>004</v>
          </cell>
          <cell r="Q707" t="str">
            <v>LOS MINA SUR</v>
          </cell>
        </row>
        <row r="708">
          <cell r="D708" t="str">
            <v>PARQUE EÓLICO AGUA CLARA</v>
          </cell>
          <cell r="E708" t="str">
            <v>041503030300100</v>
          </cell>
          <cell r="F708" t="str">
            <v>04</v>
          </cell>
          <cell r="G708" t="str">
            <v>CIBAO NOROESTE</v>
          </cell>
          <cell r="H708" t="str">
            <v>15</v>
          </cell>
          <cell r="I708" t="str">
            <v>MONTE CRISTI</v>
          </cell>
          <cell r="J708" t="str">
            <v>03</v>
          </cell>
          <cell r="K708" t="str">
            <v>GUAYUBÍN</v>
          </cell>
          <cell r="L708" t="str">
            <v>03</v>
          </cell>
          <cell r="M708" t="str">
            <v>HATILLO PALMA (DM)</v>
          </cell>
          <cell r="N708" t="str">
            <v>03</v>
          </cell>
          <cell r="O708" t="str">
            <v>LOS DERRAMADEROS</v>
          </cell>
          <cell r="P708" t="str">
            <v>001</v>
          </cell>
          <cell r="Q708" t="str">
            <v>LOS DERRAMADEROS</v>
          </cell>
        </row>
        <row r="709">
          <cell r="D709" t="str">
            <v>PARQUE EÓLICO DE MATAFONGO</v>
          </cell>
          <cell r="E709" t="str">
            <v>051701010300200</v>
          </cell>
          <cell r="F709" t="str">
            <v>05</v>
          </cell>
          <cell r="G709" t="str">
            <v>VALDESIA</v>
          </cell>
          <cell r="H709" t="str">
            <v>17</v>
          </cell>
          <cell r="I709" t="str">
            <v>PERAVIA</v>
          </cell>
          <cell r="J709" t="str">
            <v>01</v>
          </cell>
          <cell r="K709" t="str">
            <v>BANÍ</v>
          </cell>
          <cell r="L709" t="str">
            <v>01</v>
          </cell>
          <cell r="M709" t="str">
            <v>BANÍ</v>
          </cell>
          <cell r="N709" t="str">
            <v>03</v>
          </cell>
          <cell r="O709" t="str">
            <v>LAS CALDERAS</v>
          </cell>
          <cell r="P709" t="str">
            <v>002</v>
          </cell>
          <cell r="Q709" t="str">
            <v>LAS CALDERAS</v>
          </cell>
        </row>
        <row r="710">
          <cell r="D710" t="str">
            <v>PARQUE EÓLICO GUANILLO</v>
          </cell>
          <cell r="E710" t="str">
            <v>041503010400400</v>
          </cell>
          <cell r="F710" t="str">
            <v>04</v>
          </cell>
          <cell r="G710" t="str">
            <v>CIBAO NOROESTE</v>
          </cell>
          <cell r="H710" t="str">
            <v>15</v>
          </cell>
          <cell r="I710" t="str">
            <v>MONTE CRISTI</v>
          </cell>
          <cell r="J710" t="str">
            <v>03</v>
          </cell>
          <cell r="K710" t="str">
            <v>GUAYUBÍN</v>
          </cell>
          <cell r="L710" t="str">
            <v>01</v>
          </cell>
          <cell r="M710" t="str">
            <v>GUAYUBÍN</v>
          </cell>
          <cell r="N710" t="str">
            <v>04</v>
          </cell>
          <cell r="O710" t="str">
            <v>SABANA CRUZ</v>
          </cell>
          <cell r="P710" t="str">
            <v>004</v>
          </cell>
          <cell r="Q710" t="str">
            <v>HAITÍ</v>
          </cell>
        </row>
        <row r="711">
          <cell r="D711" t="str">
            <v>PARQUE EÓLICO LARIMAR</v>
          </cell>
          <cell r="E711" t="str">
            <v>060403010200100</v>
          </cell>
          <cell r="F711" t="str">
            <v>06</v>
          </cell>
          <cell r="G711" t="str">
            <v>ENRIQUILLO</v>
          </cell>
          <cell r="H711" t="str">
            <v>04</v>
          </cell>
          <cell r="I711" t="str">
            <v>BARAHONA</v>
          </cell>
          <cell r="J711" t="str">
            <v>03</v>
          </cell>
          <cell r="K711" t="str">
            <v>ENRIQUILLO</v>
          </cell>
          <cell r="L711" t="str">
            <v>01</v>
          </cell>
          <cell r="M711" t="str">
            <v>ENRIQUILLO</v>
          </cell>
          <cell r="N711" t="str">
            <v>02</v>
          </cell>
          <cell r="O711" t="str">
            <v>BUENA VISTA</v>
          </cell>
          <cell r="P711" t="str">
            <v>001</v>
          </cell>
          <cell r="Q711" t="str">
            <v>BUENA VISTA</v>
          </cell>
        </row>
        <row r="712">
          <cell r="D712" t="str">
            <v>PARQUE EÓLICO LARIMAR II</v>
          </cell>
          <cell r="E712" t="str">
            <v>060403010200100</v>
          </cell>
          <cell r="F712" t="str">
            <v>06</v>
          </cell>
          <cell r="G712" t="str">
            <v>ENRIQUILLO</v>
          </cell>
          <cell r="H712" t="str">
            <v>04</v>
          </cell>
          <cell r="I712" t="str">
            <v>BARAHONA</v>
          </cell>
          <cell r="J712" t="str">
            <v>03</v>
          </cell>
          <cell r="K712" t="str">
            <v>ENRIQUILLO</v>
          </cell>
          <cell r="L712" t="str">
            <v>01</v>
          </cell>
          <cell r="M712" t="str">
            <v>ENRIQUILLO</v>
          </cell>
          <cell r="N712" t="str">
            <v>02</v>
          </cell>
          <cell r="O712" t="str">
            <v>BUENA VISTA</v>
          </cell>
          <cell r="P712" t="str">
            <v>001</v>
          </cell>
          <cell r="Q712" t="str">
            <v>BUENA VISTA</v>
          </cell>
        </row>
        <row r="713">
          <cell r="D713" t="str">
            <v>PARQUE EÓLICO LOS GUZMANCITOS</v>
          </cell>
          <cell r="E713" t="str">
            <v>011801030700100</v>
          </cell>
          <cell r="F713" t="str">
            <v>01</v>
          </cell>
          <cell r="G713" t="str">
            <v>CIBAO NORTE</v>
          </cell>
          <cell r="H713" t="str">
            <v>18</v>
          </cell>
          <cell r="I713" t="str">
            <v>PUERTO PLATA</v>
          </cell>
          <cell r="J713" t="str">
            <v>01</v>
          </cell>
          <cell r="K713" t="str">
            <v>PUERTO PLATA</v>
          </cell>
          <cell r="L713" t="str">
            <v>03</v>
          </cell>
          <cell r="M713" t="str">
            <v>MAIMÓN (DM)</v>
          </cell>
          <cell r="N713" t="str">
            <v>07</v>
          </cell>
          <cell r="O713" t="str">
            <v>GUZMANCITO</v>
          </cell>
          <cell r="P713" t="str">
            <v>001</v>
          </cell>
          <cell r="Q713" t="str">
            <v>LA PERRITA</v>
          </cell>
        </row>
        <row r="714">
          <cell r="D714" t="str">
            <v>PARQUE EÓLICO LOS GUZMANCITOS 2</v>
          </cell>
          <cell r="E714" t="str">
            <v>011801030701500</v>
          </cell>
          <cell r="F714" t="str">
            <v>01</v>
          </cell>
          <cell r="G714" t="str">
            <v>CIBAO NORTE</v>
          </cell>
          <cell r="H714" t="str">
            <v>18</v>
          </cell>
          <cell r="I714" t="str">
            <v>PUERTO PLATA</v>
          </cell>
          <cell r="J714" t="str">
            <v>01</v>
          </cell>
          <cell r="K714" t="str">
            <v>PUERTO PLATA</v>
          </cell>
          <cell r="L714" t="str">
            <v>03</v>
          </cell>
          <cell r="M714" t="str">
            <v>MAIMÓN (DM)</v>
          </cell>
          <cell r="N714" t="str">
            <v>07</v>
          </cell>
          <cell r="O714" t="str">
            <v>GUZMANCITO</v>
          </cell>
          <cell r="P714" t="str">
            <v>015</v>
          </cell>
          <cell r="Q714" t="str">
            <v>CALABACITOS</v>
          </cell>
        </row>
        <row r="715">
          <cell r="D715" t="str">
            <v>PARQUE FOTOVOLTAICO BAYAHONDA (BAYASOL)</v>
          </cell>
          <cell r="E715" t="str">
            <v>051703010500300</v>
          </cell>
          <cell r="F715" t="str">
            <v>05</v>
          </cell>
          <cell r="G715" t="str">
            <v>VALDESIA</v>
          </cell>
          <cell r="H715" t="str">
            <v>17</v>
          </cell>
          <cell r="I715" t="str">
            <v>PERAVIA</v>
          </cell>
          <cell r="J715" t="str">
            <v>03</v>
          </cell>
          <cell r="K715" t="str">
            <v>MATANZAS</v>
          </cell>
          <cell r="L715" t="str">
            <v>01</v>
          </cell>
          <cell r="M715" t="str">
            <v>MATANZAS</v>
          </cell>
          <cell r="N715" t="str">
            <v>05</v>
          </cell>
          <cell r="O715" t="str">
            <v>GALIÓN (GALEÓN)</v>
          </cell>
          <cell r="P715" t="str">
            <v>003</v>
          </cell>
          <cell r="Q715" t="str">
            <v>ANGOSTURA</v>
          </cell>
        </row>
        <row r="716">
          <cell r="D716" t="str">
            <v>PARQUE FOTOVOLTAICO CALABAZA</v>
          </cell>
          <cell r="E716" t="str">
            <v>051703010500200</v>
          </cell>
          <cell r="F716" t="str">
            <v>05</v>
          </cell>
          <cell r="G716" t="str">
            <v>VALDESIA</v>
          </cell>
          <cell r="H716" t="str">
            <v>17</v>
          </cell>
          <cell r="I716" t="str">
            <v>PERAVIA</v>
          </cell>
          <cell r="J716" t="str">
            <v>03</v>
          </cell>
          <cell r="K716" t="str">
            <v>MATANZAS</v>
          </cell>
          <cell r="L716" t="str">
            <v>01</v>
          </cell>
          <cell r="M716" t="str">
            <v>MATANZAS</v>
          </cell>
          <cell r="N716" t="str">
            <v>05</v>
          </cell>
          <cell r="O716" t="str">
            <v>GALIÓN (GALEÓN)</v>
          </cell>
          <cell r="P716" t="str">
            <v>002</v>
          </cell>
          <cell r="Q716" t="str">
            <v>LAS CALABAZAS</v>
          </cell>
        </row>
        <row r="717">
          <cell r="D717" t="str">
            <v>PARQUE FOTOVOLTAICO COASTAL</v>
          </cell>
          <cell r="E717" t="e">
            <v>#N/A</v>
          </cell>
          <cell r="F717" t="e">
            <v>#N/A</v>
          </cell>
          <cell r="G717" t="e">
            <v>#N/A</v>
          </cell>
          <cell r="H717" t="e">
            <v>#N/A</v>
          </cell>
          <cell r="I717" t="e">
            <v>#N/A</v>
          </cell>
          <cell r="J717" t="e">
            <v>#N/A</v>
          </cell>
          <cell r="K717" t="e">
            <v>#N/A</v>
          </cell>
          <cell r="L717" t="e">
            <v>#N/A</v>
          </cell>
          <cell r="M717" t="e">
            <v>#N/A</v>
          </cell>
          <cell r="N717" t="e">
            <v>#N/A</v>
          </cell>
          <cell r="O717" t="e">
            <v>#N/A</v>
          </cell>
          <cell r="P717" t="e">
            <v>#N/A</v>
          </cell>
          <cell r="Q717" t="e">
            <v>#N/A</v>
          </cell>
        </row>
        <row r="718">
          <cell r="D718" t="str">
            <v>PARQUE FOTOVOLTAICO COTOPERÍ I</v>
          </cell>
          <cell r="E718" t="e">
            <v>#N/A</v>
          </cell>
          <cell r="F718" t="e">
            <v>#N/A</v>
          </cell>
          <cell r="G718" t="e">
            <v>#N/A</v>
          </cell>
          <cell r="H718" t="e">
            <v>#N/A</v>
          </cell>
          <cell r="I718" t="e">
            <v>#N/A</v>
          </cell>
          <cell r="J718" t="e">
            <v>#N/A</v>
          </cell>
          <cell r="K718" t="e">
            <v>#N/A</v>
          </cell>
          <cell r="L718" t="e">
            <v>#N/A</v>
          </cell>
          <cell r="M718" t="e">
            <v>#N/A</v>
          </cell>
          <cell r="N718" t="e">
            <v>#N/A</v>
          </cell>
          <cell r="O718" t="e">
            <v>#N/A</v>
          </cell>
          <cell r="P718" t="e">
            <v>#N/A</v>
          </cell>
          <cell r="Q718" t="e">
            <v>#N/A</v>
          </cell>
        </row>
        <row r="719">
          <cell r="D719" t="str">
            <v>PARQUE FOTOVOLTAICO COTOPERÍ II</v>
          </cell>
          <cell r="E719" t="e">
            <v>#N/A</v>
          </cell>
          <cell r="F719" t="e">
            <v>#N/A</v>
          </cell>
          <cell r="G719" t="e">
            <v>#N/A</v>
          </cell>
          <cell r="H719" t="e">
            <v>#N/A</v>
          </cell>
          <cell r="I719" t="e">
            <v>#N/A</v>
          </cell>
          <cell r="J719" t="e">
            <v>#N/A</v>
          </cell>
          <cell r="K719" t="e">
            <v>#N/A</v>
          </cell>
          <cell r="L719" t="e">
            <v>#N/A</v>
          </cell>
          <cell r="M719" t="e">
            <v>#N/A</v>
          </cell>
          <cell r="N719" t="e">
            <v>#N/A</v>
          </cell>
          <cell r="O719" t="e">
            <v>#N/A</v>
          </cell>
          <cell r="P719" t="e">
            <v>#N/A</v>
          </cell>
          <cell r="Q719" t="e">
            <v>#N/A</v>
          </cell>
        </row>
        <row r="720">
          <cell r="D720" t="str">
            <v>PARQUE FOTOVOLTAICO COTOPERÍ III</v>
          </cell>
          <cell r="E720" t="e">
            <v>#N/A</v>
          </cell>
          <cell r="F720" t="e">
            <v>#N/A</v>
          </cell>
          <cell r="G720" t="e">
            <v>#N/A</v>
          </cell>
          <cell r="H720" t="e">
            <v>#N/A</v>
          </cell>
          <cell r="I720" t="e">
            <v>#N/A</v>
          </cell>
          <cell r="J720" t="e">
            <v>#N/A</v>
          </cell>
          <cell r="K720" t="e">
            <v>#N/A</v>
          </cell>
          <cell r="L720" t="e">
            <v>#N/A</v>
          </cell>
          <cell r="M720" t="e">
            <v>#N/A</v>
          </cell>
          <cell r="N720" t="e">
            <v>#N/A</v>
          </cell>
          <cell r="O720" t="e">
            <v>#N/A</v>
          </cell>
          <cell r="P720" t="e">
            <v>#N/A</v>
          </cell>
          <cell r="Q720" t="e">
            <v>#N/A</v>
          </cell>
        </row>
        <row r="721">
          <cell r="D721" t="str">
            <v>PARQUE FOTOVOLTAICO CUMAYASA 1</v>
          </cell>
          <cell r="E721" t="str">
            <v>081203020200200</v>
          </cell>
          <cell r="F721" t="str">
            <v>08</v>
          </cell>
          <cell r="G721" t="str">
            <v>YUMA</v>
          </cell>
          <cell r="H721" t="str">
            <v>12</v>
          </cell>
          <cell r="I721" t="str">
            <v>LA ROMANA</v>
          </cell>
          <cell r="J721" t="str">
            <v>03</v>
          </cell>
          <cell r="K721" t="str">
            <v>VILLA HERMOSA</v>
          </cell>
          <cell r="L721" t="str">
            <v>02</v>
          </cell>
          <cell r="M721" t="str">
            <v>CUMAYASA (DM)</v>
          </cell>
          <cell r="N721" t="str">
            <v>02</v>
          </cell>
          <cell r="O721" t="str">
            <v>CUMAYASA</v>
          </cell>
          <cell r="P721" t="str">
            <v>002</v>
          </cell>
          <cell r="Q721" t="str">
            <v>BATEY LAS TUMBAS</v>
          </cell>
        </row>
        <row r="722">
          <cell r="D722" t="str">
            <v>PARQUE FOTOVOLTAICO CUMAYASA 2</v>
          </cell>
          <cell r="E722" t="str">
            <v>081203020200200</v>
          </cell>
          <cell r="F722" t="str">
            <v>08</v>
          </cell>
          <cell r="G722" t="str">
            <v>YUMA</v>
          </cell>
          <cell r="H722" t="str">
            <v>12</v>
          </cell>
          <cell r="I722" t="str">
            <v>LA ROMANA</v>
          </cell>
          <cell r="J722" t="str">
            <v>03</v>
          </cell>
          <cell r="K722" t="str">
            <v>VILLA HERMOSA</v>
          </cell>
          <cell r="L722" t="str">
            <v>02</v>
          </cell>
          <cell r="M722" t="str">
            <v>CUMAYASA (DM)</v>
          </cell>
          <cell r="N722" t="str">
            <v>02</v>
          </cell>
          <cell r="O722" t="str">
            <v>CUMAYASA</v>
          </cell>
          <cell r="P722" t="str">
            <v>002</v>
          </cell>
          <cell r="Q722" t="str">
            <v>BATEY LAS TUMBAS</v>
          </cell>
        </row>
        <row r="723">
          <cell r="D723" t="str">
            <v>PARQUE FOTOVOLTAICO LA VICTORIA</v>
          </cell>
          <cell r="E723" t="str">
            <v>103203020300300</v>
          </cell>
          <cell r="F723" t="str">
            <v>10</v>
          </cell>
          <cell r="G723" t="str">
            <v>OZAMA O METROPOLITANA</v>
          </cell>
          <cell r="H723" t="str">
            <v>32</v>
          </cell>
          <cell r="I723" t="str">
            <v>SANTO DOMINGO</v>
          </cell>
          <cell r="J723" t="str">
            <v>03</v>
          </cell>
          <cell r="K723" t="str">
            <v>SANTO DOMINGO NORTE</v>
          </cell>
          <cell r="L723" t="str">
            <v>02</v>
          </cell>
          <cell r="M723" t="str">
            <v>LA VICTORIA (DM)</v>
          </cell>
          <cell r="N723" t="str">
            <v>03</v>
          </cell>
          <cell r="O723" t="str">
            <v>LA VIRGEN</v>
          </cell>
          <cell r="P723" t="str">
            <v>003</v>
          </cell>
          <cell r="Q723" t="str">
            <v>VERDÚM</v>
          </cell>
        </row>
        <row r="724">
          <cell r="D724" t="str">
            <v>PARQUE FOTOVOLTAICO LOS NEGROS</v>
          </cell>
          <cell r="E724" t="str">
            <v>050201050200300</v>
          </cell>
          <cell r="F724" t="str">
            <v>05</v>
          </cell>
          <cell r="G724" t="str">
            <v>VALDESIA</v>
          </cell>
          <cell r="H724" t="str">
            <v>02</v>
          </cell>
          <cell r="I724" t="str">
            <v>AZUA</v>
          </cell>
          <cell r="J724" t="str">
            <v>01</v>
          </cell>
          <cell r="K724" t="str">
            <v>AZUA</v>
          </cell>
          <cell r="L724" t="str">
            <v>05</v>
          </cell>
          <cell r="M724" t="str">
            <v>PUERTO VIEJO (DM)</v>
          </cell>
          <cell r="N724" t="str">
            <v>02</v>
          </cell>
          <cell r="O724" t="str">
            <v>RANCHERÍA</v>
          </cell>
          <cell r="P724" t="str">
            <v>003</v>
          </cell>
          <cell r="Q724" t="str">
            <v>PALMAR DE BUENA VISTA</v>
          </cell>
        </row>
        <row r="725">
          <cell r="D725" t="str">
            <v>PARQUE FOTOVOLTAICO LUCILA</v>
          </cell>
          <cell r="E725" t="e">
            <v>#N/A</v>
          </cell>
          <cell r="F725" t="e">
            <v>#N/A</v>
          </cell>
          <cell r="G725" t="e">
            <v>#N/A</v>
          </cell>
          <cell r="H725" t="e">
            <v>#N/A</v>
          </cell>
          <cell r="I725" t="e">
            <v>#N/A</v>
          </cell>
          <cell r="J725" t="e">
            <v>#N/A</v>
          </cell>
          <cell r="K725" t="e">
            <v>#N/A</v>
          </cell>
          <cell r="L725" t="e">
            <v>#N/A</v>
          </cell>
          <cell r="M725" t="e">
            <v>#N/A</v>
          </cell>
          <cell r="N725" t="e">
            <v>#N/A</v>
          </cell>
          <cell r="O725" t="e">
            <v>#N/A</v>
          </cell>
          <cell r="P725" t="e">
            <v>#N/A</v>
          </cell>
          <cell r="Q725" t="e">
            <v>#N/A</v>
          </cell>
        </row>
        <row r="726">
          <cell r="D726" t="str">
            <v>PARQUE FOTOVOLTAICO MARANATHA FASE I</v>
          </cell>
          <cell r="E726" t="str">
            <v>070201050200300</v>
          </cell>
          <cell r="F726" t="str">
            <v>07</v>
          </cell>
          <cell r="G726" t="str">
            <v>EL VALLE</v>
          </cell>
          <cell r="H726" t="str">
            <v>02</v>
          </cell>
          <cell r="I726" t="str">
            <v>AZUA</v>
          </cell>
          <cell r="J726" t="str">
            <v>01</v>
          </cell>
          <cell r="K726" t="str">
            <v>AZUA</v>
          </cell>
          <cell r="L726" t="str">
            <v>05</v>
          </cell>
          <cell r="M726" t="str">
            <v>PUERTO VIEJO (DM)</v>
          </cell>
          <cell r="N726" t="str">
            <v>02</v>
          </cell>
          <cell r="O726" t="str">
            <v>RANCHERÍA</v>
          </cell>
          <cell r="P726" t="str">
            <v>003</v>
          </cell>
          <cell r="Q726" t="str">
            <v>PALMAR DE BUENA VISTA</v>
          </cell>
        </row>
        <row r="727">
          <cell r="D727" t="str">
            <v>PARQUE FOTOVOLTAICO MARTÍ</v>
          </cell>
          <cell r="E727" t="e">
            <v>#N/A</v>
          </cell>
          <cell r="F727" t="e">
            <v>#N/A</v>
          </cell>
          <cell r="G727" t="e">
            <v>#N/A</v>
          </cell>
          <cell r="H727" t="e">
            <v>#N/A</v>
          </cell>
          <cell r="I727" t="e">
            <v>#N/A</v>
          </cell>
          <cell r="J727" t="e">
            <v>#N/A</v>
          </cell>
          <cell r="K727" t="e">
            <v>#N/A</v>
          </cell>
          <cell r="L727" t="e">
            <v>#N/A</v>
          </cell>
          <cell r="M727" t="e">
            <v>#N/A</v>
          </cell>
          <cell r="N727" t="e">
            <v>#N/A</v>
          </cell>
          <cell r="O727" t="e">
            <v>#N/A</v>
          </cell>
          <cell r="P727" t="e">
            <v>#N/A</v>
          </cell>
          <cell r="Q727" t="e">
            <v>#N/A</v>
          </cell>
        </row>
        <row r="728">
          <cell r="D728" t="str">
            <v>PARQUE FOTOVOLTAICO MATA DE PALMA</v>
          </cell>
          <cell r="E728" t="str">
            <v>103205010301100</v>
          </cell>
          <cell r="F728" t="str">
            <v>10</v>
          </cell>
          <cell r="G728" t="str">
            <v>OZAMA O METROPOLITANA</v>
          </cell>
          <cell r="H728" t="str">
            <v>32</v>
          </cell>
          <cell r="I728" t="str">
            <v>SANTO DOMINGO</v>
          </cell>
          <cell r="J728" t="str">
            <v>05</v>
          </cell>
          <cell r="K728" t="str">
            <v>SAN ANTONIO DE GUERRA</v>
          </cell>
          <cell r="L728" t="str">
            <v>01</v>
          </cell>
          <cell r="M728" t="str">
            <v>SAN ANTONIO DE GUERRA</v>
          </cell>
          <cell r="N728" t="str">
            <v>03</v>
          </cell>
          <cell r="O728" t="str">
            <v>LA JOYA</v>
          </cell>
          <cell r="P728" t="str">
            <v>011</v>
          </cell>
          <cell r="Q728" t="str">
            <v>AHORCA LOS PERROS</v>
          </cell>
        </row>
        <row r="729">
          <cell r="D729" t="str">
            <v>PARQUE FOTOVOLTAICO MATRISOL</v>
          </cell>
          <cell r="E729" t="str">
            <v>031402020300200</v>
          </cell>
          <cell r="F729" t="str">
            <v>03</v>
          </cell>
          <cell r="G729" t="str">
            <v>CIBAO NORDESTE</v>
          </cell>
          <cell r="H729" t="str">
            <v>14</v>
          </cell>
          <cell r="I729" t="str">
            <v>MARÍA TRINIDAD SÁNCHEZ</v>
          </cell>
          <cell r="J729" t="str">
            <v>02</v>
          </cell>
          <cell r="K729" t="str">
            <v>CABRERA</v>
          </cell>
          <cell r="L729" t="str">
            <v>02</v>
          </cell>
          <cell r="M729" t="str">
            <v>ARROYO SALADO (DM)</v>
          </cell>
          <cell r="N729" t="str">
            <v>03</v>
          </cell>
          <cell r="O729" t="str">
            <v>SAN ISIDRO</v>
          </cell>
          <cell r="P729" t="str">
            <v>002</v>
          </cell>
          <cell r="Q729" t="str">
            <v>CAÑO BEJUCO</v>
          </cell>
        </row>
        <row r="730">
          <cell r="D730" t="str">
            <v>PARQUE FOTOVOLTAICO MIRASOL</v>
          </cell>
          <cell r="E730" t="str">
            <v>103205010401000</v>
          </cell>
          <cell r="F730" t="str">
            <v>10</v>
          </cell>
          <cell r="G730" t="str">
            <v>OZAMA O METROPOLITANA</v>
          </cell>
          <cell r="H730" t="str">
            <v>32</v>
          </cell>
          <cell r="I730" t="str">
            <v>SANTO DOMINGO</v>
          </cell>
          <cell r="J730" t="str">
            <v>05</v>
          </cell>
          <cell r="K730" t="str">
            <v>SAN ANTONIO DE GUERRA</v>
          </cell>
          <cell r="L730" t="str">
            <v>01</v>
          </cell>
          <cell r="M730" t="str">
            <v>SAN ANTONIO DE GUERRA</v>
          </cell>
          <cell r="N730" t="str">
            <v>04</v>
          </cell>
          <cell r="O730" t="str">
            <v>ENJUAGADOR</v>
          </cell>
          <cell r="P730" t="str">
            <v>010</v>
          </cell>
          <cell r="Q730" t="str">
            <v>LA CULEBRA</v>
          </cell>
        </row>
        <row r="731">
          <cell r="D731" t="str">
            <v>PARQUE FOTOVOLTAICO MONTECRISTI SOLAR 1</v>
          </cell>
          <cell r="E731" t="str">
            <v>041503010200200</v>
          </cell>
          <cell r="F731" t="str">
            <v>04</v>
          </cell>
          <cell r="G731" t="str">
            <v>CIBAO NOROESTE</v>
          </cell>
          <cell r="H731" t="str">
            <v>15</v>
          </cell>
          <cell r="I731" t="str">
            <v>MONTE CRISTI</v>
          </cell>
          <cell r="J731" t="str">
            <v>03</v>
          </cell>
          <cell r="K731" t="str">
            <v>GUAYUBÍN</v>
          </cell>
          <cell r="L731" t="str">
            <v>01</v>
          </cell>
          <cell r="M731" t="str">
            <v>GUAYUBÍN</v>
          </cell>
          <cell r="N731" t="str">
            <v>02</v>
          </cell>
          <cell r="O731" t="str">
            <v>JUAN GÓMEZ</v>
          </cell>
          <cell r="P731" t="str">
            <v>002</v>
          </cell>
          <cell r="Q731" t="str">
            <v>JUAN GÓMEZ</v>
          </cell>
        </row>
        <row r="732">
          <cell r="D732" t="str">
            <v>PARQUE FOTOVOLTAICO PERAVIA I</v>
          </cell>
          <cell r="E732" t="e">
            <v>#N/A</v>
          </cell>
          <cell r="F732" t="e">
            <v>#N/A</v>
          </cell>
          <cell r="G732" t="e">
            <v>#N/A</v>
          </cell>
          <cell r="H732" t="e">
            <v>#N/A</v>
          </cell>
          <cell r="I732" t="e">
            <v>#N/A</v>
          </cell>
          <cell r="J732" t="e">
            <v>#N/A</v>
          </cell>
          <cell r="K732" t="e">
            <v>#N/A</v>
          </cell>
          <cell r="L732" t="e">
            <v>#N/A</v>
          </cell>
          <cell r="M732" t="e">
            <v>#N/A</v>
          </cell>
          <cell r="N732" t="e">
            <v>#N/A</v>
          </cell>
          <cell r="O732" t="e">
            <v>#N/A</v>
          </cell>
          <cell r="P732" t="e">
            <v>#N/A</v>
          </cell>
          <cell r="Q732" t="e">
            <v>#N/A</v>
          </cell>
        </row>
        <row r="733">
          <cell r="D733" t="str">
            <v>PARQUE FOTOVOLTAICO PERAVIA II</v>
          </cell>
          <cell r="E733" t="e">
            <v>#N/A</v>
          </cell>
          <cell r="F733" t="e">
            <v>#N/A</v>
          </cell>
          <cell r="G733" t="e">
            <v>#N/A</v>
          </cell>
          <cell r="H733" t="e">
            <v>#N/A</v>
          </cell>
          <cell r="I733" t="e">
            <v>#N/A</v>
          </cell>
          <cell r="J733" t="e">
            <v>#N/A</v>
          </cell>
          <cell r="K733" t="e">
            <v>#N/A</v>
          </cell>
          <cell r="L733" t="e">
            <v>#N/A</v>
          </cell>
          <cell r="M733" t="e">
            <v>#N/A</v>
          </cell>
          <cell r="N733" t="e">
            <v>#N/A</v>
          </cell>
          <cell r="O733" t="e">
            <v>#N/A</v>
          </cell>
          <cell r="P733" t="e">
            <v>#N/A</v>
          </cell>
          <cell r="Q733" t="e">
            <v>#N/A</v>
          </cell>
        </row>
        <row r="734">
          <cell r="D734" t="str">
            <v>PARQUE FOTOVOLTAICO SAJOMA</v>
          </cell>
          <cell r="E734" t="str">
            <v>012505030200600</v>
          </cell>
          <cell r="F734" t="str">
            <v>01</v>
          </cell>
          <cell r="G734" t="str">
            <v>CIBAO NORTE</v>
          </cell>
          <cell r="H734" t="str">
            <v>25</v>
          </cell>
          <cell r="I734" t="str">
            <v>SANTIAGO</v>
          </cell>
          <cell r="J734" t="str">
            <v>05</v>
          </cell>
          <cell r="K734" t="str">
            <v>SAN JOSÉ DE LAS MATAS</v>
          </cell>
          <cell r="L734" t="str">
            <v>03</v>
          </cell>
          <cell r="M734" t="str">
            <v>LA CUESTA (DM)</v>
          </cell>
          <cell r="N734" t="str">
            <v>02</v>
          </cell>
          <cell r="O734" t="str">
            <v>JAIQUI PICADO</v>
          </cell>
          <cell r="P734" t="str">
            <v>006</v>
          </cell>
          <cell r="Q734" t="str">
            <v>LOS RANCHEROS</v>
          </cell>
        </row>
        <row r="735">
          <cell r="D735" t="str">
            <v>PARQUE FOTOVOLTAICO SANTANASOL</v>
          </cell>
          <cell r="E735" t="str">
            <v>051702030300300</v>
          </cell>
          <cell r="F735" t="str">
            <v>05</v>
          </cell>
          <cell r="G735" t="str">
            <v>VALDESIA</v>
          </cell>
          <cell r="H735" t="str">
            <v>17</v>
          </cell>
          <cell r="I735" t="str">
            <v>PERAVIA</v>
          </cell>
          <cell r="J735" t="str">
            <v>02</v>
          </cell>
          <cell r="K735" t="str">
            <v>NIZAO</v>
          </cell>
          <cell r="L735" t="str">
            <v>03</v>
          </cell>
          <cell r="M735" t="str">
            <v>SANTANA (DM)</v>
          </cell>
          <cell r="N735" t="str">
            <v>03</v>
          </cell>
          <cell r="O735" t="str">
            <v>YIYO GÓMEZ</v>
          </cell>
          <cell r="P735" t="str">
            <v>003</v>
          </cell>
          <cell r="Q735" t="str">
            <v>LOS FRANCO</v>
          </cell>
        </row>
        <row r="736">
          <cell r="D736" t="str">
            <v>PARQUE FOTOVOLTAICO WASHINGTON CAPITAL 2</v>
          </cell>
          <cell r="E736" t="str">
            <v>103205010301100</v>
          </cell>
          <cell r="F736" t="str">
            <v>10</v>
          </cell>
          <cell r="G736" t="str">
            <v>OZAMA O METROPOLITANA</v>
          </cell>
          <cell r="H736" t="str">
            <v>32</v>
          </cell>
          <cell r="I736" t="str">
            <v>SANTO DOMINGO</v>
          </cell>
          <cell r="J736" t="str">
            <v>05</v>
          </cell>
          <cell r="K736" t="str">
            <v>SAN ANTONIO DE GUERRA</v>
          </cell>
          <cell r="L736" t="str">
            <v>01</v>
          </cell>
          <cell r="M736" t="str">
            <v>SAN ANTONIO DE GUERRA</v>
          </cell>
          <cell r="N736" t="str">
            <v>03</v>
          </cell>
          <cell r="O736" t="str">
            <v>LA JOYA</v>
          </cell>
          <cell r="P736" t="str">
            <v>011</v>
          </cell>
          <cell r="Q736" t="str">
            <v>AHORCA LOS PERROS</v>
          </cell>
        </row>
        <row r="737">
          <cell r="D737" t="str">
            <v>PARQUE FOTOVOLTAICO WASHINGTON CAPITAL 3</v>
          </cell>
          <cell r="E737" t="str">
            <v>103205010300300</v>
          </cell>
          <cell r="F737" t="str">
            <v>10</v>
          </cell>
          <cell r="G737" t="str">
            <v>OZAMA O METROPOLITANA</v>
          </cell>
          <cell r="H737" t="str">
            <v>32</v>
          </cell>
          <cell r="I737" t="str">
            <v>SANTO DOMINGO</v>
          </cell>
          <cell r="J737" t="str">
            <v>05</v>
          </cell>
          <cell r="K737" t="str">
            <v>SAN ANTONIO DE GUERRA</v>
          </cell>
          <cell r="L737" t="str">
            <v>01</v>
          </cell>
          <cell r="M737" t="str">
            <v>SAN ANTONIO DE GUERRA</v>
          </cell>
          <cell r="N737" t="str">
            <v>03</v>
          </cell>
          <cell r="O737" t="str">
            <v>LA JOYA</v>
          </cell>
          <cell r="P737" t="str">
            <v>003</v>
          </cell>
          <cell r="Q737" t="str">
            <v>LA GUAMA</v>
          </cell>
        </row>
        <row r="738">
          <cell r="D738" t="str">
            <v>PARQUE SOLAR CANOA</v>
          </cell>
          <cell r="E738" t="str">
            <v>060405020200200</v>
          </cell>
          <cell r="F738" t="str">
            <v>06</v>
          </cell>
          <cell r="G738" t="str">
            <v>ENRIQUILLO</v>
          </cell>
          <cell r="H738" t="str">
            <v>04</v>
          </cell>
          <cell r="I738" t="str">
            <v>BARAHONA</v>
          </cell>
          <cell r="J738" t="str">
            <v>05</v>
          </cell>
          <cell r="K738" t="str">
            <v>VICENTE NOBLE</v>
          </cell>
          <cell r="L738" t="str">
            <v>02</v>
          </cell>
          <cell r="M738" t="str">
            <v>CANOA (DM)</v>
          </cell>
          <cell r="N738" t="str">
            <v>02</v>
          </cell>
          <cell r="O738" t="str">
            <v>BOMBITA</v>
          </cell>
          <cell r="P738" t="str">
            <v>002</v>
          </cell>
          <cell r="Q738" t="str">
            <v>MIRAMAR</v>
          </cell>
        </row>
        <row r="739">
          <cell r="D739" t="str">
            <v>PARQUE SOLAR EL SOCO</v>
          </cell>
          <cell r="E739" t="str">
            <v>092304010300900</v>
          </cell>
          <cell r="F739" t="str">
            <v>09</v>
          </cell>
          <cell r="G739" t="str">
            <v>HIGUAMO</v>
          </cell>
          <cell r="H739" t="str">
            <v>23</v>
          </cell>
          <cell r="I739" t="str">
            <v>SAN PEDRO DE MACORÍS</v>
          </cell>
          <cell r="J739" t="str">
            <v>04</v>
          </cell>
          <cell r="K739" t="str">
            <v>CONSUELO</v>
          </cell>
          <cell r="L739" t="str">
            <v>01</v>
          </cell>
          <cell r="M739" t="str">
            <v>CONSUELO</v>
          </cell>
          <cell r="N739" t="str">
            <v>03</v>
          </cell>
          <cell r="O739" t="str">
            <v>LAS CALLAS</v>
          </cell>
          <cell r="P739" t="str">
            <v>009</v>
          </cell>
          <cell r="Q739" t="str">
            <v>BATEY SAN LUIS</v>
          </cell>
        </row>
        <row r="740">
          <cell r="D740" t="str">
            <v>PARQUE SOLAR ESPERANZA</v>
          </cell>
          <cell r="E740" t="str">
            <v>042702010200300</v>
          </cell>
          <cell r="F740" t="str">
            <v>04</v>
          </cell>
          <cell r="G740" t="str">
            <v>CIBAO NOROESTE</v>
          </cell>
          <cell r="H740" t="str">
            <v>27</v>
          </cell>
          <cell r="I740" t="str">
            <v>VALVERDE</v>
          </cell>
          <cell r="J740" t="str">
            <v>02</v>
          </cell>
          <cell r="K740" t="str">
            <v>ESPERANZA</v>
          </cell>
          <cell r="L740" t="str">
            <v>01</v>
          </cell>
          <cell r="M740" t="str">
            <v>ESPERANZA</v>
          </cell>
          <cell r="N740" t="str">
            <v>02</v>
          </cell>
          <cell r="O740" t="str">
            <v>PEÑUELA</v>
          </cell>
          <cell r="P740" t="str">
            <v>003</v>
          </cell>
          <cell r="Q740" t="str">
            <v>GUACHUPITA - LOS CALLEJONES</v>
          </cell>
        </row>
        <row r="741">
          <cell r="D741" t="str">
            <v>PARQUE SOLAR GIRASOL</v>
          </cell>
          <cell r="E741" t="str">
            <v>052106010200100</v>
          </cell>
          <cell r="F741" t="str">
            <v>05</v>
          </cell>
          <cell r="G741" t="str">
            <v>VALDESIA</v>
          </cell>
          <cell r="H741" t="str">
            <v>21</v>
          </cell>
          <cell r="I741" t="str">
            <v>SAN CRISTÓBAL</v>
          </cell>
          <cell r="J741" t="str">
            <v>06</v>
          </cell>
          <cell r="K741" t="str">
            <v>YAGUATE</v>
          </cell>
          <cell r="L741" t="str">
            <v>01</v>
          </cell>
          <cell r="M741" t="str">
            <v>YAGUATE</v>
          </cell>
          <cell r="N741" t="str">
            <v>02</v>
          </cell>
          <cell r="O741" t="str">
            <v>LAS GALLARDAS</v>
          </cell>
          <cell r="P741" t="str">
            <v>001</v>
          </cell>
          <cell r="Q741" t="str">
            <v>YAGUATE ARRIBA O LA JABILLA</v>
          </cell>
        </row>
        <row r="742">
          <cell r="D742" t="str">
            <v>PIMENTEL 1</v>
          </cell>
          <cell r="E742" t="str">
            <v>030604010400800</v>
          </cell>
          <cell r="F742" t="str">
            <v>03</v>
          </cell>
          <cell r="G742" t="str">
            <v>CIBAO NORDESTE</v>
          </cell>
          <cell r="H742" t="str">
            <v>06</v>
          </cell>
          <cell r="I742" t="str">
            <v>DUARTE</v>
          </cell>
          <cell r="J742" t="str">
            <v>04</v>
          </cell>
          <cell r="K742" t="str">
            <v>PIMENTEL</v>
          </cell>
          <cell r="L742" t="str">
            <v>01</v>
          </cell>
          <cell r="M742" t="str">
            <v>PIMENTEL</v>
          </cell>
          <cell r="N742" t="str">
            <v>04</v>
          </cell>
          <cell r="O742" t="str">
            <v>CUABA ABAJO</v>
          </cell>
          <cell r="P742" t="str">
            <v>008</v>
          </cell>
          <cell r="Q742" t="str">
            <v>CAMPECHE ARRIBA</v>
          </cell>
        </row>
        <row r="743">
          <cell r="D743" t="str">
            <v>PIMENTEL 2</v>
          </cell>
          <cell r="E743" t="str">
            <v>030604010400800</v>
          </cell>
          <cell r="F743" t="str">
            <v>03</v>
          </cell>
          <cell r="G743" t="str">
            <v>CIBAO NORDESTE</v>
          </cell>
          <cell r="H743" t="str">
            <v>06</v>
          </cell>
          <cell r="I743" t="str">
            <v>DUARTE</v>
          </cell>
          <cell r="J743" t="str">
            <v>04</v>
          </cell>
          <cell r="K743" t="str">
            <v>PIMENTEL</v>
          </cell>
          <cell r="L743" t="str">
            <v>01</v>
          </cell>
          <cell r="M743" t="str">
            <v>PIMENTEL</v>
          </cell>
          <cell r="N743" t="str">
            <v>04</v>
          </cell>
          <cell r="O743" t="str">
            <v>CUABA ABAJO</v>
          </cell>
          <cell r="P743" t="str">
            <v>008</v>
          </cell>
          <cell r="Q743" t="str">
            <v>CAMPECHE ARRIBA</v>
          </cell>
        </row>
        <row r="744">
          <cell r="D744" t="str">
            <v>PIMENTEL 3</v>
          </cell>
          <cell r="E744" t="str">
            <v>030604010400800</v>
          </cell>
          <cell r="F744" t="str">
            <v>03</v>
          </cell>
          <cell r="G744" t="str">
            <v>CIBAO NORDESTE</v>
          </cell>
          <cell r="H744" t="str">
            <v>06</v>
          </cell>
          <cell r="I744" t="str">
            <v>DUARTE</v>
          </cell>
          <cell r="J744" t="str">
            <v>04</v>
          </cell>
          <cell r="K744" t="str">
            <v>PIMENTEL</v>
          </cell>
          <cell r="L744" t="str">
            <v>01</v>
          </cell>
          <cell r="M744" t="str">
            <v>PIMENTEL</v>
          </cell>
          <cell r="N744" t="str">
            <v>04</v>
          </cell>
          <cell r="O744" t="str">
            <v>CUABA ABAJO</v>
          </cell>
          <cell r="P744" t="str">
            <v>008</v>
          </cell>
          <cell r="Q744" t="str">
            <v>CAMPECHE ARRIBA</v>
          </cell>
        </row>
        <row r="745">
          <cell r="D745" t="str">
            <v>PIMENTEL 4</v>
          </cell>
          <cell r="E745" t="str">
            <v>030604010400800</v>
          </cell>
          <cell r="F745" t="str">
            <v>03</v>
          </cell>
          <cell r="G745" t="str">
            <v>CIBAO NORDESTE</v>
          </cell>
          <cell r="H745" t="str">
            <v>06</v>
          </cell>
          <cell r="I745" t="str">
            <v>DUARTE</v>
          </cell>
          <cell r="J745" t="str">
            <v>04</v>
          </cell>
          <cell r="K745" t="str">
            <v>PIMENTEL</v>
          </cell>
          <cell r="L745" t="str">
            <v>01</v>
          </cell>
          <cell r="M745" t="str">
            <v>PIMENTEL</v>
          </cell>
          <cell r="N745" t="str">
            <v>04</v>
          </cell>
          <cell r="O745" t="str">
            <v>CUABA ABAJO</v>
          </cell>
          <cell r="P745" t="str">
            <v>008</v>
          </cell>
          <cell r="Q745" t="str">
            <v>CAMPECHE ARRIBA</v>
          </cell>
        </row>
        <row r="746">
          <cell r="D746" t="str">
            <v>PINALITO 1</v>
          </cell>
          <cell r="E746" t="str">
            <v>021302020701000</v>
          </cell>
          <cell r="F746" t="str">
            <v>02</v>
          </cell>
          <cell r="G746" t="str">
            <v>CIBAO SUR</v>
          </cell>
          <cell r="H746" t="str">
            <v>13</v>
          </cell>
          <cell r="I746" t="str">
            <v>LA VEGA</v>
          </cell>
          <cell r="J746" t="str">
            <v>02</v>
          </cell>
          <cell r="K746" t="str">
            <v>CONSTANZA</v>
          </cell>
          <cell r="L746" t="str">
            <v>02</v>
          </cell>
          <cell r="M746" t="str">
            <v>TIREO (DM)</v>
          </cell>
          <cell r="N746" t="str">
            <v>07</v>
          </cell>
          <cell r="O746" t="str">
            <v>TIREO ABAJO</v>
          </cell>
          <cell r="P746" t="str">
            <v>010</v>
          </cell>
          <cell r="Q746" t="str">
            <v>EL BOTAO</v>
          </cell>
        </row>
        <row r="747">
          <cell r="D747" t="str">
            <v>PINALITO 2</v>
          </cell>
          <cell r="E747" t="str">
            <v>021302020701000</v>
          </cell>
          <cell r="F747" t="str">
            <v>02</v>
          </cell>
          <cell r="G747" t="str">
            <v>CIBAO SUR</v>
          </cell>
          <cell r="H747" t="str">
            <v>13</v>
          </cell>
          <cell r="I747" t="str">
            <v>LA VEGA</v>
          </cell>
          <cell r="J747" t="str">
            <v>02</v>
          </cell>
          <cell r="K747" t="str">
            <v>CONSTANZA</v>
          </cell>
          <cell r="L747" t="str">
            <v>02</v>
          </cell>
          <cell r="M747" t="str">
            <v>TIREO (DM)</v>
          </cell>
          <cell r="N747" t="str">
            <v>07</v>
          </cell>
          <cell r="O747" t="str">
            <v>TIREO ABAJO</v>
          </cell>
          <cell r="P747" t="str">
            <v>010</v>
          </cell>
          <cell r="Q747" t="str">
            <v>EL BOTAO</v>
          </cell>
        </row>
        <row r="748">
          <cell r="D748" t="str">
            <v>POWERSHIP AZUA KPS 26</v>
          </cell>
          <cell r="E748" t="str">
            <v>070201050100100</v>
          </cell>
          <cell r="F748" t="str">
            <v>07</v>
          </cell>
          <cell r="G748" t="str">
            <v>EL VALLE</v>
          </cell>
          <cell r="H748" t="str">
            <v>02</v>
          </cell>
          <cell r="I748" t="str">
            <v>AZUA</v>
          </cell>
          <cell r="J748" t="str">
            <v>01</v>
          </cell>
          <cell r="K748" t="str">
            <v>AZUA</v>
          </cell>
          <cell r="L748" t="str">
            <v>05</v>
          </cell>
          <cell r="M748" t="str">
            <v>PUERTO VIEJO (DM)</v>
          </cell>
          <cell r="N748" t="str">
            <v>01</v>
          </cell>
          <cell r="O748" t="str">
            <v>PUERTO VIEJO (ZONA URBANA)</v>
          </cell>
          <cell r="P748" t="str">
            <v>001</v>
          </cell>
          <cell r="Q748" t="str">
            <v>LOS NEGROS</v>
          </cell>
        </row>
        <row r="749">
          <cell r="D749" t="str">
            <v>POWERSHIP AZUA KPS 60</v>
          </cell>
          <cell r="E749" t="str">
            <v>070201050100100</v>
          </cell>
          <cell r="F749" t="str">
            <v>07</v>
          </cell>
          <cell r="G749" t="str">
            <v>EL VALLE</v>
          </cell>
          <cell r="H749" t="str">
            <v>02</v>
          </cell>
          <cell r="I749" t="str">
            <v>AZUA</v>
          </cell>
          <cell r="J749" t="str">
            <v>01</v>
          </cell>
          <cell r="K749" t="str">
            <v>AZUA</v>
          </cell>
          <cell r="L749" t="str">
            <v>05</v>
          </cell>
          <cell r="M749" t="str">
            <v>PUERTO VIEJO (DM)</v>
          </cell>
          <cell r="N749" t="str">
            <v>01</v>
          </cell>
          <cell r="O749" t="str">
            <v>PUERTO VIEJO (ZONA URBANA)</v>
          </cell>
          <cell r="P749" t="str">
            <v>001</v>
          </cell>
          <cell r="Q749" t="str">
            <v>LOS NEGROS</v>
          </cell>
        </row>
        <row r="750">
          <cell r="D750" t="str">
            <v>PUNTA CATALINA 1</v>
          </cell>
          <cell r="E750" t="str">
            <v>051701080200500</v>
          </cell>
          <cell r="F750" t="str">
            <v>05</v>
          </cell>
          <cell r="G750" t="str">
            <v>VALDESIA</v>
          </cell>
          <cell r="H750" t="str">
            <v>17</v>
          </cell>
          <cell r="I750" t="str">
            <v>PERAVIA</v>
          </cell>
          <cell r="J750" t="str">
            <v>01</v>
          </cell>
          <cell r="K750" t="str">
            <v>BANÍ</v>
          </cell>
          <cell r="L750" t="str">
            <v>08</v>
          </cell>
          <cell r="M750" t="str">
            <v>CATALINA (DM)</v>
          </cell>
          <cell r="N750" t="str">
            <v>02</v>
          </cell>
          <cell r="O750" t="str">
            <v>CATALINA</v>
          </cell>
          <cell r="P750" t="str">
            <v>005</v>
          </cell>
          <cell r="Q750" t="str">
            <v>COLONIA CATALINA</v>
          </cell>
        </row>
        <row r="751">
          <cell r="D751" t="str">
            <v>PUNTA CATALINA 2</v>
          </cell>
          <cell r="E751" t="str">
            <v>051701080200500</v>
          </cell>
          <cell r="F751" t="str">
            <v>05</v>
          </cell>
          <cell r="G751" t="str">
            <v>VALDESIA</v>
          </cell>
          <cell r="H751" t="str">
            <v>17</v>
          </cell>
          <cell r="I751" t="str">
            <v>PERAVIA</v>
          </cell>
          <cell r="J751" t="str">
            <v>01</v>
          </cell>
          <cell r="K751" t="str">
            <v>BANÍ</v>
          </cell>
          <cell r="L751" t="str">
            <v>08</v>
          </cell>
          <cell r="M751" t="str">
            <v>CATALINA (DM)</v>
          </cell>
          <cell r="N751" t="str">
            <v>02</v>
          </cell>
          <cell r="O751" t="str">
            <v>CATALINA</v>
          </cell>
          <cell r="P751" t="str">
            <v>005</v>
          </cell>
          <cell r="Q751" t="str">
            <v>COLONIA CATALINA</v>
          </cell>
        </row>
        <row r="752">
          <cell r="D752" t="str">
            <v>QUILVIO CABRERA</v>
          </cell>
          <cell r="E752" t="str">
            <v>061602020201000</v>
          </cell>
          <cell r="F752" t="str">
            <v>06</v>
          </cell>
          <cell r="G752" t="str">
            <v>ENRIQUILLO</v>
          </cell>
          <cell r="H752" t="str">
            <v>16</v>
          </cell>
          <cell r="I752" t="str">
            <v>PEDERNALES</v>
          </cell>
          <cell r="J752" t="str">
            <v>02</v>
          </cell>
          <cell r="K752" t="str">
            <v>OVIEDO</v>
          </cell>
          <cell r="L752" t="str">
            <v>02</v>
          </cell>
          <cell r="M752" t="str">
            <v>JUANCHO (DM)</v>
          </cell>
          <cell r="N752" t="str">
            <v>02</v>
          </cell>
          <cell r="O752" t="str">
            <v>LA COLONIA VILLA ESPERANZA</v>
          </cell>
          <cell r="P752" t="str">
            <v>010</v>
          </cell>
          <cell r="Q752" t="str">
            <v>PAYANO</v>
          </cell>
        </row>
        <row r="753">
          <cell r="D753" t="str">
            <v>QUISQUEYA 1</v>
          </cell>
          <cell r="E753" t="str">
            <v>092305010300200</v>
          </cell>
          <cell r="F753" t="str">
            <v>09</v>
          </cell>
          <cell r="G753" t="str">
            <v>HIGUAMO</v>
          </cell>
          <cell r="H753" t="str">
            <v>23</v>
          </cell>
          <cell r="I753" t="str">
            <v>SAN PEDRO DE MACORÍS</v>
          </cell>
          <cell r="J753" t="str">
            <v>05</v>
          </cell>
          <cell r="K753" t="str">
            <v>QUISQUEYA</v>
          </cell>
          <cell r="L753" t="str">
            <v>01</v>
          </cell>
          <cell r="M753" t="str">
            <v>QUISQUEYA</v>
          </cell>
          <cell r="N753" t="str">
            <v>03</v>
          </cell>
          <cell r="O753" t="str">
            <v>LOS MONTES</v>
          </cell>
          <cell r="P753" t="str">
            <v>002</v>
          </cell>
          <cell r="Q753" t="str">
            <v>MONTE LARGO</v>
          </cell>
        </row>
        <row r="754">
          <cell r="D754" t="str">
            <v>QUISQUEYA 1 SAN PEDRO</v>
          </cell>
          <cell r="E754" t="str">
            <v>092301010105600</v>
          </cell>
          <cell r="F754" t="str">
            <v>09</v>
          </cell>
          <cell r="G754" t="str">
            <v>HIGUAMO</v>
          </cell>
          <cell r="H754" t="str">
            <v>23</v>
          </cell>
          <cell r="I754" t="str">
            <v>SAN PEDRO DE MACORÍS</v>
          </cell>
          <cell r="J754" t="str">
            <v>01</v>
          </cell>
          <cell r="K754" t="str">
            <v>SAN PEDRO DE MACORÍS</v>
          </cell>
          <cell r="L754" t="str">
            <v>01</v>
          </cell>
          <cell r="M754" t="str">
            <v>SAN PEDRO DE MACORÍS</v>
          </cell>
          <cell r="N754" t="str">
            <v>01</v>
          </cell>
          <cell r="O754" t="str">
            <v>SAN PEDRO DE MACORÍS (ZONA URBANA)</v>
          </cell>
          <cell r="P754" t="str">
            <v>056</v>
          </cell>
          <cell r="Q754" t="str">
            <v>EL OTRO LADO</v>
          </cell>
        </row>
        <row r="755">
          <cell r="D755" t="str">
            <v>QUISQUEYA 2</v>
          </cell>
          <cell r="E755" t="str">
            <v>092305010300200</v>
          </cell>
          <cell r="F755" t="str">
            <v>09</v>
          </cell>
          <cell r="G755" t="str">
            <v>HIGUAMO</v>
          </cell>
          <cell r="H755" t="str">
            <v>23</v>
          </cell>
          <cell r="I755" t="str">
            <v>SAN PEDRO DE MACORÍS</v>
          </cell>
          <cell r="J755" t="str">
            <v>05</v>
          </cell>
          <cell r="K755" t="str">
            <v>QUISQUEYA</v>
          </cell>
          <cell r="L755" t="str">
            <v>01</v>
          </cell>
          <cell r="M755" t="str">
            <v>QUISQUEYA</v>
          </cell>
          <cell r="N755" t="str">
            <v>03</v>
          </cell>
          <cell r="O755" t="str">
            <v>LOS MONTES</v>
          </cell>
          <cell r="P755" t="str">
            <v>002</v>
          </cell>
          <cell r="Q755" t="str">
            <v>MONTE LARGO</v>
          </cell>
        </row>
        <row r="756">
          <cell r="D756" t="str">
            <v>RINCÓN</v>
          </cell>
          <cell r="E756" t="str">
            <v>021304020300200</v>
          </cell>
          <cell r="F756" t="str">
            <v>02</v>
          </cell>
          <cell r="G756" t="str">
            <v>CIBAO SUR</v>
          </cell>
          <cell r="H756" t="str">
            <v>13</v>
          </cell>
          <cell r="I756" t="str">
            <v>LA VEGA</v>
          </cell>
          <cell r="J756" t="str">
            <v>04</v>
          </cell>
          <cell r="K756" t="str">
            <v>JIMA ABAJO</v>
          </cell>
          <cell r="L756" t="str">
            <v>02</v>
          </cell>
          <cell r="M756" t="str">
            <v>RINCÓN (DM)</v>
          </cell>
          <cell r="N756" t="str">
            <v>03</v>
          </cell>
          <cell r="O756" t="str">
            <v>RINCÓN</v>
          </cell>
          <cell r="P756" t="str">
            <v>002</v>
          </cell>
          <cell r="Q756" t="str">
            <v>LA SOLEDAD</v>
          </cell>
        </row>
        <row r="757">
          <cell r="D757" t="str">
            <v>RÍO BLANCO 1</v>
          </cell>
          <cell r="E757" t="str">
            <v>022801060301400</v>
          </cell>
          <cell r="F757" t="str">
            <v>02</v>
          </cell>
          <cell r="G757" t="str">
            <v>CIBAO SUR</v>
          </cell>
          <cell r="H757" t="str">
            <v>28</v>
          </cell>
          <cell r="I757" t="str">
            <v>MONSEÑOR NOUEL</v>
          </cell>
          <cell r="J757" t="str">
            <v>01</v>
          </cell>
          <cell r="K757" t="str">
            <v>BONAO</v>
          </cell>
          <cell r="L757" t="str">
            <v>06</v>
          </cell>
          <cell r="M757" t="str">
            <v>LA SALVIA - LOS QUEMADOS (DM)</v>
          </cell>
          <cell r="N757" t="str">
            <v>03</v>
          </cell>
          <cell r="O757" t="str">
            <v>CRUCE DE BLANCO</v>
          </cell>
          <cell r="P757" t="str">
            <v>014</v>
          </cell>
          <cell r="Q757" t="str">
            <v>CIENAGUITA ABAJO</v>
          </cell>
        </row>
        <row r="758">
          <cell r="D758" t="str">
            <v>RÍO BLANCO 2</v>
          </cell>
          <cell r="E758" t="str">
            <v>022801060301400</v>
          </cell>
          <cell r="F758" t="str">
            <v>02</v>
          </cell>
          <cell r="G758" t="str">
            <v>CIBAO SUR</v>
          </cell>
          <cell r="H758" t="str">
            <v>28</v>
          </cell>
          <cell r="I758" t="str">
            <v>MONSEÑOR NOUEL</v>
          </cell>
          <cell r="J758" t="str">
            <v>01</v>
          </cell>
          <cell r="K758" t="str">
            <v>BONAO</v>
          </cell>
          <cell r="L758" t="str">
            <v>06</v>
          </cell>
          <cell r="M758" t="str">
            <v>LA SALVIA - LOS QUEMADOS (DM)</v>
          </cell>
          <cell r="N758" t="str">
            <v>03</v>
          </cell>
          <cell r="O758" t="str">
            <v>CRUCE DE BLANCO</v>
          </cell>
          <cell r="P758" t="str">
            <v>014</v>
          </cell>
          <cell r="Q758" t="str">
            <v>CIENAGUITA ABAJO</v>
          </cell>
        </row>
        <row r="759">
          <cell r="D759" t="str">
            <v>ROSA JULIA DE LA CRUZ</v>
          </cell>
          <cell r="E759" t="str">
            <v>031401030400600</v>
          </cell>
          <cell r="F759" t="str">
            <v>03</v>
          </cell>
          <cell r="G759" t="str">
            <v>CIBAO NORDESTE</v>
          </cell>
          <cell r="H759" t="str">
            <v>14</v>
          </cell>
          <cell r="I759" t="str">
            <v>MARÍA TRINIDAD SÁNCHEZ</v>
          </cell>
          <cell r="J759" t="str">
            <v>01</v>
          </cell>
          <cell r="K759" t="str">
            <v>NAGUA</v>
          </cell>
          <cell r="L759" t="str">
            <v>03</v>
          </cell>
          <cell r="M759" t="str">
            <v>LAS GORDAS (DM)</v>
          </cell>
          <cell r="N759" t="str">
            <v>04</v>
          </cell>
          <cell r="O759" t="str">
            <v>LOS JENGIBRES</v>
          </cell>
          <cell r="P759" t="str">
            <v>006</v>
          </cell>
          <cell r="Q759" t="str">
            <v>LA TOTUMA</v>
          </cell>
        </row>
        <row r="760">
          <cell r="D760" t="str">
            <v>SABANA YEGUA</v>
          </cell>
          <cell r="E760" t="str">
            <v>072201070200200</v>
          </cell>
          <cell r="F760" t="str">
            <v>07</v>
          </cell>
          <cell r="G760" t="str">
            <v>EL VALLE</v>
          </cell>
          <cell r="H760" t="str">
            <v>22</v>
          </cell>
          <cell r="I760" t="str">
            <v>SAN JUAN</v>
          </cell>
          <cell r="J760" t="str">
            <v>01</v>
          </cell>
          <cell r="K760" t="str">
            <v>SAN JUAN</v>
          </cell>
          <cell r="L760" t="str">
            <v>07</v>
          </cell>
          <cell r="M760" t="str">
            <v>GUANITO (DM)</v>
          </cell>
          <cell r="N760" t="str">
            <v>02</v>
          </cell>
          <cell r="O760" t="str">
            <v>GUANITO</v>
          </cell>
          <cell r="P760" t="str">
            <v>002</v>
          </cell>
          <cell r="Q760" t="str">
            <v>CAYUCAL (EL TUNAL)</v>
          </cell>
        </row>
        <row r="761">
          <cell r="D761" t="str">
            <v>SABANETA</v>
          </cell>
          <cell r="E761" t="str">
            <v>072201030400300</v>
          </cell>
          <cell r="F761" t="str">
            <v>07</v>
          </cell>
          <cell r="G761" t="str">
            <v>EL VALLE</v>
          </cell>
          <cell r="H761" t="str">
            <v>22</v>
          </cell>
          <cell r="I761" t="str">
            <v>SAN JUAN</v>
          </cell>
          <cell r="J761" t="str">
            <v>01</v>
          </cell>
          <cell r="K761" t="str">
            <v>SAN JUAN</v>
          </cell>
          <cell r="L761" t="str">
            <v>03</v>
          </cell>
          <cell r="M761" t="str">
            <v>SABANETA (DM)</v>
          </cell>
          <cell r="N761" t="str">
            <v>04</v>
          </cell>
          <cell r="O761" t="str">
            <v>LOS GAJITOS</v>
          </cell>
          <cell r="P761" t="str">
            <v>003</v>
          </cell>
          <cell r="Q761" t="str">
            <v>EL TABLÓN</v>
          </cell>
        </row>
        <row r="762">
          <cell r="D762" t="str">
            <v>SAN FELIPE</v>
          </cell>
          <cell r="E762" t="str">
            <v>011801010103800</v>
          </cell>
          <cell r="F762" t="str">
            <v>01</v>
          </cell>
          <cell r="G762" t="str">
            <v>CIBAO NORTE</v>
          </cell>
          <cell r="H762" t="str">
            <v>18</v>
          </cell>
          <cell r="I762" t="str">
            <v>PUERTO PLATA</v>
          </cell>
          <cell r="J762" t="str">
            <v>01</v>
          </cell>
          <cell r="K762" t="str">
            <v>PUERTO PLATA</v>
          </cell>
          <cell r="L762" t="str">
            <v>01</v>
          </cell>
          <cell r="M762" t="str">
            <v>PUERTO PLATA</v>
          </cell>
          <cell r="N762" t="str">
            <v>01</v>
          </cell>
          <cell r="O762" t="str">
            <v>SAN FELIPE DE PUERTO PLATA (ZONA URBANA)</v>
          </cell>
          <cell r="P762" t="str">
            <v>038</v>
          </cell>
          <cell r="Q762" t="str">
            <v>EL JABILLAR</v>
          </cell>
        </row>
        <row r="763">
          <cell r="D763" t="str">
            <v>SAN LORENZO 1</v>
          </cell>
          <cell r="E763" t="str">
            <v>052103010100600</v>
          </cell>
          <cell r="F763" t="str">
            <v>05</v>
          </cell>
          <cell r="G763" t="str">
            <v>VALDESIA</v>
          </cell>
          <cell r="H763" t="str">
            <v>21</v>
          </cell>
          <cell r="I763" t="str">
            <v>SAN CRISTÓBAL</v>
          </cell>
          <cell r="J763" t="str">
            <v>03</v>
          </cell>
          <cell r="K763" t="str">
            <v>BAJOS DE HAINA</v>
          </cell>
          <cell r="L763" t="str">
            <v>01</v>
          </cell>
          <cell r="M763" t="str">
            <v>BAJOS DE HAINA</v>
          </cell>
          <cell r="N763" t="str">
            <v>01</v>
          </cell>
          <cell r="O763" t="str">
            <v>BAJOS DE HAINA (ZONA URBANA)</v>
          </cell>
          <cell r="P763" t="str">
            <v>006</v>
          </cell>
          <cell r="Q763" t="str">
            <v>LOS GRINGOS</v>
          </cell>
        </row>
        <row r="764">
          <cell r="D764" t="str">
            <v>SAN PEDRO BIO-ENERGY</v>
          </cell>
          <cell r="E764" t="str">
            <v>092301010202200</v>
          </cell>
          <cell r="F764" t="str">
            <v>09</v>
          </cell>
          <cell r="G764" t="str">
            <v>HIGUAMO</v>
          </cell>
          <cell r="H764" t="str">
            <v>23</v>
          </cell>
          <cell r="I764" t="str">
            <v>SAN PEDRO DE MACORÍS</v>
          </cell>
          <cell r="J764" t="str">
            <v>01</v>
          </cell>
          <cell r="K764" t="str">
            <v>SAN PEDRO DE MACORÍS</v>
          </cell>
          <cell r="L764" t="str">
            <v>01</v>
          </cell>
          <cell r="M764" t="str">
            <v>SAN PEDRO DE MACORÍS</v>
          </cell>
          <cell r="N764" t="str">
            <v>02</v>
          </cell>
          <cell r="O764" t="str">
            <v>BOCA DEL SOCO</v>
          </cell>
          <cell r="P764" t="str">
            <v>022</v>
          </cell>
          <cell r="Q764" t="str">
            <v>INGENIO CRISTÓBAL COLÓN</v>
          </cell>
        </row>
        <row r="765">
          <cell r="D765" t="str">
            <v>SIBA</v>
          </cell>
          <cell r="E765" t="str">
            <v>103204010100100</v>
          </cell>
          <cell r="F765" t="str">
            <v>10</v>
          </cell>
          <cell r="G765" t="str">
            <v>OZAMA O METROPOLITANA</v>
          </cell>
          <cell r="H765" t="str">
            <v>32</v>
          </cell>
          <cell r="I765" t="str">
            <v>SANTO DOMINGO</v>
          </cell>
          <cell r="J765" t="str">
            <v>04</v>
          </cell>
          <cell r="K765" t="str">
            <v>BOCA CHICA</v>
          </cell>
          <cell r="L765" t="str">
            <v>01</v>
          </cell>
          <cell r="M765" t="str">
            <v>BOCA CHICA</v>
          </cell>
          <cell r="N765" t="str">
            <v>01</v>
          </cell>
          <cell r="O765" t="str">
            <v>BOCA CHICA (ZONA URBANA)</v>
          </cell>
          <cell r="P765" t="str">
            <v>001</v>
          </cell>
          <cell r="Q765" t="str">
            <v>BOCA CHICA</v>
          </cell>
        </row>
        <row r="766">
          <cell r="D766" t="str">
            <v>SULTANA DEL ESTE</v>
          </cell>
          <cell r="E766" t="str">
            <v>092301010105600</v>
          </cell>
          <cell r="F766" t="str">
            <v>09</v>
          </cell>
          <cell r="G766" t="str">
            <v>HIGUAMO</v>
          </cell>
          <cell r="H766" t="str">
            <v>23</v>
          </cell>
          <cell r="I766" t="str">
            <v>SAN PEDRO DE MACORÍS</v>
          </cell>
          <cell r="J766" t="str">
            <v>01</v>
          </cell>
          <cell r="K766" t="str">
            <v>SAN PEDRO DE MACORÍS</v>
          </cell>
          <cell r="L766" t="str">
            <v>01</v>
          </cell>
          <cell r="M766" t="str">
            <v>SAN PEDRO DE MACORÍS</v>
          </cell>
          <cell r="N766" t="str">
            <v>01</v>
          </cell>
          <cell r="O766" t="str">
            <v>SAN PEDRO DE MACORÍS (ZONA URBANA)</v>
          </cell>
          <cell r="P766" t="str">
            <v>056</v>
          </cell>
          <cell r="Q766" t="str">
            <v>EL OTRO LADO</v>
          </cell>
        </row>
        <row r="767">
          <cell r="D767" t="str">
            <v>TAVERA 1</v>
          </cell>
          <cell r="E767" t="str">
            <v>021301040200100</v>
          </cell>
          <cell r="F767" t="str">
            <v>02</v>
          </cell>
          <cell r="G767" t="str">
            <v>CIBAO SUR</v>
          </cell>
          <cell r="H767" t="str">
            <v>13</v>
          </cell>
          <cell r="I767" t="str">
            <v>LA VEGA</v>
          </cell>
          <cell r="J767" t="str">
            <v>01</v>
          </cell>
          <cell r="K767" t="str">
            <v>LA VEGA</v>
          </cell>
          <cell r="L767" t="str">
            <v>04</v>
          </cell>
          <cell r="M767" t="str">
            <v>TAVERA (DM)</v>
          </cell>
          <cell r="N767" t="str">
            <v>02</v>
          </cell>
          <cell r="O767" t="str">
            <v>LA JINA HUECA</v>
          </cell>
          <cell r="P767" t="str">
            <v>001</v>
          </cell>
          <cell r="Q767" t="str">
            <v>LA PRESA</v>
          </cell>
        </row>
        <row r="768">
          <cell r="D768" t="str">
            <v>TAVERA 2</v>
          </cell>
          <cell r="E768" t="str">
            <v>021301040200100</v>
          </cell>
          <cell r="F768" t="str">
            <v>02</v>
          </cell>
          <cell r="G768" t="str">
            <v>CIBAO SUR</v>
          </cell>
          <cell r="H768" t="str">
            <v>13</v>
          </cell>
          <cell r="I768" t="str">
            <v>LA VEGA</v>
          </cell>
          <cell r="J768" t="str">
            <v>01</v>
          </cell>
          <cell r="K768" t="str">
            <v>LA VEGA</v>
          </cell>
          <cell r="L768" t="str">
            <v>04</v>
          </cell>
          <cell r="M768" t="str">
            <v>TAVERA (DM)</v>
          </cell>
          <cell r="N768" t="str">
            <v>02</v>
          </cell>
          <cell r="O768" t="str">
            <v>LA JINA HUECA</v>
          </cell>
          <cell r="P768" t="str">
            <v>001</v>
          </cell>
          <cell r="Q768" t="str">
            <v>LA PRESA</v>
          </cell>
        </row>
        <row r="769">
          <cell r="D769" t="str">
            <v>VALDESIA 1</v>
          </cell>
          <cell r="E769" t="str">
            <v>051701090201000</v>
          </cell>
          <cell r="F769" t="str">
            <v>05</v>
          </cell>
          <cell r="G769" t="str">
            <v>VALDESIA</v>
          </cell>
          <cell r="H769" t="str">
            <v>17</v>
          </cell>
          <cell r="I769" t="str">
            <v>PERAVIA</v>
          </cell>
          <cell r="J769" t="str">
            <v>01</v>
          </cell>
          <cell r="K769" t="str">
            <v>BANÍ</v>
          </cell>
          <cell r="L769" t="str">
            <v>09</v>
          </cell>
          <cell r="M769" t="str">
            <v>EL LIMONAL (DM)</v>
          </cell>
          <cell r="N769" t="str">
            <v>02</v>
          </cell>
          <cell r="O769" t="str">
            <v>LA IGUANA</v>
          </cell>
          <cell r="P769" t="str">
            <v>010</v>
          </cell>
          <cell r="Q769" t="str">
            <v>LA MANACLITA</v>
          </cell>
        </row>
        <row r="770">
          <cell r="D770" t="str">
            <v>VALDESIA 2</v>
          </cell>
          <cell r="E770" t="str">
            <v>051701090201000</v>
          </cell>
          <cell r="F770" t="str">
            <v>05</v>
          </cell>
          <cell r="G770" t="str">
            <v>VALDESIA</v>
          </cell>
          <cell r="H770" t="str">
            <v>17</v>
          </cell>
          <cell r="I770" t="str">
            <v>PERAVIA</v>
          </cell>
          <cell r="J770" t="str">
            <v>01</v>
          </cell>
          <cell r="K770" t="str">
            <v>BANÍ</v>
          </cell>
          <cell r="L770" t="str">
            <v>09</v>
          </cell>
          <cell r="M770" t="str">
            <v>EL LIMONAL (DM)</v>
          </cell>
          <cell r="N770" t="str">
            <v>02</v>
          </cell>
          <cell r="O770" t="str">
            <v>LA IGUANA</v>
          </cell>
          <cell r="P770" t="str">
            <v>010</v>
          </cell>
          <cell r="Q770" t="str">
            <v>LA MANACLITA</v>
          </cell>
        </row>
        <row r="771">
          <cell r="D771" t="str">
            <v>AES ANDRÉS</v>
          </cell>
          <cell r="E771" t="str">
            <v>103204010100200</v>
          </cell>
          <cell r="F771" t="str">
            <v>10</v>
          </cell>
          <cell r="G771" t="str">
            <v>OZAMA O METROPOLITANA</v>
          </cell>
          <cell r="H771" t="str">
            <v>32</v>
          </cell>
          <cell r="I771" t="str">
            <v>SANTO DOMINGO</v>
          </cell>
          <cell r="J771" t="str">
            <v>04</v>
          </cell>
          <cell r="K771" t="str">
            <v>BOCA CHICA</v>
          </cell>
          <cell r="L771" t="str">
            <v>01</v>
          </cell>
          <cell r="M771" t="str">
            <v>BOCA CHICA</v>
          </cell>
          <cell r="N771" t="str">
            <v>01</v>
          </cell>
          <cell r="O771" t="str">
            <v>BOCA CHICA (ZONA URBANA)</v>
          </cell>
          <cell r="P771" t="str">
            <v>002</v>
          </cell>
          <cell r="Q771" t="str">
            <v>ANDRÉS</v>
          </cell>
        </row>
        <row r="772">
          <cell r="D772" t="str">
            <v>AGUACATE 1</v>
          </cell>
          <cell r="E772" t="str">
            <v>051701010501200</v>
          </cell>
          <cell r="F772" t="str">
            <v>05</v>
          </cell>
          <cell r="G772" t="str">
            <v>VALDESIA</v>
          </cell>
          <cell r="H772" t="str">
            <v>17</v>
          </cell>
          <cell r="I772" t="str">
            <v>PERAVIA</v>
          </cell>
          <cell r="J772" t="str">
            <v>01</v>
          </cell>
          <cell r="K772" t="str">
            <v>BANÍ</v>
          </cell>
          <cell r="L772" t="str">
            <v>01</v>
          </cell>
          <cell r="M772" t="str">
            <v>BANÍ</v>
          </cell>
          <cell r="N772" t="str">
            <v>05</v>
          </cell>
          <cell r="O772" t="str">
            <v>LOS CATEYES</v>
          </cell>
          <cell r="P772" t="str">
            <v>012</v>
          </cell>
          <cell r="Q772" t="str">
            <v>LA TELANZA</v>
          </cell>
        </row>
        <row r="773">
          <cell r="D773" t="str">
            <v>AGUACATE 2</v>
          </cell>
          <cell r="E773" t="str">
            <v>051701010501200</v>
          </cell>
          <cell r="F773" t="str">
            <v>05</v>
          </cell>
          <cell r="G773" t="str">
            <v>VALDESIA</v>
          </cell>
          <cell r="H773" t="str">
            <v>17</v>
          </cell>
          <cell r="I773" t="str">
            <v>PERAVIA</v>
          </cell>
          <cell r="J773" t="str">
            <v>01</v>
          </cell>
          <cell r="K773" t="str">
            <v>BANÍ</v>
          </cell>
          <cell r="L773" t="str">
            <v>01</v>
          </cell>
          <cell r="M773" t="str">
            <v>BANÍ</v>
          </cell>
          <cell r="N773" t="str">
            <v>05</v>
          </cell>
          <cell r="O773" t="str">
            <v>LOS CATEYES</v>
          </cell>
          <cell r="P773" t="str">
            <v>012</v>
          </cell>
          <cell r="Q773" t="str">
            <v>LA TELANZA</v>
          </cell>
        </row>
        <row r="774">
          <cell r="D774" t="str">
            <v>ANIANA VARGAS 1</v>
          </cell>
          <cell r="E774" t="str">
            <v>022803010400800</v>
          </cell>
          <cell r="F774" t="str">
            <v>02</v>
          </cell>
          <cell r="G774" t="str">
            <v>CIBAO SUR</v>
          </cell>
          <cell r="H774" t="str">
            <v>28</v>
          </cell>
          <cell r="I774" t="str">
            <v>MONSEÑOR NOUEL</v>
          </cell>
          <cell r="J774" t="str">
            <v>03</v>
          </cell>
          <cell r="K774" t="str">
            <v>PIEDRA BLANCA</v>
          </cell>
          <cell r="L774" t="str">
            <v>01</v>
          </cell>
          <cell r="M774" t="str">
            <v>PIEDRA BLANCA</v>
          </cell>
          <cell r="N774" t="str">
            <v>04</v>
          </cell>
          <cell r="O774" t="str">
            <v>RINCÓN DE YUBOA</v>
          </cell>
          <cell r="P774" t="str">
            <v>008</v>
          </cell>
          <cell r="Q774" t="str">
            <v>LA CEIBITA</v>
          </cell>
        </row>
        <row r="775">
          <cell r="D775" t="str">
            <v>ANIANA VARGAS 2</v>
          </cell>
          <cell r="E775" t="str">
            <v>022803010400800</v>
          </cell>
          <cell r="F775" t="str">
            <v>02</v>
          </cell>
          <cell r="G775" t="str">
            <v>CIBAO SUR</v>
          </cell>
          <cell r="H775" t="str">
            <v>28</v>
          </cell>
          <cell r="I775" t="str">
            <v>MONSEÑOR NOUEL</v>
          </cell>
          <cell r="J775" t="str">
            <v>03</v>
          </cell>
          <cell r="K775" t="str">
            <v>PIEDRA BLANCA</v>
          </cell>
          <cell r="L775" t="str">
            <v>01</v>
          </cell>
          <cell r="M775" t="str">
            <v>PIEDRA BLANCA</v>
          </cell>
          <cell r="N775" t="str">
            <v>04</v>
          </cell>
          <cell r="O775" t="str">
            <v>RINCÓN DE YUBOA</v>
          </cell>
          <cell r="P775" t="str">
            <v>008</v>
          </cell>
          <cell r="Q775" t="str">
            <v>LA CEIBITA</v>
          </cell>
        </row>
        <row r="776">
          <cell r="D776" t="str">
            <v>BAIGUAQUE 1</v>
          </cell>
          <cell r="E776" t="str">
            <v>012503030400600</v>
          </cell>
          <cell r="F776" t="str">
            <v>01</v>
          </cell>
          <cell r="G776" t="str">
            <v>CIBAO NORTE</v>
          </cell>
          <cell r="H776" t="str">
            <v>25</v>
          </cell>
          <cell r="I776" t="str">
            <v>SANTIAGO</v>
          </cell>
          <cell r="J776" t="str">
            <v>03</v>
          </cell>
          <cell r="K776" t="str">
            <v>JÁNICO</v>
          </cell>
          <cell r="L776" t="str">
            <v>03</v>
          </cell>
          <cell r="M776" t="str">
            <v>EL CAIMITO (DM)</v>
          </cell>
          <cell r="N776" t="str">
            <v>04</v>
          </cell>
          <cell r="O776" t="str">
            <v>PINALITO</v>
          </cell>
          <cell r="P776" t="str">
            <v>006</v>
          </cell>
          <cell r="Q776" t="str">
            <v>DAMAJAGUA</v>
          </cell>
        </row>
        <row r="777">
          <cell r="D777" t="str">
            <v>BAIGUAQUE 2</v>
          </cell>
          <cell r="E777" t="str">
            <v>012503030400600</v>
          </cell>
          <cell r="F777" t="str">
            <v>01</v>
          </cell>
          <cell r="G777" t="str">
            <v>CIBAO NORTE</v>
          </cell>
          <cell r="H777" t="str">
            <v>25</v>
          </cell>
          <cell r="I777" t="str">
            <v>SANTIAGO</v>
          </cell>
          <cell r="J777" t="str">
            <v>03</v>
          </cell>
          <cell r="K777" t="str">
            <v>JÁNICO</v>
          </cell>
          <cell r="L777" t="str">
            <v>03</v>
          </cell>
          <cell r="M777" t="str">
            <v>EL CAIMITO (DM)</v>
          </cell>
          <cell r="N777" t="str">
            <v>04</v>
          </cell>
          <cell r="O777" t="str">
            <v>PINALITO</v>
          </cell>
          <cell r="P777" t="str">
            <v>006</v>
          </cell>
          <cell r="Q777" t="str">
            <v>DAMAJAGUA</v>
          </cell>
        </row>
        <row r="778">
          <cell r="D778" t="str">
            <v>BARAHONA CARBÓN</v>
          </cell>
          <cell r="E778" t="str">
            <v>060401040100600</v>
          </cell>
          <cell r="F778" t="str">
            <v>06</v>
          </cell>
          <cell r="G778" t="str">
            <v>ENRIQUILLO</v>
          </cell>
          <cell r="H778" t="str">
            <v>04</v>
          </cell>
          <cell r="I778" t="str">
            <v>BARAHONA</v>
          </cell>
          <cell r="J778" t="str">
            <v>01</v>
          </cell>
          <cell r="K778" t="str">
            <v>BARAHONA</v>
          </cell>
          <cell r="L778" t="str">
            <v>04</v>
          </cell>
          <cell r="M778" t="str">
            <v>VILLA CENTRAL (DM)</v>
          </cell>
          <cell r="N778" t="str">
            <v>01</v>
          </cell>
          <cell r="O778" t="str">
            <v>VILLA CENTRAL (ZONA URBANA)</v>
          </cell>
          <cell r="P778" t="str">
            <v>006</v>
          </cell>
          <cell r="Q778" t="str">
            <v>LA FACTORÍA</v>
          </cell>
        </row>
        <row r="779">
          <cell r="D779" t="str">
            <v>BERSAL</v>
          </cell>
          <cell r="E779" t="str">
            <v>092305010300200</v>
          </cell>
          <cell r="F779" t="str">
            <v>09</v>
          </cell>
          <cell r="G779" t="str">
            <v>HIGUAMO</v>
          </cell>
          <cell r="H779" t="str">
            <v>23</v>
          </cell>
          <cell r="I779" t="str">
            <v>SAN PEDRO DE MACORÍS</v>
          </cell>
          <cell r="J779" t="str">
            <v>05</v>
          </cell>
          <cell r="K779" t="str">
            <v>QUISQUEYA</v>
          </cell>
          <cell r="L779" t="str">
            <v>01</v>
          </cell>
          <cell r="M779" t="str">
            <v>QUISQUEYA</v>
          </cell>
          <cell r="N779" t="str">
            <v>03</v>
          </cell>
          <cell r="O779" t="str">
            <v>LOS MONTES</v>
          </cell>
          <cell r="P779" t="str">
            <v>002</v>
          </cell>
          <cell r="Q779" t="str">
            <v>MONTE LARGO</v>
          </cell>
        </row>
        <row r="780">
          <cell r="D780" t="str">
            <v>BRAZO DERECHO</v>
          </cell>
          <cell r="E780" t="str">
            <v>042702010300200</v>
          </cell>
          <cell r="F780" t="str">
            <v>04</v>
          </cell>
          <cell r="G780" t="str">
            <v>CIBAO NOROESTE</v>
          </cell>
          <cell r="H780" t="str">
            <v>27</v>
          </cell>
          <cell r="I780" t="str">
            <v>VALVERDE</v>
          </cell>
          <cell r="J780" t="str">
            <v>02</v>
          </cell>
          <cell r="K780" t="str">
            <v>ESPERANZA</v>
          </cell>
          <cell r="L780" t="str">
            <v>01</v>
          </cell>
          <cell r="M780" t="str">
            <v>ESPERANZA</v>
          </cell>
          <cell r="N780" t="str">
            <v>03</v>
          </cell>
          <cell r="O780" t="str">
            <v>PONTÓN (VILLA HENEQUÉN)</v>
          </cell>
          <cell r="P780" t="str">
            <v>002</v>
          </cell>
          <cell r="Q780" t="str">
            <v>BARRERO</v>
          </cell>
        </row>
        <row r="781">
          <cell r="D781" t="str">
            <v>CESPM 1</v>
          </cell>
          <cell r="E781" t="str">
            <v>092301010202200</v>
          </cell>
          <cell r="F781" t="str">
            <v>09</v>
          </cell>
          <cell r="G781" t="str">
            <v>HIGUAMO</v>
          </cell>
          <cell r="H781" t="str">
            <v>23</v>
          </cell>
          <cell r="I781" t="str">
            <v>SAN PEDRO DE MACORÍS</v>
          </cell>
          <cell r="J781" t="str">
            <v>01</v>
          </cell>
          <cell r="K781" t="str">
            <v>SAN PEDRO DE MACORÍS</v>
          </cell>
          <cell r="L781" t="str">
            <v>01</v>
          </cell>
          <cell r="M781" t="str">
            <v>SAN PEDRO DE MACORÍS</v>
          </cell>
          <cell r="N781" t="str">
            <v>02</v>
          </cell>
          <cell r="O781" t="str">
            <v>BOCA DEL SOCO</v>
          </cell>
          <cell r="P781" t="str">
            <v>022</v>
          </cell>
          <cell r="Q781" t="str">
            <v>INGENIO CRISTÓBAL COLÓN</v>
          </cell>
        </row>
        <row r="782">
          <cell r="D782" t="str">
            <v>CESPM 2</v>
          </cell>
          <cell r="E782" t="str">
            <v>092301010202200</v>
          </cell>
          <cell r="F782" t="str">
            <v>09</v>
          </cell>
          <cell r="G782" t="str">
            <v>HIGUAMO</v>
          </cell>
          <cell r="H782" t="str">
            <v>23</v>
          </cell>
          <cell r="I782" t="str">
            <v>SAN PEDRO DE MACORÍS</v>
          </cell>
          <cell r="J782" t="str">
            <v>01</v>
          </cell>
          <cell r="K782" t="str">
            <v>SAN PEDRO DE MACORÍS</v>
          </cell>
          <cell r="L782" t="str">
            <v>01</v>
          </cell>
          <cell r="M782" t="str">
            <v>SAN PEDRO DE MACORÍS</v>
          </cell>
          <cell r="N782" t="str">
            <v>02</v>
          </cell>
          <cell r="O782" t="str">
            <v>BOCA DEL SOCO</v>
          </cell>
          <cell r="P782" t="str">
            <v>022</v>
          </cell>
          <cell r="Q782" t="str">
            <v>INGENIO CRISTÓBAL COLÓN</v>
          </cell>
        </row>
        <row r="783">
          <cell r="D783" t="str">
            <v>CESPM 3</v>
          </cell>
          <cell r="E783" t="str">
            <v>092301010202200</v>
          </cell>
          <cell r="F783" t="str">
            <v>09</v>
          </cell>
          <cell r="G783" t="str">
            <v>HIGUAMO</v>
          </cell>
          <cell r="H783" t="str">
            <v>23</v>
          </cell>
          <cell r="I783" t="str">
            <v>SAN PEDRO DE MACORÍS</v>
          </cell>
          <cell r="J783" t="str">
            <v>01</v>
          </cell>
          <cell r="K783" t="str">
            <v>SAN PEDRO DE MACORÍS</v>
          </cell>
          <cell r="L783" t="str">
            <v>01</v>
          </cell>
          <cell r="M783" t="str">
            <v>SAN PEDRO DE MACORÍS</v>
          </cell>
          <cell r="N783" t="str">
            <v>02</v>
          </cell>
          <cell r="O783" t="str">
            <v>BOCA DEL SOCO</v>
          </cell>
          <cell r="P783" t="str">
            <v>022</v>
          </cell>
          <cell r="Q783" t="str">
            <v>INGENIO CRISTÓBAL COLÓN</v>
          </cell>
        </row>
        <row r="784">
          <cell r="D784" t="str">
            <v>CONTRA EMBALSE MONCIÓN 1</v>
          </cell>
          <cell r="E784" t="str">
            <v>042603010200700</v>
          </cell>
          <cell r="F784" t="str">
            <v>04</v>
          </cell>
          <cell r="G784" t="str">
            <v>CIBAO NOROESTE</v>
          </cell>
          <cell r="H784" t="str">
            <v>26</v>
          </cell>
          <cell r="I784" t="str">
            <v>SANTIAGO RODRÍGUEZ</v>
          </cell>
          <cell r="J784" t="str">
            <v>03</v>
          </cell>
          <cell r="K784" t="str">
            <v>MONCIÓN</v>
          </cell>
          <cell r="L784" t="str">
            <v>01</v>
          </cell>
          <cell r="M784" t="str">
            <v>MONCIÓN</v>
          </cell>
          <cell r="N784" t="str">
            <v>02</v>
          </cell>
          <cell r="O784" t="str">
            <v>EL MAMONCITO</v>
          </cell>
          <cell r="P784" t="str">
            <v>007</v>
          </cell>
          <cell r="Q784" t="str">
            <v>HATO VIEJO</v>
          </cell>
        </row>
        <row r="785">
          <cell r="D785" t="str">
            <v>CONTRA EMBALSE MONCIÓN 2</v>
          </cell>
          <cell r="E785" t="str">
            <v>042603010200700</v>
          </cell>
          <cell r="F785" t="str">
            <v>04</v>
          </cell>
          <cell r="G785" t="str">
            <v>CIBAO NOROESTE</v>
          </cell>
          <cell r="H785" t="str">
            <v>26</v>
          </cell>
          <cell r="I785" t="str">
            <v>SANTIAGO RODRÍGUEZ</v>
          </cell>
          <cell r="J785" t="str">
            <v>03</v>
          </cell>
          <cell r="K785" t="str">
            <v>MONCIÓN</v>
          </cell>
          <cell r="L785" t="str">
            <v>01</v>
          </cell>
          <cell r="M785" t="str">
            <v>MONCIÓN</v>
          </cell>
          <cell r="N785" t="str">
            <v>02</v>
          </cell>
          <cell r="O785" t="str">
            <v>EL MAMONCITO</v>
          </cell>
          <cell r="P785" t="str">
            <v>007</v>
          </cell>
          <cell r="Q785" t="str">
            <v>HATO VIEJO</v>
          </cell>
        </row>
        <row r="786">
          <cell r="D786" t="str">
            <v>DOMINGO RODRÍGUEZ 1</v>
          </cell>
          <cell r="E786" t="str">
            <v>072201020400400</v>
          </cell>
          <cell r="F786" t="str">
            <v>07</v>
          </cell>
          <cell r="G786" t="str">
            <v>EL VALLE</v>
          </cell>
          <cell r="H786" t="str">
            <v>22</v>
          </cell>
          <cell r="I786" t="str">
            <v>SAN JUAN</v>
          </cell>
          <cell r="J786" t="str">
            <v>01</v>
          </cell>
          <cell r="K786" t="str">
            <v>SAN JUAN</v>
          </cell>
          <cell r="L786" t="str">
            <v>02</v>
          </cell>
          <cell r="M786" t="str">
            <v>PEDRO CORTO (DM)</v>
          </cell>
          <cell r="N786" t="str">
            <v>04</v>
          </cell>
          <cell r="O786" t="str">
            <v>PUNTA CAÑA</v>
          </cell>
          <cell r="P786" t="str">
            <v>004</v>
          </cell>
          <cell r="Q786" t="str">
            <v>GARGAGUAR</v>
          </cell>
        </row>
        <row r="787">
          <cell r="D787" t="str">
            <v>DOMINGO RODRÍGUEZ 2</v>
          </cell>
          <cell r="E787" t="str">
            <v>072201020400400</v>
          </cell>
          <cell r="F787" t="str">
            <v>07</v>
          </cell>
          <cell r="G787" t="str">
            <v>EL VALLE</v>
          </cell>
          <cell r="H787" t="str">
            <v>22</v>
          </cell>
          <cell r="I787" t="str">
            <v>SAN JUAN</v>
          </cell>
          <cell r="J787" t="str">
            <v>01</v>
          </cell>
          <cell r="K787" t="str">
            <v>SAN JUAN</v>
          </cell>
          <cell r="L787" t="str">
            <v>02</v>
          </cell>
          <cell r="M787" t="str">
            <v>PEDRO CORTO (DM)</v>
          </cell>
          <cell r="N787" t="str">
            <v>04</v>
          </cell>
          <cell r="O787" t="str">
            <v>PUNTA CAÑA</v>
          </cell>
          <cell r="P787" t="str">
            <v>004</v>
          </cell>
          <cell r="Q787" t="str">
            <v>GARGAGUAR</v>
          </cell>
        </row>
        <row r="788">
          <cell r="D788" t="str">
            <v>EL SALTO</v>
          </cell>
          <cell r="E788" t="str">
            <v>021302010300500</v>
          </cell>
          <cell r="F788" t="str">
            <v>02</v>
          </cell>
          <cell r="G788" t="str">
            <v>CIBAO SUR</v>
          </cell>
          <cell r="H788" t="str">
            <v>13</v>
          </cell>
          <cell r="I788" t="str">
            <v>LA VEGA</v>
          </cell>
          <cell r="J788" t="str">
            <v>02</v>
          </cell>
          <cell r="K788" t="str">
            <v>CONSTANZA</v>
          </cell>
          <cell r="L788" t="str">
            <v>01</v>
          </cell>
          <cell r="M788" t="str">
            <v>CONSTANZA</v>
          </cell>
          <cell r="N788" t="str">
            <v>03</v>
          </cell>
          <cell r="O788" t="str">
            <v>PALERO</v>
          </cell>
          <cell r="P788" t="str">
            <v>005</v>
          </cell>
          <cell r="Q788" t="str">
            <v>COLONIA KENNEDY</v>
          </cell>
        </row>
        <row r="789">
          <cell r="D789" t="str">
            <v>ENERGAS 4</v>
          </cell>
          <cell r="E789" t="e">
            <v>#N/A</v>
          </cell>
          <cell r="F789" t="e">
            <v>#N/A</v>
          </cell>
          <cell r="G789" t="e">
            <v>#N/A</v>
          </cell>
          <cell r="H789" t="e">
            <v>#N/A</v>
          </cell>
          <cell r="I789" t="e">
            <v>#N/A</v>
          </cell>
          <cell r="J789" t="e">
            <v>#N/A</v>
          </cell>
          <cell r="K789" t="e">
            <v>#N/A</v>
          </cell>
          <cell r="L789" t="e">
            <v>#N/A</v>
          </cell>
          <cell r="M789" t="e">
            <v>#N/A</v>
          </cell>
          <cell r="N789" t="e">
            <v>#N/A</v>
          </cell>
          <cell r="O789" t="e">
            <v>#N/A</v>
          </cell>
          <cell r="P789" t="e">
            <v>#N/A</v>
          </cell>
          <cell r="Q789" t="e">
            <v>#N/A</v>
          </cell>
        </row>
        <row r="790">
          <cell r="D790" t="str">
            <v>ESTRELLA DEL MAR 2</v>
          </cell>
          <cell r="E790" t="str">
            <v>100101010106400</v>
          </cell>
          <cell r="F790" t="str">
            <v>10</v>
          </cell>
          <cell r="G790" t="str">
            <v>OZAMA O METROPOLITANA</v>
          </cell>
          <cell r="H790" t="str">
            <v>01</v>
          </cell>
          <cell r="I790" t="str">
            <v>DISTRITO NACIONAL</v>
          </cell>
          <cell r="J790" t="str">
            <v>01</v>
          </cell>
          <cell r="K790" t="str">
            <v>SANTO DOMINGO DE GUZMÁN</v>
          </cell>
          <cell r="L790" t="str">
            <v>01</v>
          </cell>
          <cell r="M790" t="str">
            <v>SANTO DOMINGO DE GUZMÁN</v>
          </cell>
          <cell r="N790" t="str">
            <v>01</v>
          </cell>
          <cell r="O790" t="str">
            <v>SANTO DOMINGO DE GUZMÁN (ZONA URBANA)</v>
          </cell>
          <cell r="P790" t="str">
            <v>064</v>
          </cell>
          <cell r="Q790" t="str">
            <v>VILLA FRANCISCA</v>
          </cell>
        </row>
        <row r="791">
          <cell r="D791" t="str">
            <v>ESTRELLA DEL MAR 3</v>
          </cell>
          <cell r="E791" t="str">
            <v>100101010106400</v>
          </cell>
          <cell r="F791" t="str">
            <v>10</v>
          </cell>
          <cell r="G791" t="str">
            <v>OZAMA O METROPOLITANA</v>
          </cell>
          <cell r="H791" t="str">
            <v>01</v>
          </cell>
          <cell r="I791" t="str">
            <v>DISTRITO NACIONAL</v>
          </cell>
          <cell r="J791" t="str">
            <v>01</v>
          </cell>
          <cell r="K791" t="str">
            <v>SANTO DOMINGO DE GUZMÁN</v>
          </cell>
          <cell r="L791" t="str">
            <v>01</v>
          </cell>
          <cell r="M791" t="str">
            <v>SANTO DOMINGO DE GUZMÁN</v>
          </cell>
          <cell r="N791" t="str">
            <v>01</v>
          </cell>
          <cell r="O791" t="str">
            <v>SANTO DOMINGO DE GUZMÁN (ZONA URBANA)</v>
          </cell>
          <cell r="P791" t="str">
            <v>064</v>
          </cell>
          <cell r="Q791" t="str">
            <v>VILLA FRANCISCA</v>
          </cell>
        </row>
        <row r="792">
          <cell r="D792" t="str">
            <v>HAINA TG</v>
          </cell>
          <cell r="E792" t="str">
            <v>052103010101300</v>
          </cell>
          <cell r="F792" t="str">
            <v>05</v>
          </cell>
          <cell r="G792" t="str">
            <v>VALDESIA</v>
          </cell>
          <cell r="H792" t="str">
            <v>21</v>
          </cell>
          <cell r="I792" t="str">
            <v>SAN CRISTÓBAL</v>
          </cell>
          <cell r="J792" t="str">
            <v>03</v>
          </cell>
          <cell r="K792" t="str">
            <v>BAJOS DE HAINA</v>
          </cell>
          <cell r="L792" t="str">
            <v>01</v>
          </cell>
          <cell r="M792" t="str">
            <v>BAJOS DE HAINA</v>
          </cell>
          <cell r="N792" t="str">
            <v>01</v>
          </cell>
          <cell r="O792" t="str">
            <v>BAJOS DE HAINA (ZONA URBANA)</v>
          </cell>
          <cell r="P792" t="str">
            <v>013</v>
          </cell>
          <cell r="Q792" t="str">
            <v>AUTORIDAD PORTUARIA</v>
          </cell>
        </row>
        <row r="793">
          <cell r="D793" t="str">
            <v>HATILLO</v>
          </cell>
          <cell r="E793" t="str">
            <v>022401020200100</v>
          </cell>
          <cell r="F793" t="str">
            <v>02</v>
          </cell>
          <cell r="G793" t="str">
            <v>CIBAO SUR</v>
          </cell>
          <cell r="H793" t="str">
            <v>24</v>
          </cell>
          <cell r="I793" t="str">
            <v>SANCHEZ RAMÍREZ</v>
          </cell>
          <cell r="J793" t="str">
            <v>01</v>
          </cell>
          <cell r="K793" t="str">
            <v>COTUÍ</v>
          </cell>
          <cell r="L793" t="str">
            <v>02</v>
          </cell>
          <cell r="M793" t="str">
            <v>QUITA SUEÑO (DM)</v>
          </cell>
          <cell r="N793" t="str">
            <v>02</v>
          </cell>
          <cell r="O793" t="str">
            <v>LAS CRUCES</v>
          </cell>
          <cell r="P793" t="str">
            <v>001</v>
          </cell>
          <cell r="Q793" t="str">
            <v>LAS CRUCES</v>
          </cell>
        </row>
        <row r="794">
          <cell r="D794" t="str">
            <v>HATILLO 2</v>
          </cell>
          <cell r="E794" t="str">
            <v>022401020200100</v>
          </cell>
          <cell r="F794" t="str">
            <v>02</v>
          </cell>
          <cell r="G794" t="str">
            <v>CIBAO SUR</v>
          </cell>
          <cell r="H794" t="str">
            <v>24</v>
          </cell>
          <cell r="I794" t="str">
            <v>SANCHEZ RAMÍREZ</v>
          </cell>
          <cell r="J794" t="str">
            <v>01</v>
          </cell>
          <cell r="K794" t="str">
            <v>COTUÍ</v>
          </cell>
          <cell r="L794" t="str">
            <v>02</v>
          </cell>
          <cell r="M794" t="str">
            <v>QUITA SUEÑO (DM)</v>
          </cell>
          <cell r="N794" t="str">
            <v>02</v>
          </cell>
          <cell r="O794" t="str">
            <v>LAS CRUCES</v>
          </cell>
          <cell r="P794" t="str">
            <v>001</v>
          </cell>
          <cell r="Q794" t="str">
            <v>LAS CRUCES</v>
          </cell>
        </row>
        <row r="795">
          <cell r="D795" t="str">
            <v>INCA KM22</v>
          </cell>
          <cell r="E795" t="str">
            <v>103207020200200</v>
          </cell>
          <cell r="F795" t="str">
            <v>10</v>
          </cell>
          <cell r="G795" t="str">
            <v>OZAMA O METROPOLITANA</v>
          </cell>
          <cell r="H795" t="str">
            <v>32</v>
          </cell>
          <cell r="I795" t="str">
            <v>SANTO DOMINGO</v>
          </cell>
          <cell r="J795" t="str">
            <v>07</v>
          </cell>
          <cell r="K795" t="str">
            <v>PEDRO BRAND</v>
          </cell>
          <cell r="L795" t="str">
            <v>02</v>
          </cell>
          <cell r="M795" t="str">
            <v>LA GUÁYIGA (DM)</v>
          </cell>
          <cell r="N795" t="str">
            <v>02</v>
          </cell>
          <cell r="O795" t="str">
            <v>LOS GARCÍA</v>
          </cell>
          <cell r="P795" t="str">
            <v>002</v>
          </cell>
          <cell r="Q795" t="str">
            <v>LOS GARCÍA</v>
          </cell>
        </row>
        <row r="796">
          <cell r="D796" t="str">
            <v>ITABO 1</v>
          </cell>
          <cell r="E796" t="str">
            <v>052103010100600</v>
          </cell>
          <cell r="F796" t="str">
            <v>05</v>
          </cell>
          <cell r="G796" t="str">
            <v>VALDESIA</v>
          </cell>
          <cell r="H796" t="str">
            <v>21</v>
          </cell>
          <cell r="I796" t="str">
            <v>SAN CRISTÓBAL</v>
          </cell>
          <cell r="J796" t="str">
            <v>03</v>
          </cell>
          <cell r="K796" t="str">
            <v>BAJOS DE HAINA</v>
          </cell>
          <cell r="L796" t="str">
            <v>01</v>
          </cell>
          <cell r="M796" t="str">
            <v>BAJOS DE HAINA</v>
          </cell>
          <cell r="N796" t="str">
            <v>01</v>
          </cell>
          <cell r="O796" t="str">
            <v>BAJOS DE HAINA (ZONA URBANA)</v>
          </cell>
          <cell r="P796" t="str">
            <v>006</v>
          </cell>
          <cell r="Q796" t="str">
            <v>LOS GRINGOS</v>
          </cell>
        </row>
        <row r="797">
          <cell r="D797" t="str">
            <v>ITABO 2</v>
          </cell>
          <cell r="E797" t="str">
            <v>052103010100600</v>
          </cell>
          <cell r="F797" t="str">
            <v>05</v>
          </cell>
          <cell r="G797" t="str">
            <v>VALDESIA</v>
          </cell>
          <cell r="H797" t="str">
            <v>21</v>
          </cell>
          <cell r="I797" t="str">
            <v>SAN CRISTÓBAL</v>
          </cell>
          <cell r="J797" t="str">
            <v>03</v>
          </cell>
          <cell r="K797" t="str">
            <v>BAJOS DE HAINA</v>
          </cell>
          <cell r="L797" t="str">
            <v>01</v>
          </cell>
          <cell r="M797" t="str">
            <v>BAJOS DE HAINA</v>
          </cell>
          <cell r="N797" t="str">
            <v>01</v>
          </cell>
          <cell r="O797" t="str">
            <v>BAJOS DE HAINA (ZONA URBANA)</v>
          </cell>
          <cell r="P797" t="str">
            <v>006</v>
          </cell>
          <cell r="Q797" t="str">
            <v>LOS GRINGOS</v>
          </cell>
        </row>
        <row r="798">
          <cell r="D798" t="str">
            <v>JIGUEY 1</v>
          </cell>
          <cell r="E798" t="str">
            <v>053101020401800</v>
          </cell>
          <cell r="F798" t="str">
            <v>05</v>
          </cell>
          <cell r="G798" t="str">
            <v>VALDESIA</v>
          </cell>
          <cell r="H798" t="str">
            <v>31</v>
          </cell>
          <cell r="I798" t="str">
            <v>SAN JOSÉ DE OCOA</v>
          </cell>
          <cell r="J798" t="str">
            <v>01</v>
          </cell>
          <cell r="K798" t="str">
            <v>SAN JOSÉ DE OCOA</v>
          </cell>
          <cell r="L798" t="str">
            <v>02</v>
          </cell>
          <cell r="M798" t="str">
            <v>LA CIÉNAGA (DM)</v>
          </cell>
          <cell r="N798" t="str">
            <v>04</v>
          </cell>
          <cell r="O798" t="str">
            <v>EL ROSALITO</v>
          </cell>
          <cell r="P798" t="str">
            <v>018</v>
          </cell>
          <cell r="Q798" t="str">
            <v>LOMA DEL MOGOTE</v>
          </cell>
        </row>
        <row r="799">
          <cell r="D799" t="str">
            <v>JIGUEY 2</v>
          </cell>
          <cell r="E799" t="str">
            <v>053101020401800</v>
          </cell>
          <cell r="F799" t="str">
            <v>05</v>
          </cell>
          <cell r="G799" t="str">
            <v>VALDESIA</v>
          </cell>
          <cell r="H799" t="str">
            <v>31</v>
          </cell>
          <cell r="I799" t="str">
            <v>SAN JOSÉ DE OCOA</v>
          </cell>
          <cell r="J799" t="str">
            <v>01</v>
          </cell>
          <cell r="K799" t="str">
            <v>SAN JOSÉ DE OCOA</v>
          </cell>
          <cell r="L799" t="str">
            <v>02</v>
          </cell>
          <cell r="M799" t="str">
            <v>LA CIÉNAGA (DM)</v>
          </cell>
          <cell r="N799" t="str">
            <v>04</v>
          </cell>
          <cell r="O799" t="str">
            <v>EL ROSALITO</v>
          </cell>
          <cell r="P799" t="str">
            <v>018</v>
          </cell>
          <cell r="Q799" t="str">
            <v>LOMA DEL MOGOTE</v>
          </cell>
        </row>
        <row r="800">
          <cell r="D800" t="str">
            <v>JIMENOA</v>
          </cell>
          <cell r="E800" t="str">
            <v>021303010500100</v>
          </cell>
          <cell r="F800" t="str">
            <v>02</v>
          </cell>
          <cell r="G800" t="str">
            <v>CIBAO SUR</v>
          </cell>
          <cell r="H800" t="str">
            <v>13</v>
          </cell>
          <cell r="I800" t="str">
            <v>LA VEGA</v>
          </cell>
          <cell r="J800" t="str">
            <v>03</v>
          </cell>
          <cell r="K800" t="str">
            <v>JARABACOA</v>
          </cell>
          <cell r="L800" t="str">
            <v>01</v>
          </cell>
          <cell r="M800" t="str">
            <v>JARABACOA</v>
          </cell>
          <cell r="N800" t="str">
            <v>05</v>
          </cell>
          <cell r="O800" t="str">
            <v>PEDREGAL</v>
          </cell>
          <cell r="P800" t="str">
            <v>001</v>
          </cell>
          <cell r="Q800" t="str">
            <v>EL SALTO DE JIMENOA</v>
          </cell>
        </row>
        <row r="801">
          <cell r="D801" t="str">
            <v>JUANCHO LOS COCOS 1</v>
          </cell>
          <cell r="E801" t="str">
            <v>061602020201100</v>
          </cell>
          <cell r="F801" t="str">
            <v>06</v>
          </cell>
          <cell r="G801" t="str">
            <v>ENRIQUILLO</v>
          </cell>
          <cell r="H801" t="str">
            <v>16</v>
          </cell>
          <cell r="I801" t="str">
            <v>PEDERNALES</v>
          </cell>
          <cell r="J801" t="str">
            <v>02</v>
          </cell>
          <cell r="K801" t="str">
            <v>OVIEDO</v>
          </cell>
          <cell r="L801" t="str">
            <v>02</v>
          </cell>
          <cell r="M801" t="str">
            <v>JUANCHO (DM)</v>
          </cell>
          <cell r="N801" t="str">
            <v>02</v>
          </cell>
          <cell r="O801" t="str">
            <v>LA COLONIA VILLA ESPERANZA</v>
          </cell>
          <cell r="P801" t="str">
            <v>011</v>
          </cell>
          <cell r="Q801" t="str">
            <v>PEDRO MOTA</v>
          </cell>
        </row>
        <row r="802">
          <cell r="D802" t="str">
            <v>LA VEGA</v>
          </cell>
          <cell r="E802" t="str">
            <v>021301010102000</v>
          </cell>
          <cell r="F802" t="str">
            <v>02</v>
          </cell>
          <cell r="G802" t="str">
            <v>CIBAO SUR</v>
          </cell>
          <cell r="H802" t="str">
            <v>13</v>
          </cell>
          <cell r="I802" t="str">
            <v>LA VEGA</v>
          </cell>
          <cell r="J802" t="str">
            <v>01</v>
          </cell>
          <cell r="K802" t="str">
            <v>LA VEGA</v>
          </cell>
          <cell r="L802" t="str">
            <v>01</v>
          </cell>
          <cell r="M802" t="str">
            <v>LA VEGA</v>
          </cell>
          <cell r="N802" t="str">
            <v>01</v>
          </cell>
          <cell r="O802" t="str">
            <v>CONCEPCIÓN DE LA VEGA (ZONA URBANA)</v>
          </cell>
          <cell r="P802" t="str">
            <v>020</v>
          </cell>
          <cell r="Q802" t="str">
            <v>ARENOSO</v>
          </cell>
        </row>
        <row r="803">
          <cell r="D803" t="str">
            <v>LAS BARÍAS</v>
          </cell>
          <cell r="E803" t="str">
            <v>052106010400900</v>
          </cell>
          <cell r="F803" t="str">
            <v>05</v>
          </cell>
          <cell r="G803" t="str">
            <v>VALDESIA</v>
          </cell>
          <cell r="H803" t="str">
            <v>21</v>
          </cell>
          <cell r="I803" t="str">
            <v>SAN CRISTÓBAL</v>
          </cell>
          <cell r="J803" t="str">
            <v>06</v>
          </cell>
          <cell r="K803" t="str">
            <v>YAGUATE</v>
          </cell>
          <cell r="L803" t="str">
            <v>01</v>
          </cell>
          <cell r="M803" t="str">
            <v>YAGUATE</v>
          </cell>
          <cell r="N803" t="str">
            <v>04</v>
          </cell>
          <cell r="O803" t="str">
            <v>MANÁ DE YAGUATE</v>
          </cell>
          <cell r="P803" t="str">
            <v>009</v>
          </cell>
          <cell r="Q803" t="str">
            <v>MANÁ DE YAGUATE</v>
          </cell>
        </row>
        <row r="804">
          <cell r="D804" t="str">
            <v>LAS DAMAS</v>
          </cell>
          <cell r="E804" t="str">
            <v>061002020200200</v>
          </cell>
          <cell r="F804" t="str">
            <v>06</v>
          </cell>
          <cell r="G804" t="str">
            <v>ENRIQUILLO</v>
          </cell>
          <cell r="H804" t="str">
            <v>10</v>
          </cell>
          <cell r="I804" t="str">
            <v>INDEPENDENCIA</v>
          </cell>
          <cell r="J804" t="str">
            <v>02</v>
          </cell>
          <cell r="K804" t="str">
            <v>DUVERGÉ</v>
          </cell>
          <cell r="L804" t="str">
            <v>02</v>
          </cell>
          <cell r="M804" t="str">
            <v>VENGAN A VER (DM)</v>
          </cell>
          <cell r="N804" t="str">
            <v>02</v>
          </cell>
          <cell r="O804" t="str">
            <v>LAS BAITOAS</v>
          </cell>
          <cell r="P804" t="str">
            <v>002</v>
          </cell>
          <cell r="Q804" t="str">
            <v>SAN JOSÉ</v>
          </cell>
        </row>
        <row r="805">
          <cell r="D805" t="str">
            <v>LÓPEZ ANGOSTURA</v>
          </cell>
          <cell r="E805" t="str">
            <v>012509010200100</v>
          </cell>
          <cell r="F805" t="str">
            <v>01</v>
          </cell>
          <cell r="G805" t="str">
            <v>CIBAO NORTE</v>
          </cell>
          <cell r="H805" t="str">
            <v>25</v>
          </cell>
          <cell r="I805" t="str">
            <v>SANTIAGO</v>
          </cell>
          <cell r="J805" t="str">
            <v>09</v>
          </cell>
          <cell r="K805" t="str">
            <v>SABANA IGLESIA</v>
          </cell>
          <cell r="L805" t="str">
            <v>01</v>
          </cell>
          <cell r="M805" t="str">
            <v>SABANA IGLESIA</v>
          </cell>
          <cell r="N805" t="str">
            <v>02</v>
          </cell>
          <cell r="O805" t="str">
            <v>SABANA IGLESIA</v>
          </cell>
          <cell r="P805" t="str">
            <v>001</v>
          </cell>
          <cell r="Q805" t="str">
            <v>BOCA DE BAO</v>
          </cell>
        </row>
        <row r="806">
          <cell r="D806" t="str">
            <v>LOS ANONES</v>
          </cell>
          <cell r="E806" t="str">
            <v>051702030200300</v>
          </cell>
          <cell r="F806" t="str">
            <v>05</v>
          </cell>
          <cell r="G806" t="str">
            <v>VALDESIA</v>
          </cell>
          <cell r="H806" t="str">
            <v>17</v>
          </cell>
          <cell r="I806" t="str">
            <v>PERAVIA</v>
          </cell>
          <cell r="J806" t="str">
            <v>02</v>
          </cell>
          <cell r="K806" t="str">
            <v>NIZAO</v>
          </cell>
          <cell r="L806" t="str">
            <v>03</v>
          </cell>
          <cell r="M806" t="str">
            <v>SANTANA (DM)</v>
          </cell>
          <cell r="N806" t="str">
            <v>02</v>
          </cell>
          <cell r="O806" t="str">
            <v>LUCAS DÍAZ</v>
          </cell>
          <cell r="P806" t="str">
            <v>003</v>
          </cell>
          <cell r="Q806" t="str">
            <v>BARRIO LINDO</v>
          </cell>
        </row>
        <row r="807">
          <cell r="D807" t="str">
            <v>LOS COCOS 2</v>
          </cell>
          <cell r="E807" t="str">
            <v>061602020201100</v>
          </cell>
          <cell r="F807" t="str">
            <v>06</v>
          </cell>
          <cell r="G807" t="str">
            <v>ENRIQUILLO</v>
          </cell>
          <cell r="H807" t="str">
            <v>16</v>
          </cell>
          <cell r="I807" t="str">
            <v>PEDERNALES</v>
          </cell>
          <cell r="J807" t="str">
            <v>02</v>
          </cell>
          <cell r="K807" t="str">
            <v>OVIEDO</v>
          </cell>
          <cell r="L807" t="str">
            <v>02</v>
          </cell>
          <cell r="M807" t="str">
            <v>JUANCHO (DM)</v>
          </cell>
          <cell r="N807" t="str">
            <v>02</v>
          </cell>
          <cell r="O807" t="str">
            <v>LA COLONIA VILLA ESPERANZA</v>
          </cell>
          <cell r="P807" t="str">
            <v>011</v>
          </cell>
          <cell r="Q807" t="str">
            <v>PEDRO MOTA</v>
          </cell>
        </row>
        <row r="808">
          <cell r="D808" t="str">
            <v>LOS ORÍGENES POWER PLANT</v>
          </cell>
          <cell r="E808" t="str">
            <v>092301010100200</v>
          </cell>
          <cell r="F808" t="str">
            <v>09</v>
          </cell>
          <cell r="G808" t="str">
            <v>HIGUAMO</v>
          </cell>
          <cell r="H808" t="str">
            <v>23</v>
          </cell>
          <cell r="I808" t="str">
            <v>SAN PEDRO DE MACORÍS</v>
          </cell>
          <cell r="J808" t="str">
            <v>01</v>
          </cell>
          <cell r="K808" t="str">
            <v>SAN PEDRO DE MACORÍS</v>
          </cell>
          <cell r="L808" t="str">
            <v>01</v>
          </cell>
          <cell r="M808" t="str">
            <v>SAN PEDRO DE MACORÍS</v>
          </cell>
          <cell r="N808" t="str">
            <v>01</v>
          </cell>
          <cell r="O808" t="str">
            <v>SAN PEDRO DE MACORÍS (ZONA URBANA)</v>
          </cell>
          <cell r="P808" t="str">
            <v>002</v>
          </cell>
          <cell r="Q808" t="str">
            <v>BLANCO</v>
          </cell>
        </row>
        <row r="809">
          <cell r="D809" t="str">
            <v>LOS TOROS 1</v>
          </cell>
          <cell r="E809" t="str">
            <v>070203030300400</v>
          </cell>
          <cell r="F809" t="str">
            <v>07</v>
          </cell>
          <cell r="G809" t="str">
            <v>EL VALLE</v>
          </cell>
          <cell r="H809" t="str">
            <v>02</v>
          </cell>
          <cell r="I809" t="str">
            <v>AZUA</v>
          </cell>
          <cell r="J809" t="str">
            <v>03</v>
          </cell>
          <cell r="K809" t="str">
            <v>LAS YAYAS DE VIAJAMA</v>
          </cell>
          <cell r="L809" t="str">
            <v>03</v>
          </cell>
          <cell r="M809" t="str">
            <v>HATO NUEVO CORTÉS (DM)</v>
          </cell>
          <cell r="N809" t="str">
            <v>03</v>
          </cell>
          <cell r="O809" t="str">
            <v>EL CRUCE DE LAS YAYAS</v>
          </cell>
          <cell r="P809" t="str">
            <v>004</v>
          </cell>
          <cell r="Q809" t="str">
            <v>LAS HORMIGAS</v>
          </cell>
        </row>
        <row r="810">
          <cell r="D810" t="str">
            <v>LOS TOROS 2</v>
          </cell>
          <cell r="E810" t="str">
            <v>070203030300400</v>
          </cell>
          <cell r="F810" t="str">
            <v>07</v>
          </cell>
          <cell r="G810" t="str">
            <v>EL VALLE</v>
          </cell>
          <cell r="H810" t="str">
            <v>02</v>
          </cell>
          <cell r="I810" t="str">
            <v>AZUA</v>
          </cell>
          <cell r="J810" t="str">
            <v>03</v>
          </cell>
          <cell r="K810" t="str">
            <v>LAS YAYAS DE VIAJAMA</v>
          </cell>
          <cell r="L810" t="str">
            <v>03</v>
          </cell>
          <cell r="M810" t="str">
            <v>HATO NUEVO CORTÉS (DM)</v>
          </cell>
          <cell r="N810" t="str">
            <v>03</v>
          </cell>
          <cell r="O810" t="str">
            <v>EL CRUCE DE LAS YAYAS</v>
          </cell>
          <cell r="P810" t="str">
            <v>004</v>
          </cell>
          <cell r="Q810" t="str">
            <v>LAS HORMIGAS</v>
          </cell>
        </row>
        <row r="811">
          <cell r="D811" t="str">
            <v>MAGUEYAL 1</v>
          </cell>
          <cell r="E811" t="str">
            <v>070203030400100</v>
          </cell>
          <cell r="F811" t="str">
            <v>07</v>
          </cell>
          <cell r="G811" t="str">
            <v>EL VALLE</v>
          </cell>
          <cell r="H811" t="str">
            <v>02</v>
          </cell>
          <cell r="I811" t="str">
            <v>AZUA</v>
          </cell>
          <cell r="J811" t="str">
            <v>03</v>
          </cell>
          <cell r="K811" t="str">
            <v>LAS YAYAS DE VIAJAMA</v>
          </cell>
          <cell r="L811" t="str">
            <v>03</v>
          </cell>
          <cell r="M811" t="str">
            <v>HATO NUEVO CORTÉS (DM)</v>
          </cell>
          <cell r="N811" t="str">
            <v>04</v>
          </cell>
          <cell r="O811" t="str">
            <v>MAGÜEYAL</v>
          </cell>
          <cell r="P811" t="str">
            <v>001</v>
          </cell>
          <cell r="Q811" t="str">
            <v>MAGÜEYAL</v>
          </cell>
        </row>
        <row r="812">
          <cell r="D812" t="str">
            <v>MAGUEYAL 2</v>
          </cell>
          <cell r="E812" t="str">
            <v>070203030400100</v>
          </cell>
          <cell r="F812" t="str">
            <v>07</v>
          </cell>
          <cell r="G812" t="str">
            <v>EL VALLE</v>
          </cell>
          <cell r="H812" t="str">
            <v>02</v>
          </cell>
          <cell r="I812" t="str">
            <v>AZUA</v>
          </cell>
          <cell r="J812" t="str">
            <v>03</v>
          </cell>
          <cell r="K812" t="str">
            <v>LAS YAYAS DE VIAJAMA</v>
          </cell>
          <cell r="L812" t="str">
            <v>03</v>
          </cell>
          <cell r="M812" t="str">
            <v>HATO NUEVO CORTÉS (DM)</v>
          </cell>
          <cell r="N812" t="str">
            <v>04</v>
          </cell>
          <cell r="O812" t="str">
            <v>MAGÜEYAL</v>
          </cell>
          <cell r="P812" t="str">
            <v>001</v>
          </cell>
          <cell r="Q812" t="str">
            <v>MAGÜEYAL</v>
          </cell>
        </row>
        <row r="813">
          <cell r="D813" t="str">
            <v>METALDOM</v>
          </cell>
          <cell r="E813" t="str">
            <v>100101010102700</v>
          </cell>
          <cell r="F813" t="str">
            <v>10</v>
          </cell>
          <cell r="G813" t="str">
            <v>OZAMA O METROPOLITANA</v>
          </cell>
          <cell r="H813" t="str">
            <v>01</v>
          </cell>
          <cell r="I813" t="str">
            <v>DISTRITO NACIONAL</v>
          </cell>
          <cell r="J813" t="str">
            <v>01</v>
          </cell>
          <cell r="K813" t="str">
            <v>SANTO DOMINGO DE GUZMÁN</v>
          </cell>
          <cell r="L813" t="str">
            <v>01</v>
          </cell>
          <cell r="M813" t="str">
            <v>SANTO DOMINGO DE GUZMÁN</v>
          </cell>
          <cell r="N813" t="str">
            <v>01</v>
          </cell>
          <cell r="O813" t="str">
            <v>SANTO DOMINGO DE GUZMÁN (ZONA URBANA)</v>
          </cell>
          <cell r="P813" t="str">
            <v>027</v>
          </cell>
          <cell r="Q813" t="str">
            <v>TROPICAL METALDOM</v>
          </cell>
        </row>
        <row r="814">
          <cell r="D814" t="str">
            <v>MONCIÓN 1</v>
          </cell>
          <cell r="E814" t="str">
            <v>042603010200700</v>
          </cell>
          <cell r="F814" t="str">
            <v>04</v>
          </cell>
          <cell r="G814" t="str">
            <v>CIBAO NOROESTE</v>
          </cell>
          <cell r="H814" t="str">
            <v>26</v>
          </cell>
          <cell r="I814" t="str">
            <v>SANTIAGO RODRÍGUEZ</v>
          </cell>
          <cell r="J814" t="str">
            <v>03</v>
          </cell>
          <cell r="K814" t="str">
            <v>MONCIÓN</v>
          </cell>
          <cell r="L814" t="str">
            <v>01</v>
          </cell>
          <cell r="M814" t="str">
            <v>MONCIÓN</v>
          </cell>
          <cell r="N814" t="str">
            <v>02</v>
          </cell>
          <cell r="O814" t="str">
            <v>EL MAMONCITO</v>
          </cell>
          <cell r="P814" t="str">
            <v>007</v>
          </cell>
          <cell r="Q814" t="str">
            <v>HATO VIEJO</v>
          </cell>
        </row>
        <row r="815">
          <cell r="D815" t="str">
            <v>MONCIÓN 2</v>
          </cell>
          <cell r="E815" t="str">
            <v>042603010200700</v>
          </cell>
          <cell r="F815" t="str">
            <v>04</v>
          </cell>
          <cell r="G815" t="str">
            <v>CIBAO NOROESTE</v>
          </cell>
          <cell r="H815" t="str">
            <v>26</v>
          </cell>
          <cell r="I815" t="str">
            <v>SANTIAGO RODRÍGUEZ</v>
          </cell>
          <cell r="J815" t="str">
            <v>03</v>
          </cell>
          <cell r="K815" t="str">
            <v>MONCIÓN</v>
          </cell>
          <cell r="L815" t="str">
            <v>01</v>
          </cell>
          <cell r="M815" t="str">
            <v>MONCIÓN</v>
          </cell>
          <cell r="N815" t="str">
            <v>02</v>
          </cell>
          <cell r="O815" t="str">
            <v>EL MAMONCITO</v>
          </cell>
          <cell r="P815" t="str">
            <v>007</v>
          </cell>
          <cell r="Q815" t="str">
            <v>HATO VIEJO</v>
          </cell>
        </row>
        <row r="816">
          <cell r="D816" t="str">
            <v>MONTE PLATA SOLAR</v>
          </cell>
          <cell r="E816" t="str">
            <v>092901010101200</v>
          </cell>
          <cell r="F816" t="str">
            <v>09</v>
          </cell>
          <cell r="G816" t="str">
            <v>HIGUAMO</v>
          </cell>
          <cell r="H816" t="str">
            <v>29</v>
          </cell>
          <cell r="I816" t="str">
            <v>MONTE PLATA</v>
          </cell>
          <cell r="J816" t="str">
            <v>01</v>
          </cell>
          <cell r="K816" t="str">
            <v>MONTE PLATA</v>
          </cell>
          <cell r="L816" t="str">
            <v>01</v>
          </cell>
          <cell r="M816" t="str">
            <v>MONTE PLATA</v>
          </cell>
          <cell r="N816" t="str">
            <v>01</v>
          </cell>
          <cell r="O816" t="str">
            <v>MONTE PLATA (ZONA URBANA)</v>
          </cell>
          <cell r="P816" t="str">
            <v>012</v>
          </cell>
          <cell r="Q816" t="str">
            <v>GUILLO</v>
          </cell>
        </row>
        <row r="817">
          <cell r="D817" t="str">
            <v>MONTE RÍO</v>
          </cell>
          <cell r="E817" t="str">
            <v>070201050100100</v>
          </cell>
          <cell r="F817" t="str">
            <v>07</v>
          </cell>
          <cell r="G817" t="str">
            <v>EL VALLE</v>
          </cell>
          <cell r="H817" t="str">
            <v>02</v>
          </cell>
          <cell r="I817" t="str">
            <v>AZUA</v>
          </cell>
          <cell r="J817" t="str">
            <v>01</v>
          </cell>
          <cell r="K817" t="str">
            <v>AZUA</v>
          </cell>
          <cell r="L817" t="str">
            <v>05</v>
          </cell>
          <cell r="M817" t="str">
            <v>PUERTO VIEJO (DM)</v>
          </cell>
          <cell r="N817" t="str">
            <v>01</v>
          </cell>
          <cell r="O817" t="str">
            <v>PUERTO VIEJO (ZONA URBANA)</v>
          </cell>
          <cell r="P817" t="str">
            <v>001</v>
          </cell>
          <cell r="Q817" t="str">
            <v>LOS NEGROS</v>
          </cell>
        </row>
        <row r="818">
          <cell r="D818" t="str">
            <v>NIZAO NAJAYO</v>
          </cell>
          <cell r="E818" t="str">
            <v>052106010400200</v>
          </cell>
          <cell r="F818" t="str">
            <v>05</v>
          </cell>
          <cell r="G818" t="str">
            <v>VALDESIA</v>
          </cell>
          <cell r="H818" t="str">
            <v>21</v>
          </cell>
          <cell r="I818" t="str">
            <v>SAN CRISTÓBAL</v>
          </cell>
          <cell r="J818" t="str">
            <v>06</v>
          </cell>
          <cell r="K818" t="str">
            <v>YAGUATE</v>
          </cell>
          <cell r="L818" t="str">
            <v>01</v>
          </cell>
          <cell r="M818" t="str">
            <v>YAGUATE</v>
          </cell>
          <cell r="N818" t="str">
            <v>04</v>
          </cell>
          <cell r="O818" t="str">
            <v>MANÁ DE YAGUATE</v>
          </cell>
          <cell r="P818" t="str">
            <v>002</v>
          </cell>
          <cell r="Q818" t="str">
            <v>BOCA DE MANÁ</v>
          </cell>
        </row>
        <row r="819">
          <cell r="D819" t="str">
            <v>PALAMARA</v>
          </cell>
          <cell r="E819" t="str">
            <v>103207020200100</v>
          </cell>
          <cell r="F819" t="str">
            <v>10</v>
          </cell>
          <cell r="G819" t="str">
            <v>OZAMA O METROPOLITANA</v>
          </cell>
          <cell r="H819" t="str">
            <v>32</v>
          </cell>
          <cell r="I819" t="str">
            <v>SANTO DOMINGO</v>
          </cell>
          <cell r="J819" t="str">
            <v>07</v>
          </cell>
          <cell r="K819" t="str">
            <v>PEDRO BRAND</v>
          </cell>
          <cell r="L819" t="str">
            <v>02</v>
          </cell>
          <cell r="M819" t="str">
            <v>LA GUÁYIGA (DM)</v>
          </cell>
          <cell r="N819" t="str">
            <v>02</v>
          </cell>
          <cell r="O819" t="str">
            <v>LOS GARCÍA</v>
          </cell>
          <cell r="P819" t="str">
            <v>001</v>
          </cell>
          <cell r="Q819" t="str">
            <v>BATEY PALAMARA</v>
          </cell>
        </row>
        <row r="820">
          <cell r="D820" t="str">
            <v>PALENQUE</v>
          </cell>
          <cell r="E820" t="str">
            <v>052102010300400</v>
          </cell>
          <cell r="F820" t="str">
            <v>05</v>
          </cell>
          <cell r="G820" t="str">
            <v>VALDESIA</v>
          </cell>
          <cell r="H820" t="str">
            <v>21</v>
          </cell>
          <cell r="I820" t="str">
            <v>SAN CRISTÓBAL</v>
          </cell>
          <cell r="J820" t="str">
            <v>02</v>
          </cell>
          <cell r="K820" t="str">
            <v>SABANA GRANDE DE PALENQUE</v>
          </cell>
          <cell r="L820" t="str">
            <v>01</v>
          </cell>
          <cell r="M820" t="str">
            <v>SABANA GRANDE DE PALENQUE</v>
          </cell>
          <cell r="N820" t="str">
            <v>03</v>
          </cell>
          <cell r="O820" t="str">
            <v>SABANA PALENQUE</v>
          </cell>
          <cell r="P820" t="str">
            <v>004</v>
          </cell>
          <cell r="Q820" t="str">
            <v>SABANA GRANDE DE PALENQUE RURAL</v>
          </cell>
        </row>
        <row r="821">
          <cell r="D821" t="str">
            <v>PALOMINO 1</v>
          </cell>
          <cell r="E821" t="str">
            <v>072202030500500</v>
          </cell>
          <cell r="F821" t="str">
            <v>07</v>
          </cell>
          <cell r="G821" t="str">
            <v>EL VALLE</v>
          </cell>
          <cell r="H821" t="str">
            <v>22</v>
          </cell>
          <cell r="I821" t="str">
            <v>SAN JUAN</v>
          </cell>
          <cell r="J821" t="str">
            <v>02</v>
          </cell>
          <cell r="K821" t="str">
            <v>BOHECHÍO</v>
          </cell>
          <cell r="L821" t="str">
            <v>03</v>
          </cell>
          <cell r="M821" t="str">
            <v>YAQUE (DM)</v>
          </cell>
          <cell r="N821" t="str">
            <v>05</v>
          </cell>
          <cell r="O821" t="str">
            <v>LA GUAMA</v>
          </cell>
          <cell r="P821" t="str">
            <v>005</v>
          </cell>
          <cell r="Q821" t="str">
            <v>EL GUAYUYAL</v>
          </cell>
        </row>
        <row r="822">
          <cell r="D822" t="str">
            <v>PALOMINO 2</v>
          </cell>
          <cell r="E822" t="str">
            <v>072202030500500</v>
          </cell>
          <cell r="F822" t="str">
            <v>07</v>
          </cell>
          <cell r="G822" t="str">
            <v>EL VALLE</v>
          </cell>
          <cell r="H822" t="str">
            <v>22</v>
          </cell>
          <cell r="I822" t="str">
            <v>SAN JUAN</v>
          </cell>
          <cell r="J822" t="str">
            <v>02</v>
          </cell>
          <cell r="K822" t="str">
            <v>BOHECHÍO</v>
          </cell>
          <cell r="L822" t="str">
            <v>03</v>
          </cell>
          <cell r="M822" t="str">
            <v>YAQUE (DM)</v>
          </cell>
          <cell r="N822" t="str">
            <v>05</v>
          </cell>
          <cell r="O822" t="str">
            <v>LA GUAMA</v>
          </cell>
          <cell r="P822" t="str">
            <v>005</v>
          </cell>
          <cell r="Q822" t="str">
            <v>EL GUAYUYAL</v>
          </cell>
        </row>
        <row r="823">
          <cell r="D823" t="str">
            <v>PARQUE ENERGETICO LOS MINA</v>
          </cell>
          <cell r="E823" t="str">
            <v>103201010100400</v>
          </cell>
          <cell r="F823" t="str">
            <v>10</v>
          </cell>
          <cell r="G823" t="str">
            <v>OZAMA O METROPOLITANA</v>
          </cell>
          <cell r="H823" t="str">
            <v>32</v>
          </cell>
          <cell r="I823" t="str">
            <v>SANTO DOMINGO</v>
          </cell>
          <cell r="J823" t="str">
            <v>01</v>
          </cell>
          <cell r="K823" t="str">
            <v>SANTO DOMINGO ESTE</v>
          </cell>
          <cell r="L823" t="str">
            <v>01</v>
          </cell>
          <cell r="M823" t="str">
            <v>SANTO DOMINGO ESTE</v>
          </cell>
          <cell r="N823" t="str">
            <v>01</v>
          </cell>
          <cell r="O823" t="str">
            <v>SANTO DOMINGO ESTE (ZONA URBANA)</v>
          </cell>
          <cell r="P823" t="str">
            <v>004</v>
          </cell>
          <cell r="Q823" t="str">
            <v>LOS MINA SUR</v>
          </cell>
        </row>
        <row r="824">
          <cell r="D824" t="str">
            <v>PARQUE EÓLICO AGUA CLARA</v>
          </cell>
          <cell r="E824" t="str">
            <v>041503030300100</v>
          </cell>
          <cell r="F824" t="str">
            <v>04</v>
          </cell>
          <cell r="G824" t="str">
            <v>CIBAO NOROESTE</v>
          </cell>
          <cell r="H824" t="str">
            <v>15</v>
          </cell>
          <cell r="I824" t="str">
            <v>MONTE CRISTI</v>
          </cell>
          <cell r="J824" t="str">
            <v>03</v>
          </cell>
          <cell r="K824" t="str">
            <v>GUAYUBÍN</v>
          </cell>
          <cell r="L824" t="str">
            <v>03</v>
          </cell>
          <cell r="M824" t="str">
            <v>HATILLO PALMA (DM)</v>
          </cell>
          <cell r="N824" t="str">
            <v>03</v>
          </cell>
          <cell r="O824" t="str">
            <v>LOS DERRAMADEROS</v>
          </cell>
          <cell r="P824" t="str">
            <v>001</v>
          </cell>
          <cell r="Q824" t="str">
            <v>LOS DERRAMADEROS</v>
          </cell>
        </row>
        <row r="825">
          <cell r="D825" t="str">
            <v>PARQUE EÓLICO DE MATAFONGO</v>
          </cell>
          <cell r="E825" t="str">
            <v>051701010300200</v>
          </cell>
          <cell r="F825" t="str">
            <v>05</v>
          </cell>
          <cell r="G825" t="str">
            <v>VALDESIA</v>
          </cell>
          <cell r="H825" t="str">
            <v>17</v>
          </cell>
          <cell r="I825" t="str">
            <v>PERAVIA</v>
          </cell>
          <cell r="J825" t="str">
            <v>01</v>
          </cell>
          <cell r="K825" t="str">
            <v>BANÍ</v>
          </cell>
          <cell r="L825" t="str">
            <v>01</v>
          </cell>
          <cell r="M825" t="str">
            <v>BANÍ</v>
          </cell>
          <cell r="N825" t="str">
            <v>03</v>
          </cell>
          <cell r="O825" t="str">
            <v>LAS CALDERAS</v>
          </cell>
          <cell r="P825" t="str">
            <v>002</v>
          </cell>
          <cell r="Q825" t="str">
            <v>LAS CALDERAS</v>
          </cell>
        </row>
        <row r="826">
          <cell r="D826" t="str">
            <v>PARQUE EÓLICO GUANILLO</v>
          </cell>
          <cell r="E826" t="str">
            <v>041503010400400</v>
          </cell>
          <cell r="F826" t="str">
            <v>04</v>
          </cell>
          <cell r="G826" t="str">
            <v>CIBAO NOROESTE</v>
          </cell>
          <cell r="H826" t="str">
            <v>15</v>
          </cell>
          <cell r="I826" t="str">
            <v>MONTE CRISTI</v>
          </cell>
          <cell r="J826" t="str">
            <v>03</v>
          </cell>
          <cell r="K826" t="str">
            <v>GUAYUBÍN</v>
          </cell>
          <cell r="L826" t="str">
            <v>01</v>
          </cell>
          <cell r="M826" t="str">
            <v>GUAYUBÍN</v>
          </cell>
          <cell r="N826" t="str">
            <v>04</v>
          </cell>
          <cell r="O826" t="str">
            <v>SABANA CRUZ</v>
          </cell>
          <cell r="P826" t="str">
            <v>004</v>
          </cell>
          <cell r="Q826" t="str">
            <v>HAITÍ</v>
          </cell>
        </row>
        <row r="827">
          <cell r="D827" t="str">
            <v>PARQUE EÓLICO LARIMAR</v>
          </cell>
          <cell r="E827" t="str">
            <v>060403010200100</v>
          </cell>
          <cell r="F827" t="str">
            <v>06</v>
          </cell>
          <cell r="G827" t="str">
            <v>ENRIQUILLO</v>
          </cell>
          <cell r="H827" t="str">
            <v>04</v>
          </cell>
          <cell r="I827" t="str">
            <v>BARAHONA</v>
          </cell>
          <cell r="J827" t="str">
            <v>03</v>
          </cell>
          <cell r="K827" t="str">
            <v>ENRIQUILLO</v>
          </cell>
          <cell r="L827" t="str">
            <v>01</v>
          </cell>
          <cell r="M827" t="str">
            <v>ENRIQUILLO</v>
          </cell>
          <cell r="N827" t="str">
            <v>02</v>
          </cell>
          <cell r="O827" t="str">
            <v>BUENA VISTA</v>
          </cell>
          <cell r="P827" t="str">
            <v>001</v>
          </cell>
          <cell r="Q827" t="str">
            <v>BUENA VISTA</v>
          </cell>
        </row>
        <row r="828">
          <cell r="D828" t="str">
            <v>PARQUE EÓLICO LARIMAR II</v>
          </cell>
          <cell r="E828" t="str">
            <v>060403010200100</v>
          </cell>
          <cell r="F828" t="str">
            <v>06</v>
          </cell>
          <cell r="G828" t="str">
            <v>ENRIQUILLO</v>
          </cell>
          <cell r="H828" t="str">
            <v>04</v>
          </cell>
          <cell r="I828" t="str">
            <v>BARAHONA</v>
          </cell>
          <cell r="J828" t="str">
            <v>03</v>
          </cell>
          <cell r="K828" t="str">
            <v>ENRIQUILLO</v>
          </cell>
          <cell r="L828" t="str">
            <v>01</v>
          </cell>
          <cell r="M828" t="str">
            <v>ENRIQUILLO</v>
          </cell>
          <cell r="N828" t="str">
            <v>02</v>
          </cell>
          <cell r="O828" t="str">
            <v>BUENA VISTA</v>
          </cell>
          <cell r="P828" t="str">
            <v>001</v>
          </cell>
          <cell r="Q828" t="str">
            <v>BUENA VISTA</v>
          </cell>
        </row>
        <row r="829">
          <cell r="D829" t="str">
            <v>PARQUE EÓLICO LOS GUZMANCITOS</v>
          </cell>
          <cell r="E829" t="str">
            <v>011801030700100</v>
          </cell>
          <cell r="F829" t="str">
            <v>01</v>
          </cell>
          <cell r="G829" t="str">
            <v>CIBAO NORTE</v>
          </cell>
          <cell r="H829" t="str">
            <v>18</v>
          </cell>
          <cell r="I829" t="str">
            <v>PUERTO PLATA</v>
          </cell>
          <cell r="J829" t="str">
            <v>01</v>
          </cell>
          <cell r="K829" t="str">
            <v>PUERTO PLATA</v>
          </cell>
          <cell r="L829" t="str">
            <v>03</v>
          </cell>
          <cell r="M829" t="str">
            <v>MAIMÓN (DM)</v>
          </cell>
          <cell r="N829" t="str">
            <v>07</v>
          </cell>
          <cell r="O829" t="str">
            <v>GUZMANCITO</v>
          </cell>
          <cell r="P829" t="str">
            <v>001</v>
          </cell>
          <cell r="Q829" t="str">
            <v>LA PERRITA</v>
          </cell>
        </row>
        <row r="830">
          <cell r="D830" t="str">
            <v>PARQUE EÓLICO LOS GUZMANCITOS 2</v>
          </cell>
          <cell r="E830" t="str">
            <v>011801030701500</v>
          </cell>
          <cell r="F830" t="str">
            <v>01</v>
          </cell>
          <cell r="G830" t="str">
            <v>CIBAO NORTE</v>
          </cell>
          <cell r="H830" t="str">
            <v>18</v>
          </cell>
          <cell r="I830" t="str">
            <v>PUERTO PLATA</v>
          </cell>
          <cell r="J830" t="str">
            <v>01</v>
          </cell>
          <cell r="K830" t="str">
            <v>PUERTO PLATA</v>
          </cell>
          <cell r="L830" t="str">
            <v>03</v>
          </cell>
          <cell r="M830" t="str">
            <v>MAIMÓN (DM)</v>
          </cell>
          <cell r="N830" t="str">
            <v>07</v>
          </cell>
          <cell r="O830" t="str">
            <v>GUZMANCITO</v>
          </cell>
          <cell r="P830" t="str">
            <v>015</v>
          </cell>
          <cell r="Q830" t="str">
            <v>CALABACITOS</v>
          </cell>
        </row>
        <row r="831">
          <cell r="D831" t="str">
            <v>PARQUE FOTOVOLTAICO BAYAHONDA (BAYASOL)</v>
          </cell>
          <cell r="E831" t="str">
            <v>051703010500300</v>
          </cell>
          <cell r="F831" t="str">
            <v>05</v>
          </cell>
          <cell r="G831" t="str">
            <v>VALDESIA</v>
          </cell>
          <cell r="H831" t="str">
            <v>17</v>
          </cell>
          <cell r="I831" t="str">
            <v>PERAVIA</v>
          </cell>
          <cell r="J831" t="str">
            <v>03</v>
          </cell>
          <cell r="K831" t="str">
            <v>MATANZAS</v>
          </cell>
          <cell r="L831" t="str">
            <v>01</v>
          </cell>
          <cell r="M831" t="str">
            <v>MATANZAS</v>
          </cell>
          <cell r="N831" t="str">
            <v>05</v>
          </cell>
          <cell r="O831" t="str">
            <v>GALIÓN (GALEÓN)</v>
          </cell>
          <cell r="P831" t="str">
            <v>003</v>
          </cell>
          <cell r="Q831" t="str">
            <v>ANGOSTURA</v>
          </cell>
        </row>
        <row r="832">
          <cell r="D832" t="str">
            <v>PARQUE FOTOVOLTAICO CALABAZA</v>
          </cell>
          <cell r="E832" t="str">
            <v>051703010500200</v>
          </cell>
          <cell r="F832" t="str">
            <v>05</v>
          </cell>
          <cell r="G832" t="str">
            <v>VALDESIA</v>
          </cell>
          <cell r="H832" t="str">
            <v>17</v>
          </cell>
          <cell r="I832" t="str">
            <v>PERAVIA</v>
          </cell>
          <cell r="J832" t="str">
            <v>03</v>
          </cell>
          <cell r="K832" t="str">
            <v>MATANZAS</v>
          </cell>
          <cell r="L832" t="str">
            <v>01</v>
          </cell>
          <cell r="M832" t="str">
            <v>MATANZAS</v>
          </cell>
          <cell r="N832" t="str">
            <v>05</v>
          </cell>
          <cell r="O832" t="str">
            <v>GALIÓN (GALEÓN)</v>
          </cell>
          <cell r="P832" t="str">
            <v>002</v>
          </cell>
          <cell r="Q832" t="str">
            <v>LAS CALABAZAS</v>
          </cell>
        </row>
        <row r="833">
          <cell r="D833" t="str">
            <v>PARQUE FOTOVOLTAICO COASTAL</v>
          </cell>
          <cell r="E833" t="e">
            <v>#N/A</v>
          </cell>
          <cell r="F833" t="e">
            <v>#N/A</v>
          </cell>
          <cell r="G833" t="e">
            <v>#N/A</v>
          </cell>
          <cell r="H833" t="e">
            <v>#N/A</v>
          </cell>
          <cell r="I833" t="e">
            <v>#N/A</v>
          </cell>
          <cell r="J833" t="e">
            <v>#N/A</v>
          </cell>
          <cell r="K833" t="e">
            <v>#N/A</v>
          </cell>
          <cell r="L833" t="e">
            <v>#N/A</v>
          </cell>
          <cell r="M833" t="e">
            <v>#N/A</v>
          </cell>
          <cell r="N833" t="e">
            <v>#N/A</v>
          </cell>
          <cell r="O833" t="e">
            <v>#N/A</v>
          </cell>
          <cell r="P833" t="e">
            <v>#N/A</v>
          </cell>
          <cell r="Q833" t="e">
            <v>#N/A</v>
          </cell>
        </row>
        <row r="834">
          <cell r="D834" t="str">
            <v>PARQUE FOTOVOLTAICO COTOPERÍ I</v>
          </cell>
          <cell r="E834" t="e">
            <v>#N/A</v>
          </cell>
          <cell r="F834" t="e">
            <v>#N/A</v>
          </cell>
          <cell r="G834" t="e">
            <v>#N/A</v>
          </cell>
          <cell r="H834" t="e">
            <v>#N/A</v>
          </cell>
          <cell r="I834" t="e">
            <v>#N/A</v>
          </cell>
          <cell r="J834" t="e">
            <v>#N/A</v>
          </cell>
          <cell r="K834" t="e">
            <v>#N/A</v>
          </cell>
          <cell r="L834" t="e">
            <v>#N/A</v>
          </cell>
          <cell r="M834" t="e">
            <v>#N/A</v>
          </cell>
          <cell r="N834" t="e">
            <v>#N/A</v>
          </cell>
          <cell r="O834" t="e">
            <v>#N/A</v>
          </cell>
          <cell r="P834" t="e">
            <v>#N/A</v>
          </cell>
          <cell r="Q834" t="e">
            <v>#N/A</v>
          </cell>
        </row>
        <row r="835">
          <cell r="D835" t="str">
            <v>PARQUE FOTOVOLTAICO COTOPERÍ II</v>
          </cell>
          <cell r="E835" t="e">
            <v>#N/A</v>
          </cell>
          <cell r="F835" t="e">
            <v>#N/A</v>
          </cell>
          <cell r="G835" t="e">
            <v>#N/A</v>
          </cell>
          <cell r="H835" t="e">
            <v>#N/A</v>
          </cell>
          <cell r="I835" t="e">
            <v>#N/A</v>
          </cell>
          <cell r="J835" t="e">
            <v>#N/A</v>
          </cell>
          <cell r="K835" t="e">
            <v>#N/A</v>
          </cell>
          <cell r="L835" t="e">
            <v>#N/A</v>
          </cell>
          <cell r="M835" t="e">
            <v>#N/A</v>
          </cell>
          <cell r="N835" t="e">
            <v>#N/A</v>
          </cell>
          <cell r="O835" t="e">
            <v>#N/A</v>
          </cell>
          <cell r="P835" t="e">
            <v>#N/A</v>
          </cell>
          <cell r="Q835" t="e">
            <v>#N/A</v>
          </cell>
        </row>
        <row r="836">
          <cell r="D836" t="str">
            <v>PARQUE FOTOVOLTAICO COTOPERÍ III</v>
          </cell>
          <cell r="E836" t="e">
            <v>#N/A</v>
          </cell>
          <cell r="F836" t="e">
            <v>#N/A</v>
          </cell>
          <cell r="G836" t="e">
            <v>#N/A</v>
          </cell>
          <cell r="H836" t="e">
            <v>#N/A</v>
          </cell>
          <cell r="I836" t="e">
            <v>#N/A</v>
          </cell>
          <cell r="J836" t="e">
            <v>#N/A</v>
          </cell>
          <cell r="K836" t="e">
            <v>#N/A</v>
          </cell>
          <cell r="L836" t="e">
            <v>#N/A</v>
          </cell>
          <cell r="M836" t="e">
            <v>#N/A</v>
          </cell>
          <cell r="N836" t="e">
            <v>#N/A</v>
          </cell>
          <cell r="O836" t="e">
            <v>#N/A</v>
          </cell>
          <cell r="P836" t="e">
            <v>#N/A</v>
          </cell>
          <cell r="Q836" t="e">
            <v>#N/A</v>
          </cell>
        </row>
        <row r="837">
          <cell r="D837" t="str">
            <v>PARQUE FOTOVOLTAICO CUMAYASA 1</v>
          </cell>
          <cell r="E837" t="str">
            <v>081203020200200</v>
          </cell>
          <cell r="F837" t="str">
            <v>08</v>
          </cell>
          <cell r="G837" t="str">
            <v>YUMA</v>
          </cell>
          <cell r="H837" t="str">
            <v>12</v>
          </cell>
          <cell r="I837" t="str">
            <v>LA ROMANA</v>
          </cell>
          <cell r="J837" t="str">
            <v>03</v>
          </cell>
          <cell r="K837" t="str">
            <v>VILLA HERMOSA</v>
          </cell>
          <cell r="L837" t="str">
            <v>02</v>
          </cell>
          <cell r="M837" t="str">
            <v>CUMAYASA (DM)</v>
          </cell>
          <cell r="N837" t="str">
            <v>02</v>
          </cell>
          <cell r="O837" t="str">
            <v>CUMAYASA</v>
          </cell>
          <cell r="P837" t="str">
            <v>002</v>
          </cell>
          <cell r="Q837" t="str">
            <v>BATEY LAS TUMBAS</v>
          </cell>
        </row>
        <row r="838">
          <cell r="D838" t="str">
            <v>PARQUE FOTOVOLTAICO CUMAYASA 2</v>
          </cell>
          <cell r="E838" t="str">
            <v>081203020200200</v>
          </cell>
          <cell r="F838" t="str">
            <v>08</v>
          </cell>
          <cell r="G838" t="str">
            <v>YUMA</v>
          </cell>
          <cell r="H838" t="str">
            <v>12</v>
          </cell>
          <cell r="I838" t="str">
            <v>LA ROMANA</v>
          </cell>
          <cell r="J838" t="str">
            <v>03</v>
          </cell>
          <cell r="K838" t="str">
            <v>VILLA HERMOSA</v>
          </cell>
          <cell r="L838" t="str">
            <v>02</v>
          </cell>
          <cell r="M838" t="str">
            <v>CUMAYASA (DM)</v>
          </cell>
          <cell r="N838" t="str">
            <v>02</v>
          </cell>
          <cell r="O838" t="str">
            <v>CUMAYASA</v>
          </cell>
          <cell r="P838" t="str">
            <v>002</v>
          </cell>
          <cell r="Q838" t="str">
            <v>BATEY LAS TUMBAS</v>
          </cell>
        </row>
        <row r="839">
          <cell r="D839" t="str">
            <v>PARQUE FOTOVOLTAICO CUMAYASA 4</v>
          </cell>
          <cell r="E839" t="e">
            <v>#N/A</v>
          </cell>
          <cell r="F839" t="e">
            <v>#N/A</v>
          </cell>
          <cell r="G839" t="e">
            <v>#N/A</v>
          </cell>
          <cell r="H839" t="e">
            <v>#N/A</v>
          </cell>
          <cell r="I839" t="e">
            <v>#N/A</v>
          </cell>
          <cell r="J839" t="e">
            <v>#N/A</v>
          </cell>
          <cell r="K839" t="e">
            <v>#N/A</v>
          </cell>
          <cell r="L839" t="e">
            <v>#N/A</v>
          </cell>
          <cell r="M839" t="e">
            <v>#N/A</v>
          </cell>
          <cell r="N839" t="e">
            <v>#N/A</v>
          </cell>
          <cell r="O839" t="e">
            <v>#N/A</v>
          </cell>
          <cell r="P839" t="e">
            <v>#N/A</v>
          </cell>
          <cell r="Q839" t="e">
            <v>#N/A</v>
          </cell>
        </row>
        <row r="840">
          <cell r="D840" t="str">
            <v>PARQUE FOTOVOLTAICO LA VICTORIA</v>
          </cell>
          <cell r="E840" t="str">
            <v>103203020300300</v>
          </cell>
          <cell r="F840" t="str">
            <v>10</v>
          </cell>
          <cell r="G840" t="str">
            <v>OZAMA O METROPOLITANA</v>
          </cell>
          <cell r="H840" t="str">
            <v>32</v>
          </cell>
          <cell r="I840" t="str">
            <v>SANTO DOMINGO</v>
          </cell>
          <cell r="J840" t="str">
            <v>03</v>
          </cell>
          <cell r="K840" t="str">
            <v>SANTO DOMINGO NORTE</v>
          </cell>
          <cell r="L840" t="str">
            <v>02</v>
          </cell>
          <cell r="M840" t="str">
            <v>LA VICTORIA (DM)</v>
          </cell>
          <cell r="N840" t="str">
            <v>03</v>
          </cell>
          <cell r="O840" t="str">
            <v>LA VIRGEN</v>
          </cell>
          <cell r="P840" t="str">
            <v>003</v>
          </cell>
          <cell r="Q840" t="str">
            <v>VERDÚM</v>
          </cell>
        </row>
        <row r="841">
          <cell r="D841" t="str">
            <v>PARQUE FOTOVOLTAICO LOS NEGROS</v>
          </cell>
          <cell r="E841" t="str">
            <v>050201050200300</v>
          </cell>
          <cell r="F841" t="str">
            <v>05</v>
          </cell>
          <cell r="G841" t="str">
            <v>VALDESIA</v>
          </cell>
          <cell r="H841" t="str">
            <v>02</v>
          </cell>
          <cell r="I841" t="str">
            <v>AZUA</v>
          </cell>
          <cell r="J841" t="str">
            <v>01</v>
          </cell>
          <cell r="K841" t="str">
            <v>AZUA</v>
          </cell>
          <cell r="L841" t="str">
            <v>05</v>
          </cell>
          <cell r="M841" t="str">
            <v>PUERTO VIEJO (DM)</v>
          </cell>
          <cell r="N841" t="str">
            <v>02</v>
          </cell>
          <cell r="O841" t="str">
            <v>RANCHERÍA</v>
          </cell>
          <cell r="P841" t="str">
            <v>003</v>
          </cell>
          <cell r="Q841" t="str">
            <v>PALMAR DE BUENA VISTA</v>
          </cell>
        </row>
        <row r="842">
          <cell r="D842" t="str">
            <v>PARQUE FOTOVOLTAICO LUCILA</v>
          </cell>
          <cell r="E842" t="e">
            <v>#N/A</v>
          </cell>
          <cell r="F842" t="e">
            <v>#N/A</v>
          </cell>
          <cell r="G842" t="e">
            <v>#N/A</v>
          </cell>
          <cell r="H842" t="e">
            <v>#N/A</v>
          </cell>
          <cell r="I842" t="e">
            <v>#N/A</v>
          </cell>
          <cell r="J842" t="e">
            <v>#N/A</v>
          </cell>
          <cell r="K842" t="e">
            <v>#N/A</v>
          </cell>
          <cell r="L842" t="e">
            <v>#N/A</v>
          </cell>
          <cell r="M842" t="e">
            <v>#N/A</v>
          </cell>
          <cell r="N842" t="e">
            <v>#N/A</v>
          </cell>
          <cell r="O842" t="e">
            <v>#N/A</v>
          </cell>
          <cell r="P842" t="e">
            <v>#N/A</v>
          </cell>
          <cell r="Q842" t="e">
            <v>#N/A</v>
          </cell>
        </row>
        <row r="843">
          <cell r="D843" t="str">
            <v>PARQUE FOTOVOLTAICO MARANATHA FASE I</v>
          </cell>
          <cell r="E843" t="str">
            <v>070201050200300</v>
          </cell>
          <cell r="F843" t="str">
            <v>07</v>
          </cell>
          <cell r="G843" t="str">
            <v>EL VALLE</v>
          </cell>
          <cell r="H843" t="str">
            <v>02</v>
          </cell>
          <cell r="I843" t="str">
            <v>AZUA</v>
          </cell>
          <cell r="J843" t="str">
            <v>01</v>
          </cell>
          <cell r="K843" t="str">
            <v>AZUA</v>
          </cell>
          <cell r="L843" t="str">
            <v>05</v>
          </cell>
          <cell r="M843" t="str">
            <v>PUERTO VIEJO (DM)</v>
          </cell>
          <cell r="N843" t="str">
            <v>02</v>
          </cell>
          <cell r="O843" t="str">
            <v>RANCHERÍA</v>
          </cell>
          <cell r="P843" t="str">
            <v>003</v>
          </cell>
          <cell r="Q843" t="str">
            <v>PALMAR DE BUENA VISTA</v>
          </cell>
        </row>
        <row r="844">
          <cell r="D844" t="str">
            <v>PARQUE FOTOVOLTAICO MARTÍ</v>
          </cell>
          <cell r="E844" t="e">
            <v>#N/A</v>
          </cell>
          <cell r="F844" t="e">
            <v>#N/A</v>
          </cell>
          <cell r="G844" t="e">
            <v>#N/A</v>
          </cell>
          <cell r="H844" t="e">
            <v>#N/A</v>
          </cell>
          <cell r="I844" t="e">
            <v>#N/A</v>
          </cell>
          <cell r="J844" t="e">
            <v>#N/A</v>
          </cell>
          <cell r="K844" t="e">
            <v>#N/A</v>
          </cell>
          <cell r="L844" t="e">
            <v>#N/A</v>
          </cell>
          <cell r="M844" t="e">
            <v>#N/A</v>
          </cell>
          <cell r="N844" t="e">
            <v>#N/A</v>
          </cell>
          <cell r="O844" t="e">
            <v>#N/A</v>
          </cell>
          <cell r="P844" t="e">
            <v>#N/A</v>
          </cell>
          <cell r="Q844" t="e">
            <v>#N/A</v>
          </cell>
        </row>
        <row r="845">
          <cell r="D845" t="str">
            <v>PARQUE FOTOVOLTAICO MATA DE PALMA</v>
          </cell>
          <cell r="E845" t="str">
            <v>103205010301100</v>
          </cell>
          <cell r="F845" t="str">
            <v>10</v>
          </cell>
          <cell r="G845" t="str">
            <v>OZAMA O METROPOLITANA</v>
          </cell>
          <cell r="H845" t="str">
            <v>32</v>
          </cell>
          <cell r="I845" t="str">
            <v>SANTO DOMINGO</v>
          </cell>
          <cell r="J845" t="str">
            <v>05</v>
          </cell>
          <cell r="K845" t="str">
            <v>SAN ANTONIO DE GUERRA</v>
          </cell>
          <cell r="L845" t="str">
            <v>01</v>
          </cell>
          <cell r="M845" t="str">
            <v>SAN ANTONIO DE GUERRA</v>
          </cell>
          <cell r="N845" t="str">
            <v>03</v>
          </cell>
          <cell r="O845" t="str">
            <v>LA JOYA</v>
          </cell>
          <cell r="P845" t="str">
            <v>011</v>
          </cell>
          <cell r="Q845" t="str">
            <v>AHORCA LOS PERROS</v>
          </cell>
        </row>
        <row r="846">
          <cell r="D846" t="str">
            <v>PARQUE FOTOVOLTAICO MATRISOL</v>
          </cell>
          <cell r="E846" t="str">
            <v>031402020300200</v>
          </cell>
          <cell r="F846" t="str">
            <v>03</v>
          </cell>
          <cell r="G846" t="str">
            <v>CIBAO NORDESTE</v>
          </cell>
          <cell r="H846" t="str">
            <v>14</v>
          </cell>
          <cell r="I846" t="str">
            <v>MARÍA TRINIDAD SÁNCHEZ</v>
          </cell>
          <cell r="J846" t="str">
            <v>02</v>
          </cell>
          <cell r="K846" t="str">
            <v>CABRERA</v>
          </cell>
          <cell r="L846" t="str">
            <v>02</v>
          </cell>
          <cell r="M846" t="str">
            <v>ARROYO SALADO (DM)</v>
          </cell>
          <cell r="N846" t="str">
            <v>03</v>
          </cell>
          <cell r="O846" t="str">
            <v>SAN ISIDRO</v>
          </cell>
          <cell r="P846" t="str">
            <v>002</v>
          </cell>
          <cell r="Q846" t="str">
            <v>CAÑO BEJUCO</v>
          </cell>
        </row>
        <row r="847">
          <cell r="D847" t="str">
            <v>PARQUE FOTOVOLTAICO MIRASOL</v>
          </cell>
          <cell r="E847" t="str">
            <v>103205010401000</v>
          </cell>
          <cell r="F847" t="str">
            <v>10</v>
          </cell>
          <cell r="G847" t="str">
            <v>OZAMA O METROPOLITANA</v>
          </cell>
          <cell r="H847" t="str">
            <v>32</v>
          </cell>
          <cell r="I847" t="str">
            <v>SANTO DOMINGO</v>
          </cell>
          <cell r="J847" t="str">
            <v>05</v>
          </cell>
          <cell r="K847" t="str">
            <v>SAN ANTONIO DE GUERRA</v>
          </cell>
          <cell r="L847" t="str">
            <v>01</v>
          </cell>
          <cell r="M847" t="str">
            <v>SAN ANTONIO DE GUERRA</v>
          </cell>
          <cell r="N847" t="str">
            <v>04</v>
          </cell>
          <cell r="O847" t="str">
            <v>ENJUAGADOR</v>
          </cell>
          <cell r="P847" t="str">
            <v>010</v>
          </cell>
          <cell r="Q847" t="str">
            <v>LA CULEBRA</v>
          </cell>
        </row>
        <row r="848">
          <cell r="D848" t="str">
            <v>PARQUE FOTOVOLTAICO MONTECRISTI SOLAR 1</v>
          </cell>
          <cell r="E848" t="str">
            <v>041503010200200</v>
          </cell>
          <cell r="F848" t="str">
            <v>04</v>
          </cell>
          <cell r="G848" t="str">
            <v>CIBAO NOROESTE</v>
          </cell>
          <cell r="H848" t="str">
            <v>15</v>
          </cell>
          <cell r="I848" t="str">
            <v>MONTE CRISTI</v>
          </cell>
          <cell r="J848" t="str">
            <v>03</v>
          </cell>
          <cell r="K848" t="str">
            <v>GUAYUBÍN</v>
          </cell>
          <cell r="L848" t="str">
            <v>01</v>
          </cell>
          <cell r="M848" t="str">
            <v>GUAYUBÍN</v>
          </cell>
          <cell r="N848" t="str">
            <v>02</v>
          </cell>
          <cell r="O848" t="str">
            <v>JUAN GÓMEZ</v>
          </cell>
          <cell r="P848" t="str">
            <v>002</v>
          </cell>
          <cell r="Q848" t="str">
            <v>JUAN GÓMEZ</v>
          </cell>
        </row>
        <row r="849">
          <cell r="D849" t="str">
            <v>PARQUE FOTOVOLTAICO PERAVIA I</v>
          </cell>
          <cell r="E849" t="e">
            <v>#N/A</v>
          </cell>
          <cell r="F849" t="e">
            <v>#N/A</v>
          </cell>
          <cell r="G849" t="e">
            <v>#N/A</v>
          </cell>
          <cell r="H849" t="e">
            <v>#N/A</v>
          </cell>
          <cell r="I849" t="e">
            <v>#N/A</v>
          </cell>
          <cell r="J849" t="e">
            <v>#N/A</v>
          </cell>
          <cell r="K849" t="e">
            <v>#N/A</v>
          </cell>
          <cell r="L849" t="e">
            <v>#N/A</v>
          </cell>
          <cell r="M849" t="e">
            <v>#N/A</v>
          </cell>
          <cell r="N849" t="e">
            <v>#N/A</v>
          </cell>
          <cell r="O849" t="e">
            <v>#N/A</v>
          </cell>
          <cell r="P849" t="e">
            <v>#N/A</v>
          </cell>
          <cell r="Q849" t="e">
            <v>#N/A</v>
          </cell>
        </row>
        <row r="850">
          <cell r="D850" t="str">
            <v>PARQUE FOTOVOLTAICO PERAVIA II</v>
          </cell>
          <cell r="E850" t="e">
            <v>#N/A</v>
          </cell>
          <cell r="F850" t="e">
            <v>#N/A</v>
          </cell>
          <cell r="G850" t="e">
            <v>#N/A</v>
          </cell>
          <cell r="H850" t="e">
            <v>#N/A</v>
          </cell>
          <cell r="I850" t="e">
            <v>#N/A</v>
          </cell>
          <cell r="J850" t="e">
            <v>#N/A</v>
          </cell>
          <cell r="K850" t="e">
            <v>#N/A</v>
          </cell>
          <cell r="L850" t="e">
            <v>#N/A</v>
          </cell>
          <cell r="M850" t="e">
            <v>#N/A</v>
          </cell>
          <cell r="N850" t="e">
            <v>#N/A</v>
          </cell>
          <cell r="O850" t="e">
            <v>#N/A</v>
          </cell>
          <cell r="P850" t="e">
            <v>#N/A</v>
          </cell>
          <cell r="Q850" t="e">
            <v>#N/A</v>
          </cell>
        </row>
        <row r="851">
          <cell r="D851" t="str">
            <v>PARQUE FOTOVOLTAICO SAJOMA</v>
          </cell>
          <cell r="E851" t="str">
            <v>012505030200600</v>
          </cell>
          <cell r="F851" t="str">
            <v>01</v>
          </cell>
          <cell r="G851" t="str">
            <v>CIBAO NORTE</v>
          </cell>
          <cell r="H851" t="str">
            <v>25</v>
          </cell>
          <cell r="I851" t="str">
            <v>SANTIAGO</v>
          </cell>
          <cell r="J851" t="str">
            <v>05</v>
          </cell>
          <cell r="K851" t="str">
            <v>SAN JOSÉ DE LAS MATAS</v>
          </cell>
          <cell r="L851" t="str">
            <v>03</v>
          </cell>
          <cell r="M851" t="str">
            <v>LA CUESTA (DM)</v>
          </cell>
          <cell r="N851" t="str">
            <v>02</v>
          </cell>
          <cell r="O851" t="str">
            <v>JAIQUI PICADO</v>
          </cell>
          <cell r="P851" t="str">
            <v>006</v>
          </cell>
          <cell r="Q851" t="str">
            <v>LOS RANCHEROS</v>
          </cell>
        </row>
        <row r="852">
          <cell r="D852" t="str">
            <v>PARQUE FOTOVOLTAICO SANTANASOL</v>
          </cell>
          <cell r="E852" t="str">
            <v>051702030300300</v>
          </cell>
          <cell r="F852" t="str">
            <v>05</v>
          </cell>
          <cell r="G852" t="str">
            <v>VALDESIA</v>
          </cell>
          <cell r="H852" t="str">
            <v>17</v>
          </cell>
          <cell r="I852" t="str">
            <v>PERAVIA</v>
          </cell>
          <cell r="J852" t="str">
            <v>02</v>
          </cell>
          <cell r="K852" t="str">
            <v>NIZAO</v>
          </cell>
          <cell r="L852" t="str">
            <v>03</v>
          </cell>
          <cell r="M852" t="str">
            <v>SANTANA (DM)</v>
          </cell>
          <cell r="N852" t="str">
            <v>03</v>
          </cell>
          <cell r="O852" t="str">
            <v>YIYO GÓMEZ</v>
          </cell>
          <cell r="P852" t="str">
            <v>003</v>
          </cell>
          <cell r="Q852" t="str">
            <v>LOS FRANCO</v>
          </cell>
        </row>
        <row r="853">
          <cell r="D853" t="str">
            <v>PARQUE FOTOVOLTAICO WASHINGTON CAPITAL 2</v>
          </cell>
          <cell r="E853" t="str">
            <v>103205010301100</v>
          </cell>
          <cell r="F853" t="str">
            <v>10</v>
          </cell>
          <cell r="G853" t="str">
            <v>OZAMA O METROPOLITANA</v>
          </cell>
          <cell r="H853" t="str">
            <v>32</v>
          </cell>
          <cell r="I853" t="str">
            <v>SANTO DOMINGO</v>
          </cell>
          <cell r="J853" t="str">
            <v>05</v>
          </cell>
          <cell r="K853" t="str">
            <v>SAN ANTONIO DE GUERRA</v>
          </cell>
          <cell r="L853" t="str">
            <v>01</v>
          </cell>
          <cell r="M853" t="str">
            <v>SAN ANTONIO DE GUERRA</v>
          </cell>
          <cell r="N853" t="str">
            <v>03</v>
          </cell>
          <cell r="O853" t="str">
            <v>LA JOYA</v>
          </cell>
          <cell r="P853" t="str">
            <v>011</v>
          </cell>
          <cell r="Q853" t="str">
            <v>AHORCA LOS PERROS</v>
          </cell>
        </row>
        <row r="854">
          <cell r="D854" t="str">
            <v>PARQUE FOTOVOLTAICO WASHINGTON CAPITAL 3</v>
          </cell>
          <cell r="E854" t="str">
            <v>103205010300300</v>
          </cell>
          <cell r="F854" t="str">
            <v>10</v>
          </cell>
          <cell r="G854" t="str">
            <v>OZAMA O METROPOLITANA</v>
          </cell>
          <cell r="H854" t="str">
            <v>32</v>
          </cell>
          <cell r="I854" t="str">
            <v>SANTO DOMINGO</v>
          </cell>
          <cell r="J854" t="str">
            <v>05</v>
          </cell>
          <cell r="K854" t="str">
            <v>SAN ANTONIO DE GUERRA</v>
          </cell>
          <cell r="L854" t="str">
            <v>01</v>
          </cell>
          <cell r="M854" t="str">
            <v>SAN ANTONIO DE GUERRA</v>
          </cell>
          <cell r="N854" t="str">
            <v>03</v>
          </cell>
          <cell r="O854" t="str">
            <v>LA JOYA</v>
          </cell>
          <cell r="P854" t="str">
            <v>003</v>
          </cell>
          <cell r="Q854" t="str">
            <v>LA GUAMA</v>
          </cell>
        </row>
        <row r="855">
          <cell r="D855" t="str">
            <v>PARQUE SOLAR CANOA</v>
          </cell>
          <cell r="E855" t="str">
            <v>060405020200200</v>
          </cell>
          <cell r="F855" t="str">
            <v>06</v>
          </cell>
          <cell r="G855" t="str">
            <v>ENRIQUILLO</v>
          </cell>
          <cell r="H855" t="str">
            <v>04</v>
          </cell>
          <cell r="I855" t="str">
            <v>BARAHONA</v>
          </cell>
          <cell r="J855" t="str">
            <v>05</v>
          </cell>
          <cell r="K855" t="str">
            <v>VICENTE NOBLE</v>
          </cell>
          <cell r="L855" t="str">
            <v>02</v>
          </cell>
          <cell r="M855" t="str">
            <v>CANOA (DM)</v>
          </cell>
          <cell r="N855" t="str">
            <v>02</v>
          </cell>
          <cell r="O855" t="str">
            <v>BOMBITA</v>
          </cell>
          <cell r="P855" t="str">
            <v>002</v>
          </cell>
          <cell r="Q855" t="str">
            <v>MIRAMAR</v>
          </cell>
        </row>
        <row r="856">
          <cell r="D856" t="str">
            <v>PARQUE SOLAR EL SOCO</v>
          </cell>
          <cell r="E856" t="str">
            <v>092304010300900</v>
          </cell>
          <cell r="F856" t="str">
            <v>09</v>
          </cell>
          <cell r="G856" t="str">
            <v>HIGUAMO</v>
          </cell>
          <cell r="H856" t="str">
            <v>23</v>
          </cell>
          <cell r="I856" t="str">
            <v>SAN PEDRO DE MACORÍS</v>
          </cell>
          <cell r="J856" t="str">
            <v>04</v>
          </cell>
          <cell r="K856" t="str">
            <v>CONSUELO</v>
          </cell>
          <cell r="L856" t="str">
            <v>01</v>
          </cell>
          <cell r="M856" t="str">
            <v>CONSUELO</v>
          </cell>
          <cell r="N856" t="str">
            <v>03</v>
          </cell>
          <cell r="O856" t="str">
            <v>LAS CALLAS</v>
          </cell>
          <cell r="P856" t="str">
            <v>009</v>
          </cell>
          <cell r="Q856" t="str">
            <v>BATEY SAN LUIS</v>
          </cell>
        </row>
        <row r="857">
          <cell r="D857" t="str">
            <v>PARQUE SOLAR ESPERANZA</v>
          </cell>
          <cell r="E857" t="str">
            <v>042702010200300</v>
          </cell>
          <cell r="F857" t="str">
            <v>04</v>
          </cell>
          <cell r="G857" t="str">
            <v>CIBAO NOROESTE</v>
          </cell>
          <cell r="H857" t="str">
            <v>27</v>
          </cell>
          <cell r="I857" t="str">
            <v>VALVERDE</v>
          </cell>
          <cell r="J857" t="str">
            <v>02</v>
          </cell>
          <cell r="K857" t="str">
            <v>ESPERANZA</v>
          </cell>
          <cell r="L857" t="str">
            <v>01</v>
          </cell>
          <cell r="M857" t="str">
            <v>ESPERANZA</v>
          </cell>
          <cell r="N857" t="str">
            <v>02</v>
          </cell>
          <cell r="O857" t="str">
            <v>PEÑUELA</v>
          </cell>
          <cell r="P857" t="str">
            <v>003</v>
          </cell>
          <cell r="Q857" t="str">
            <v>GUACHUPITA - LOS CALLEJONES</v>
          </cell>
        </row>
        <row r="858">
          <cell r="D858" t="str">
            <v>PARQUE SOLAR GIRASOL</v>
          </cell>
          <cell r="E858" t="str">
            <v>052106010200100</v>
          </cell>
          <cell r="F858" t="str">
            <v>05</v>
          </cell>
          <cell r="G858" t="str">
            <v>VALDESIA</v>
          </cell>
          <cell r="H858" t="str">
            <v>21</v>
          </cell>
          <cell r="I858" t="str">
            <v>SAN CRISTÓBAL</v>
          </cell>
          <cell r="J858" t="str">
            <v>06</v>
          </cell>
          <cell r="K858" t="str">
            <v>YAGUATE</v>
          </cell>
          <cell r="L858" t="str">
            <v>01</v>
          </cell>
          <cell r="M858" t="str">
            <v>YAGUATE</v>
          </cell>
          <cell r="N858" t="str">
            <v>02</v>
          </cell>
          <cell r="O858" t="str">
            <v>LAS GALLARDAS</v>
          </cell>
          <cell r="P858" t="str">
            <v>001</v>
          </cell>
          <cell r="Q858" t="str">
            <v>YAGUATE ARRIBA O LA JABILLA</v>
          </cell>
        </row>
        <row r="859">
          <cell r="D859" t="str">
            <v>PIMENTEL 1</v>
          </cell>
          <cell r="E859" t="str">
            <v>030604010400800</v>
          </cell>
          <cell r="F859" t="str">
            <v>03</v>
          </cell>
          <cell r="G859" t="str">
            <v>CIBAO NORDESTE</v>
          </cell>
          <cell r="H859" t="str">
            <v>06</v>
          </cell>
          <cell r="I859" t="str">
            <v>DUARTE</v>
          </cell>
          <cell r="J859" t="str">
            <v>04</v>
          </cell>
          <cell r="K859" t="str">
            <v>PIMENTEL</v>
          </cell>
          <cell r="L859" t="str">
            <v>01</v>
          </cell>
          <cell r="M859" t="str">
            <v>PIMENTEL</v>
          </cell>
          <cell r="N859" t="str">
            <v>04</v>
          </cell>
          <cell r="O859" t="str">
            <v>CUABA ABAJO</v>
          </cell>
          <cell r="P859" t="str">
            <v>008</v>
          </cell>
          <cell r="Q859" t="str">
            <v>CAMPECHE ARRIBA</v>
          </cell>
        </row>
        <row r="860">
          <cell r="D860" t="str">
            <v>PIMENTEL 2</v>
          </cell>
          <cell r="E860" t="str">
            <v>030604010400800</v>
          </cell>
          <cell r="F860" t="str">
            <v>03</v>
          </cell>
          <cell r="G860" t="str">
            <v>CIBAO NORDESTE</v>
          </cell>
          <cell r="H860" t="str">
            <v>06</v>
          </cell>
          <cell r="I860" t="str">
            <v>DUARTE</v>
          </cell>
          <cell r="J860" t="str">
            <v>04</v>
          </cell>
          <cell r="K860" t="str">
            <v>PIMENTEL</v>
          </cell>
          <cell r="L860" t="str">
            <v>01</v>
          </cell>
          <cell r="M860" t="str">
            <v>PIMENTEL</v>
          </cell>
          <cell r="N860" t="str">
            <v>04</v>
          </cell>
          <cell r="O860" t="str">
            <v>CUABA ABAJO</v>
          </cell>
          <cell r="P860" t="str">
            <v>008</v>
          </cell>
          <cell r="Q860" t="str">
            <v>CAMPECHE ARRIBA</v>
          </cell>
        </row>
        <row r="861">
          <cell r="D861" t="str">
            <v>PIMENTEL 3</v>
          </cell>
          <cell r="E861" t="str">
            <v>030604010400800</v>
          </cell>
          <cell r="F861" t="str">
            <v>03</v>
          </cell>
          <cell r="G861" t="str">
            <v>CIBAO NORDESTE</v>
          </cell>
          <cell r="H861" t="str">
            <v>06</v>
          </cell>
          <cell r="I861" t="str">
            <v>DUARTE</v>
          </cell>
          <cell r="J861" t="str">
            <v>04</v>
          </cell>
          <cell r="K861" t="str">
            <v>PIMENTEL</v>
          </cell>
          <cell r="L861" t="str">
            <v>01</v>
          </cell>
          <cell r="M861" t="str">
            <v>PIMENTEL</v>
          </cell>
          <cell r="N861" t="str">
            <v>04</v>
          </cell>
          <cell r="O861" t="str">
            <v>CUABA ABAJO</v>
          </cell>
          <cell r="P861" t="str">
            <v>008</v>
          </cell>
          <cell r="Q861" t="str">
            <v>CAMPECHE ARRIBA</v>
          </cell>
        </row>
        <row r="862">
          <cell r="D862" t="str">
            <v>PIMENTEL 4</v>
          </cell>
          <cell r="E862" t="str">
            <v>030604010400800</v>
          </cell>
          <cell r="F862" t="str">
            <v>03</v>
          </cell>
          <cell r="G862" t="str">
            <v>CIBAO NORDESTE</v>
          </cell>
          <cell r="H862" t="str">
            <v>06</v>
          </cell>
          <cell r="I862" t="str">
            <v>DUARTE</v>
          </cell>
          <cell r="J862" t="str">
            <v>04</v>
          </cell>
          <cell r="K862" t="str">
            <v>PIMENTEL</v>
          </cell>
          <cell r="L862" t="str">
            <v>01</v>
          </cell>
          <cell r="M862" t="str">
            <v>PIMENTEL</v>
          </cell>
          <cell r="N862" t="str">
            <v>04</v>
          </cell>
          <cell r="O862" t="str">
            <v>CUABA ABAJO</v>
          </cell>
          <cell r="P862" t="str">
            <v>008</v>
          </cell>
          <cell r="Q862" t="str">
            <v>CAMPECHE ARRIBA</v>
          </cell>
        </row>
        <row r="863">
          <cell r="D863" t="str">
            <v>PINALITO 1</v>
          </cell>
          <cell r="E863" t="str">
            <v>021302020701000</v>
          </cell>
          <cell r="F863" t="str">
            <v>02</v>
          </cell>
          <cell r="G863" t="str">
            <v>CIBAO SUR</v>
          </cell>
          <cell r="H863" t="str">
            <v>13</v>
          </cell>
          <cell r="I863" t="str">
            <v>LA VEGA</v>
          </cell>
          <cell r="J863" t="str">
            <v>02</v>
          </cell>
          <cell r="K863" t="str">
            <v>CONSTANZA</v>
          </cell>
          <cell r="L863" t="str">
            <v>02</v>
          </cell>
          <cell r="M863" t="str">
            <v>TIREO (DM)</v>
          </cell>
          <cell r="N863" t="str">
            <v>07</v>
          </cell>
          <cell r="O863" t="str">
            <v>TIREO ABAJO</v>
          </cell>
          <cell r="P863" t="str">
            <v>010</v>
          </cell>
          <cell r="Q863" t="str">
            <v>EL BOTAO</v>
          </cell>
        </row>
        <row r="864">
          <cell r="D864" t="str">
            <v>PINALITO 2</v>
          </cell>
          <cell r="E864" t="str">
            <v>021302020701000</v>
          </cell>
          <cell r="F864" t="str">
            <v>02</v>
          </cell>
          <cell r="G864" t="str">
            <v>CIBAO SUR</v>
          </cell>
          <cell r="H864" t="str">
            <v>13</v>
          </cell>
          <cell r="I864" t="str">
            <v>LA VEGA</v>
          </cell>
          <cell r="J864" t="str">
            <v>02</v>
          </cell>
          <cell r="K864" t="str">
            <v>CONSTANZA</v>
          </cell>
          <cell r="L864" t="str">
            <v>02</v>
          </cell>
          <cell r="M864" t="str">
            <v>TIREO (DM)</v>
          </cell>
          <cell r="N864" t="str">
            <v>07</v>
          </cell>
          <cell r="O864" t="str">
            <v>TIREO ABAJO</v>
          </cell>
          <cell r="P864" t="str">
            <v>010</v>
          </cell>
          <cell r="Q864" t="str">
            <v>EL BOTAO</v>
          </cell>
        </row>
        <row r="865">
          <cell r="D865" t="str">
            <v>POWERSHIP AZUA KPS 26</v>
          </cell>
          <cell r="E865" t="str">
            <v>070201050100100</v>
          </cell>
          <cell r="F865" t="str">
            <v>07</v>
          </cell>
          <cell r="G865" t="str">
            <v>EL VALLE</v>
          </cell>
          <cell r="H865" t="str">
            <v>02</v>
          </cell>
          <cell r="I865" t="str">
            <v>AZUA</v>
          </cell>
          <cell r="J865" t="str">
            <v>01</v>
          </cell>
          <cell r="K865" t="str">
            <v>AZUA</v>
          </cell>
          <cell r="L865" t="str">
            <v>05</v>
          </cell>
          <cell r="M865" t="str">
            <v>PUERTO VIEJO (DM)</v>
          </cell>
          <cell r="N865" t="str">
            <v>01</v>
          </cell>
          <cell r="O865" t="str">
            <v>PUERTO VIEJO (ZONA URBANA)</v>
          </cell>
          <cell r="P865" t="str">
            <v>001</v>
          </cell>
          <cell r="Q865" t="str">
            <v>LOS NEGROS</v>
          </cell>
        </row>
        <row r="866">
          <cell r="D866" t="str">
            <v>POWERSHIP AZUA KPS 60</v>
          </cell>
          <cell r="E866" t="str">
            <v>070201050100100</v>
          </cell>
          <cell r="F866" t="str">
            <v>07</v>
          </cell>
          <cell r="G866" t="str">
            <v>EL VALLE</v>
          </cell>
          <cell r="H866" t="str">
            <v>02</v>
          </cell>
          <cell r="I866" t="str">
            <v>AZUA</v>
          </cell>
          <cell r="J866" t="str">
            <v>01</v>
          </cell>
          <cell r="K866" t="str">
            <v>AZUA</v>
          </cell>
          <cell r="L866" t="str">
            <v>05</v>
          </cell>
          <cell r="M866" t="str">
            <v>PUERTO VIEJO (DM)</v>
          </cell>
          <cell r="N866" t="str">
            <v>01</v>
          </cell>
          <cell r="O866" t="str">
            <v>PUERTO VIEJO (ZONA URBANA)</v>
          </cell>
          <cell r="P866" t="str">
            <v>001</v>
          </cell>
          <cell r="Q866" t="str">
            <v>LOS NEGROS</v>
          </cell>
        </row>
        <row r="867">
          <cell r="D867" t="str">
            <v>PUNTA CATALINA 1</v>
          </cell>
          <cell r="E867" t="str">
            <v>051701080200500</v>
          </cell>
          <cell r="F867" t="str">
            <v>05</v>
          </cell>
          <cell r="G867" t="str">
            <v>VALDESIA</v>
          </cell>
          <cell r="H867" t="str">
            <v>17</v>
          </cell>
          <cell r="I867" t="str">
            <v>PERAVIA</v>
          </cell>
          <cell r="J867" t="str">
            <v>01</v>
          </cell>
          <cell r="K867" t="str">
            <v>BANÍ</v>
          </cell>
          <cell r="L867" t="str">
            <v>08</v>
          </cell>
          <cell r="M867" t="str">
            <v>CATALINA (DM)</v>
          </cell>
          <cell r="N867" t="str">
            <v>02</v>
          </cell>
          <cell r="O867" t="str">
            <v>CATALINA</v>
          </cell>
          <cell r="P867" t="str">
            <v>005</v>
          </cell>
          <cell r="Q867" t="str">
            <v>COLONIA CATALINA</v>
          </cell>
        </row>
        <row r="868">
          <cell r="D868" t="str">
            <v>PUNTA CATALINA 2</v>
          </cell>
          <cell r="E868" t="str">
            <v>051701080200500</v>
          </cell>
          <cell r="F868" t="str">
            <v>05</v>
          </cell>
          <cell r="G868" t="str">
            <v>VALDESIA</v>
          </cell>
          <cell r="H868" t="str">
            <v>17</v>
          </cell>
          <cell r="I868" t="str">
            <v>PERAVIA</v>
          </cell>
          <cell r="J868" t="str">
            <v>01</v>
          </cell>
          <cell r="K868" t="str">
            <v>BANÍ</v>
          </cell>
          <cell r="L868" t="str">
            <v>08</v>
          </cell>
          <cell r="M868" t="str">
            <v>CATALINA (DM)</v>
          </cell>
          <cell r="N868" t="str">
            <v>02</v>
          </cell>
          <cell r="O868" t="str">
            <v>CATALINA</v>
          </cell>
          <cell r="P868" t="str">
            <v>005</v>
          </cell>
          <cell r="Q868" t="str">
            <v>COLONIA CATALINA</v>
          </cell>
        </row>
        <row r="869">
          <cell r="D869" t="str">
            <v>QUILVIO CABRERA</v>
          </cell>
          <cell r="E869" t="str">
            <v>061602020201000</v>
          </cell>
          <cell r="F869" t="str">
            <v>06</v>
          </cell>
          <cell r="G869" t="str">
            <v>ENRIQUILLO</v>
          </cell>
          <cell r="H869" t="str">
            <v>16</v>
          </cell>
          <cell r="I869" t="str">
            <v>PEDERNALES</v>
          </cell>
          <cell r="J869" t="str">
            <v>02</v>
          </cell>
          <cell r="K869" t="str">
            <v>OVIEDO</v>
          </cell>
          <cell r="L869" t="str">
            <v>02</v>
          </cell>
          <cell r="M869" t="str">
            <v>JUANCHO (DM)</v>
          </cell>
          <cell r="N869" t="str">
            <v>02</v>
          </cell>
          <cell r="O869" t="str">
            <v>LA COLONIA VILLA ESPERANZA</v>
          </cell>
          <cell r="P869" t="str">
            <v>010</v>
          </cell>
          <cell r="Q869" t="str">
            <v>PAYANO</v>
          </cell>
        </row>
        <row r="870">
          <cell r="D870" t="str">
            <v>QUISQUEYA 1</v>
          </cell>
          <cell r="E870" t="str">
            <v>092305010300200</v>
          </cell>
          <cell r="F870" t="str">
            <v>09</v>
          </cell>
          <cell r="G870" t="str">
            <v>HIGUAMO</v>
          </cell>
          <cell r="H870" t="str">
            <v>23</v>
          </cell>
          <cell r="I870" t="str">
            <v>SAN PEDRO DE MACORÍS</v>
          </cell>
          <cell r="J870" t="str">
            <v>05</v>
          </cell>
          <cell r="K870" t="str">
            <v>QUISQUEYA</v>
          </cell>
          <cell r="L870" t="str">
            <v>01</v>
          </cell>
          <cell r="M870" t="str">
            <v>QUISQUEYA</v>
          </cell>
          <cell r="N870" t="str">
            <v>03</v>
          </cell>
          <cell r="O870" t="str">
            <v>LOS MONTES</v>
          </cell>
          <cell r="P870" t="str">
            <v>002</v>
          </cell>
          <cell r="Q870" t="str">
            <v>MONTE LARGO</v>
          </cell>
        </row>
        <row r="871">
          <cell r="D871" t="str">
            <v>QUISQUEYA 1 SAN PEDRO</v>
          </cell>
          <cell r="E871" t="str">
            <v>092301010105600</v>
          </cell>
          <cell r="F871" t="str">
            <v>09</v>
          </cell>
          <cell r="G871" t="str">
            <v>HIGUAMO</v>
          </cell>
          <cell r="H871" t="str">
            <v>23</v>
          </cell>
          <cell r="I871" t="str">
            <v>SAN PEDRO DE MACORÍS</v>
          </cell>
          <cell r="J871" t="str">
            <v>01</v>
          </cell>
          <cell r="K871" t="str">
            <v>SAN PEDRO DE MACORÍS</v>
          </cell>
          <cell r="L871" t="str">
            <v>01</v>
          </cell>
          <cell r="M871" t="str">
            <v>SAN PEDRO DE MACORÍS</v>
          </cell>
          <cell r="N871" t="str">
            <v>01</v>
          </cell>
          <cell r="O871" t="str">
            <v>SAN PEDRO DE MACORÍS (ZONA URBANA)</v>
          </cell>
          <cell r="P871" t="str">
            <v>056</v>
          </cell>
          <cell r="Q871" t="str">
            <v>EL OTRO LADO</v>
          </cell>
        </row>
        <row r="872">
          <cell r="D872" t="str">
            <v>QUISQUEYA 2</v>
          </cell>
          <cell r="E872" t="str">
            <v>092305010300200</v>
          </cell>
          <cell r="F872" t="str">
            <v>09</v>
          </cell>
          <cell r="G872" t="str">
            <v>HIGUAMO</v>
          </cell>
          <cell r="H872" t="str">
            <v>23</v>
          </cell>
          <cell r="I872" t="str">
            <v>SAN PEDRO DE MACORÍS</v>
          </cell>
          <cell r="J872" t="str">
            <v>05</v>
          </cell>
          <cell r="K872" t="str">
            <v>QUISQUEYA</v>
          </cell>
          <cell r="L872" t="str">
            <v>01</v>
          </cell>
          <cell r="M872" t="str">
            <v>QUISQUEYA</v>
          </cell>
          <cell r="N872" t="str">
            <v>03</v>
          </cell>
          <cell r="O872" t="str">
            <v>LOS MONTES</v>
          </cell>
          <cell r="P872" t="str">
            <v>002</v>
          </cell>
          <cell r="Q872" t="str">
            <v>MONTE LARGO</v>
          </cell>
        </row>
        <row r="873">
          <cell r="D873" t="str">
            <v>RINCÓN</v>
          </cell>
          <cell r="E873" t="str">
            <v>021304020300200</v>
          </cell>
          <cell r="F873" t="str">
            <v>02</v>
          </cell>
          <cell r="G873" t="str">
            <v>CIBAO SUR</v>
          </cell>
          <cell r="H873" t="str">
            <v>13</v>
          </cell>
          <cell r="I873" t="str">
            <v>LA VEGA</v>
          </cell>
          <cell r="J873" t="str">
            <v>04</v>
          </cell>
          <cell r="K873" t="str">
            <v>JIMA ABAJO</v>
          </cell>
          <cell r="L873" t="str">
            <v>02</v>
          </cell>
          <cell r="M873" t="str">
            <v>RINCÓN (DM)</v>
          </cell>
          <cell r="N873" t="str">
            <v>03</v>
          </cell>
          <cell r="O873" t="str">
            <v>RINCÓN</v>
          </cell>
          <cell r="P873" t="str">
            <v>002</v>
          </cell>
          <cell r="Q873" t="str">
            <v>LA SOLEDAD</v>
          </cell>
        </row>
        <row r="874">
          <cell r="D874" t="str">
            <v>RÍO BLANCO 1</v>
          </cell>
          <cell r="E874" t="str">
            <v>022801060301400</v>
          </cell>
          <cell r="F874" t="str">
            <v>02</v>
          </cell>
          <cell r="G874" t="str">
            <v>CIBAO SUR</v>
          </cell>
          <cell r="H874" t="str">
            <v>28</v>
          </cell>
          <cell r="I874" t="str">
            <v>MONSEÑOR NOUEL</v>
          </cell>
          <cell r="J874" t="str">
            <v>01</v>
          </cell>
          <cell r="K874" t="str">
            <v>BONAO</v>
          </cell>
          <cell r="L874" t="str">
            <v>06</v>
          </cell>
          <cell r="M874" t="str">
            <v>LA SALVIA - LOS QUEMADOS (DM)</v>
          </cell>
          <cell r="N874" t="str">
            <v>03</v>
          </cell>
          <cell r="O874" t="str">
            <v>CRUCE DE BLANCO</v>
          </cell>
          <cell r="P874" t="str">
            <v>014</v>
          </cell>
          <cell r="Q874" t="str">
            <v>CIENAGUITA ABAJO</v>
          </cell>
        </row>
        <row r="875">
          <cell r="D875" t="str">
            <v>RÍO BLANCO 2</v>
          </cell>
          <cell r="E875" t="str">
            <v>022801060301400</v>
          </cell>
          <cell r="F875" t="str">
            <v>02</v>
          </cell>
          <cell r="G875" t="str">
            <v>CIBAO SUR</v>
          </cell>
          <cell r="H875" t="str">
            <v>28</v>
          </cell>
          <cell r="I875" t="str">
            <v>MONSEÑOR NOUEL</v>
          </cell>
          <cell r="J875" t="str">
            <v>01</v>
          </cell>
          <cell r="K875" t="str">
            <v>BONAO</v>
          </cell>
          <cell r="L875" t="str">
            <v>06</v>
          </cell>
          <cell r="M875" t="str">
            <v>LA SALVIA - LOS QUEMADOS (DM)</v>
          </cell>
          <cell r="N875" t="str">
            <v>03</v>
          </cell>
          <cell r="O875" t="str">
            <v>CRUCE DE BLANCO</v>
          </cell>
          <cell r="P875" t="str">
            <v>014</v>
          </cell>
          <cell r="Q875" t="str">
            <v>CIENAGUITA ABAJO</v>
          </cell>
        </row>
        <row r="876">
          <cell r="D876" t="str">
            <v>ROSA JULIA DE LA CRUZ</v>
          </cell>
          <cell r="E876" t="str">
            <v>031401030400600</v>
          </cell>
          <cell r="F876" t="str">
            <v>03</v>
          </cell>
          <cell r="G876" t="str">
            <v>CIBAO NORDESTE</v>
          </cell>
          <cell r="H876" t="str">
            <v>14</v>
          </cell>
          <cell r="I876" t="str">
            <v>MARÍA TRINIDAD SÁNCHEZ</v>
          </cell>
          <cell r="J876" t="str">
            <v>01</v>
          </cell>
          <cell r="K876" t="str">
            <v>NAGUA</v>
          </cell>
          <cell r="L876" t="str">
            <v>03</v>
          </cell>
          <cell r="M876" t="str">
            <v>LAS GORDAS (DM)</v>
          </cell>
          <cell r="N876" t="str">
            <v>04</v>
          </cell>
          <cell r="O876" t="str">
            <v>LOS JENGIBRES</v>
          </cell>
          <cell r="P876" t="str">
            <v>006</v>
          </cell>
          <cell r="Q876" t="str">
            <v>LA TOTUMA</v>
          </cell>
        </row>
        <row r="877">
          <cell r="D877" t="str">
            <v>SABANA YEGUA</v>
          </cell>
          <cell r="E877" t="str">
            <v>072201070200200</v>
          </cell>
          <cell r="F877" t="str">
            <v>07</v>
          </cell>
          <cell r="G877" t="str">
            <v>EL VALLE</v>
          </cell>
          <cell r="H877" t="str">
            <v>22</v>
          </cell>
          <cell r="I877" t="str">
            <v>SAN JUAN</v>
          </cell>
          <cell r="J877" t="str">
            <v>01</v>
          </cell>
          <cell r="K877" t="str">
            <v>SAN JUAN</v>
          </cell>
          <cell r="L877" t="str">
            <v>07</v>
          </cell>
          <cell r="M877" t="str">
            <v>GUANITO (DM)</v>
          </cell>
          <cell r="N877" t="str">
            <v>02</v>
          </cell>
          <cell r="O877" t="str">
            <v>GUANITO</v>
          </cell>
          <cell r="P877" t="str">
            <v>002</v>
          </cell>
          <cell r="Q877" t="str">
            <v>CAYUCAL (EL TUNAL)</v>
          </cell>
        </row>
        <row r="878">
          <cell r="D878" t="str">
            <v>SABANETA</v>
          </cell>
          <cell r="E878" t="str">
            <v>072201030400300</v>
          </cell>
          <cell r="F878" t="str">
            <v>07</v>
          </cell>
          <cell r="G878" t="str">
            <v>EL VALLE</v>
          </cell>
          <cell r="H878" t="str">
            <v>22</v>
          </cell>
          <cell r="I878" t="str">
            <v>SAN JUAN</v>
          </cell>
          <cell r="J878" t="str">
            <v>01</v>
          </cell>
          <cell r="K878" t="str">
            <v>SAN JUAN</v>
          </cell>
          <cell r="L878" t="str">
            <v>03</v>
          </cell>
          <cell r="M878" t="str">
            <v>SABANETA (DM)</v>
          </cell>
          <cell r="N878" t="str">
            <v>04</v>
          </cell>
          <cell r="O878" t="str">
            <v>LOS GAJITOS</v>
          </cell>
          <cell r="P878" t="str">
            <v>003</v>
          </cell>
          <cell r="Q878" t="str">
            <v>EL TABLÓN</v>
          </cell>
        </row>
        <row r="879">
          <cell r="D879" t="str">
            <v>SAN FELIPE</v>
          </cell>
          <cell r="E879" t="str">
            <v>011801010103800</v>
          </cell>
          <cell r="F879" t="str">
            <v>01</v>
          </cell>
          <cell r="G879" t="str">
            <v>CIBAO NORTE</v>
          </cell>
          <cell r="H879" t="str">
            <v>18</v>
          </cell>
          <cell r="I879" t="str">
            <v>PUERTO PLATA</v>
          </cell>
          <cell r="J879" t="str">
            <v>01</v>
          </cell>
          <cell r="K879" t="str">
            <v>PUERTO PLATA</v>
          </cell>
          <cell r="L879" t="str">
            <v>01</v>
          </cell>
          <cell r="M879" t="str">
            <v>PUERTO PLATA</v>
          </cell>
          <cell r="N879" t="str">
            <v>01</v>
          </cell>
          <cell r="O879" t="str">
            <v>SAN FELIPE DE PUERTO PLATA (ZONA URBANA)</v>
          </cell>
          <cell r="P879" t="str">
            <v>038</v>
          </cell>
          <cell r="Q879" t="str">
            <v>EL JABILLAR</v>
          </cell>
        </row>
        <row r="880">
          <cell r="D880" t="str">
            <v>SAN LORENZO 1</v>
          </cell>
          <cell r="E880" t="str">
            <v>052103010100600</v>
          </cell>
          <cell r="F880" t="str">
            <v>05</v>
          </cell>
          <cell r="G880" t="str">
            <v>VALDESIA</v>
          </cell>
          <cell r="H880" t="str">
            <v>21</v>
          </cell>
          <cell r="I880" t="str">
            <v>SAN CRISTÓBAL</v>
          </cell>
          <cell r="J880" t="str">
            <v>03</v>
          </cell>
          <cell r="K880" t="str">
            <v>BAJOS DE HAINA</v>
          </cell>
          <cell r="L880" t="str">
            <v>01</v>
          </cell>
          <cell r="M880" t="str">
            <v>BAJOS DE HAINA</v>
          </cell>
          <cell r="N880" t="str">
            <v>01</v>
          </cell>
          <cell r="O880" t="str">
            <v>BAJOS DE HAINA (ZONA URBANA)</v>
          </cell>
          <cell r="P880" t="str">
            <v>006</v>
          </cell>
          <cell r="Q880" t="str">
            <v>LOS GRINGOS</v>
          </cell>
        </row>
        <row r="881">
          <cell r="D881" t="str">
            <v>SAN PEDRO BIO-ENERGY</v>
          </cell>
          <cell r="E881" t="str">
            <v>092301010202200</v>
          </cell>
          <cell r="F881" t="str">
            <v>09</v>
          </cell>
          <cell r="G881" t="str">
            <v>HIGUAMO</v>
          </cell>
          <cell r="H881" t="str">
            <v>23</v>
          </cell>
          <cell r="I881" t="str">
            <v>SAN PEDRO DE MACORÍS</v>
          </cell>
          <cell r="J881" t="str">
            <v>01</v>
          </cell>
          <cell r="K881" t="str">
            <v>SAN PEDRO DE MACORÍS</v>
          </cell>
          <cell r="L881" t="str">
            <v>01</v>
          </cell>
          <cell r="M881" t="str">
            <v>SAN PEDRO DE MACORÍS</v>
          </cell>
          <cell r="N881" t="str">
            <v>02</v>
          </cell>
          <cell r="O881" t="str">
            <v>BOCA DEL SOCO</v>
          </cell>
          <cell r="P881" t="str">
            <v>022</v>
          </cell>
          <cell r="Q881" t="str">
            <v>INGENIO CRISTÓBAL COLÓN</v>
          </cell>
        </row>
        <row r="882">
          <cell r="D882" t="str">
            <v>SIBA</v>
          </cell>
          <cell r="E882" t="str">
            <v>103204010100100</v>
          </cell>
          <cell r="F882" t="str">
            <v>10</v>
          </cell>
          <cell r="G882" t="str">
            <v>OZAMA O METROPOLITANA</v>
          </cell>
          <cell r="H882" t="str">
            <v>32</v>
          </cell>
          <cell r="I882" t="str">
            <v>SANTO DOMINGO</v>
          </cell>
          <cell r="J882" t="str">
            <v>04</v>
          </cell>
          <cell r="K882" t="str">
            <v>BOCA CHICA</v>
          </cell>
          <cell r="L882" t="str">
            <v>01</v>
          </cell>
          <cell r="M882" t="str">
            <v>BOCA CHICA</v>
          </cell>
          <cell r="N882" t="str">
            <v>01</v>
          </cell>
          <cell r="O882" t="str">
            <v>BOCA CHICA (ZONA URBANA)</v>
          </cell>
          <cell r="P882" t="str">
            <v>001</v>
          </cell>
          <cell r="Q882" t="str">
            <v>BOCA CHICA</v>
          </cell>
        </row>
        <row r="883">
          <cell r="D883" t="str">
            <v>SULTANA DEL ESTE</v>
          </cell>
          <cell r="E883" t="str">
            <v>092301010105600</v>
          </cell>
          <cell r="F883" t="str">
            <v>09</v>
          </cell>
          <cell r="G883" t="str">
            <v>HIGUAMO</v>
          </cell>
          <cell r="H883" t="str">
            <v>23</v>
          </cell>
          <cell r="I883" t="str">
            <v>SAN PEDRO DE MACORÍS</v>
          </cell>
          <cell r="J883" t="str">
            <v>01</v>
          </cell>
          <cell r="K883" t="str">
            <v>SAN PEDRO DE MACORÍS</v>
          </cell>
          <cell r="L883" t="str">
            <v>01</v>
          </cell>
          <cell r="M883" t="str">
            <v>SAN PEDRO DE MACORÍS</v>
          </cell>
          <cell r="N883" t="str">
            <v>01</v>
          </cell>
          <cell r="O883" t="str">
            <v>SAN PEDRO DE MACORÍS (ZONA URBANA)</v>
          </cell>
          <cell r="P883" t="str">
            <v>056</v>
          </cell>
          <cell r="Q883" t="str">
            <v>EL OTRO LADO</v>
          </cell>
        </row>
        <row r="884">
          <cell r="D884" t="str">
            <v>TAVERA 1</v>
          </cell>
          <cell r="E884" t="str">
            <v>021301040200100</v>
          </cell>
          <cell r="F884" t="str">
            <v>02</v>
          </cell>
          <cell r="G884" t="str">
            <v>CIBAO SUR</v>
          </cell>
          <cell r="H884" t="str">
            <v>13</v>
          </cell>
          <cell r="I884" t="str">
            <v>LA VEGA</v>
          </cell>
          <cell r="J884" t="str">
            <v>01</v>
          </cell>
          <cell r="K884" t="str">
            <v>LA VEGA</v>
          </cell>
          <cell r="L884" t="str">
            <v>04</v>
          </cell>
          <cell r="M884" t="str">
            <v>TAVERA (DM)</v>
          </cell>
          <cell r="N884" t="str">
            <v>02</v>
          </cell>
          <cell r="O884" t="str">
            <v>LA JINA HUECA</v>
          </cell>
          <cell r="P884" t="str">
            <v>001</v>
          </cell>
          <cell r="Q884" t="str">
            <v>LA PRESA</v>
          </cell>
        </row>
        <row r="885">
          <cell r="D885" t="str">
            <v>TAVERA 2</v>
          </cell>
          <cell r="E885" t="str">
            <v>021301040200100</v>
          </cell>
          <cell r="F885" t="str">
            <v>02</v>
          </cell>
          <cell r="G885" t="str">
            <v>CIBAO SUR</v>
          </cell>
          <cell r="H885" t="str">
            <v>13</v>
          </cell>
          <cell r="I885" t="str">
            <v>LA VEGA</v>
          </cell>
          <cell r="J885" t="str">
            <v>01</v>
          </cell>
          <cell r="K885" t="str">
            <v>LA VEGA</v>
          </cell>
          <cell r="L885" t="str">
            <v>04</v>
          </cell>
          <cell r="M885" t="str">
            <v>TAVERA (DM)</v>
          </cell>
          <cell r="N885" t="str">
            <v>02</v>
          </cell>
          <cell r="O885" t="str">
            <v>LA JINA HUECA</v>
          </cell>
          <cell r="P885" t="str">
            <v>001</v>
          </cell>
          <cell r="Q885" t="str">
            <v>LA PRESA</v>
          </cell>
        </row>
        <row r="886">
          <cell r="D886" t="str">
            <v>VALDESIA 1</v>
          </cell>
          <cell r="E886" t="str">
            <v>051701090201000</v>
          </cell>
          <cell r="F886" t="str">
            <v>05</v>
          </cell>
          <cell r="G886" t="str">
            <v>VALDESIA</v>
          </cell>
          <cell r="H886" t="str">
            <v>17</v>
          </cell>
          <cell r="I886" t="str">
            <v>PERAVIA</v>
          </cell>
          <cell r="J886" t="str">
            <v>01</v>
          </cell>
          <cell r="K886" t="str">
            <v>BANÍ</v>
          </cell>
          <cell r="L886" t="str">
            <v>09</v>
          </cell>
          <cell r="M886" t="str">
            <v>EL LIMONAL (DM)</v>
          </cell>
          <cell r="N886" t="str">
            <v>02</v>
          </cell>
          <cell r="O886" t="str">
            <v>LA IGUANA</v>
          </cell>
          <cell r="P886" t="str">
            <v>010</v>
          </cell>
          <cell r="Q886" t="str">
            <v>LA MANACLITA</v>
          </cell>
        </row>
        <row r="887">
          <cell r="D887" t="str">
            <v>VALDESIA 2</v>
          </cell>
          <cell r="E887" t="str">
            <v>051701090201000</v>
          </cell>
          <cell r="F887" t="str">
            <v>05</v>
          </cell>
          <cell r="G887" t="str">
            <v>VALDESIA</v>
          </cell>
          <cell r="H887" t="str">
            <v>17</v>
          </cell>
          <cell r="I887" t="str">
            <v>PERAVIA</v>
          </cell>
          <cell r="J887" t="str">
            <v>01</v>
          </cell>
          <cell r="K887" t="str">
            <v>BANÍ</v>
          </cell>
          <cell r="L887" t="str">
            <v>09</v>
          </cell>
          <cell r="M887" t="str">
            <v>EL LIMONAL (DM)</v>
          </cell>
          <cell r="N887" t="str">
            <v>02</v>
          </cell>
          <cell r="O887" t="str">
            <v>LA IGUANA</v>
          </cell>
          <cell r="P887" t="str">
            <v>010</v>
          </cell>
          <cell r="Q887" t="str">
            <v>LA MANACLITA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FD579-DF28-4FCA-990F-ECD46CFA146D}">
  <dimension ref="D5:H24"/>
  <sheetViews>
    <sheetView tabSelected="1" workbookViewId="0">
      <selection activeCell="A38" sqref="A38"/>
    </sheetView>
  </sheetViews>
  <sheetFormatPr baseColWidth="10" defaultColWidth="11.44140625" defaultRowHeight="14.4" x14ac:dyDescent="0.3"/>
  <cols>
    <col min="1" max="3" width="11.44140625" style="10"/>
    <col min="4" max="4" width="141.44140625" style="10" customWidth="1"/>
    <col min="5" max="16384" width="11.44140625" style="10"/>
  </cols>
  <sheetData>
    <row r="5" spans="4:4" x14ac:dyDescent="0.3">
      <c r="D5" s="54" t="s">
        <v>325</v>
      </c>
    </row>
    <row r="6" spans="4:4" x14ac:dyDescent="0.3">
      <c r="D6" s="54"/>
    </row>
    <row r="7" spans="4:4" x14ac:dyDescent="0.3">
      <c r="D7" s="54"/>
    </row>
    <row r="8" spans="4:4" x14ac:dyDescent="0.3">
      <c r="D8" s="54"/>
    </row>
    <row r="9" spans="4:4" x14ac:dyDescent="0.3">
      <c r="D9" s="54"/>
    </row>
    <row r="10" spans="4:4" x14ac:dyDescent="0.3">
      <c r="D10" s="54"/>
    </row>
    <row r="11" spans="4:4" x14ac:dyDescent="0.3">
      <c r="D11" s="54"/>
    </row>
    <row r="12" spans="4:4" x14ac:dyDescent="0.3">
      <c r="D12" s="54"/>
    </row>
    <row r="13" spans="4:4" x14ac:dyDescent="0.3">
      <c r="D13" s="54"/>
    </row>
    <row r="14" spans="4:4" x14ac:dyDescent="0.3">
      <c r="D14" s="54"/>
    </row>
    <row r="15" spans="4:4" x14ac:dyDescent="0.3">
      <c r="D15" s="54"/>
    </row>
    <row r="16" spans="4:4" x14ac:dyDescent="0.3">
      <c r="D16" s="54"/>
    </row>
    <row r="17" spans="4:8" x14ac:dyDescent="0.3">
      <c r="D17" s="54"/>
    </row>
    <row r="18" spans="4:8" x14ac:dyDescent="0.3">
      <c r="D18" s="54"/>
    </row>
    <row r="19" spans="4:8" x14ac:dyDescent="0.3">
      <c r="D19" s="54"/>
    </row>
    <row r="20" spans="4:8" x14ac:dyDescent="0.3">
      <c r="D20" s="54"/>
      <c r="H20"/>
    </row>
    <row r="21" spans="4:8" x14ac:dyDescent="0.3">
      <c r="D21" s="54"/>
    </row>
    <row r="22" spans="4:8" x14ac:dyDescent="0.3">
      <c r="D22" s="54"/>
    </row>
    <row r="24" spans="4:8" ht="15.6" x14ac:dyDescent="0.3">
      <c r="D24" s="11"/>
      <c r="E24" s="11"/>
      <c r="F24" s="11"/>
    </row>
  </sheetData>
  <mergeCells count="1">
    <mergeCell ref="D5:D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81"/>
  <sheetViews>
    <sheetView showGridLines="0" workbookViewId="0">
      <pane ySplit="1" topLeftCell="A2" activePane="bottomLeft" state="frozen"/>
      <selection pane="bottomLeft"/>
    </sheetView>
  </sheetViews>
  <sheetFormatPr baseColWidth="10" defaultColWidth="11.44140625" defaultRowHeight="12" x14ac:dyDescent="0.25"/>
  <cols>
    <col min="1" max="2" width="6.5546875" style="2" customWidth="1"/>
    <col min="3" max="3" width="53.6640625" style="2" bestFit="1" customWidth="1"/>
    <col min="4" max="4" width="43.6640625" style="2" bestFit="1" customWidth="1"/>
    <col min="5" max="5" width="15.33203125" style="2" customWidth="1"/>
    <col min="6" max="6" width="30.6640625" style="2" customWidth="1"/>
    <col min="7" max="7" width="12.33203125" style="2" customWidth="1"/>
    <col min="8" max="8" width="43.6640625" style="2" customWidth="1"/>
    <col min="9" max="9" width="11.5546875" style="2" customWidth="1"/>
    <col min="10" max="10" width="43.6640625" style="2" customWidth="1"/>
    <col min="11" max="11" width="16.88671875" style="2" customWidth="1"/>
    <col min="12" max="12" width="23.6640625" style="2" customWidth="1"/>
    <col min="13" max="13" width="18.88671875" style="2" bestFit="1" customWidth="1"/>
    <col min="14" max="14" width="36" style="51" customWidth="1"/>
    <col min="15" max="15" width="19.88671875" style="51" customWidth="1"/>
    <col min="16" max="16" width="13.5546875" style="1" customWidth="1"/>
    <col min="17" max="17" width="11.44140625" style="1" customWidth="1"/>
    <col min="18" max="16384" width="11.44140625" style="1"/>
  </cols>
  <sheetData>
    <row r="1" spans="1:15" ht="12.7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260</v>
      </c>
      <c r="F1" s="3" t="s">
        <v>261</v>
      </c>
      <c r="G1" s="3" t="s">
        <v>262</v>
      </c>
      <c r="H1" s="3" t="s">
        <v>263</v>
      </c>
      <c r="I1" s="3" t="s">
        <v>264</v>
      </c>
      <c r="J1" s="3" t="s">
        <v>265</v>
      </c>
      <c r="K1" s="3" t="s">
        <v>4</v>
      </c>
      <c r="L1" s="3" t="s">
        <v>255</v>
      </c>
      <c r="M1" s="3" t="s">
        <v>5</v>
      </c>
      <c r="N1" s="6" t="s">
        <v>6</v>
      </c>
      <c r="O1" s="6" t="s">
        <v>7</v>
      </c>
    </row>
    <row r="2" spans="1:15" ht="12.75" customHeight="1" x14ac:dyDescent="0.25">
      <c r="A2" s="4">
        <v>2025</v>
      </c>
      <c r="B2" s="4">
        <v>1</v>
      </c>
      <c r="C2" s="2" t="s">
        <v>8</v>
      </c>
      <c r="D2" s="4" t="s">
        <v>9</v>
      </c>
      <c r="E2" s="4" t="str">
        <f>VLOOKUP($D:$D,'[1]Disponibilidad y generación'!$E:$R,3,FALSE)</f>
        <v>10</v>
      </c>
      <c r="F2" s="4" t="str">
        <f>VLOOKUP($D:$D,'[1]Disponibilidad y generación'!$E:$R,4,FALSE)</f>
        <v>OZAMA O METROPOLITANA</v>
      </c>
      <c r="G2" s="4" t="str">
        <f>VLOOKUP($D:$D,'[1]Disponibilidad y generación'!$E:$R,5,FALSE)</f>
        <v>32</v>
      </c>
      <c r="H2" s="4" t="str">
        <f>VLOOKUP($D:$D,'[1]Disponibilidad y generación'!$E:$R,6,FALSE)</f>
        <v>SANTO DOMINGO</v>
      </c>
      <c r="I2" s="4" t="str">
        <f>VLOOKUP($D:$D,'[1]Disponibilidad y generación'!$E:$R,7,FALSE)</f>
        <v>04</v>
      </c>
      <c r="J2" s="4" t="str">
        <f>VLOOKUP($D:$D,'[1]Disponibilidad y generación'!$E:$R,8,FALSE)</f>
        <v>BOCA CHICA</v>
      </c>
      <c r="K2" s="5" t="s">
        <v>239</v>
      </c>
      <c r="L2" s="4" t="s">
        <v>249</v>
      </c>
      <c r="M2" s="4" t="s">
        <v>10</v>
      </c>
      <c r="N2" s="50">
        <v>0</v>
      </c>
      <c r="O2" s="50">
        <v>0</v>
      </c>
    </row>
    <row r="3" spans="1:15" ht="12.75" customHeight="1" x14ac:dyDescent="0.25">
      <c r="A3" s="4">
        <v>2025</v>
      </c>
      <c r="B3" s="4">
        <v>1</v>
      </c>
      <c r="C3" s="2" t="s">
        <v>8</v>
      </c>
      <c r="D3" s="4" t="s">
        <v>11</v>
      </c>
      <c r="E3" s="4" t="str">
        <f>VLOOKUP($D:$D,'[1]Disponibilidad y generación'!$E:$R,3,FALSE)</f>
        <v>10</v>
      </c>
      <c r="F3" s="4" t="str">
        <f>VLOOKUP($D:$D,'[1]Disponibilidad y generación'!$E:$R,4,FALSE)</f>
        <v>OZAMA O METROPOLITANA</v>
      </c>
      <c r="G3" s="4" t="str">
        <f>VLOOKUP($D:$D,'[1]Disponibilidad y generación'!$E:$R,5,FALSE)</f>
        <v>32</v>
      </c>
      <c r="H3" s="4" t="str">
        <f>VLOOKUP($D:$D,'[1]Disponibilidad y generación'!$E:$R,6,FALSE)</f>
        <v>SANTO DOMINGO</v>
      </c>
      <c r="I3" s="4" t="str">
        <f>VLOOKUP($D:$D,'[1]Disponibilidad y generación'!$E:$R,7,FALSE)</f>
        <v>04</v>
      </c>
      <c r="J3" s="4" t="str">
        <f>VLOOKUP($D:$D,'[1]Disponibilidad y generación'!$E:$R,8,FALSE)</f>
        <v>BOCA CHICA</v>
      </c>
      <c r="K3" s="5" t="s">
        <v>239</v>
      </c>
      <c r="L3" s="4" t="s">
        <v>246</v>
      </c>
      <c r="M3" s="4" t="s">
        <v>10</v>
      </c>
      <c r="N3" s="50">
        <v>116.398297491039</v>
      </c>
      <c r="O3" s="50">
        <v>72.012709999999998</v>
      </c>
    </row>
    <row r="4" spans="1:15" ht="12.75" customHeight="1" x14ac:dyDescent="0.25">
      <c r="A4" s="4">
        <v>2025</v>
      </c>
      <c r="B4" s="4">
        <v>1</v>
      </c>
      <c r="C4" s="2" t="s">
        <v>12</v>
      </c>
      <c r="D4" s="4" t="s">
        <v>13</v>
      </c>
      <c r="E4" s="4" t="str">
        <f>VLOOKUP($D:$D,'[1]Disponibilidad y generación'!$E:$R,3,FALSE)</f>
        <v>05</v>
      </c>
      <c r="F4" s="4" t="str">
        <f>VLOOKUP($D:$D,'[1]Disponibilidad y generación'!$E:$R,4,FALSE)</f>
        <v>VALDESIA</v>
      </c>
      <c r="G4" s="4" t="str">
        <f>VLOOKUP($D:$D,'[1]Disponibilidad y generación'!$E:$R,5,FALSE)</f>
        <v>17</v>
      </c>
      <c r="H4" s="4" t="str">
        <f>VLOOKUP($D:$D,'[1]Disponibilidad y generación'!$E:$R,6,FALSE)</f>
        <v>PERAVIA</v>
      </c>
      <c r="I4" s="4" t="str">
        <f>VLOOKUP($D:$D,'[1]Disponibilidad y generación'!$E:$R,7,FALSE)</f>
        <v>01</v>
      </c>
      <c r="J4" s="4" t="str">
        <f>VLOOKUP($D:$D,'[1]Disponibilidad y generación'!$E:$R,8,FALSE)</f>
        <v>BANÍ</v>
      </c>
      <c r="K4" s="5" t="s">
        <v>240</v>
      </c>
      <c r="L4" s="4" t="s">
        <v>253</v>
      </c>
      <c r="M4" s="4" t="s">
        <v>14</v>
      </c>
      <c r="N4" s="50">
        <v>5.228091397849</v>
      </c>
      <c r="O4" s="50">
        <v>3.95282</v>
      </c>
    </row>
    <row r="5" spans="1:15" ht="12.75" customHeight="1" x14ac:dyDescent="0.25">
      <c r="A5" s="4">
        <v>2025</v>
      </c>
      <c r="B5" s="4">
        <v>1</v>
      </c>
      <c r="C5" s="2" t="s">
        <v>12</v>
      </c>
      <c r="D5" s="4" t="s">
        <v>15</v>
      </c>
      <c r="E5" s="4" t="str">
        <f>VLOOKUP($D:$D,'[1]Disponibilidad y generación'!$E:$R,3,FALSE)</f>
        <v>05</v>
      </c>
      <c r="F5" s="4" t="str">
        <f>VLOOKUP($D:$D,'[1]Disponibilidad y generación'!$E:$R,4,FALSE)</f>
        <v>VALDESIA</v>
      </c>
      <c r="G5" s="4" t="str">
        <f>VLOOKUP($D:$D,'[1]Disponibilidad y generación'!$E:$R,5,FALSE)</f>
        <v>17</v>
      </c>
      <c r="H5" s="4" t="str">
        <f>VLOOKUP($D:$D,'[1]Disponibilidad y generación'!$E:$R,6,FALSE)</f>
        <v>PERAVIA</v>
      </c>
      <c r="I5" s="4" t="str">
        <f>VLOOKUP($D:$D,'[1]Disponibilidad y generación'!$E:$R,7,FALSE)</f>
        <v>01</v>
      </c>
      <c r="J5" s="4" t="str">
        <f>VLOOKUP($D:$D,'[1]Disponibilidad y generación'!$E:$R,8,FALSE)</f>
        <v>BANÍ</v>
      </c>
      <c r="K5" s="5" t="s">
        <v>240</v>
      </c>
      <c r="L5" s="4" t="s">
        <v>253</v>
      </c>
      <c r="M5" s="4" t="s">
        <v>14</v>
      </c>
      <c r="N5" s="50">
        <v>15.965770609318</v>
      </c>
      <c r="O5" s="50">
        <v>11.01125</v>
      </c>
    </row>
    <row r="6" spans="1:15" ht="12.75" customHeight="1" x14ac:dyDescent="0.25">
      <c r="A6" s="4">
        <v>2025</v>
      </c>
      <c r="B6" s="4">
        <v>1</v>
      </c>
      <c r="C6" s="2" t="s">
        <v>12</v>
      </c>
      <c r="D6" s="4" t="s">
        <v>16</v>
      </c>
      <c r="E6" s="4" t="str">
        <f>VLOOKUP($D:$D,'[1]Disponibilidad y generación'!$E:$R,3,FALSE)</f>
        <v>02</v>
      </c>
      <c r="F6" s="4" t="str">
        <f>VLOOKUP($D:$D,'[1]Disponibilidad y generación'!$E:$R,4,FALSE)</f>
        <v>CIBAO SUR</v>
      </c>
      <c r="G6" s="4" t="str">
        <f>VLOOKUP($D:$D,'[1]Disponibilidad y generación'!$E:$R,5,FALSE)</f>
        <v>28</v>
      </c>
      <c r="H6" s="4" t="str">
        <f>VLOOKUP($D:$D,'[1]Disponibilidad y generación'!$E:$R,6,FALSE)</f>
        <v>MONSEÑOR NOUEL</v>
      </c>
      <c r="I6" s="4" t="str">
        <f>VLOOKUP($D:$D,'[1]Disponibilidad y generación'!$E:$R,7,FALSE)</f>
        <v>03</v>
      </c>
      <c r="J6" s="4" t="str">
        <f>VLOOKUP($D:$D,'[1]Disponibilidad y generación'!$E:$R,8,FALSE)</f>
        <v>PIEDRA BLANCA</v>
      </c>
      <c r="K6" s="5" t="s">
        <v>240</v>
      </c>
      <c r="L6" s="4" t="s">
        <v>253</v>
      </c>
      <c r="M6" s="4" t="s">
        <v>17</v>
      </c>
      <c r="N6" s="50">
        <v>0</v>
      </c>
      <c r="O6" s="50">
        <v>0</v>
      </c>
    </row>
    <row r="7" spans="1:15" ht="12.75" customHeight="1" x14ac:dyDescent="0.25">
      <c r="A7" s="4">
        <v>2025</v>
      </c>
      <c r="B7" s="4">
        <v>1</v>
      </c>
      <c r="C7" s="2" t="s">
        <v>12</v>
      </c>
      <c r="D7" s="4" t="s">
        <v>18</v>
      </c>
      <c r="E7" s="4" t="str">
        <f>VLOOKUP($D:$D,'[1]Disponibilidad y generación'!$E:$R,3,FALSE)</f>
        <v>02</v>
      </c>
      <c r="F7" s="4" t="str">
        <f>VLOOKUP($D:$D,'[1]Disponibilidad y generación'!$E:$R,4,FALSE)</f>
        <v>CIBAO SUR</v>
      </c>
      <c r="G7" s="4" t="str">
        <f>VLOOKUP($D:$D,'[1]Disponibilidad y generación'!$E:$R,5,FALSE)</f>
        <v>28</v>
      </c>
      <c r="H7" s="4" t="str">
        <f>VLOOKUP($D:$D,'[1]Disponibilidad y generación'!$E:$R,6,FALSE)</f>
        <v>MONSEÑOR NOUEL</v>
      </c>
      <c r="I7" s="4" t="str">
        <f>VLOOKUP($D:$D,'[1]Disponibilidad y generación'!$E:$R,7,FALSE)</f>
        <v>03</v>
      </c>
      <c r="J7" s="4" t="str">
        <f>VLOOKUP($D:$D,'[1]Disponibilidad y generación'!$E:$R,8,FALSE)</f>
        <v>PIEDRA BLANCA</v>
      </c>
      <c r="K7" s="5" t="s">
        <v>240</v>
      </c>
      <c r="L7" s="4" t="s">
        <v>253</v>
      </c>
      <c r="M7" s="4" t="s">
        <v>17</v>
      </c>
      <c r="N7" s="50">
        <v>0.189211469534</v>
      </c>
      <c r="O7" s="50">
        <v>0.14180000000000001</v>
      </c>
    </row>
    <row r="8" spans="1:15" ht="12.75" customHeight="1" x14ac:dyDescent="0.25">
      <c r="A8" s="4">
        <v>2025</v>
      </c>
      <c r="B8" s="4">
        <v>1</v>
      </c>
      <c r="C8" s="2" t="s">
        <v>12</v>
      </c>
      <c r="D8" s="4" t="s">
        <v>19</v>
      </c>
      <c r="E8" s="4" t="str">
        <f>VLOOKUP($D:$D,'[1]Disponibilidad y generación'!$E:$R,3,FALSE)</f>
        <v>01</v>
      </c>
      <c r="F8" s="4" t="str">
        <f>VLOOKUP($D:$D,'[1]Disponibilidad y generación'!$E:$R,4,FALSE)</f>
        <v>CIBAO NORTE</v>
      </c>
      <c r="G8" s="4" t="str">
        <f>VLOOKUP($D:$D,'[1]Disponibilidad y generación'!$E:$R,5,FALSE)</f>
        <v>25</v>
      </c>
      <c r="H8" s="4" t="str">
        <f>VLOOKUP($D:$D,'[1]Disponibilidad y generación'!$E:$R,6,FALSE)</f>
        <v>SANTIAGO</v>
      </c>
      <c r="I8" s="4" t="str">
        <f>VLOOKUP($D:$D,'[1]Disponibilidad y generación'!$E:$R,7,FALSE)</f>
        <v>03</v>
      </c>
      <c r="J8" s="4" t="str">
        <f>VLOOKUP($D:$D,'[1]Disponibilidad y generación'!$E:$R,8,FALSE)</f>
        <v>JÁNICO</v>
      </c>
      <c r="K8" s="5" t="s">
        <v>240</v>
      </c>
      <c r="L8" s="4" t="s">
        <v>253</v>
      </c>
      <c r="M8" s="4" t="s">
        <v>20</v>
      </c>
      <c r="N8" s="50">
        <v>7.8378136200000004E-2</v>
      </c>
      <c r="O8" s="50">
        <v>6.5199999999999994E-2</v>
      </c>
    </row>
    <row r="9" spans="1:15" ht="12.75" customHeight="1" x14ac:dyDescent="0.25">
      <c r="A9" s="4">
        <v>2025</v>
      </c>
      <c r="B9" s="4">
        <v>1</v>
      </c>
      <c r="C9" s="2" t="s">
        <v>12</v>
      </c>
      <c r="D9" s="4" t="s">
        <v>21</v>
      </c>
      <c r="E9" s="4" t="str">
        <f>VLOOKUP($D:$D,'[1]Disponibilidad y generación'!$E:$R,3,FALSE)</f>
        <v>01</v>
      </c>
      <c r="F9" s="4" t="str">
        <f>VLOOKUP($D:$D,'[1]Disponibilidad y generación'!$E:$R,4,FALSE)</f>
        <v>CIBAO NORTE</v>
      </c>
      <c r="G9" s="4" t="str">
        <f>VLOOKUP($D:$D,'[1]Disponibilidad y generación'!$E:$R,5,FALSE)</f>
        <v>25</v>
      </c>
      <c r="H9" s="4" t="str">
        <f>VLOOKUP($D:$D,'[1]Disponibilidad y generación'!$E:$R,6,FALSE)</f>
        <v>SANTIAGO</v>
      </c>
      <c r="I9" s="4" t="str">
        <f>VLOOKUP($D:$D,'[1]Disponibilidad y generación'!$E:$R,7,FALSE)</f>
        <v>03</v>
      </c>
      <c r="J9" s="4" t="str">
        <f>VLOOKUP($D:$D,'[1]Disponibilidad y generación'!$E:$R,8,FALSE)</f>
        <v>JÁNICO</v>
      </c>
      <c r="K9" s="5" t="s">
        <v>240</v>
      </c>
      <c r="L9" s="4" t="s">
        <v>253</v>
      </c>
      <c r="M9" s="4" t="s">
        <v>20</v>
      </c>
      <c r="N9" s="50">
        <v>9.8413978494000007E-2</v>
      </c>
      <c r="O9" s="50">
        <v>8.7599999999999997E-2</v>
      </c>
    </row>
    <row r="10" spans="1:15" ht="12.75" customHeight="1" x14ac:dyDescent="0.25">
      <c r="A10" s="4">
        <v>2025</v>
      </c>
      <c r="B10" s="4">
        <v>1</v>
      </c>
      <c r="C10" s="2" t="s">
        <v>22</v>
      </c>
      <c r="D10" s="4" t="s">
        <v>23</v>
      </c>
      <c r="E10" s="4" t="str">
        <f>VLOOKUP($D:$D,'[1]Disponibilidad y generación'!$E:$R,3,FALSE)</f>
        <v>06</v>
      </c>
      <c r="F10" s="4" t="str">
        <f>VLOOKUP($D:$D,'[1]Disponibilidad y generación'!$E:$R,4,FALSE)</f>
        <v>ENRIQUILLO</v>
      </c>
      <c r="G10" s="4" t="str">
        <f>VLOOKUP($D:$D,'[1]Disponibilidad y generación'!$E:$R,5,FALSE)</f>
        <v>04</v>
      </c>
      <c r="H10" s="4" t="str">
        <f>VLOOKUP($D:$D,'[1]Disponibilidad y generación'!$E:$R,6,FALSE)</f>
        <v>BARAHONA</v>
      </c>
      <c r="I10" s="4" t="str">
        <f>VLOOKUP($D:$D,'[1]Disponibilidad y generación'!$E:$R,7,FALSE)</f>
        <v>01</v>
      </c>
      <c r="J10" s="4" t="str">
        <f>VLOOKUP($D:$D,'[1]Disponibilidad y generación'!$E:$R,8,FALSE)</f>
        <v>BARAHONA</v>
      </c>
      <c r="K10" s="5" t="s">
        <v>241</v>
      </c>
      <c r="L10" s="4" t="s">
        <v>247</v>
      </c>
      <c r="M10" s="4" t="s">
        <v>24</v>
      </c>
      <c r="N10" s="50">
        <v>44.595586917562002</v>
      </c>
      <c r="O10" s="50">
        <v>28.409839999999999</v>
      </c>
    </row>
    <row r="11" spans="1:15" ht="12.75" customHeight="1" x14ac:dyDescent="0.25">
      <c r="A11" s="4">
        <v>2025</v>
      </c>
      <c r="B11" s="4">
        <v>1</v>
      </c>
      <c r="C11" s="2" t="s">
        <v>25</v>
      </c>
      <c r="D11" s="4" t="s">
        <v>26</v>
      </c>
      <c r="E11" s="4" t="str">
        <f>VLOOKUP($D:$D,'[1]Disponibilidad y generación'!$E:$R,3,FALSE)</f>
        <v>09</v>
      </c>
      <c r="F11" s="4" t="str">
        <f>VLOOKUP($D:$D,'[1]Disponibilidad y generación'!$E:$R,4,FALSE)</f>
        <v>HIGUAMO</v>
      </c>
      <c r="G11" s="4" t="str">
        <f>VLOOKUP($D:$D,'[1]Disponibilidad y generación'!$E:$R,5,FALSE)</f>
        <v>23</v>
      </c>
      <c r="H11" s="4" t="str">
        <f>VLOOKUP($D:$D,'[1]Disponibilidad y generación'!$E:$R,6,FALSE)</f>
        <v>SAN PEDRO DE MACORÍS</v>
      </c>
      <c r="I11" s="4" t="str">
        <f>VLOOKUP($D:$D,'[1]Disponibilidad y generación'!$E:$R,7,FALSE)</f>
        <v>05</v>
      </c>
      <c r="J11" s="4" t="str">
        <f>VLOOKUP($D:$D,'[1]Disponibilidad y generación'!$E:$R,8,FALSE)</f>
        <v>QUISQUEYA</v>
      </c>
      <c r="K11" s="5" t="s">
        <v>242</v>
      </c>
      <c r="L11" s="4" t="s">
        <v>248</v>
      </c>
      <c r="M11" s="4" t="s">
        <v>27</v>
      </c>
      <c r="N11" s="50">
        <v>2.4033378136199999</v>
      </c>
      <c r="O11" s="50">
        <v>9.7339999999999996E-2</v>
      </c>
    </row>
    <row r="12" spans="1:15" ht="12.75" customHeight="1" x14ac:dyDescent="0.25">
      <c r="A12" s="4">
        <v>2025</v>
      </c>
      <c r="B12" s="4">
        <v>1</v>
      </c>
      <c r="C12" s="2" t="s">
        <v>12</v>
      </c>
      <c r="D12" s="4" t="s">
        <v>28</v>
      </c>
      <c r="E12" s="4" t="str">
        <f>VLOOKUP($D:$D,'[1]Disponibilidad y generación'!$E:$R,3,FALSE)</f>
        <v>04</v>
      </c>
      <c r="F12" s="4" t="str">
        <f>VLOOKUP($D:$D,'[1]Disponibilidad y generación'!$E:$R,4,FALSE)</f>
        <v>CIBAO NOROESTE</v>
      </c>
      <c r="G12" s="4" t="str">
        <f>VLOOKUP($D:$D,'[1]Disponibilidad y generación'!$E:$R,5,FALSE)</f>
        <v>27</v>
      </c>
      <c r="H12" s="4" t="str">
        <f>VLOOKUP($D:$D,'[1]Disponibilidad y generación'!$E:$R,6,FALSE)</f>
        <v>VALVERDE</v>
      </c>
      <c r="I12" s="4" t="str">
        <f>VLOOKUP($D:$D,'[1]Disponibilidad y generación'!$E:$R,7,FALSE)</f>
        <v>02</v>
      </c>
      <c r="J12" s="4" t="str">
        <f>VLOOKUP($D:$D,'[1]Disponibilidad y generación'!$E:$R,8,FALSE)</f>
        <v>ESPERANZA</v>
      </c>
      <c r="K12" s="5" t="s">
        <v>240</v>
      </c>
      <c r="L12" s="4" t="s">
        <v>253</v>
      </c>
      <c r="M12" s="4" t="s">
        <v>27</v>
      </c>
      <c r="N12" s="50">
        <v>0</v>
      </c>
      <c r="O12" s="50">
        <v>0</v>
      </c>
    </row>
    <row r="13" spans="1:15" ht="12.75" customHeight="1" x14ac:dyDescent="0.25">
      <c r="A13" s="4">
        <v>2025</v>
      </c>
      <c r="B13" s="4">
        <v>1</v>
      </c>
      <c r="C13" s="2" t="s">
        <v>29</v>
      </c>
      <c r="D13" s="4" t="s">
        <v>30</v>
      </c>
      <c r="E13" s="4" t="str">
        <f>VLOOKUP($D:$D,'[1]Disponibilidad y generación'!$E:$R,3,FALSE)</f>
        <v>09</v>
      </c>
      <c r="F13" s="4" t="str">
        <f>VLOOKUP($D:$D,'[1]Disponibilidad y generación'!$E:$R,4,FALSE)</f>
        <v>HIGUAMO</v>
      </c>
      <c r="G13" s="4" t="str">
        <f>VLOOKUP($D:$D,'[1]Disponibilidad y generación'!$E:$R,5,FALSE)</f>
        <v>23</v>
      </c>
      <c r="H13" s="4" t="str">
        <f>VLOOKUP($D:$D,'[1]Disponibilidad y generación'!$E:$R,6,FALSE)</f>
        <v>SAN PEDRO DE MACORÍS</v>
      </c>
      <c r="I13" s="4" t="str">
        <f>VLOOKUP($D:$D,'[1]Disponibilidad y generación'!$E:$R,7,FALSE)</f>
        <v>01</v>
      </c>
      <c r="J13" s="4" t="str">
        <f>VLOOKUP($D:$D,'[1]Disponibilidad y generación'!$E:$R,8,FALSE)</f>
        <v>SAN PEDRO DE MACORÍS</v>
      </c>
      <c r="K13" s="5" t="s">
        <v>239</v>
      </c>
      <c r="L13" s="4" t="s">
        <v>249</v>
      </c>
      <c r="M13" s="4" t="s">
        <v>31</v>
      </c>
      <c r="N13" s="50">
        <v>0</v>
      </c>
      <c r="O13" s="50">
        <v>0</v>
      </c>
    </row>
    <row r="14" spans="1:15" ht="12.75" customHeight="1" x14ac:dyDescent="0.25">
      <c r="A14" s="4">
        <v>2025</v>
      </c>
      <c r="B14" s="4">
        <v>1</v>
      </c>
      <c r="C14" s="2" t="s">
        <v>29</v>
      </c>
      <c r="D14" s="4" t="s">
        <v>32</v>
      </c>
      <c r="E14" s="4" t="str">
        <f>VLOOKUP($D:$D,'[1]Disponibilidad y generación'!$E:$R,3,FALSE)</f>
        <v>09</v>
      </c>
      <c r="F14" s="4" t="str">
        <f>VLOOKUP($D:$D,'[1]Disponibilidad y generación'!$E:$R,4,FALSE)</f>
        <v>HIGUAMO</v>
      </c>
      <c r="G14" s="4" t="str">
        <f>VLOOKUP($D:$D,'[1]Disponibilidad y generación'!$E:$R,5,FALSE)</f>
        <v>23</v>
      </c>
      <c r="H14" s="4" t="str">
        <f>VLOOKUP($D:$D,'[1]Disponibilidad y generación'!$E:$R,6,FALSE)</f>
        <v>SAN PEDRO DE MACORÍS</v>
      </c>
      <c r="I14" s="4" t="str">
        <f>VLOOKUP($D:$D,'[1]Disponibilidad y generación'!$E:$R,7,FALSE)</f>
        <v>01</v>
      </c>
      <c r="J14" s="4" t="str">
        <f>VLOOKUP($D:$D,'[1]Disponibilidad y generación'!$E:$R,8,FALSE)</f>
        <v>SAN PEDRO DE MACORÍS</v>
      </c>
      <c r="K14" s="5" t="s">
        <v>239</v>
      </c>
      <c r="L14" s="4" t="s">
        <v>246</v>
      </c>
      <c r="M14" s="4" t="s">
        <v>31</v>
      </c>
      <c r="N14" s="50">
        <v>87.215725806451005</v>
      </c>
      <c r="O14" s="50">
        <v>56.811810000000001</v>
      </c>
    </row>
    <row r="15" spans="1:15" ht="12.75" customHeight="1" x14ac:dyDescent="0.25">
      <c r="A15" s="4">
        <v>2025</v>
      </c>
      <c r="B15" s="4">
        <v>1</v>
      </c>
      <c r="C15" s="2" t="s">
        <v>29</v>
      </c>
      <c r="D15" s="4" t="s">
        <v>33</v>
      </c>
      <c r="E15" s="4" t="str">
        <f>VLOOKUP($D:$D,'[1]Disponibilidad y generación'!$E:$R,3,FALSE)</f>
        <v>09</v>
      </c>
      <c r="F15" s="4" t="str">
        <f>VLOOKUP($D:$D,'[1]Disponibilidad y generación'!$E:$R,4,FALSE)</f>
        <v>HIGUAMO</v>
      </c>
      <c r="G15" s="4" t="str">
        <f>VLOOKUP($D:$D,'[1]Disponibilidad y generación'!$E:$R,5,FALSE)</f>
        <v>23</v>
      </c>
      <c r="H15" s="4" t="str">
        <f>VLOOKUP($D:$D,'[1]Disponibilidad y generación'!$E:$R,6,FALSE)</f>
        <v>SAN PEDRO DE MACORÍS</v>
      </c>
      <c r="I15" s="4" t="str">
        <f>VLOOKUP($D:$D,'[1]Disponibilidad y generación'!$E:$R,7,FALSE)</f>
        <v>01</v>
      </c>
      <c r="J15" s="4" t="str">
        <f>VLOOKUP($D:$D,'[1]Disponibilidad y generación'!$E:$R,8,FALSE)</f>
        <v>SAN PEDRO DE MACORÍS</v>
      </c>
      <c r="K15" s="5" t="s">
        <v>239</v>
      </c>
      <c r="L15" s="4" t="s">
        <v>249</v>
      </c>
      <c r="M15" s="4" t="s">
        <v>31</v>
      </c>
      <c r="N15" s="50">
        <v>0</v>
      </c>
      <c r="O15" s="50">
        <v>0</v>
      </c>
    </row>
    <row r="16" spans="1:15" ht="12.75" customHeight="1" x14ac:dyDescent="0.25">
      <c r="A16" s="4">
        <v>2025</v>
      </c>
      <c r="B16" s="4">
        <v>1</v>
      </c>
      <c r="C16" s="2" t="s">
        <v>29</v>
      </c>
      <c r="D16" s="4" t="s">
        <v>34</v>
      </c>
      <c r="E16" s="4" t="str">
        <f>VLOOKUP($D:$D,'[1]Disponibilidad y generación'!$E:$R,3,FALSE)</f>
        <v>09</v>
      </c>
      <c r="F16" s="4" t="str">
        <f>VLOOKUP($D:$D,'[1]Disponibilidad y generación'!$E:$R,4,FALSE)</f>
        <v>HIGUAMO</v>
      </c>
      <c r="G16" s="4" t="str">
        <f>VLOOKUP($D:$D,'[1]Disponibilidad y generación'!$E:$R,5,FALSE)</f>
        <v>23</v>
      </c>
      <c r="H16" s="4" t="str">
        <f>VLOOKUP($D:$D,'[1]Disponibilidad y generación'!$E:$R,6,FALSE)</f>
        <v>SAN PEDRO DE MACORÍS</v>
      </c>
      <c r="I16" s="4" t="str">
        <f>VLOOKUP($D:$D,'[1]Disponibilidad y generación'!$E:$R,7,FALSE)</f>
        <v>01</v>
      </c>
      <c r="J16" s="4" t="str">
        <f>VLOOKUP($D:$D,'[1]Disponibilidad y generación'!$E:$R,8,FALSE)</f>
        <v>SAN PEDRO DE MACORÍS</v>
      </c>
      <c r="K16" s="5" t="s">
        <v>239</v>
      </c>
      <c r="L16" s="4" t="s">
        <v>246</v>
      </c>
      <c r="M16" s="4" t="s">
        <v>31</v>
      </c>
      <c r="N16" s="50">
        <v>89.786290322580001</v>
      </c>
      <c r="O16" s="50">
        <v>57.618000000000002</v>
      </c>
    </row>
    <row r="17" spans="1:15" ht="12.75" customHeight="1" x14ac:dyDescent="0.25">
      <c r="A17" s="4">
        <v>2025</v>
      </c>
      <c r="B17" s="4">
        <v>1</v>
      </c>
      <c r="C17" s="2" t="s">
        <v>29</v>
      </c>
      <c r="D17" s="4" t="s">
        <v>35</v>
      </c>
      <c r="E17" s="4" t="str">
        <f>VLOOKUP($D:$D,'[1]Disponibilidad y generación'!$E:$R,3,FALSE)</f>
        <v>09</v>
      </c>
      <c r="F17" s="4" t="str">
        <f>VLOOKUP($D:$D,'[1]Disponibilidad y generación'!$E:$R,4,FALSE)</f>
        <v>HIGUAMO</v>
      </c>
      <c r="G17" s="4" t="str">
        <f>VLOOKUP($D:$D,'[1]Disponibilidad y generación'!$E:$R,5,FALSE)</f>
        <v>23</v>
      </c>
      <c r="H17" s="4" t="str">
        <f>VLOOKUP($D:$D,'[1]Disponibilidad y generación'!$E:$R,6,FALSE)</f>
        <v>SAN PEDRO DE MACORÍS</v>
      </c>
      <c r="I17" s="4" t="str">
        <f>VLOOKUP($D:$D,'[1]Disponibilidad y generación'!$E:$R,7,FALSE)</f>
        <v>01</v>
      </c>
      <c r="J17" s="4" t="str">
        <f>VLOOKUP($D:$D,'[1]Disponibilidad y generación'!$E:$R,8,FALSE)</f>
        <v>SAN PEDRO DE MACORÍS</v>
      </c>
      <c r="K17" s="5" t="s">
        <v>239</v>
      </c>
      <c r="L17" s="4" t="s">
        <v>249</v>
      </c>
      <c r="M17" s="4" t="s">
        <v>31</v>
      </c>
      <c r="N17" s="50">
        <v>0</v>
      </c>
      <c r="O17" s="50">
        <v>0</v>
      </c>
    </row>
    <row r="18" spans="1:15" ht="12.75" customHeight="1" x14ac:dyDescent="0.25">
      <c r="A18" s="4">
        <v>2025</v>
      </c>
      <c r="B18" s="4">
        <v>1</v>
      </c>
      <c r="C18" s="2" t="s">
        <v>29</v>
      </c>
      <c r="D18" s="4" t="s">
        <v>36</v>
      </c>
      <c r="E18" s="4" t="str">
        <f>VLOOKUP($D:$D,'[1]Disponibilidad y generación'!$E:$R,3,FALSE)</f>
        <v>09</v>
      </c>
      <c r="F18" s="4" t="str">
        <f>VLOOKUP($D:$D,'[1]Disponibilidad y generación'!$E:$R,4,FALSE)</f>
        <v>HIGUAMO</v>
      </c>
      <c r="G18" s="4" t="str">
        <f>VLOOKUP($D:$D,'[1]Disponibilidad y generación'!$E:$R,5,FALSE)</f>
        <v>23</v>
      </c>
      <c r="H18" s="4" t="str">
        <f>VLOOKUP($D:$D,'[1]Disponibilidad y generación'!$E:$R,6,FALSE)</f>
        <v>SAN PEDRO DE MACORÍS</v>
      </c>
      <c r="I18" s="4" t="str">
        <f>VLOOKUP($D:$D,'[1]Disponibilidad y generación'!$E:$R,7,FALSE)</f>
        <v>01</v>
      </c>
      <c r="J18" s="4" t="str">
        <f>VLOOKUP($D:$D,'[1]Disponibilidad y generación'!$E:$R,8,FALSE)</f>
        <v>SAN PEDRO DE MACORÍS</v>
      </c>
      <c r="K18" s="5" t="s">
        <v>239</v>
      </c>
      <c r="L18" s="4" t="s">
        <v>246</v>
      </c>
      <c r="M18" s="4" t="s">
        <v>31</v>
      </c>
      <c r="N18" s="50">
        <v>90</v>
      </c>
      <c r="O18" s="50">
        <v>59.649410000000003</v>
      </c>
    </row>
    <row r="19" spans="1:15" ht="12.75" customHeight="1" x14ac:dyDescent="0.25">
      <c r="A19" s="4">
        <v>2025</v>
      </c>
      <c r="B19" s="4">
        <v>1</v>
      </c>
      <c r="C19" s="2" t="s">
        <v>12</v>
      </c>
      <c r="D19" s="4" t="s">
        <v>37</v>
      </c>
      <c r="E19" s="4" t="str">
        <f>VLOOKUP($D:$D,'[1]Disponibilidad y generación'!$E:$R,3,FALSE)</f>
        <v>04</v>
      </c>
      <c r="F19" s="4" t="str">
        <f>VLOOKUP($D:$D,'[1]Disponibilidad y generación'!$E:$R,4,FALSE)</f>
        <v>CIBAO NOROESTE</v>
      </c>
      <c r="G19" s="4" t="str">
        <f>VLOOKUP($D:$D,'[1]Disponibilidad y generación'!$E:$R,5,FALSE)</f>
        <v>26</v>
      </c>
      <c r="H19" s="4" t="str">
        <f>VLOOKUP($D:$D,'[1]Disponibilidad y generación'!$E:$R,6,FALSE)</f>
        <v>SANTIAGO RODRÍGUEZ</v>
      </c>
      <c r="I19" s="4" t="str">
        <f>VLOOKUP($D:$D,'[1]Disponibilidad y generación'!$E:$R,7,FALSE)</f>
        <v>03</v>
      </c>
      <c r="J19" s="4" t="str">
        <f>VLOOKUP($D:$D,'[1]Disponibilidad y generación'!$E:$R,8,FALSE)</f>
        <v>MONCIÓN</v>
      </c>
      <c r="K19" s="5" t="s">
        <v>240</v>
      </c>
      <c r="L19" s="4" t="s">
        <v>253</v>
      </c>
      <c r="M19" s="4" t="s">
        <v>17</v>
      </c>
      <c r="N19" s="50">
        <v>0.78021505376300004</v>
      </c>
      <c r="O19" s="50">
        <v>0.58179999999999998</v>
      </c>
    </row>
    <row r="20" spans="1:15" ht="12.75" customHeight="1" x14ac:dyDescent="0.25">
      <c r="A20" s="4">
        <v>2025</v>
      </c>
      <c r="B20" s="4">
        <v>1</v>
      </c>
      <c r="C20" s="2" t="s">
        <v>12</v>
      </c>
      <c r="D20" s="4" t="s">
        <v>38</v>
      </c>
      <c r="E20" s="4" t="str">
        <f>VLOOKUP($D:$D,'[1]Disponibilidad y generación'!$E:$R,3,FALSE)</f>
        <v>04</v>
      </c>
      <c r="F20" s="4" t="str">
        <f>VLOOKUP($D:$D,'[1]Disponibilidad y generación'!$E:$R,4,FALSE)</f>
        <v>CIBAO NOROESTE</v>
      </c>
      <c r="G20" s="4" t="str">
        <f>VLOOKUP($D:$D,'[1]Disponibilidad y generación'!$E:$R,5,FALSE)</f>
        <v>26</v>
      </c>
      <c r="H20" s="4" t="str">
        <f>VLOOKUP($D:$D,'[1]Disponibilidad y generación'!$E:$R,6,FALSE)</f>
        <v>SANTIAGO RODRÍGUEZ</v>
      </c>
      <c r="I20" s="4" t="str">
        <f>VLOOKUP($D:$D,'[1]Disponibilidad y generación'!$E:$R,7,FALSE)</f>
        <v>03</v>
      </c>
      <c r="J20" s="4" t="str">
        <f>VLOOKUP($D:$D,'[1]Disponibilidad y generación'!$E:$R,8,FALSE)</f>
        <v>MONCIÓN</v>
      </c>
      <c r="K20" s="5" t="s">
        <v>240</v>
      </c>
      <c r="L20" s="4" t="s">
        <v>253</v>
      </c>
      <c r="M20" s="4" t="s">
        <v>17</v>
      </c>
      <c r="N20" s="50">
        <v>1.0711648745510001</v>
      </c>
      <c r="O20" s="50">
        <v>0.79579999999999995</v>
      </c>
    </row>
    <row r="21" spans="1:15" ht="12.75" customHeight="1" x14ac:dyDescent="0.25">
      <c r="A21" s="4">
        <v>2025</v>
      </c>
      <c r="B21" s="4">
        <v>1</v>
      </c>
      <c r="C21" s="2" t="s">
        <v>12</v>
      </c>
      <c r="D21" s="4" t="s">
        <v>39</v>
      </c>
      <c r="E21" s="4" t="str">
        <f>VLOOKUP($D:$D,'[1]Disponibilidad y generación'!$E:$R,3,FALSE)</f>
        <v>07</v>
      </c>
      <c r="F21" s="4" t="str">
        <f>VLOOKUP($D:$D,'[1]Disponibilidad y generación'!$E:$R,4,FALSE)</f>
        <v>EL VALLE</v>
      </c>
      <c r="G21" s="4" t="str">
        <f>VLOOKUP($D:$D,'[1]Disponibilidad y generación'!$E:$R,5,FALSE)</f>
        <v>22</v>
      </c>
      <c r="H21" s="4" t="str">
        <f>VLOOKUP($D:$D,'[1]Disponibilidad y generación'!$E:$R,6,FALSE)</f>
        <v>SAN JUAN</v>
      </c>
      <c r="I21" s="4" t="str">
        <f>VLOOKUP($D:$D,'[1]Disponibilidad y generación'!$E:$R,7,FALSE)</f>
        <v>01</v>
      </c>
      <c r="J21" s="4" t="str">
        <f>VLOOKUP($D:$D,'[1]Disponibilidad y generación'!$E:$R,8,FALSE)</f>
        <v>SAN JUAN</v>
      </c>
      <c r="K21" s="5" t="s">
        <v>240</v>
      </c>
      <c r="L21" s="4" t="s">
        <v>253</v>
      </c>
      <c r="M21" s="4" t="s">
        <v>17</v>
      </c>
      <c r="N21" s="50">
        <v>0.82907706093099998</v>
      </c>
      <c r="O21" s="50">
        <v>0.69498000000000004</v>
      </c>
    </row>
    <row r="22" spans="1:15" ht="12.75" customHeight="1" x14ac:dyDescent="0.25">
      <c r="A22" s="4">
        <v>2025</v>
      </c>
      <c r="B22" s="4">
        <v>1</v>
      </c>
      <c r="C22" s="2" t="s">
        <v>12</v>
      </c>
      <c r="D22" s="4" t="s">
        <v>40</v>
      </c>
      <c r="E22" s="4" t="str">
        <f>VLOOKUP($D:$D,'[1]Disponibilidad y generación'!$E:$R,3,FALSE)</f>
        <v>07</v>
      </c>
      <c r="F22" s="4" t="str">
        <f>VLOOKUP($D:$D,'[1]Disponibilidad y generación'!$E:$R,4,FALSE)</f>
        <v>EL VALLE</v>
      </c>
      <c r="G22" s="4" t="str">
        <f>VLOOKUP($D:$D,'[1]Disponibilidad y generación'!$E:$R,5,FALSE)</f>
        <v>22</v>
      </c>
      <c r="H22" s="4" t="str">
        <f>VLOOKUP($D:$D,'[1]Disponibilidad y generación'!$E:$R,6,FALSE)</f>
        <v>SAN JUAN</v>
      </c>
      <c r="I22" s="4" t="str">
        <f>VLOOKUP($D:$D,'[1]Disponibilidad y generación'!$E:$R,7,FALSE)</f>
        <v>01</v>
      </c>
      <c r="J22" s="4" t="str">
        <f>VLOOKUP($D:$D,'[1]Disponibilidad y generación'!$E:$R,8,FALSE)</f>
        <v>SAN JUAN</v>
      </c>
      <c r="K22" s="5" t="s">
        <v>240</v>
      </c>
      <c r="L22" s="4" t="s">
        <v>253</v>
      </c>
      <c r="M22" s="4" t="s">
        <v>17</v>
      </c>
      <c r="N22" s="50">
        <v>0.81220430107499997</v>
      </c>
      <c r="O22" s="50">
        <v>0.62856999999999996</v>
      </c>
    </row>
    <row r="23" spans="1:15" ht="12.75" customHeight="1" x14ac:dyDescent="0.25">
      <c r="A23" s="4">
        <v>2025</v>
      </c>
      <c r="B23" s="4">
        <v>1</v>
      </c>
      <c r="C23" s="2" t="s">
        <v>12</v>
      </c>
      <c r="D23" s="4" t="s">
        <v>41</v>
      </c>
      <c r="E23" s="4" t="str">
        <f>VLOOKUP($D:$D,'[1]Disponibilidad y generación'!$E:$R,3,FALSE)</f>
        <v>02</v>
      </c>
      <c r="F23" s="4" t="str">
        <f>VLOOKUP($D:$D,'[1]Disponibilidad y generación'!$E:$R,4,FALSE)</f>
        <v>CIBAO SUR</v>
      </c>
      <c r="G23" s="4" t="str">
        <f>VLOOKUP($D:$D,'[1]Disponibilidad y generación'!$E:$R,5,FALSE)</f>
        <v>13</v>
      </c>
      <c r="H23" s="4" t="str">
        <f>VLOOKUP($D:$D,'[1]Disponibilidad y generación'!$E:$R,6,FALSE)</f>
        <v>LA VEGA</v>
      </c>
      <c r="I23" s="4" t="str">
        <f>VLOOKUP($D:$D,'[1]Disponibilidad y generación'!$E:$R,7,FALSE)</f>
        <v>02</v>
      </c>
      <c r="J23" s="4" t="str">
        <f>VLOOKUP($D:$D,'[1]Disponibilidad y generación'!$E:$R,8,FALSE)</f>
        <v>CONSTANZA</v>
      </c>
      <c r="K23" s="5" t="s">
        <v>240</v>
      </c>
      <c r="L23" s="4" t="s">
        <v>253</v>
      </c>
      <c r="M23" s="4" t="s">
        <v>20</v>
      </c>
      <c r="N23" s="50">
        <v>0</v>
      </c>
      <c r="O23" s="50">
        <v>0</v>
      </c>
    </row>
    <row r="24" spans="1:15" ht="12.75" customHeight="1" x14ac:dyDescent="0.25">
      <c r="A24" s="4">
        <v>2025</v>
      </c>
      <c r="B24" s="4">
        <v>1</v>
      </c>
      <c r="C24" s="2" t="s">
        <v>42</v>
      </c>
      <c r="D24" s="4" t="s">
        <v>43</v>
      </c>
      <c r="E24" s="4" t="str">
        <f>VLOOKUP($D:$D,'[1]Disponibilidad y generación'!$E:$R,3,FALSE)</f>
        <v>10</v>
      </c>
      <c r="F24" s="4" t="str">
        <f>VLOOKUP($D:$D,'[1]Disponibilidad y generación'!$E:$R,4,FALSE)</f>
        <v>OZAMA O METROPOLITANA</v>
      </c>
      <c r="G24" s="4" t="str">
        <f>VLOOKUP($D:$D,'[1]Disponibilidad y generación'!$E:$R,5,FALSE)</f>
        <v>01</v>
      </c>
      <c r="H24" s="4" t="str">
        <f>VLOOKUP($D:$D,'[1]Disponibilidad y generación'!$E:$R,6,FALSE)</f>
        <v>DISTRITO NACIONAL</v>
      </c>
      <c r="I24" s="4" t="str">
        <f>VLOOKUP($D:$D,'[1]Disponibilidad y generación'!$E:$R,7,FALSE)</f>
        <v>01</v>
      </c>
      <c r="J24" s="4" t="str">
        <f>VLOOKUP($D:$D,'[1]Disponibilidad y generación'!$E:$R,8,FALSE)</f>
        <v>SANTO DOMINGO DE GUZMÁN</v>
      </c>
      <c r="K24" s="5" t="s">
        <v>242</v>
      </c>
      <c r="L24" s="4" t="s">
        <v>248</v>
      </c>
      <c r="M24" s="4" t="s">
        <v>44</v>
      </c>
      <c r="N24" s="50">
        <v>99.294242831540998</v>
      </c>
      <c r="O24" s="50">
        <v>36.30762</v>
      </c>
    </row>
    <row r="25" spans="1:15" ht="12.75" customHeight="1" x14ac:dyDescent="0.25">
      <c r="A25" s="4">
        <v>2025</v>
      </c>
      <c r="B25" s="4">
        <v>1</v>
      </c>
      <c r="C25" s="2" t="s">
        <v>42</v>
      </c>
      <c r="D25" s="4" t="s">
        <v>45</v>
      </c>
      <c r="E25" s="4" t="str">
        <f>VLOOKUP($D:$D,'[1]Disponibilidad y generación'!$E:$R,3,FALSE)</f>
        <v>10</v>
      </c>
      <c r="F25" s="4" t="str">
        <f>VLOOKUP($D:$D,'[1]Disponibilidad y generación'!$E:$R,4,FALSE)</f>
        <v>OZAMA O METROPOLITANA</v>
      </c>
      <c r="G25" s="4" t="str">
        <f>VLOOKUP($D:$D,'[1]Disponibilidad y generación'!$E:$R,5,FALSE)</f>
        <v>01</v>
      </c>
      <c r="H25" s="4" t="str">
        <f>VLOOKUP($D:$D,'[1]Disponibilidad y generación'!$E:$R,6,FALSE)</f>
        <v>DISTRITO NACIONAL</v>
      </c>
      <c r="I25" s="4" t="str">
        <f>VLOOKUP($D:$D,'[1]Disponibilidad y generación'!$E:$R,7,FALSE)</f>
        <v>01</v>
      </c>
      <c r="J25" s="4" t="str">
        <f>VLOOKUP($D:$D,'[1]Disponibilidad y generación'!$E:$R,8,FALSE)</f>
        <v>SANTO DOMINGO DE GUZMÁN</v>
      </c>
      <c r="K25" s="5" t="s">
        <v>242</v>
      </c>
      <c r="L25" s="4" t="s">
        <v>246</v>
      </c>
      <c r="M25" s="4" t="s">
        <v>44</v>
      </c>
      <c r="N25" s="50">
        <v>5.2793682795689998</v>
      </c>
      <c r="O25" s="50">
        <v>1.88774</v>
      </c>
    </row>
    <row r="26" spans="1:15" ht="12.75" customHeight="1" x14ac:dyDescent="0.25">
      <c r="A26" s="4">
        <v>2025</v>
      </c>
      <c r="B26" s="4">
        <v>1</v>
      </c>
      <c r="C26" s="2" t="s">
        <v>42</v>
      </c>
      <c r="D26" s="4" t="s">
        <v>46</v>
      </c>
      <c r="E26" s="4" t="str">
        <f>VLOOKUP($D:$D,'[1]Disponibilidad y generación'!$E:$R,3,FALSE)</f>
        <v>10</v>
      </c>
      <c r="F26" s="4" t="str">
        <f>VLOOKUP($D:$D,'[1]Disponibilidad y generación'!$E:$R,4,FALSE)</f>
        <v>OZAMA O METROPOLITANA</v>
      </c>
      <c r="G26" s="4" t="str">
        <f>VLOOKUP($D:$D,'[1]Disponibilidad y generación'!$E:$R,5,FALSE)</f>
        <v>01</v>
      </c>
      <c r="H26" s="4" t="str">
        <f>VLOOKUP($D:$D,'[1]Disponibilidad y generación'!$E:$R,6,FALSE)</f>
        <v>DISTRITO NACIONAL</v>
      </c>
      <c r="I26" s="4" t="str">
        <f>VLOOKUP($D:$D,'[1]Disponibilidad y generación'!$E:$R,7,FALSE)</f>
        <v>01</v>
      </c>
      <c r="J26" s="4" t="str">
        <f>VLOOKUP($D:$D,'[1]Disponibilidad y generación'!$E:$R,8,FALSE)</f>
        <v>SANTO DOMINGO DE GUZMÁN</v>
      </c>
      <c r="K26" s="5" t="s">
        <v>242</v>
      </c>
      <c r="L26" s="4" t="s">
        <v>248</v>
      </c>
      <c r="M26" s="4" t="s">
        <v>44</v>
      </c>
      <c r="N26" s="50">
        <v>1.6497311827950001</v>
      </c>
      <c r="O26" s="50">
        <v>0.33962999999999999</v>
      </c>
    </row>
    <row r="27" spans="1:15" ht="12.75" customHeight="1" x14ac:dyDescent="0.25">
      <c r="A27" s="4">
        <v>2025</v>
      </c>
      <c r="B27" s="4">
        <v>1</v>
      </c>
      <c r="C27" s="2" t="s">
        <v>42</v>
      </c>
      <c r="D27" s="4" t="s">
        <v>47</v>
      </c>
      <c r="E27" s="4" t="str">
        <f>VLOOKUP($D:$D,'[1]Disponibilidad y generación'!$E:$R,3,FALSE)</f>
        <v>10</v>
      </c>
      <c r="F27" s="4" t="str">
        <f>VLOOKUP($D:$D,'[1]Disponibilidad y generación'!$E:$R,4,FALSE)</f>
        <v>OZAMA O METROPOLITANA</v>
      </c>
      <c r="G27" s="4" t="str">
        <f>VLOOKUP($D:$D,'[1]Disponibilidad y generación'!$E:$R,5,FALSE)</f>
        <v>01</v>
      </c>
      <c r="H27" s="4" t="str">
        <f>VLOOKUP($D:$D,'[1]Disponibilidad y generación'!$E:$R,6,FALSE)</f>
        <v>DISTRITO NACIONAL</v>
      </c>
      <c r="I27" s="4" t="str">
        <f>VLOOKUP($D:$D,'[1]Disponibilidad y generación'!$E:$R,7,FALSE)</f>
        <v>01</v>
      </c>
      <c r="J27" s="4" t="str">
        <f>VLOOKUP($D:$D,'[1]Disponibilidad y generación'!$E:$R,8,FALSE)</f>
        <v>SANTO DOMINGO DE GUZMÁN</v>
      </c>
      <c r="K27" s="5" t="s">
        <v>242</v>
      </c>
      <c r="L27" s="4" t="s">
        <v>246</v>
      </c>
      <c r="M27" s="4" t="s">
        <v>44</v>
      </c>
      <c r="N27" s="50">
        <v>0</v>
      </c>
      <c r="O27" s="50">
        <v>0</v>
      </c>
    </row>
    <row r="28" spans="1:15" ht="12.75" customHeight="1" x14ac:dyDescent="0.25">
      <c r="A28" s="4">
        <v>2025</v>
      </c>
      <c r="B28" s="4">
        <v>1</v>
      </c>
      <c r="C28" s="2" t="s">
        <v>42</v>
      </c>
      <c r="D28" s="4" t="s">
        <v>48</v>
      </c>
      <c r="E28" s="4" t="str">
        <f>VLOOKUP($D:$D,'[1]Disponibilidad y generación'!$E:$R,3,FALSE)</f>
        <v>10</v>
      </c>
      <c r="F28" s="4" t="str">
        <f>VLOOKUP($D:$D,'[1]Disponibilidad y generación'!$E:$R,4,FALSE)</f>
        <v>OZAMA O METROPOLITANA</v>
      </c>
      <c r="G28" s="4" t="str">
        <f>VLOOKUP($D:$D,'[1]Disponibilidad y generación'!$E:$R,5,FALSE)</f>
        <v>01</v>
      </c>
      <c r="H28" s="4" t="str">
        <f>VLOOKUP($D:$D,'[1]Disponibilidad y generación'!$E:$R,6,FALSE)</f>
        <v>DISTRITO NACIONAL</v>
      </c>
      <c r="I28" s="4" t="str">
        <f>VLOOKUP($D:$D,'[1]Disponibilidad y generación'!$E:$R,7,FALSE)</f>
        <v>01</v>
      </c>
      <c r="J28" s="4" t="str">
        <f>VLOOKUP($D:$D,'[1]Disponibilidad y generación'!$E:$R,8,FALSE)</f>
        <v>SANTO DOMINGO DE GUZMÁN</v>
      </c>
      <c r="K28" s="5" t="s">
        <v>239</v>
      </c>
      <c r="L28" s="4" t="s">
        <v>246</v>
      </c>
      <c r="M28" s="4" t="s">
        <v>49</v>
      </c>
      <c r="N28" s="50">
        <v>0</v>
      </c>
      <c r="O28" s="50">
        <v>0</v>
      </c>
    </row>
    <row r="29" spans="1:15" ht="12.75" customHeight="1" x14ac:dyDescent="0.25">
      <c r="A29" s="4">
        <v>2025</v>
      </c>
      <c r="B29" s="4">
        <v>1</v>
      </c>
      <c r="C29" s="2" t="s">
        <v>42</v>
      </c>
      <c r="D29" s="4" t="s">
        <v>50</v>
      </c>
      <c r="E29" s="4" t="str">
        <f>VLOOKUP($D:$D,'[1]Disponibilidad y generación'!$E:$R,3,FALSE)</f>
        <v>10</v>
      </c>
      <c r="F29" s="4" t="str">
        <f>VLOOKUP($D:$D,'[1]Disponibilidad y generación'!$E:$R,4,FALSE)</f>
        <v>OZAMA O METROPOLITANA</v>
      </c>
      <c r="G29" s="4" t="str">
        <f>VLOOKUP($D:$D,'[1]Disponibilidad y generación'!$E:$R,5,FALSE)</f>
        <v>01</v>
      </c>
      <c r="H29" s="4" t="str">
        <f>VLOOKUP($D:$D,'[1]Disponibilidad y generación'!$E:$R,6,FALSE)</f>
        <v>DISTRITO NACIONAL</v>
      </c>
      <c r="I29" s="4" t="str">
        <f>VLOOKUP($D:$D,'[1]Disponibilidad y generación'!$E:$R,7,FALSE)</f>
        <v>01</v>
      </c>
      <c r="J29" s="4" t="str">
        <f>VLOOKUP($D:$D,'[1]Disponibilidad y generación'!$E:$R,8,FALSE)</f>
        <v>SANTO DOMINGO DE GUZMÁN</v>
      </c>
      <c r="K29" s="5" t="s">
        <v>239</v>
      </c>
      <c r="L29" s="4" t="s">
        <v>246</v>
      </c>
      <c r="M29" s="4" t="s">
        <v>49</v>
      </c>
      <c r="N29" s="50">
        <v>148.01088709677401</v>
      </c>
      <c r="O29" s="50">
        <v>88.669889999999995</v>
      </c>
    </row>
    <row r="30" spans="1:15" ht="12.75" customHeight="1" x14ac:dyDescent="0.25">
      <c r="A30" s="4">
        <v>2025</v>
      </c>
      <c r="B30" s="4">
        <v>1</v>
      </c>
      <c r="C30" s="2" t="s">
        <v>42</v>
      </c>
      <c r="D30" s="4" t="s">
        <v>51</v>
      </c>
      <c r="E30" s="4" t="str">
        <f>VLOOKUP($D:$D,'[1]Disponibilidad y generación'!$E:$R,3,FALSE)</f>
        <v>10</v>
      </c>
      <c r="F30" s="4" t="str">
        <f>VLOOKUP($D:$D,'[1]Disponibilidad y generación'!$E:$R,4,FALSE)</f>
        <v>OZAMA O METROPOLITANA</v>
      </c>
      <c r="G30" s="4" t="str">
        <f>VLOOKUP($D:$D,'[1]Disponibilidad y generación'!$E:$R,5,FALSE)</f>
        <v>01</v>
      </c>
      <c r="H30" s="4" t="str">
        <f>VLOOKUP($D:$D,'[1]Disponibilidad y generación'!$E:$R,6,FALSE)</f>
        <v>DISTRITO NACIONAL</v>
      </c>
      <c r="I30" s="4" t="str">
        <f>VLOOKUP($D:$D,'[1]Disponibilidad y generación'!$E:$R,7,FALSE)</f>
        <v>01</v>
      </c>
      <c r="J30" s="4" t="str">
        <f>VLOOKUP($D:$D,'[1]Disponibilidad y generación'!$E:$R,8,FALSE)</f>
        <v>SANTO DOMINGO DE GUZMÁN</v>
      </c>
      <c r="K30" s="5" t="s">
        <v>243</v>
      </c>
      <c r="L30" s="4" t="s">
        <v>246</v>
      </c>
      <c r="M30" s="4" t="s">
        <v>49</v>
      </c>
      <c r="N30" s="50">
        <v>0</v>
      </c>
      <c r="O30" s="50">
        <v>0</v>
      </c>
    </row>
    <row r="31" spans="1:15" ht="12.75" customHeight="1" x14ac:dyDescent="0.25">
      <c r="A31" s="4">
        <v>2025</v>
      </c>
      <c r="B31" s="4">
        <v>1</v>
      </c>
      <c r="C31" s="2" t="s">
        <v>22</v>
      </c>
      <c r="D31" s="4" t="s">
        <v>52</v>
      </c>
      <c r="E31" s="4" t="str">
        <f>VLOOKUP($D:$D,'[1]Disponibilidad y generación'!$E:$R,3,FALSE)</f>
        <v>05</v>
      </c>
      <c r="F31" s="4" t="str">
        <f>VLOOKUP($D:$D,'[1]Disponibilidad y generación'!$E:$R,4,FALSE)</f>
        <v>VALDESIA</v>
      </c>
      <c r="G31" s="4" t="str">
        <f>VLOOKUP($D:$D,'[1]Disponibilidad y generación'!$E:$R,5,FALSE)</f>
        <v>21</v>
      </c>
      <c r="H31" s="4" t="str">
        <f>VLOOKUP($D:$D,'[1]Disponibilidad y generación'!$E:$R,6,FALSE)</f>
        <v>SAN CRISTÓBAL</v>
      </c>
      <c r="I31" s="4" t="str">
        <f>VLOOKUP($D:$D,'[1]Disponibilidad y generación'!$E:$R,7,FALSE)</f>
        <v>03</v>
      </c>
      <c r="J31" s="4" t="str">
        <f>VLOOKUP($D:$D,'[1]Disponibilidad y generación'!$E:$R,8,FALSE)</f>
        <v>BAJOS DE HAINA</v>
      </c>
      <c r="K31" s="5" t="s">
        <v>243</v>
      </c>
      <c r="L31" s="4" t="s">
        <v>249</v>
      </c>
      <c r="M31" s="4" t="s">
        <v>17</v>
      </c>
      <c r="N31" s="50">
        <v>0</v>
      </c>
      <c r="O31" s="50">
        <v>0</v>
      </c>
    </row>
    <row r="32" spans="1:15" ht="12.75" customHeight="1" x14ac:dyDescent="0.25">
      <c r="A32" s="4">
        <v>2025</v>
      </c>
      <c r="B32" s="4">
        <v>1</v>
      </c>
      <c r="C32" s="2" t="s">
        <v>12</v>
      </c>
      <c r="D32" s="4" t="s">
        <v>53</v>
      </c>
      <c r="E32" s="4" t="str">
        <f>VLOOKUP($D:$D,'[1]Disponibilidad y generación'!$E:$R,3,FALSE)</f>
        <v>02</v>
      </c>
      <c r="F32" s="4" t="str">
        <f>VLOOKUP($D:$D,'[1]Disponibilidad y generación'!$E:$R,4,FALSE)</f>
        <v>CIBAO SUR</v>
      </c>
      <c r="G32" s="4" t="str">
        <f>VLOOKUP($D:$D,'[1]Disponibilidad y generación'!$E:$R,5,FALSE)</f>
        <v>24</v>
      </c>
      <c r="H32" s="4" t="str">
        <f>VLOOKUP($D:$D,'[1]Disponibilidad y generación'!$E:$R,6,FALSE)</f>
        <v>SANCHEZ RAMÍREZ</v>
      </c>
      <c r="I32" s="4" t="str">
        <f>VLOOKUP($D:$D,'[1]Disponibilidad y generación'!$E:$R,7,FALSE)</f>
        <v>01</v>
      </c>
      <c r="J32" s="4" t="str">
        <f>VLOOKUP($D:$D,'[1]Disponibilidad y generación'!$E:$R,8,FALSE)</f>
        <v>COTUÍ</v>
      </c>
      <c r="K32" s="5" t="s">
        <v>240</v>
      </c>
      <c r="L32" s="4" t="s">
        <v>253</v>
      </c>
      <c r="M32" s="4" t="s">
        <v>54</v>
      </c>
      <c r="N32" s="50">
        <v>7.7814964157700004</v>
      </c>
      <c r="O32" s="50">
        <v>5.0739000000000001</v>
      </c>
    </row>
    <row r="33" spans="1:15" ht="12.75" customHeight="1" x14ac:dyDescent="0.25">
      <c r="A33" s="4">
        <v>2025</v>
      </c>
      <c r="B33" s="4">
        <v>1</v>
      </c>
      <c r="C33" s="2" t="s">
        <v>12</v>
      </c>
      <c r="D33" s="4" t="s">
        <v>55</v>
      </c>
      <c r="E33" s="4" t="str">
        <f>VLOOKUP($D:$D,'[1]Disponibilidad y generación'!$E:$R,3,FALSE)</f>
        <v>02</v>
      </c>
      <c r="F33" s="4" t="str">
        <f>VLOOKUP($D:$D,'[1]Disponibilidad y generación'!$E:$R,4,FALSE)</f>
        <v>CIBAO SUR</v>
      </c>
      <c r="G33" s="4" t="str">
        <f>VLOOKUP($D:$D,'[1]Disponibilidad y generación'!$E:$R,5,FALSE)</f>
        <v>24</v>
      </c>
      <c r="H33" s="4" t="str">
        <f>VLOOKUP($D:$D,'[1]Disponibilidad y generación'!$E:$R,6,FALSE)</f>
        <v>SANCHEZ RAMÍREZ</v>
      </c>
      <c r="I33" s="4" t="str">
        <f>VLOOKUP($D:$D,'[1]Disponibilidad y generación'!$E:$R,7,FALSE)</f>
        <v>01</v>
      </c>
      <c r="J33" s="4" t="str">
        <f>VLOOKUP($D:$D,'[1]Disponibilidad y generación'!$E:$R,8,FALSE)</f>
        <v>COTUÍ</v>
      </c>
      <c r="K33" s="5" t="s">
        <v>240</v>
      </c>
      <c r="L33" s="4" t="s">
        <v>253</v>
      </c>
      <c r="M33" s="4" t="s">
        <v>56</v>
      </c>
      <c r="N33" s="50">
        <v>0</v>
      </c>
      <c r="O33" s="50">
        <v>0</v>
      </c>
    </row>
    <row r="34" spans="1:15" ht="12.75" customHeight="1" x14ac:dyDescent="0.25">
      <c r="A34" s="4">
        <v>2025</v>
      </c>
      <c r="B34" s="4">
        <v>1</v>
      </c>
      <c r="C34" s="2" t="s">
        <v>57</v>
      </c>
      <c r="D34" s="4" t="s">
        <v>58</v>
      </c>
      <c r="E34" s="4" t="str">
        <f>VLOOKUP($D:$D,'[1]Disponibilidad y generación'!$E:$R,3,FALSE)</f>
        <v>10</v>
      </c>
      <c r="F34" s="4" t="str">
        <f>VLOOKUP($D:$D,'[1]Disponibilidad y generación'!$E:$R,4,FALSE)</f>
        <v>OZAMA O METROPOLITANA</v>
      </c>
      <c r="G34" s="4" t="str">
        <f>VLOOKUP($D:$D,'[1]Disponibilidad y generación'!$E:$R,5,FALSE)</f>
        <v>32</v>
      </c>
      <c r="H34" s="4" t="str">
        <f>VLOOKUP($D:$D,'[1]Disponibilidad y generación'!$E:$R,6,FALSE)</f>
        <v>SANTO DOMINGO</v>
      </c>
      <c r="I34" s="4" t="str">
        <f>VLOOKUP($D:$D,'[1]Disponibilidad y generación'!$E:$R,7,FALSE)</f>
        <v>07</v>
      </c>
      <c r="J34" s="4" t="str">
        <f>VLOOKUP($D:$D,'[1]Disponibilidad y generación'!$E:$R,8,FALSE)</f>
        <v>PEDRO BRAND</v>
      </c>
      <c r="K34" s="5" t="s">
        <v>242</v>
      </c>
      <c r="L34" s="4" t="s">
        <v>248</v>
      </c>
      <c r="M34" s="4" t="s">
        <v>44</v>
      </c>
      <c r="N34" s="50">
        <v>3.1381899641570001</v>
      </c>
      <c r="O34" s="50">
        <v>0.18565000000000001</v>
      </c>
    </row>
    <row r="35" spans="1:15" ht="12.75" customHeight="1" x14ac:dyDescent="0.25">
      <c r="A35" s="4">
        <v>2025</v>
      </c>
      <c r="B35" s="4">
        <v>1</v>
      </c>
      <c r="C35" s="2" t="s">
        <v>59</v>
      </c>
      <c r="D35" s="4" t="s">
        <v>60</v>
      </c>
      <c r="E35" s="4" t="str">
        <f>VLOOKUP($D:$D,'[1]Disponibilidad y generación'!$E:$R,3,FALSE)</f>
        <v>05</v>
      </c>
      <c r="F35" s="4" t="str">
        <f>VLOOKUP($D:$D,'[1]Disponibilidad y generación'!$E:$R,4,FALSE)</f>
        <v>VALDESIA</v>
      </c>
      <c r="G35" s="4" t="str">
        <f>VLOOKUP($D:$D,'[1]Disponibilidad y generación'!$E:$R,5,FALSE)</f>
        <v>21</v>
      </c>
      <c r="H35" s="4" t="str">
        <f>VLOOKUP($D:$D,'[1]Disponibilidad y generación'!$E:$R,6,FALSE)</f>
        <v>SAN CRISTÓBAL</v>
      </c>
      <c r="I35" s="4" t="str">
        <f>VLOOKUP($D:$D,'[1]Disponibilidad y generación'!$E:$R,7,FALSE)</f>
        <v>03</v>
      </c>
      <c r="J35" s="4" t="str">
        <f>VLOOKUP($D:$D,'[1]Disponibilidad y generación'!$E:$R,8,FALSE)</f>
        <v>BAJOS DE HAINA</v>
      </c>
      <c r="K35" s="5" t="s">
        <v>241</v>
      </c>
      <c r="L35" s="4" t="s">
        <v>247</v>
      </c>
      <c r="M35" s="4" t="s">
        <v>54</v>
      </c>
      <c r="N35" s="50">
        <v>99.189740143368994</v>
      </c>
      <c r="O35" s="50">
        <v>72.011480000000006</v>
      </c>
    </row>
    <row r="36" spans="1:15" ht="12.75" customHeight="1" x14ac:dyDescent="0.25">
      <c r="A36" s="4">
        <v>2025</v>
      </c>
      <c r="B36" s="4">
        <v>1</v>
      </c>
      <c r="C36" s="2" t="s">
        <v>59</v>
      </c>
      <c r="D36" s="4" t="s">
        <v>61</v>
      </c>
      <c r="E36" s="4" t="str">
        <f>VLOOKUP($D:$D,'[1]Disponibilidad y generación'!$E:$R,3,FALSE)</f>
        <v>05</v>
      </c>
      <c r="F36" s="4" t="str">
        <f>VLOOKUP($D:$D,'[1]Disponibilidad y generación'!$E:$R,4,FALSE)</f>
        <v>VALDESIA</v>
      </c>
      <c r="G36" s="4" t="str">
        <f>VLOOKUP($D:$D,'[1]Disponibilidad y generación'!$E:$R,5,FALSE)</f>
        <v>21</v>
      </c>
      <c r="H36" s="4" t="str">
        <f>VLOOKUP($D:$D,'[1]Disponibilidad y generación'!$E:$R,6,FALSE)</f>
        <v>SAN CRISTÓBAL</v>
      </c>
      <c r="I36" s="4" t="str">
        <f>VLOOKUP($D:$D,'[1]Disponibilidad y generación'!$E:$R,7,FALSE)</f>
        <v>03</v>
      </c>
      <c r="J36" s="4" t="str">
        <f>VLOOKUP($D:$D,'[1]Disponibilidad y generación'!$E:$R,8,FALSE)</f>
        <v>BAJOS DE HAINA</v>
      </c>
      <c r="K36" s="5" t="s">
        <v>241</v>
      </c>
      <c r="L36" s="4" t="s">
        <v>247</v>
      </c>
      <c r="M36" s="4" t="s">
        <v>62</v>
      </c>
      <c r="N36" s="50">
        <v>111.500716845878</v>
      </c>
      <c r="O36" s="50">
        <v>77.996390000000005</v>
      </c>
    </row>
    <row r="37" spans="1:15" ht="12.75" customHeight="1" x14ac:dyDescent="0.25">
      <c r="A37" s="4">
        <v>2025</v>
      </c>
      <c r="B37" s="4">
        <v>1</v>
      </c>
      <c r="C37" s="2" t="s">
        <v>12</v>
      </c>
      <c r="D37" s="4" t="s">
        <v>63</v>
      </c>
      <c r="E37" s="4" t="str">
        <f>VLOOKUP($D:$D,'[1]Disponibilidad y generación'!$E:$R,3,FALSE)</f>
        <v>05</v>
      </c>
      <c r="F37" s="4" t="str">
        <f>VLOOKUP($D:$D,'[1]Disponibilidad y generación'!$E:$R,4,FALSE)</f>
        <v>VALDESIA</v>
      </c>
      <c r="G37" s="4" t="str">
        <f>VLOOKUP($D:$D,'[1]Disponibilidad y generación'!$E:$R,5,FALSE)</f>
        <v>31</v>
      </c>
      <c r="H37" s="4" t="str">
        <f>VLOOKUP($D:$D,'[1]Disponibilidad y generación'!$E:$R,6,FALSE)</f>
        <v>SAN JOSÉ DE OCOA</v>
      </c>
      <c r="I37" s="4" t="str">
        <f>VLOOKUP($D:$D,'[1]Disponibilidad y generación'!$E:$R,7,FALSE)</f>
        <v>01</v>
      </c>
      <c r="J37" s="4" t="str">
        <f>VLOOKUP($D:$D,'[1]Disponibilidad y generación'!$E:$R,8,FALSE)</f>
        <v>SAN JOSÉ DE OCOA</v>
      </c>
      <c r="K37" s="5" t="s">
        <v>240</v>
      </c>
      <c r="L37" s="4" t="s">
        <v>253</v>
      </c>
      <c r="M37" s="4" t="s">
        <v>14</v>
      </c>
      <c r="N37" s="50">
        <v>16.03149641577</v>
      </c>
      <c r="O37" s="50">
        <v>12.48409</v>
      </c>
    </row>
    <row r="38" spans="1:15" ht="12.75" customHeight="1" x14ac:dyDescent="0.25">
      <c r="A38" s="4">
        <v>2025</v>
      </c>
      <c r="B38" s="4">
        <v>1</v>
      </c>
      <c r="C38" s="2" t="s">
        <v>12</v>
      </c>
      <c r="D38" s="4" t="s">
        <v>64</v>
      </c>
      <c r="E38" s="4" t="str">
        <f>VLOOKUP($D:$D,'[1]Disponibilidad y generación'!$E:$R,3,FALSE)</f>
        <v>05</v>
      </c>
      <c r="F38" s="4" t="str">
        <f>VLOOKUP($D:$D,'[1]Disponibilidad y generación'!$E:$R,4,FALSE)</f>
        <v>VALDESIA</v>
      </c>
      <c r="G38" s="4" t="str">
        <f>VLOOKUP($D:$D,'[1]Disponibilidad y generación'!$E:$R,5,FALSE)</f>
        <v>31</v>
      </c>
      <c r="H38" s="4" t="str">
        <f>VLOOKUP($D:$D,'[1]Disponibilidad y generación'!$E:$R,6,FALSE)</f>
        <v>SAN JOSÉ DE OCOA</v>
      </c>
      <c r="I38" s="4" t="str">
        <f>VLOOKUP($D:$D,'[1]Disponibilidad y generación'!$E:$R,7,FALSE)</f>
        <v>01</v>
      </c>
      <c r="J38" s="4" t="str">
        <f>VLOOKUP($D:$D,'[1]Disponibilidad y generación'!$E:$R,8,FALSE)</f>
        <v>SAN JOSÉ DE OCOA</v>
      </c>
      <c r="K38" s="5" t="s">
        <v>240</v>
      </c>
      <c r="L38" s="4" t="s">
        <v>253</v>
      </c>
      <c r="M38" s="4" t="s">
        <v>14</v>
      </c>
      <c r="N38" s="50">
        <v>3.7394265232969999</v>
      </c>
      <c r="O38" s="50">
        <v>3.07491</v>
      </c>
    </row>
    <row r="39" spans="1:15" ht="12.75" customHeight="1" x14ac:dyDescent="0.25">
      <c r="A39" s="4">
        <v>2025</v>
      </c>
      <c r="B39" s="4">
        <v>1</v>
      </c>
      <c r="C39" s="2" t="s">
        <v>12</v>
      </c>
      <c r="D39" s="4" t="s">
        <v>65</v>
      </c>
      <c r="E39" s="4" t="str">
        <f>VLOOKUP($D:$D,'[1]Disponibilidad y generación'!$E:$R,3,FALSE)</f>
        <v>02</v>
      </c>
      <c r="F39" s="4" t="str">
        <f>VLOOKUP($D:$D,'[1]Disponibilidad y generación'!$E:$R,4,FALSE)</f>
        <v>CIBAO SUR</v>
      </c>
      <c r="G39" s="4" t="str">
        <f>VLOOKUP($D:$D,'[1]Disponibilidad y generación'!$E:$R,5,FALSE)</f>
        <v>13</v>
      </c>
      <c r="H39" s="4" t="str">
        <f>VLOOKUP($D:$D,'[1]Disponibilidad y generación'!$E:$R,6,FALSE)</f>
        <v>LA VEGA</v>
      </c>
      <c r="I39" s="4" t="str">
        <f>VLOOKUP($D:$D,'[1]Disponibilidad y generación'!$E:$R,7,FALSE)</f>
        <v>03</v>
      </c>
      <c r="J39" s="4" t="str">
        <f>VLOOKUP($D:$D,'[1]Disponibilidad y generación'!$E:$R,8,FALSE)</f>
        <v>JARABACOA</v>
      </c>
      <c r="K39" s="5" t="s">
        <v>240</v>
      </c>
      <c r="L39" s="4" t="s">
        <v>253</v>
      </c>
      <c r="M39" s="4" t="s">
        <v>66</v>
      </c>
      <c r="N39" s="50">
        <v>3.079560931899</v>
      </c>
      <c r="O39" s="50">
        <v>2.2016800000000001</v>
      </c>
    </row>
    <row r="40" spans="1:15" ht="12.75" customHeight="1" x14ac:dyDescent="0.25">
      <c r="A40" s="4">
        <v>2025</v>
      </c>
      <c r="B40" s="4">
        <v>1</v>
      </c>
      <c r="C40" s="2" t="s">
        <v>22</v>
      </c>
      <c r="D40" s="4" t="s">
        <v>67</v>
      </c>
      <c r="E40" s="4" t="str">
        <f>VLOOKUP($D:$D,'[1]Disponibilidad y generación'!$E:$R,3,FALSE)</f>
        <v>06</v>
      </c>
      <c r="F40" s="4" t="str">
        <f>VLOOKUP($D:$D,'[1]Disponibilidad y generación'!$E:$R,4,FALSE)</f>
        <v>ENRIQUILLO</v>
      </c>
      <c r="G40" s="4" t="str">
        <f>VLOOKUP($D:$D,'[1]Disponibilidad y generación'!$E:$R,5,FALSE)</f>
        <v>16</v>
      </c>
      <c r="H40" s="4" t="str">
        <f>VLOOKUP($D:$D,'[1]Disponibilidad y generación'!$E:$R,6,FALSE)</f>
        <v>PEDERNALES</v>
      </c>
      <c r="I40" s="4" t="str">
        <f>VLOOKUP($D:$D,'[1]Disponibilidad y generación'!$E:$R,7,FALSE)</f>
        <v>02</v>
      </c>
      <c r="J40" s="4" t="str">
        <f>VLOOKUP($D:$D,'[1]Disponibilidad y generación'!$E:$R,8,FALSE)</f>
        <v>OVIEDO</v>
      </c>
      <c r="K40" s="5" t="s">
        <v>244</v>
      </c>
      <c r="L40" s="4" t="s">
        <v>252</v>
      </c>
      <c r="M40" s="4" t="s">
        <v>68</v>
      </c>
      <c r="N40" s="50">
        <v>23.4</v>
      </c>
      <c r="O40" s="50">
        <v>5.2614299999999998</v>
      </c>
    </row>
    <row r="41" spans="1:15" ht="12.75" customHeight="1" x14ac:dyDescent="0.25">
      <c r="A41" s="4">
        <v>2025</v>
      </c>
      <c r="B41" s="4">
        <v>1</v>
      </c>
      <c r="C41" s="2" t="s">
        <v>69</v>
      </c>
      <c r="D41" s="4" t="s">
        <v>70</v>
      </c>
      <c r="E41" s="4" t="str">
        <f>VLOOKUP($D:$D,'[1]Disponibilidad y generación'!$E:$R,3,FALSE)</f>
        <v>02</v>
      </c>
      <c r="F41" s="4" t="str">
        <f>VLOOKUP($D:$D,'[1]Disponibilidad y generación'!$E:$R,4,FALSE)</f>
        <v>CIBAO SUR</v>
      </c>
      <c r="G41" s="4" t="str">
        <f>VLOOKUP($D:$D,'[1]Disponibilidad y generación'!$E:$R,5,FALSE)</f>
        <v>13</v>
      </c>
      <c r="H41" s="4" t="str">
        <f>VLOOKUP($D:$D,'[1]Disponibilidad y generación'!$E:$R,6,FALSE)</f>
        <v>LA VEGA</v>
      </c>
      <c r="I41" s="4" t="str">
        <f>VLOOKUP($D:$D,'[1]Disponibilidad y generación'!$E:$R,7,FALSE)</f>
        <v>01</v>
      </c>
      <c r="J41" s="4" t="str">
        <f>VLOOKUP($D:$D,'[1]Disponibilidad y generación'!$E:$R,8,FALSE)</f>
        <v>LA VEGA</v>
      </c>
      <c r="K41" s="5" t="s">
        <v>242</v>
      </c>
      <c r="L41" s="4" t="s">
        <v>248</v>
      </c>
      <c r="M41" s="4" t="s">
        <v>71</v>
      </c>
      <c r="N41" s="50">
        <v>89.827343189963997</v>
      </c>
      <c r="O41" s="50">
        <v>14.22536</v>
      </c>
    </row>
    <row r="42" spans="1:15" ht="12.75" customHeight="1" x14ac:dyDescent="0.25">
      <c r="A42" s="4">
        <v>2025</v>
      </c>
      <c r="B42" s="4">
        <v>1</v>
      </c>
      <c r="C42" s="2" t="s">
        <v>12</v>
      </c>
      <c r="D42" s="4" t="s">
        <v>72</v>
      </c>
      <c r="E42" s="4" t="str">
        <f>VLOOKUP($D:$D,'[1]Disponibilidad y generación'!$E:$R,3,FALSE)</f>
        <v>05</v>
      </c>
      <c r="F42" s="4" t="str">
        <f>VLOOKUP($D:$D,'[1]Disponibilidad y generación'!$E:$R,4,FALSE)</f>
        <v>VALDESIA</v>
      </c>
      <c r="G42" s="4" t="str">
        <f>VLOOKUP($D:$D,'[1]Disponibilidad y generación'!$E:$R,5,FALSE)</f>
        <v>21</v>
      </c>
      <c r="H42" s="4" t="str">
        <f>VLOOKUP($D:$D,'[1]Disponibilidad y generación'!$E:$R,6,FALSE)</f>
        <v>SAN CRISTÓBAL</v>
      </c>
      <c r="I42" s="4" t="str">
        <f>VLOOKUP($D:$D,'[1]Disponibilidad y generación'!$E:$R,7,FALSE)</f>
        <v>06</v>
      </c>
      <c r="J42" s="4" t="str">
        <f>VLOOKUP($D:$D,'[1]Disponibilidad y generación'!$E:$R,8,FALSE)</f>
        <v>YAGUATE</v>
      </c>
      <c r="K42" s="5" t="s">
        <v>240</v>
      </c>
      <c r="L42" s="4" t="s">
        <v>253</v>
      </c>
      <c r="M42" s="4" t="s">
        <v>17</v>
      </c>
      <c r="N42" s="50">
        <v>0.17980062724000001</v>
      </c>
      <c r="O42" s="50">
        <v>9.9099999999999994E-2</v>
      </c>
    </row>
    <row r="43" spans="1:15" ht="12.75" customHeight="1" x14ac:dyDescent="0.25">
      <c r="A43" s="4">
        <v>2025</v>
      </c>
      <c r="B43" s="4">
        <v>1</v>
      </c>
      <c r="C43" s="2" t="s">
        <v>12</v>
      </c>
      <c r="D43" s="4" t="s">
        <v>73</v>
      </c>
      <c r="E43" s="4" t="str">
        <f>VLOOKUP($D:$D,'[1]Disponibilidad y generación'!$E:$R,3,FALSE)</f>
        <v>06</v>
      </c>
      <c r="F43" s="4" t="str">
        <f>VLOOKUP($D:$D,'[1]Disponibilidad y generación'!$E:$R,4,FALSE)</f>
        <v>ENRIQUILLO</v>
      </c>
      <c r="G43" s="4" t="str">
        <f>VLOOKUP($D:$D,'[1]Disponibilidad y generación'!$E:$R,5,FALSE)</f>
        <v>10</v>
      </c>
      <c r="H43" s="4" t="str">
        <f>VLOOKUP($D:$D,'[1]Disponibilidad y generación'!$E:$R,6,FALSE)</f>
        <v>INDEPENDENCIA</v>
      </c>
      <c r="I43" s="4" t="str">
        <f>VLOOKUP($D:$D,'[1]Disponibilidad y generación'!$E:$R,7,FALSE)</f>
        <v>02</v>
      </c>
      <c r="J43" s="4" t="str">
        <f>VLOOKUP($D:$D,'[1]Disponibilidad y generación'!$E:$R,8,FALSE)</f>
        <v>DUVERGÉ</v>
      </c>
      <c r="K43" s="5" t="s">
        <v>240</v>
      </c>
      <c r="L43" s="4" t="s">
        <v>253</v>
      </c>
      <c r="M43" s="4" t="s">
        <v>74</v>
      </c>
      <c r="N43" s="50">
        <v>1.173375896057</v>
      </c>
      <c r="O43" s="50">
        <v>1.1994199999999999</v>
      </c>
    </row>
    <row r="44" spans="1:15" ht="12.75" customHeight="1" x14ac:dyDescent="0.25">
      <c r="A44" s="4">
        <v>2025</v>
      </c>
      <c r="B44" s="4">
        <v>1</v>
      </c>
      <c r="C44" s="2" t="s">
        <v>12</v>
      </c>
      <c r="D44" s="4" t="s">
        <v>75</v>
      </c>
      <c r="E44" s="4" t="str">
        <f>VLOOKUP($D:$D,'[1]Disponibilidad y generación'!$E:$R,3,FALSE)</f>
        <v>01</v>
      </c>
      <c r="F44" s="4" t="str">
        <f>VLOOKUP($D:$D,'[1]Disponibilidad y generación'!$E:$R,4,FALSE)</f>
        <v>CIBAO NORTE</v>
      </c>
      <c r="G44" s="4" t="str">
        <f>VLOOKUP($D:$D,'[1]Disponibilidad y generación'!$E:$R,5,FALSE)</f>
        <v>25</v>
      </c>
      <c r="H44" s="4" t="str">
        <f>VLOOKUP($D:$D,'[1]Disponibilidad y generación'!$E:$R,6,FALSE)</f>
        <v>SANTIAGO</v>
      </c>
      <c r="I44" s="4" t="str">
        <f>VLOOKUP($D:$D,'[1]Disponibilidad y generación'!$E:$R,7,FALSE)</f>
        <v>09</v>
      </c>
      <c r="J44" s="4" t="str">
        <f>VLOOKUP($D:$D,'[1]Disponibilidad y generación'!$E:$R,8,FALSE)</f>
        <v>SABANA IGLESIA</v>
      </c>
      <c r="K44" s="5" t="s">
        <v>240</v>
      </c>
      <c r="L44" s="4" t="s">
        <v>253</v>
      </c>
      <c r="M44" s="4" t="s">
        <v>76</v>
      </c>
      <c r="N44" s="50">
        <v>7.5506922043009999</v>
      </c>
      <c r="O44" s="50">
        <v>5.5861099999999997</v>
      </c>
    </row>
    <row r="45" spans="1:15" ht="12.75" customHeight="1" x14ac:dyDescent="0.25">
      <c r="A45" s="4">
        <v>2025</v>
      </c>
      <c r="B45" s="4">
        <v>1</v>
      </c>
      <c r="C45" s="2" t="s">
        <v>12</v>
      </c>
      <c r="D45" s="4" t="s">
        <v>77</v>
      </c>
      <c r="E45" s="4" t="str">
        <f>VLOOKUP($D:$D,'[1]Disponibilidad y generación'!$E:$R,3,FALSE)</f>
        <v>05</v>
      </c>
      <c r="F45" s="4" t="str">
        <f>VLOOKUP($D:$D,'[1]Disponibilidad y generación'!$E:$R,4,FALSE)</f>
        <v>VALDESIA</v>
      </c>
      <c r="G45" s="4" t="str">
        <f>VLOOKUP($D:$D,'[1]Disponibilidad y generación'!$E:$R,5,FALSE)</f>
        <v>17</v>
      </c>
      <c r="H45" s="4" t="str">
        <f>VLOOKUP($D:$D,'[1]Disponibilidad y generación'!$E:$R,6,FALSE)</f>
        <v>PERAVIA</v>
      </c>
      <c r="I45" s="4" t="str">
        <f>VLOOKUP($D:$D,'[1]Disponibilidad y generación'!$E:$R,7,FALSE)</f>
        <v>02</v>
      </c>
      <c r="J45" s="4" t="str">
        <f>VLOOKUP($D:$D,'[1]Disponibilidad y generación'!$E:$R,8,FALSE)</f>
        <v>NIZAO</v>
      </c>
      <c r="K45" s="5" t="s">
        <v>240</v>
      </c>
      <c r="L45" s="4" t="s">
        <v>253</v>
      </c>
      <c r="M45" s="4" t="s">
        <v>17</v>
      </c>
      <c r="N45" s="50">
        <v>0</v>
      </c>
      <c r="O45" s="50">
        <v>0</v>
      </c>
    </row>
    <row r="46" spans="1:15" ht="12.75" customHeight="1" x14ac:dyDescent="0.25">
      <c r="A46" s="4">
        <v>2025</v>
      </c>
      <c r="B46" s="4">
        <v>1</v>
      </c>
      <c r="C46" s="2" t="s">
        <v>22</v>
      </c>
      <c r="D46" s="4" t="s">
        <v>78</v>
      </c>
      <c r="E46" s="4" t="str">
        <f>VLOOKUP($D:$D,'[1]Disponibilidad y generación'!$E:$R,3,FALSE)</f>
        <v>06</v>
      </c>
      <c r="F46" s="4" t="str">
        <f>VLOOKUP($D:$D,'[1]Disponibilidad y generación'!$E:$R,4,FALSE)</f>
        <v>ENRIQUILLO</v>
      </c>
      <c r="G46" s="4" t="str">
        <f>VLOOKUP($D:$D,'[1]Disponibilidad y generación'!$E:$R,5,FALSE)</f>
        <v>16</v>
      </c>
      <c r="H46" s="4" t="str">
        <f>VLOOKUP($D:$D,'[1]Disponibilidad y generación'!$E:$R,6,FALSE)</f>
        <v>PEDERNALES</v>
      </c>
      <c r="I46" s="4" t="str">
        <f>VLOOKUP($D:$D,'[1]Disponibilidad y generación'!$E:$R,7,FALSE)</f>
        <v>02</v>
      </c>
      <c r="J46" s="4" t="str">
        <f>VLOOKUP($D:$D,'[1]Disponibilidad y generación'!$E:$R,8,FALSE)</f>
        <v>OVIEDO</v>
      </c>
      <c r="K46" s="5" t="s">
        <v>244</v>
      </c>
      <c r="L46" s="4" t="s">
        <v>252</v>
      </c>
      <c r="M46" s="4" t="s">
        <v>44</v>
      </c>
      <c r="N46" s="50">
        <v>14</v>
      </c>
      <c r="O46" s="50">
        <v>3.8497400000000002</v>
      </c>
    </row>
    <row r="47" spans="1:15" ht="12.75" customHeight="1" x14ac:dyDescent="0.25">
      <c r="A47" s="4">
        <v>2025</v>
      </c>
      <c r="B47" s="4">
        <v>1</v>
      </c>
      <c r="C47" s="2" t="s">
        <v>79</v>
      </c>
      <c r="D47" s="4" t="s">
        <v>80</v>
      </c>
      <c r="E47" s="4" t="str">
        <f>VLOOKUP($D:$D,'[1]Disponibilidad y generación'!$E:$R,3,FALSE)</f>
        <v>10</v>
      </c>
      <c r="F47" s="4" t="str">
        <f>VLOOKUP($D:$D,'[1]Disponibilidad y generación'!$E:$R,4,FALSE)</f>
        <v>OZAMA O METROPOLITANA</v>
      </c>
      <c r="G47" s="4" t="str">
        <f>VLOOKUP($D:$D,'[1]Disponibilidad y generación'!$E:$R,5,FALSE)</f>
        <v>32</v>
      </c>
      <c r="H47" s="4" t="str">
        <f>VLOOKUP($D:$D,'[1]Disponibilidad y generación'!$E:$R,6,FALSE)</f>
        <v>SANTO DOMINGO</v>
      </c>
      <c r="I47" s="4" t="str">
        <f>VLOOKUP($D:$D,'[1]Disponibilidad y generación'!$E:$R,7,FALSE)</f>
        <v>01</v>
      </c>
      <c r="J47" s="4" t="str">
        <f>VLOOKUP($D:$D,'[1]Disponibilidad y generación'!$E:$R,8,FALSE)</f>
        <v>SANTO DOMINGO ESTE</v>
      </c>
      <c r="K47" s="5" t="s">
        <v>243</v>
      </c>
      <c r="L47" s="4" t="s">
        <v>246</v>
      </c>
      <c r="M47" s="4" t="s">
        <v>17</v>
      </c>
      <c r="N47" s="50">
        <v>0</v>
      </c>
      <c r="O47" s="50">
        <v>0</v>
      </c>
    </row>
    <row r="48" spans="1:15" ht="12.75" customHeight="1" x14ac:dyDescent="0.25">
      <c r="A48" s="4">
        <v>2025</v>
      </c>
      <c r="B48" s="4">
        <v>1</v>
      </c>
      <c r="C48" s="2" t="s">
        <v>79</v>
      </c>
      <c r="D48" s="4" t="s">
        <v>81</v>
      </c>
      <c r="E48" s="4" t="str">
        <f>VLOOKUP($D:$D,'[1]Disponibilidad y generación'!$E:$R,3,FALSE)</f>
        <v>10</v>
      </c>
      <c r="F48" s="4" t="str">
        <f>VLOOKUP($D:$D,'[1]Disponibilidad y generación'!$E:$R,4,FALSE)</f>
        <v>OZAMA O METROPOLITANA</v>
      </c>
      <c r="G48" s="4" t="str">
        <f>VLOOKUP($D:$D,'[1]Disponibilidad y generación'!$E:$R,5,FALSE)</f>
        <v>32</v>
      </c>
      <c r="H48" s="4" t="str">
        <f>VLOOKUP($D:$D,'[1]Disponibilidad y generación'!$E:$R,6,FALSE)</f>
        <v>SANTO DOMINGO</v>
      </c>
      <c r="I48" s="4" t="str">
        <f>VLOOKUP($D:$D,'[1]Disponibilidad y generación'!$E:$R,7,FALSE)</f>
        <v>01</v>
      </c>
      <c r="J48" s="4" t="str">
        <f>VLOOKUP($D:$D,'[1]Disponibilidad y generación'!$E:$R,8,FALSE)</f>
        <v>SANTO DOMINGO ESTE</v>
      </c>
      <c r="K48" s="5" t="s">
        <v>243</v>
      </c>
      <c r="L48" s="4" t="s">
        <v>246</v>
      </c>
      <c r="M48" s="4" t="s">
        <v>82</v>
      </c>
      <c r="N48" s="50">
        <v>0</v>
      </c>
      <c r="O48" s="50">
        <v>0</v>
      </c>
    </row>
    <row r="49" spans="1:15" ht="12.75" customHeight="1" x14ac:dyDescent="0.25">
      <c r="A49" s="4">
        <v>2025</v>
      </c>
      <c r="B49" s="4">
        <v>1</v>
      </c>
      <c r="C49" s="2" t="s">
        <v>83</v>
      </c>
      <c r="D49" s="4" t="s">
        <v>84</v>
      </c>
      <c r="E49" s="4" t="str">
        <f>VLOOKUP($D:$D,'[1]Disponibilidad y generación'!$E:$R,3,FALSE)</f>
        <v>09</v>
      </c>
      <c r="F49" s="4" t="str">
        <f>VLOOKUP($D:$D,'[1]Disponibilidad y generación'!$E:$R,4,FALSE)</f>
        <v>HIGUAMO</v>
      </c>
      <c r="G49" s="4" t="str">
        <f>VLOOKUP($D:$D,'[1]Disponibilidad y generación'!$E:$R,5,FALSE)</f>
        <v>23</v>
      </c>
      <c r="H49" s="4" t="str">
        <f>VLOOKUP($D:$D,'[1]Disponibilidad y generación'!$E:$R,6,FALSE)</f>
        <v>SAN PEDRO DE MACORÍS</v>
      </c>
      <c r="I49" s="4" t="str">
        <f>VLOOKUP($D:$D,'[1]Disponibilidad y generación'!$E:$R,7,FALSE)</f>
        <v>01</v>
      </c>
      <c r="J49" s="4" t="str">
        <f>VLOOKUP($D:$D,'[1]Disponibilidad y generación'!$E:$R,8,FALSE)</f>
        <v>SAN PEDRO DE MACORÍS</v>
      </c>
      <c r="K49" s="5" t="s">
        <v>242</v>
      </c>
      <c r="L49" s="4" t="s">
        <v>248</v>
      </c>
      <c r="M49" s="4" t="s">
        <v>85</v>
      </c>
      <c r="N49" s="50">
        <v>46.630425627240001</v>
      </c>
      <c r="O49" s="50">
        <v>7.45364</v>
      </c>
    </row>
    <row r="50" spans="1:15" ht="12.75" customHeight="1" x14ac:dyDescent="0.25">
      <c r="A50" s="4">
        <v>2025</v>
      </c>
      <c r="B50" s="4">
        <v>1</v>
      </c>
      <c r="C50" s="2" t="s">
        <v>83</v>
      </c>
      <c r="D50" s="4" t="s">
        <v>86</v>
      </c>
      <c r="E50" s="4" t="str">
        <f>VLOOKUP($D:$D,'[1]Disponibilidad y generación'!$E:$R,3,FALSE)</f>
        <v>09</v>
      </c>
      <c r="F50" s="4" t="str">
        <f>VLOOKUP($D:$D,'[1]Disponibilidad y generación'!$E:$R,4,FALSE)</f>
        <v>HIGUAMO</v>
      </c>
      <c r="G50" s="4" t="str">
        <f>VLOOKUP($D:$D,'[1]Disponibilidad y generación'!$E:$R,5,FALSE)</f>
        <v>23</v>
      </c>
      <c r="H50" s="4" t="str">
        <f>VLOOKUP($D:$D,'[1]Disponibilidad y generación'!$E:$R,6,FALSE)</f>
        <v>SAN PEDRO DE MACORÍS</v>
      </c>
      <c r="I50" s="4" t="str">
        <f>VLOOKUP($D:$D,'[1]Disponibilidad y generación'!$E:$R,7,FALSE)</f>
        <v>01</v>
      </c>
      <c r="J50" s="4" t="str">
        <f>VLOOKUP($D:$D,'[1]Disponibilidad y generación'!$E:$R,8,FALSE)</f>
        <v>SAN PEDRO DE MACORÍS</v>
      </c>
      <c r="K50" s="5" t="s">
        <v>242</v>
      </c>
      <c r="L50" s="4" t="s">
        <v>246</v>
      </c>
      <c r="M50" s="4" t="s">
        <v>85</v>
      </c>
      <c r="N50" s="50">
        <v>0</v>
      </c>
      <c r="O50" s="50">
        <v>0</v>
      </c>
    </row>
    <row r="51" spans="1:15" ht="12.75" customHeight="1" x14ac:dyDescent="0.25">
      <c r="A51" s="4">
        <v>2025</v>
      </c>
      <c r="B51" s="4">
        <v>1</v>
      </c>
      <c r="C51" s="2" t="s">
        <v>12</v>
      </c>
      <c r="D51" s="4" t="s">
        <v>87</v>
      </c>
      <c r="E51" s="4" t="str">
        <f>VLOOKUP($D:$D,'[1]Disponibilidad y generación'!$E:$R,3,FALSE)</f>
        <v>07</v>
      </c>
      <c r="F51" s="4" t="str">
        <f>VLOOKUP($D:$D,'[1]Disponibilidad y generación'!$E:$R,4,FALSE)</f>
        <v>EL VALLE</v>
      </c>
      <c r="G51" s="4" t="str">
        <f>VLOOKUP($D:$D,'[1]Disponibilidad y generación'!$E:$R,5,FALSE)</f>
        <v>02</v>
      </c>
      <c r="H51" s="4" t="str">
        <f>VLOOKUP($D:$D,'[1]Disponibilidad y generación'!$E:$R,6,FALSE)</f>
        <v>AZUA</v>
      </c>
      <c r="I51" s="4" t="str">
        <f>VLOOKUP($D:$D,'[1]Disponibilidad y generación'!$E:$R,7,FALSE)</f>
        <v>03</v>
      </c>
      <c r="J51" s="4" t="str">
        <f>VLOOKUP($D:$D,'[1]Disponibilidad y generación'!$E:$R,8,FALSE)</f>
        <v>LAS YAYAS DE VIAJAMA</v>
      </c>
      <c r="K51" s="5" t="s">
        <v>240</v>
      </c>
      <c r="L51" s="4" t="s">
        <v>253</v>
      </c>
      <c r="M51" s="4" t="s">
        <v>24</v>
      </c>
      <c r="N51" s="50">
        <v>3.0403561827950001</v>
      </c>
      <c r="O51" s="50">
        <v>2.1446999999999998</v>
      </c>
    </row>
    <row r="52" spans="1:15" ht="12.75" customHeight="1" x14ac:dyDescent="0.25">
      <c r="A52" s="4">
        <v>2025</v>
      </c>
      <c r="B52" s="4">
        <v>1</v>
      </c>
      <c r="C52" s="2" t="s">
        <v>12</v>
      </c>
      <c r="D52" s="4" t="s">
        <v>88</v>
      </c>
      <c r="E52" s="4" t="str">
        <f>VLOOKUP($D:$D,'[1]Disponibilidad y generación'!$E:$R,3,FALSE)</f>
        <v>07</v>
      </c>
      <c r="F52" s="4" t="str">
        <f>VLOOKUP($D:$D,'[1]Disponibilidad y generación'!$E:$R,4,FALSE)</f>
        <v>EL VALLE</v>
      </c>
      <c r="G52" s="4" t="str">
        <f>VLOOKUP($D:$D,'[1]Disponibilidad y generación'!$E:$R,5,FALSE)</f>
        <v>02</v>
      </c>
      <c r="H52" s="4" t="str">
        <f>VLOOKUP($D:$D,'[1]Disponibilidad y generación'!$E:$R,6,FALSE)</f>
        <v>AZUA</v>
      </c>
      <c r="I52" s="4" t="str">
        <f>VLOOKUP($D:$D,'[1]Disponibilidad y generación'!$E:$R,7,FALSE)</f>
        <v>03</v>
      </c>
      <c r="J52" s="4" t="str">
        <f>VLOOKUP($D:$D,'[1]Disponibilidad y generación'!$E:$R,8,FALSE)</f>
        <v>LAS YAYAS DE VIAJAMA</v>
      </c>
      <c r="K52" s="5" t="s">
        <v>240</v>
      </c>
      <c r="L52" s="4" t="s">
        <v>253</v>
      </c>
      <c r="M52" s="4" t="s">
        <v>24</v>
      </c>
      <c r="N52" s="50">
        <v>2.470082885304</v>
      </c>
      <c r="O52" s="50">
        <v>1.7170000000000001</v>
      </c>
    </row>
    <row r="53" spans="1:15" ht="12.75" customHeight="1" x14ac:dyDescent="0.25">
      <c r="A53" s="4">
        <v>2025</v>
      </c>
      <c r="B53" s="4">
        <v>1</v>
      </c>
      <c r="C53" s="2" t="s">
        <v>12</v>
      </c>
      <c r="D53" s="4" t="s">
        <v>89</v>
      </c>
      <c r="E53" s="4" t="str">
        <f>VLOOKUP($D:$D,'[1]Disponibilidad y generación'!$E:$R,3,FALSE)</f>
        <v>07</v>
      </c>
      <c r="F53" s="4" t="str">
        <f>VLOOKUP($D:$D,'[1]Disponibilidad y generación'!$E:$R,4,FALSE)</f>
        <v>EL VALLE</v>
      </c>
      <c r="G53" s="4" t="str">
        <f>VLOOKUP($D:$D,'[1]Disponibilidad y generación'!$E:$R,5,FALSE)</f>
        <v>02</v>
      </c>
      <c r="H53" s="4" t="str">
        <f>VLOOKUP($D:$D,'[1]Disponibilidad y generación'!$E:$R,6,FALSE)</f>
        <v>AZUA</v>
      </c>
      <c r="I53" s="4" t="str">
        <f>VLOOKUP($D:$D,'[1]Disponibilidad y generación'!$E:$R,7,FALSE)</f>
        <v>03</v>
      </c>
      <c r="J53" s="4" t="str">
        <f>VLOOKUP($D:$D,'[1]Disponibilidad y generación'!$E:$R,8,FALSE)</f>
        <v>LAS YAYAS DE VIAJAMA</v>
      </c>
      <c r="K53" s="5" t="s">
        <v>240</v>
      </c>
      <c r="L53" s="4" t="s">
        <v>253</v>
      </c>
      <c r="M53" s="4" t="s">
        <v>90</v>
      </c>
      <c r="N53" s="50">
        <v>8.0421146949999998E-3</v>
      </c>
      <c r="O53" s="50">
        <v>2.0999999999999999E-3</v>
      </c>
    </row>
    <row r="54" spans="1:15" ht="12.75" customHeight="1" x14ac:dyDescent="0.25">
      <c r="A54" s="4">
        <v>2025</v>
      </c>
      <c r="B54" s="4">
        <v>1</v>
      </c>
      <c r="C54" s="2" t="s">
        <v>12</v>
      </c>
      <c r="D54" s="4" t="s">
        <v>91</v>
      </c>
      <c r="E54" s="4" t="str">
        <f>VLOOKUP($D:$D,'[1]Disponibilidad y generación'!$E:$R,3,FALSE)</f>
        <v>07</v>
      </c>
      <c r="F54" s="4" t="str">
        <f>VLOOKUP($D:$D,'[1]Disponibilidad y generación'!$E:$R,4,FALSE)</f>
        <v>EL VALLE</v>
      </c>
      <c r="G54" s="4" t="str">
        <f>VLOOKUP($D:$D,'[1]Disponibilidad y generación'!$E:$R,5,FALSE)</f>
        <v>02</v>
      </c>
      <c r="H54" s="4" t="str">
        <f>VLOOKUP($D:$D,'[1]Disponibilidad y generación'!$E:$R,6,FALSE)</f>
        <v>AZUA</v>
      </c>
      <c r="I54" s="4" t="str">
        <f>VLOOKUP($D:$D,'[1]Disponibilidad y generación'!$E:$R,7,FALSE)</f>
        <v>03</v>
      </c>
      <c r="J54" s="4" t="str">
        <f>VLOOKUP($D:$D,'[1]Disponibilidad y generación'!$E:$R,8,FALSE)</f>
        <v>LAS YAYAS DE VIAJAMA</v>
      </c>
      <c r="K54" s="5" t="s">
        <v>240</v>
      </c>
      <c r="L54" s="4" t="s">
        <v>253</v>
      </c>
      <c r="M54" s="4" t="s">
        <v>90</v>
      </c>
      <c r="N54" s="50">
        <v>6.7741935483000004E-2</v>
      </c>
      <c r="O54" s="50">
        <v>8.0399999999999999E-2</v>
      </c>
    </row>
    <row r="55" spans="1:15" ht="12.75" customHeight="1" x14ac:dyDescent="0.25">
      <c r="A55" s="4">
        <v>2025</v>
      </c>
      <c r="B55" s="4">
        <v>1</v>
      </c>
      <c r="C55" s="2" t="s">
        <v>92</v>
      </c>
      <c r="D55" s="4" t="s">
        <v>93</v>
      </c>
      <c r="E55" s="4" t="str">
        <f>VLOOKUP($D:$D,'[1]Disponibilidad y generación'!$E:$R,3,FALSE)</f>
        <v>10</v>
      </c>
      <c r="F55" s="4" t="str">
        <f>VLOOKUP($D:$D,'[1]Disponibilidad y generación'!$E:$R,4,FALSE)</f>
        <v>OZAMA O METROPOLITANA</v>
      </c>
      <c r="G55" s="4" t="str">
        <f>VLOOKUP($D:$D,'[1]Disponibilidad y generación'!$E:$R,5,FALSE)</f>
        <v>01</v>
      </c>
      <c r="H55" s="4" t="str">
        <f>VLOOKUP($D:$D,'[1]Disponibilidad y generación'!$E:$R,6,FALSE)</f>
        <v>DISTRITO NACIONAL</v>
      </c>
      <c r="I55" s="4" t="str">
        <f>VLOOKUP($D:$D,'[1]Disponibilidad y generación'!$E:$R,7,FALSE)</f>
        <v>01</v>
      </c>
      <c r="J55" s="4" t="str">
        <f>VLOOKUP($D:$D,'[1]Disponibilidad y generación'!$E:$R,8,FALSE)</f>
        <v>SANTO DOMINGO DE GUZMÁN</v>
      </c>
      <c r="K55" s="5" t="s">
        <v>242</v>
      </c>
      <c r="L55" s="4" t="s">
        <v>248</v>
      </c>
      <c r="M55" s="4" t="s">
        <v>17</v>
      </c>
      <c r="N55" s="50">
        <v>35.397737455197003</v>
      </c>
      <c r="O55" s="50">
        <v>1.00776</v>
      </c>
    </row>
    <row r="56" spans="1:15" ht="12.75" customHeight="1" x14ac:dyDescent="0.25">
      <c r="A56" s="4">
        <v>2025</v>
      </c>
      <c r="B56" s="4">
        <v>1</v>
      </c>
      <c r="C56" s="2" t="s">
        <v>12</v>
      </c>
      <c r="D56" s="4" t="s">
        <v>94</v>
      </c>
      <c r="E56" s="4" t="str">
        <f>VLOOKUP($D:$D,'[1]Disponibilidad y generación'!$E:$R,3,FALSE)</f>
        <v>04</v>
      </c>
      <c r="F56" s="4" t="str">
        <f>VLOOKUP($D:$D,'[1]Disponibilidad y generación'!$E:$R,4,FALSE)</f>
        <v>CIBAO NOROESTE</v>
      </c>
      <c r="G56" s="4" t="str">
        <f>VLOOKUP($D:$D,'[1]Disponibilidad y generación'!$E:$R,5,FALSE)</f>
        <v>26</v>
      </c>
      <c r="H56" s="4" t="str">
        <f>VLOOKUP($D:$D,'[1]Disponibilidad y generación'!$E:$R,6,FALSE)</f>
        <v>SANTIAGO RODRÍGUEZ</v>
      </c>
      <c r="I56" s="4" t="str">
        <f>VLOOKUP($D:$D,'[1]Disponibilidad y generación'!$E:$R,7,FALSE)</f>
        <v>03</v>
      </c>
      <c r="J56" s="4" t="str">
        <f>VLOOKUP($D:$D,'[1]Disponibilidad y generación'!$E:$R,8,FALSE)</f>
        <v>MONCIÓN</v>
      </c>
      <c r="K56" s="5" t="s">
        <v>240</v>
      </c>
      <c r="L56" s="4" t="s">
        <v>253</v>
      </c>
      <c r="M56" s="4" t="s">
        <v>95</v>
      </c>
      <c r="N56" s="50">
        <v>9.6179659498200003</v>
      </c>
      <c r="O56" s="50">
        <v>6.3758499999999998</v>
      </c>
    </row>
    <row r="57" spans="1:15" ht="12.75" customHeight="1" x14ac:dyDescent="0.25">
      <c r="A57" s="4">
        <v>2025</v>
      </c>
      <c r="B57" s="4">
        <v>1</v>
      </c>
      <c r="C57" s="2" t="s">
        <v>12</v>
      </c>
      <c r="D57" s="4" t="s">
        <v>96</v>
      </c>
      <c r="E57" s="4" t="str">
        <f>VLOOKUP($D:$D,'[1]Disponibilidad y generación'!$E:$R,3,FALSE)</f>
        <v>04</v>
      </c>
      <c r="F57" s="4" t="str">
        <f>VLOOKUP($D:$D,'[1]Disponibilidad y generación'!$E:$R,4,FALSE)</f>
        <v>CIBAO NOROESTE</v>
      </c>
      <c r="G57" s="4" t="str">
        <f>VLOOKUP($D:$D,'[1]Disponibilidad y generación'!$E:$R,5,FALSE)</f>
        <v>26</v>
      </c>
      <c r="H57" s="4" t="str">
        <f>VLOOKUP($D:$D,'[1]Disponibilidad y generación'!$E:$R,6,FALSE)</f>
        <v>SANTIAGO RODRÍGUEZ</v>
      </c>
      <c r="I57" s="4" t="str">
        <f>VLOOKUP($D:$D,'[1]Disponibilidad y generación'!$E:$R,7,FALSE)</f>
        <v>03</v>
      </c>
      <c r="J57" s="4" t="str">
        <f>VLOOKUP($D:$D,'[1]Disponibilidad y generación'!$E:$R,8,FALSE)</f>
        <v>MONCIÓN</v>
      </c>
      <c r="K57" s="5" t="s">
        <v>240</v>
      </c>
      <c r="L57" s="4" t="s">
        <v>253</v>
      </c>
      <c r="M57" s="4" t="s">
        <v>95</v>
      </c>
      <c r="N57" s="50">
        <v>9.4535842293899996</v>
      </c>
      <c r="O57" s="50">
        <v>6.2507000000000001</v>
      </c>
    </row>
    <row r="58" spans="1:15" ht="12.75" customHeight="1" x14ac:dyDescent="0.25">
      <c r="A58" s="4">
        <v>2025</v>
      </c>
      <c r="B58" s="4">
        <v>1</v>
      </c>
      <c r="C58" s="2" t="s">
        <v>97</v>
      </c>
      <c r="D58" s="4" t="s">
        <v>98</v>
      </c>
      <c r="E58" s="4" t="str">
        <f>VLOOKUP($D:$D,'[1]Disponibilidad y generación'!$E:$R,3,FALSE)</f>
        <v>09</v>
      </c>
      <c r="F58" s="4" t="str">
        <f>VLOOKUP($D:$D,'[1]Disponibilidad y generación'!$E:$R,4,FALSE)</f>
        <v>HIGUAMO</v>
      </c>
      <c r="G58" s="4" t="str">
        <f>VLOOKUP($D:$D,'[1]Disponibilidad y generación'!$E:$R,5,FALSE)</f>
        <v>29</v>
      </c>
      <c r="H58" s="4" t="str">
        <f>VLOOKUP($D:$D,'[1]Disponibilidad y generación'!$E:$R,6,FALSE)</f>
        <v>MONTE PLATA</v>
      </c>
      <c r="I58" s="4" t="str">
        <f>VLOOKUP($D:$D,'[1]Disponibilidad y generación'!$E:$R,7,FALSE)</f>
        <v>01</v>
      </c>
      <c r="J58" s="4" t="str">
        <f>VLOOKUP($D:$D,'[1]Disponibilidad y generación'!$E:$R,8,FALSE)</f>
        <v>MONTE PLATA</v>
      </c>
      <c r="K58" s="5" t="s">
        <v>254</v>
      </c>
      <c r="L58" s="4" t="s">
        <v>245</v>
      </c>
      <c r="M58" s="4" t="s">
        <v>99</v>
      </c>
      <c r="N58" s="50">
        <v>60</v>
      </c>
      <c r="O58" s="50">
        <v>7.5159799999999999</v>
      </c>
    </row>
    <row r="59" spans="1:15" ht="12.75" customHeight="1" x14ac:dyDescent="0.25">
      <c r="A59" s="4">
        <v>2025</v>
      </c>
      <c r="B59" s="4">
        <v>1</v>
      </c>
      <c r="C59" s="2" t="s">
        <v>100</v>
      </c>
      <c r="D59" s="4" t="s">
        <v>101</v>
      </c>
      <c r="E59" s="4" t="str">
        <f>VLOOKUP($D:$D,'[1]Disponibilidad y generación'!$E:$R,3,FALSE)</f>
        <v>07</v>
      </c>
      <c r="F59" s="4" t="str">
        <f>VLOOKUP($D:$D,'[1]Disponibilidad y generación'!$E:$R,4,FALSE)</f>
        <v>EL VALLE</v>
      </c>
      <c r="G59" s="4" t="str">
        <f>VLOOKUP($D:$D,'[1]Disponibilidad y generación'!$E:$R,5,FALSE)</f>
        <v>02</v>
      </c>
      <c r="H59" s="4" t="str">
        <f>VLOOKUP($D:$D,'[1]Disponibilidad y generación'!$E:$R,6,FALSE)</f>
        <v>AZUA</v>
      </c>
      <c r="I59" s="4" t="str">
        <f>VLOOKUP($D:$D,'[1]Disponibilidad y generación'!$E:$R,7,FALSE)</f>
        <v>01</v>
      </c>
      <c r="J59" s="4" t="str">
        <f>VLOOKUP($D:$D,'[1]Disponibilidad y generación'!$E:$R,8,FALSE)</f>
        <v>AZUA</v>
      </c>
      <c r="K59" s="5" t="s">
        <v>242</v>
      </c>
      <c r="L59" s="4" t="s">
        <v>248</v>
      </c>
      <c r="M59" s="4" t="s">
        <v>102</v>
      </c>
      <c r="N59" s="50">
        <v>91.830546594981996</v>
      </c>
      <c r="O59" s="50">
        <v>28.265989999999999</v>
      </c>
    </row>
    <row r="60" spans="1:15" ht="12.75" customHeight="1" x14ac:dyDescent="0.25">
      <c r="A60" s="4">
        <v>2025</v>
      </c>
      <c r="B60" s="4">
        <v>1</v>
      </c>
      <c r="C60" s="2" t="s">
        <v>12</v>
      </c>
      <c r="D60" s="4" t="s">
        <v>103</v>
      </c>
      <c r="E60" s="4" t="str">
        <f>VLOOKUP($D:$D,'[1]Disponibilidad y generación'!$E:$R,3,FALSE)</f>
        <v>05</v>
      </c>
      <c r="F60" s="4" t="str">
        <f>VLOOKUP($D:$D,'[1]Disponibilidad y generación'!$E:$R,4,FALSE)</f>
        <v>VALDESIA</v>
      </c>
      <c r="G60" s="4" t="str">
        <f>VLOOKUP($D:$D,'[1]Disponibilidad y generación'!$E:$R,5,FALSE)</f>
        <v>21</v>
      </c>
      <c r="H60" s="4" t="str">
        <f>VLOOKUP($D:$D,'[1]Disponibilidad y generación'!$E:$R,6,FALSE)</f>
        <v>SAN CRISTÓBAL</v>
      </c>
      <c r="I60" s="4" t="str">
        <f>VLOOKUP($D:$D,'[1]Disponibilidad y generación'!$E:$R,7,FALSE)</f>
        <v>06</v>
      </c>
      <c r="J60" s="4" t="str">
        <f>VLOOKUP($D:$D,'[1]Disponibilidad y generación'!$E:$R,8,FALSE)</f>
        <v>YAGUATE</v>
      </c>
      <c r="K60" s="5" t="s">
        <v>240</v>
      </c>
      <c r="L60" s="4" t="s">
        <v>253</v>
      </c>
      <c r="M60" s="4" t="s">
        <v>20</v>
      </c>
      <c r="N60" s="50">
        <v>0</v>
      </c>
      <c r="O60" s="50">
        <v>0</v>
      </c>
    </row>
    <row r="61" spans="1:15" ht="12.75" customHeight="1" x14ac:dyDescent="0.25">
      <c r="A61" s="4">
        <v>2025</v>
      </c>
      <c r="B61" s="4">
        <v>1</v>
      </c>
      <c r="C61" s="2" t="s">
        <v>69</v>
      </c>
      <c r="D61" s="4" t="s">
        <v>104</v>
      </c>
      <c r="E61" s="4" t="str">
        <f>VLOOKUP($D:$D,'[1]Disponibilidad y generación'!$E:$R,3,FALSE)</f>
        <v>10</v>
      </c>
      <c r="F61" s="4" t="str">
        <f>VLOOKUP($D:$D,'[1]Disponibilidad y generación'!$E:$R,4,FALSE)</f>
        <v>OZAMA O METROPOLITANA</v>
      </c>
      <c r="G61" s="4" t="str">
        <f>VLOOKUP($D:$D,'[1]Disponibilidad y generación'!$E:$R,5,FALSE)</f>
        <v>32</v>
      </c>
      <c r="H61" s="4" t="str">
        <f>VLOOKUP($D:$D,'[1]Disponibilidad y generación'!$E:$R,6,FALSE)</f>
        <v>SANTO DOMINGO</v>
      </c>
      <c r="I61" s="4" t="str">
        <f>VLOOKUP($D:$D,'[1]Disponibilidad y generación'!$E:$R,7,FALSE)</f>
        <v>07</v>
      </c>
      <c r="J61" s="4" t="str">
        <f>VLOOKUP($D:$D,'[1]Disponibilidad y generación'!$E:$R,8,FALSE)</f>
        <v>PEDRO BRAND</v>
      </c>
      <c r="K61" s="5" t="s">
        <v>242</v>
      </c>
      <c r="L61" s="4" t="s">
        <v>248</v>
      </c>
      <c r="M61" s="4" t="s">
        <v>71</v>
      </c>
      <c r="N61" s="50">
        <v>91.504793906809994</v>
      </c>
      <c r="O61" s="50">
        <v>8.8523499999999995</v>
      </c>
    </row>
    <row r="62" spans="1:15" ht="12.75" customHeight="1" x14ac:dyDescent="0.25">
      <c r="A62" s="4">
        <v>2025</v>
      </c>
      <c r="B62" s="4">
        <v>1</v>
      </c>
      <c r="C62" s="2" t="s">
        <v>105</v>
      </c>
      <c r="D62" s="4" t="s">
        <v>106</v>
      </c>
      <c r="E62" s="4" t="str">
        <f>VLOOKUP($D:$D,'[1]Disponibilidad y generación'!$E:$R,3,FALSE)</f>
        <v>05</v>
      </c>
      <c r="F62" s="4" t="str">
        <f>VLOOKUP($D:$D,'[1]Disponibilidad y generación'!$E:$R,4,FALSE)</f>
        <v>VALDESIA</v>
      </c>
      <c r="G62" s="4" t="str">
        <f>VLOOKUP($D:$D,'[1]Disponibilidad y generación'!$E:$R,5,FALSE)</f>
        <v>21</v>
      </c>
      <c r="H62" s="4" t="str">
        <f>VLOOKUP($D:$D,'[1]Disponibilidad y generación'!$E:$R,6,FALSE)</f>
        <v>SAN CRISTÓBAL</v>
      </c>
      <c r="I62" s="4" t="str">
        <f>VLOOKUP($D:$D,'[1]Disponibilidad y generación'!$E:$R,7,FALSE)</f>
        <v>02</v>
      </c>
      <c r="J62" s="4" t="str">
        <f>VLOOKUP($D:$D,'[1]Disponibilidad y generación'!$E:$R,8,FALSE)</f>
        <v>SABANA GRANDE DE PALENQUE</v>
      </c>
      <c r="K62" s="5" t="s">
        <v>242</v>
      </c>
      <c r="L62" s="4" t="s">
        <v>248</v>
      </c>
      <c r="M62" s="4" t="s">
        <v>107</v>
      </c>
      <c r="N62" s="50">
        <v>3.0961021505369999</v>
      </c>
      <c r="O62" s="50">
        <v>0.12654000000000001</v>
      </c>
    </row>
    <row r="63" spans="1:15" ht="12.75" customHeight="1" x14ac:dyDescent="0.25">
      <c r="A63" s="4">
        <v>2025</v>
      </c>
      <c r="B63" s="4">
        <v>1</v>
      </c>
      <c r="C63" s="2" t="s">
        <v>12</v>
      </c>
      <c r="D63" s="4" t="s">
        <v>108</v>
      </c>
      <c r="E63" s="4" t="str">
        <f>VLOOKUP($D:$D,'[1]Disponibilidad y generación'!$E:$R,3,FALSE)</f>
        <v>07</v>
      </c>
      <c r="F63" s="4" t="str">
        <f>VLOOKUP($D:$D,'[1]Disponibilidad y generación'!$E:$R,4,FALSE)</f>
        <v>EL VALLE</v>
      </c>
      <c r="G63" s="4" t="str">
        <f>VLOOKUP($D:$D,'[1]Disponibilidad y generación'!$E:$R,5,FALSE)</f>
        <v>22</v>
      </c>
      <c r="H63" s="4" t="str">
        <f>VLOOKUP($D:$D,'[1]Disponibilidad y generación'!$E:$R,6,FALSE)</f>
        <v>SAN JUAN</v>
      </c>
      <c r="I63" s="4" t="str">
        <f>VLOOKUP($D:$D,'[1]Disponibilidad y generación'!$E:$R,7,FALSE)</f>
        <v>02</v>
      </c>
      <c r="J63" s="4" t="str">
        <f>VLOOKUP($D:$D,'[1]Disponibilidad y generación'!$E:$R,8,FALSE)</f>
        <v>BOHECHÍO</v>
      </c>
      <c r="K63" s="5" t="s">
        <v>240</v>
      </c>
      <c r="L63" s="4" t="s">
        <v>253</v>
      </c>
      <c r="M63" s="4" t="s">
        <v>44</v>
      </c>
      <c r="N63" s="50">
        <v>4.5170922939059999</v>
      </c>
      <c r="O63" s="50">
        <v>2.7912300000000001</v>
      </c>
    </row>
    <row r="64" spans="1:15" ht="12.75" customHeight="1" x14ac:dyDescent="0.25">
      <c r="A64" s="4">
        <v>2025</v>
      </c>
      <c r="B64" s="4">
        <v>1</v>
      </c>
      <c r="C64" s="2" t="s">
        <v>12</v>
      </c>
      <c r="D64" s="4" t="s">
        <v>109</v>
      </c>
      <c r="E64" s="4" t="str">
        <f>VLOOKUP($D:$D,'[1]Disponibilidad y generación'!$E:$R,3,FALSE)</f>
        <v>07</v>
      </c>
      <c r="F64" s="4" t="str">
        <f>VLOOKUP($D:$D,'[1]Disponibilidad y generación'!$E:$R,4,FALSE)</f>
        <v>EL VALLE</v>
      </c>
      <c r="G64" s="4" t="str">
        <f>VLOOKUP($D:$D,'[1]Disponibilidad y generación'!$E:$R,5,FALSE)</f>
        <v>22</v>
      </c>
      <c r="H64" s="4" t="str">
        <f>VLOOKUP($D:$D,'[1]Disponibilidad y generación'!$E:$R,6,FALSE)</f>
        <v>SAN JUAN</v>
      </c>
      <c r="I64" s="4" t="str">
        <f>VLOOKUP($D:$D,'[1]Disponibilidad y generación'!$E:$R,7,FALSE)</f>
        <v>02</v>
      </c>
      <c r="J64" s="4" t="str">
        <f>VLOOKUP($D:$D,'[1]Disponibilidad y generación'!$E:$R,8,FALSE)</f>
        <v>BOHECHÍO</v>
      </c>
      <c r="K64" s="5" t="s">
        <v>240</v>
      </c>
      <c r="L64" s="4" t="s">
        <v>253</v>
      </c>
      <c r="M64" s="4" t="s">
        <v>44</v>
      </c>
      <c r="N64" s="50">
        <v>7.481630824372</v>
      </c>
      <c r="O64" s="50">
        <v>4.71401</v>
      </c>
    </row>
    <row r="65" spans="1:15" ht="12.75" customHeight="1" x14ac:dyDescent="0.25">
      <c r="A65" s="4">
        <v>2025</v>
      </c>
      <c r="B65" s="4">
        <v>1</v>
      </c>
      <c r="C65" s="2" t="s">
        <v>79</v>
      </c>
      <c r="D65" s="4" t="s">
        <v>110</v>
      </c>
      <c r="E65" s="4" t="str">
        <f>VLOOKUP($D:$D,'[1]Disponibilidad y generación'!$E:$R,3,FALSE)</f>
        <v>10</v>
      </c>
      <c r="F65" s="4" t="str">
        <f>VLOOKUP($D:$D,'[1]Disponibilidad y generación'!$E:$R,4,FALSE)</f>
        <v>OZAMA O METROPOLITANA</v>
      </c>
      <c r="G65" s="4" t="str">
        <f>VLOOKUP($D:$D,'[1]Disponibilidad y generación'!$E:$R,5,FALSE)</f>
        <v>32</v>
      </c>
      <c r="H65" s="4" t="str">
        <f>VLOOKUP($D:$D,'[1]Disponibilidad y generación'!$E:$R,6,FALSE)</f>
        <v>SANTO DOMINGO</v>
      </c>
      <c r="I65" s="4" t="str">
        <f>VLOOKUP($D:$D,'[1]Disponibilidad y generación'!$E:$R,7,FALSE)</f>
        <v>01</v>
      </c>
      <c r="J65" s="4" t="str">
        <f>VLOOKUP($D:$D,'[1]Disponibilidad y generación'!$E:$R,8,FALSE)</f>
        <v>SANTO DOMINGO ESTE</v>
      </c>
      <c r="K65" s="5" t="s">
        <v>239</v>
      </c>
      <c r="L65" s="4" t="s">
        <v>246</v>
      </c>
      <c r="M65" s="4" t="s">
        <v>111</v>
      </c>
      <c r="N65" s="50">
        <v>1.4560483870959999</v>
      </c>
      <c r="O65" s="50">
        <v>0.81943999999999995</v>
      </c>
    </row>
    <row r="66" spans="1:15" ht="12.75" customHeight="1" x14ac:dyDescent="0.25">
      <c r="A66" s="4">
        <v>2025</v>
      </c>
      <c r="B66" s="4">
        <v>1</v>
      </c>
      <c r="C66" s="2" t="s">
        <v>79</v>
      </c>
      <c r="D66" s="4" t="s">
        <v>112</v>
      </c>
      <c r="E66" s="4" t="str">
        <f>VLOOKUP($D:$D,'[1]Disponibilidad y generación'!$E:$R,3,FALSE)</f>
        <v>10</v>
      </c>
      <c r="F66" s="4" t="str">
        <f>VLOOKUP($D:$D,'[1]Disponibilidad y generación'!$E:$R,4,FALSE)</f>
        <v>OZAMA O METROPOLITANA</v>
      </c>
      <c r="G66" s="4" t="str">
        <f>VLOOKUP($D:$D,'[1]Disponibilidad y generación'!$E:$R,5,FALSE)</f>
        <v>32</v>
      </c>
      <c r="H66" s="4" t="str">
        <f>VLOOKUP($D:$D,'[1]Disponibilidad y generación'!$E:$R,6,FALSE)</f>
        <v>SANTO DOMINGO</v>
      </c>
      <c r="I66" s="4" t="str">
        <f>VLOOKUP($D:$D,'[1]Disponibilidad y generación'!$E:$R,7,FALSE)</f>
        <v>01</v>
      </c>
      <c r="J66" s="4" t="str">
        <f>VLOOKUP($D:$D,'[1]Disponibilidad y generación'!$E:$R,8,FALSE)</f>
        <v>SANTO DOMINGO ESTE</v>
      </c>
      <c r="K66" s="5" t="s">
        <v>239</v>
      </c>
      <c r="L66" s="4" t="s">
        <v>246</v>
      </c>
      <c r="M66" s="4" t="s">
        <v>111</v>
      </c>
      <c r="N66" s="50">
        <v>314.341397849462</v>
      </c>
      <c r="O66" s="50">
        <v>169.08027999999999</v>
      </c>
    </row>
    <row r="67" spans="1:15" ht="12.75" customHeight="1" x14ac:dyDescent="0.25">
      <c r="A67" s="4">
        <v>2025</v>
      </c>
      <c r="B67" s="4">
        <v>1</v>
      </c>
      <c r="C67" s="2" t="s">
        <v>113</v>
      </c>
      <c r="D67" s="4" t="s">
        <v>114</v>
      </c>
      <c r="E67" s="4" t="str">
        <f>VLOOKUP($D:$D,'[1]Disponibilidad y generación'!$E:$R,3,FALSE)</f>
        <v>04</v>
      </c>
      <c r="F67" s="4" t="str">
        <f>VLOOKUP($D:$D,'[1]Disponibilidad y generación'!$E:$R,4,FALSE)</f>
        <v>CIBAO NOROESTE</v>
      </c>
      <c r="G67" s="4" t="str">
        <f>VLOOKUP($D:$D,'[1]Disponibilidad y generación'!$E:$R,5,FALSE)</f>
        <v>15</v>
      </c>
      <c r="H67" s="4" t="str">
        <f>VLOOKUP($D:$D,'[1]Disponibilidad y generación'!$E:$R,6,FALSE)</f>
        <v>MONTE CRISTI</v>
      </c>
      <c r="I67" s="4" t="str">
        <f>VLOOKUP($D:$D,'[1]Disponibilidad y generación'!$E:$R,7,FALSE)</f>
        <v>03</v>
      </c>
      <c r="J67" s="4" t="str">
        <f>VLOOKUP($D:$D,'[1]Disponibilidad y generación'!$E:$R,8,FALSE)</f>
        <v>GUAYUBÍN</v>
      </c>
      <c r="K67" s="5" t="s">
        <v>244</v>
      </c>
      <c r="L67" s="4" t="s">
        <v>252</v>
      </c>
      <c r="M67" s="4" t="s">
        <v>56</v>
      </c>
      <c r="N67" s="50">
        <v>52.5</v>
      </c>
      <c r="O67" s="50">
        <v>10.057370000000001</v>
      </c>
    </row>
    <row r="68" spans="1:15" ht="12.75" customHeight="1" x14ac:dyDescent="0.25">
      <c r="A68" s="4">
        <v>2025</v>
      </c>
      <c r="B68" s="4">
        <v>1</v>
      </c>
      <c r="C68" s="2" t="s">
        <v>115</v>
      </c>
      <c r="D68" s="4" t="s">
        <v>116</v>
      </c>
      <c r="E68" s="4" t="str">
        <f>VLOOKUP($D:$D,'[1]Disponibilidad y generación'!$E:$R,3,FALSE)</f>
        <v>05</v>
      </c>
      <c r="F68" s="4" t="str">
        <f>VLOOKUP($D:$D,'[1]Disponibilidad y generación'!$E:$R,4,FALSE)</f>
        <v>VALDESIA</v>
      </c>
      <c r="G68" s="4" t="str">
        <f>VLOOKUP($D:$D,'[1]Disponibilidad y generación'!$E:$R,5,FALSE)</f>
        <v>17</v>
      </c>
      <c r="H68" s="4" t="str">
        <f>VLOOKUP($D:$D,'[1]Disponibilidad y generación'!$E:$R,6,FALSE)</f>
        <v>PERAVIA</v>
      </c>
      <c r="I68" s="4" t="str">
        <f>VLOOKUP($D:$D,'[1]Disponibilidad y generación'!$E:$R,7,FALSE)</f>
        <v>01</v>
      </c>
      <c r="J68" s="4" t="str">
        <f>VLOOKUP($D:$D,'[1]Disponibilidad y generación'!$E:$R,8,FALSE)</f>
        <v>BANÍ</v>
      </c>
      <c r="K68" s="5" t="s">
        <v>244</v>
      </c>
      <c r="L68" s="4" t="s">
        <v>252</v>
      </c>
      <c r="M68" s="4" t="s">
        <v>56</v>
      </c>
      <c r="N68" s="50">
        <v>49.6</v>
      </c>
      <c r="O68" s="50">
        <v>9.39771</v>
      </c>
    </row>
    <row r="69" spans="1:15" ht="12.75" customHeight="1" x14ac:dyDescent="0.25">
      <c r="A69" s="4">
        <v>2025</v>
      </c>
      <c r="B69" s="4">
        <v>1</v>
      </c>
      <c r="C69" s="2" t="s">
        <v>117</v>
      </c>
      <c r="D69" s="4" t="s">
        <v>118</v>
      </c>
      <c r="E69" s="4" t="str">
        <f>VLOOKUP($D:$D,'[1]Disponibilidad y generación'!$E:$R,3,FALSE)</f>
        <v>04</v>
      </c>
      <c r="F69" s="4" t="str">
        <f>VLOOKUP($D:$D,'[1]Disponibilidad y generación'!$E:$R,4,FALSE)</f>
        <v>CIBAO NOROESTE</v>
      </c>
      <c r="G69" s="4" t="str">
        <f>VLOOKUP($D:$D,'[1]Disponibilidad y generación'!$E:$R,5,FALSE)</f>
        <v>15</v>
      </c>
      <c r="H69" s="4" t="str">
        <f>VLOOKUP($D:$D,'[1]Disponibilidad y generación'!$E:$R,6,FALSE)</f>
        <v>MONTE CRISTI</v>
      </c>
      <c r="I69" s="4" t="str">
        <f>VLOOKUP($D:$D,'[1]Disponibilidad y generación'!$E:$R,7,FALSE)</f>
        <v>03</v>
      </c>
      <c r="J69" s="4" t="str">
        <f>VLOOKUP($D:$D,'[1]Disponibilidad y generación'!$E:$R,8,FALSE)</f>
        <v>GUAYUBÍN</v>
      </c>
      <c r="K69" s="5" t="s">
        <v>244</v>
      </c>
      <c r="L69" s="4" t="s">
        <v>252</v>
      </c>
      <c r="M69" s="4" t="s">
        <v>56</v>
      </c>
      <c r="N69" s="50">
        <v>52.5</v>
      </c>
      <c r="O69" s="50">
        <v>12.36453</v>
      </c>
    </row>
    <row r="70" spans="1:15" ht="12.75" customHeight="1" x14ac:dyDescent="0.25">
      <c r="A70" s="4">
        <v>2025</v>
      </c>
      <c r="B70" s="4">
        <v>1</v>
      </c>
      <c r="C70" s="2" t="s">
        <v>22</v>
      </c>
      <c r="D70" s="4" t="s">
        <v>119</v>
      </c>
      <c r="E70" s="4" t="str">
        <f>VLOOKUP($D:$D,'[1]Disponibilidad y generación'!$E:$R,3,FALSE)</f>
        <v>06</v>
      </c>
      <c r="F70" s="4" t="str">
        <f>VLOOKUP($D:$D,'[1]Disponibilidad y generación'!$E:$R,4,FALSE)</f>
        <v>ENRIQUILLO</v>
      </c>
      <c r="G70" s="4" t="str">
        <f>VLOOKUP($D:$D,'[1]Disponibilidad y generación'!$E:$R,5,FALSE)</f>
        <v>04</v>
      </c>
      <c r="H70" s="4" t="str">
        <f>VLOOKUP($D:$D,'[1]Disponibilidad y generación'!$E:$R,6,FALSE)</f>
        <v>BARAHONA</v>
      </c>
      <c r="I70" s="4" t="str">
        <f>VLOOKUP($D:$D,'[1]Disponibilidad y generación'!$E:$R,7,FALSE)</f>
        <v>03</v>
      </c>
      <c r="J70" s="4" t="str">
        <f>VLOOKUP($D:$D,'[1]Disponibilidad y generación'!$E:$R,8,FALSE)</f>
        <v>ENRIQUILLO</v>
      </c>
      <c r="K70" s="5" t="s">
        <v>244</v>
      </c>
      <c r="L70" s="4" t="s">
        <v>252</v>
      </c>
      <c r="M70" s="4" t="s">
        <v>99</v>
      </c>
      <c r="N70" s="50">
        <v>49.5</v>
      </c>
      <c r="O70" s="50">
        <v>15.86215</v>
      </c>
    </row>
    <row r="71" spans="1:15" ht="12.75" customHeight="1" x14ac:dyDescent="0.25">
      <c r="A71" s="4">
        <v>2025</v>
      </c>
      <c r="B71" s="4">
        <v>1</v>
      </c>
      <c r="C71" s="2" t="s">
        <v>22</v>
      </c>
      <c r="D71" s="4" t="s">
        <v>120</v>
      </c>
      <c r="E71" s="4" t="str">
        <f>VLOOKUP($D:$D,'[1]Disponibilidad y generación'!$E:$R,3,FALSE)</f>
        <v>06</v>
      </c>
      <c r="F71" s="4" t="str">
        <f>VLOOKUP($D:$D,'[1]Disponibilidad y generación'!$E:$R,4,FALSE)</f>
        <v>ENRIQUILLO</v>
      </c>
      <c r="G71" s="4" t="str">
        <f>VLOOKUP($D:$D,'[1]Disponibilidad y generación'!$E:$R,5,FALSE)</f>
        <v>04</v>
      </c>
      <c r="H71" s="4" t="str">
        <f>VLOOKUP($D:$D,'[1]Disponibilidad y generación'!$E:$R,6,FALSE)</f>
        <v>BARAHONA</v>
      </c>
      <c r="I71" s="4" t="str">
        <f>VLOOKUP($D:$D,'[1]Disponibilidad y generación'!$E:$R,7,FALSE)</f>
        <v>03</v>
      </c>
      <c r="J71" s="4" t="str">
        <f>VLOOKUP($D:$D,'[1]Disponibilidad y generación'!$E:$R,8,FALSE)</f>
        <v>ENRIQUILLO</v>
      </c>
      <c r="K71" s="5" t="s">
        <v>244</v>
      </c>
      <c r="L71" s="4" t="s">
        <v>252</v>
      </c>
      <c r="M71" s="4" t="s">
        <v>107</v>
      </c>
      <c r="N71" s="50">
        <v>48.3</v>
      </c>
      <c r="O71" s="50">
        <v>11.936859999999999</v>
      </c>
    </row>
    <row r="72" spans="1:15" ht="12.75" customHeight="1" x14ac:dyDescent="0.25">
      <c r="A72" s="4">
        <v>2025</v>
      </c>
      <c r="B72" s="4">
        <v>1</v>
      </c>
      <c r="C72" s="2" t="s">
        <v>121</v>
      </c>
      <c r="D72" s="4" t="s">
        <v>122</v>
      </c>
      <c r="E72" s="4" t="str">
        <f>VLOOKUP($D:$D,'[1]Disponibilidad y generación'!$E:$R,3,FALSE)</f>
        <v>01</v>
      </c>
      <c r="F72" s="4" t="str">
        <f>VLOOKUP($D:$D,'[1]Disponibilidad y generación'!$E:$R,4,FALSE)</f>
        <v>CIBAO NORTE</v>
      </c>
      <c r="G72" s="4" t="str">
        <f>VLOOKUP($D:$D,'[1]Disponibilidad y generación'!$E:$R,5,FALSE)</f>
        <v>18</v>
      </c>
      <c r="H72" s="4" t="str">
        <f>VLOOKUP($D:$D,'[1]Disponibilidad y generación'!$E:$R,6,FALSE)</f>
        <v>PUERTO PLATA</v>
      </c>
      <c r="I72" s="4" t="str">
        <f>VLOOKUP($D:$D,'[1]Disponibilidad y generación'!$E:$R,7,FALSE)</f>
        <v>01</v>
      </c>
      <c r="J72" s="4" t="str">
        <f>VLOOKUP($D:$D,'[1]Disponibilidad y generación'!$E:$R,8,FALSE)</f>
        <v>PUERTO PLATA</v>
      </c>
      <c r="K72" s="5" t="s">
        <v>244</v>
      </c>
      <c r="L72" s="4" t="s">
        <v>252</v>
      </c>
      <c r="M72" s="4" t="s">
        <v>56</v>
      </c>
      <c r="N72" s="50">
        <v>47.758064516128997</v>
      </c>
      <c r="O72" s="50">
        <v>10.930809999999999</v>
      </c>
    </row>
    <row r="73" spans="1:15" ht="12.75" customHeight="1" x14ac:dyDescent="0.25">
      <c r="A73" s="4">
        <v>2025</v>
      </c>
      <c r="B73" s="4">
        <v>1</v>
      </c>
      <c r="C73" s="2" t="s">
        <v>121</v>
      </c>
      <c r="D73" s="4" t="s">
        <v>123</v>
      </c>
      <c r="E73" s="4" t="str">
        <f>VLOOKUP($D:$D,'[1]Disponibilidad y generación'!$E:$R,3,FALSE)</f>
        <v>01</v>
      </c>
      <c r="F73" s="4" t="str">
        <f>VLOOKUP($D:$D,'[1]Disponibilidad y generación'!$E:$R,4,FALSE)</f>
        <v>CIBAO NORTE</v>
      </c>
      <c r="G73" s="4" t="str">
        <f>VLOOKUP($D:$D,'[1]Disponibilidad y generación'!$E:$R,5,FALSE)</f>
        <v>18</v>
      </c>
      <c r="H73" s="4" t="str">
        <f>VLOOKUP($D:$D,'[1]Disponibilidad y generación'!$E:$R,6,FALSE)</f>
        <v>PUERTO PLATA</v>
      </c>
      <c r="I73" s="4" t="str">
        <f>VLOOKUP($D:$D,'[1]Disponibilidad y generación'!$E:$R,7,FALSE)</f>
        <v>01</v>
      </c>
      <c r="J73" s="4" t="str">
        <f>VLOOKUP($D:$D,'[1]Disponibilidad y generación'!$E:$R,8,FALSE)</f>
        <v>PUERTO PLATA</v>
      </c>
      <c r="K73" s="5" t="s">
        <v>244</v>
      </c>
      <c r="L73" s="4" t="s">
        <v>252</v>
      </c>
      <c r="M73" s="4" t="s">
        <v>10</v>
      </c>
      <c r="N73" s="50">
        <v>41.138709677419001</v>
      </c>
      <c r="O73" s="50">
        <v>6.7630400000000002</v>
      </c>
    </row>
    <row r="74" spans="1:15" ht="12.75" customHeight="1" x14ac:dyDescent="0.25">
      <c r="A74" s="4">
        <v>2025</v>
      </c>
      <c r="B74" s="4">
        <v>1</v>
      </c>
      <c r="C74" s="2" t="s">
        <v>124</v>
      </c>
      <c r="D74" s="4" t="s">
        <v>125</v>
      </c>
      <c r="E74" s="4" t="str">
        <f>VLOOKUP($D:$D,'[1]Disponibilidad y generación'!$E:$R,3,FALSE)</f>
        <v>05</v>
      </c>
      <c r="F74" s="4" t="str">
        <f>VLOOKUP($D:$D,'[1]Disponibilidad y generación'!$E:$R,4,FALSE)</f>
        <v>VALDESIA</v>
      </c>
      <c r="G74" s="4" t="str">
        <f>VLOOKUP($D:$D,'[1]Disponibilidad y generación'!$E:$R,5,FALSE)</f>
        <v>17</v>
      </c>
      <c r="H74" s="4" t="str">
        <f>VLOOKUP($D:$D,'[1]Disponibilidad y generación'!$E:$R,6,FALSE)</f>
        <v>PERAVIA</v>
      </c>
      <c r="I74" s="4" t="str">
        <f>VLOOKUP($D:$D,'[1]Disponibilidad y generación'!$E:$R,7,FALSE)</f>
        <v>03</v>
      </c>
      <c r="J74" s="4" t="str">
        <f>VLOOKUP($D:$D,'[1]Disponibilidad y generación'!$E:$R,8,FALSE)</f>
        <v>MATANZAS</v>
      </c>
      <c r="K74" s="5" t="s">
        <v>254</v>
      </c>
      <c r="L74" s="4" t="s">
        <v>245</v>
      </c>
      <c r="M74" s="4" t="s">
        <v>31</v>
      </c>
      <c r="N74" s="50">
        <v>46.8</v>
      </c>
      <c r="O74" s="50">
        <v>5.1279199999999996</v>
      </c>
    </row>
    <row r="75" spans="1:15" ht="12.75" customHeight="1" x14ac:dyDescent="0.25">
      <c r="A75" s="4">
        <v>2025</v>
      </c>
      <c r="B75" s="4">
        <v>1</v>
      </c>
      <c r="C75" s="2" t="s">
        <v>126</v>
      </c>
      <c r="D75" s="4" t="s">
        <v>127</v>
      </c>
      <c r="E75" s="4" t="str">
        <f>VLOOKUP($D:$D,'[1]Disponibilidad y generación'!$E:$R,3,FALSE)</f>
        <v>05</v>
      </c>
      <c r="F75" s="4" t="str">
        <f>VLOOKUP($D:$D,'[1]Disponibilidad y generación'!$E:$R,4,FALSE)</f>
        <v>VALDESIA</v>
      </c>
      <c r="G75" s="4" t="str">
        <f>VLOOKUP($D:$D,'[1]Disponibilidad y generación'!$E:$R,5,FALSE)</f>
        <v>17</v>
      </c>
      <c r="H75" s="4" t="str">
        <f>VLOOKUP($D:$D,'[1]Disponibilidad y generación'!$E:$R,6,FALSE)</f>
        <v>PERAVIA</v>
      </c>
      <c r="I75" s="4" t="str">
        <f>VLOOKUP($D:$D,'[1]Disponibilidad y generación'!$E:$R,7,FALSE)</f>
        <v>03</v>
      </c>
      <c r="J75" s="4" t="str">
        <f>VLOOKUP($D:$D,'[1]Disponibilidad y generación'!$E:$R,8,FALSE)</f>
        <v>MATANZAS</v>
      </c>
      <c r="K75" s="5" t="s">
        <v>254</v>
      </c>
      <c r="L75" s="4" t="s">
        <v>245</v>
      </c>
      <c r="M75" s="4" t="s">
        <v>128</v>
      </c>
      <c r="N75" s="50">
        <v>50.6</v>
      </c>
      <c r="O75" s="50">
        <v>7.5345500000000003</v>
      </c>
    </row>
    <row r="76" spans="1:15" ht="12.75" customHeight="1" x14ac:dyDescent="0.25">
      <c r="A76" s="4">
        <v>2025</v>
      </c>
      <c r="B76" s="4">
        <v>1</v>
      </c>
      <c r="C76" s="2" t="s">
        <v>129</v>
      </c>
      <c r="D76" s="4" t="s">
        <v>130</v>
      </c>
      <c r="E76" s="4" t="str">
        <f>VLOOKUP($D:$D,'[1]Disponibilidad y generación'!$E:$R,3,FALSE)</f>
        <v>08</v>
      </c>
      <c r="F76" s="4" t="str">
        <f>VLOOKUP($D:$D,'[1]Disponibilidad y generación'!$E:$R,4,FALSE)</f>
        <v>YUMA</v>
      </c>
      <c r="G76" s="4" t="str">
        <f>VLOOKUP($D:$D,'[1]Disponibilidad y generación'!$E:$R,5,FALSE)</f>
        <v>12</v>
      </c>
      <c r="H76" s="4" t="str">
        <f>VLOOKUP($D:$D,'[1]Disponibilidad y generación'!$E:$R,6,FALSE)</f>
        <v>LA ROMANA</v>
      </c>
      <c r="I76" s="4" t="str">
        <f>VLOOKUP($D:$D,'[1]Disponibilidad y generación'!$E:$R,7,FALSE)</f>
        <v>03</v>
      </c>
      <c r="J76" s="4" t="str">
        <f>VLOOKUP($D:$D,'[1]Disponibilidad y generación'!$E:$R,8,FALSE)</f>
        <v>VILLA HERMOSA</v>
      </c>
      <c r="K76" s="5" t="s">
        <v>254</v>
      </c>
      <c r="L76" s="4" t="s">
        <v>245</v>
      </c>
      <c r="M76" s="4" t="s">
        <v>128</v>
      </c>
      <c r="N76" s="50">
        <v>50</v>
      </c>
      <c r="O76" s="50">
        <v>8.4236699999999995</v>
      </c>
    </row>
    <row r="77" spans="1:15" ht="12.75" customHeight="1" x14ac:dyDescent="0.25">
      <c r="A77" s="4">
        <v>2025</v>
      </c>
      <c r="B77" s="4">
        <v>1</v>
      </c>
      <c r="C77" s="2" t="s">
        <v>129</v>
      </c>
      <c r="D77" s="4" t="s">
        <v>131</v>
      </c>
      <c r="E77" s="4" t="str">
        <f>VLOOKUP($D:$D,'[1]Disponibilidad y generación'!$E:$R,3,FALSE)</f>
        <v>08</v>
      </c>
      <c r="F77" s="4" t="str">
        <f>VLOOKUP($D:$D,'[1]Disponibilidad y generación'!$E:$R,4,FALSE)</f>
        <v>YUMA</v>
      </c>
      <c r="G77" s="4" t="str">
        <f>VLOOKUP($D:$D,'[1]Disponibilidad y generación'!$E:$R,5,FALSE)</f>
        <v>12</v>
      </c>
      <c r="H77" s="4" t="str">
        <f>VLOOKUP($D:$D,'[1]Disponibilidad y generación'!$E:$R,6,FALSE)</f>
        <v>LA ROMANA</v>
      </c>
      <c r="I77" s="4" t="str">
        <f>VLOOKUP($D:$D,'[1]Disponibilidad y generación'!$E:$R,7,FALSE)</f>
        <v>03</v>
      </c>
      <c r="J77" s="4" t="str">
        <f>VLOOKUP($D:$D,'[1]Disponibilidad y generación'!$E:$R,8,FALSE)</f>
        <v>VILLA HERMOSA</v>
      </c>
      <c r="K77" s="5" t="s">
        <v>254</v>
      </c>
      <c r="L77" s="4" t="s">
        <v>245</v>
      </c>
      <c r="M77" s="4" t="s">
        <v>128</v>
      </c>
      <c r="N77" s="50">
        <v>30</v>
      </c>
      <c r="O77" s="50">
        <v>5.0835800000000004</v>
      </c>
    </row>
    <row r="78" spans="1:15" ht="12.75" customHeight="1" x14ac:dyDescent="0.25">
      <c r="A78" s="4">
        <v>2025</v>
      </c>
      <c r="B78" s="4">
        <v>1</v>
      </c>
      <c r="C78" s="2" t="s">
        <v>132</v>
      </c>
      <c r="D78" s="4" t="s">
        <v>133</v>
      </c>
      <c r="E78" s="4" t="str">
        <f>VLOOKUP($D:$D,'[1]Disponibilidad y generación'!$E:$R,3,FALSE)</f>
        <v>10</v>
      </c>
      <c r="F78" s="4" t="str">
        <f>VLOOKUP($D:$D,'[1]Disponibilidad y generación'!$E:$R,4,FALSE)</f>
        <v>OZAMA O METROPOLITANA</v>
      </c>
      <c r="G78" s="4" t="str">
        <f>VLOOKUP($D:$D,'[1]Disponibilidad y generación'!$E:$R,5,FALSE)</f>
        <v>32</v>
      </c>
      <c r="H78" s="4" t="str">
        <f>VLOOKUP($D:$D,'[1]Disponibilidad y generación'!$E:$R,6,FALSE)</f>
        <v>SANTO DOMINGO</v>
      </c>
      <c r="I78" s="4" t="str">
        <f>VLOOKUP($D:$D,'[1]Disponibilidad y generación'!$E:$R,7,FALSE)</f>
        <v>03</v>
      </c>
      <c r="J78" s="4" t="str">
        <f>VLOOKUP($D:$D,'[1]Disponibilidad y generación'!$E:$R,8,FALSE)</f>
        <v>SANTO DOMINGO NORTE</v>
      </c>
      <c r="K78" s="5" t="s">
        <v>254</v>
      </c>
      <c r="L78" s="4" t="s">
        <v>245</v>
      </c>
      <c r="M78" s="4" t="s">
        <v>134</v>
      </c>
      <c r="N78" s="50">
        <v>50</v>
      </c>
      <c r="O78" s="50">
        <v>6.58535</v>
      </c>
    </row>
    <row r="79" spans="1:15" ht="12.75" customHeight="1" x14ac:dyDescent="0.25">
      <c r="A79" s="4">
        <v>2025</v>
      </c>
      <c r="B79" s="4">
        <v>1</v>
      </c>
      <c r="C79" s="2" t="s">
        <v>135</v>
      </c>
      <c r="D79" s="4" t="s">
        <v>136</v>
      </c>
      <c r="E79" s="4" t="str">
        <f>VLOOKUP($D:$D,'[1]Disponibilidad y generación'!$E:$R,3,FALSE)</f>
        <v>07</v>
      </c>
      <c r="F79" s="4" t="str">
        <f>VLOOKUP($D:$D,'[1]Disponibilidad y generación'!$E:$R,4,FALSE)</f>
        <v>EL VALLE</v>
      </c>
      <c r="G79" s="4" t="str">
        <f>VLOOKUP($D:$D,'[1]Disponibilidad y generación'!$E:$R,5,FALSE)</f>
        <v>02</v>
      </c>
      <c r="H79" s="4" t="str">
        <f>VLOOKUP($D:$D,'[1]Disponibilidad y generación'!$E:$R,6,FALSE)</f>
        <v>AZUA</v>
      </c>
      <c r="I79" s="4" t="str">
        <f>VLOOKUP($D:$D,'[1]Disponibilidad y generación'!$E:$R,7,FALSE)</f>
        <v>01</v>
      </c>
      <c r="J79" s="4" t="str">
        <f>VLOOKUP($D:$D,'[1]Disponibilidad y generación'!$E:$R,8,FALSE)</f>
        <v>AZUA</v>
      </c>
      <c r="K79" s="5" t="s">
        <v>254</v>
      </c>
      <c r="L79" s="4" t="s">
        <v>245</v>
      </c>
      <c r="M79" s="4" t="s">
        <v>128</v>
      </c>
      <c r="N79" s="50">
        <v>16.704480286738001</v>
      </c>
      <c r="O79" s="50">
        <v>2.8740899999999998</v>
      </c>
    </row>
    <row r="80" spans="1:15" ht="12.75" customHeight="1" x14ac:dyDescent="0.25">
      <c r="A80" s="4">
        <v>2025</v>
      </c>
      <c r="B80" s="4">
        <v>1</v>
      </c>
      <c r="C80" s="2" t="s">
        <v>137</v>
      </c>
      <c r="D80" s="4" t="s">
        <v>138</v>
      </c>
      <c r="E80" s="4" t="str">
        <f>VLOOKUP($D:$D,'[1]Disponibilidad y generación'!$E:$R,3,FALSE)</f>
        <v>10</v>
      </c>
      <c r="F80" s="4" t="str">
        <f>VLOOKUP($D:$D,'[1]Disponibilidad y generación'!$E:$R,4,FALSE)</f>
        <v>OZAMA O METROPOLITANA</v>
      </c>
      <c r="G80" s="4" t="str">
        <f>VLOOKUP($D:$D,'[1]Disponibilidad y generación'!$E:$R,5,FALSE)</f>
        <v>32</v>
      </c>
      <c r="H80" s="4" t="str">
        <f>VLOOKUP($D:$D,'[1]Disponibilidad y generación'!$E:$R,6,FALSE)</f>
        <v>SANTO DOMINGO</v>
      </c>
      <c r="I80" s="4" t="str">
        <f>VLOOKUP($D:$D,'[1]Disponibilidad y generación'!$E:$R,7,FALSE)</f>
        <v>01</v>
      </c>
      <c r="J80" s="4" t="str">
        <f>VLOOKUP($D:$D,'[1]Disponibilidad y generación'!$E:$R,8,FALSE)</f>
        <v>SANTO DOMINGO ESTE</v>
      </c>
      <c r="K80" s="5" t="s">
        <v>254</v>
      </c>
      <c r="L80" s="4" t="s">
        <v>245</v>
      </c>
      <c r="M80" s="4" t="s">
        <v>134</v>
      </c>
      <c r="N80" s="50">
        <v>9.9964157706089996</v>
      </c>
      <c r="O80" s="50">
        <v>1.1641699999999999</v>
      </c>
    </row>
    <row r="81" spans="1:15" ht="12.75" customHeight="1" x14ac:dyDescent="0.25">
      <c r="A81" s="4">
        <v>2025</v>
      </c>
      <c r="B81" s="4">
        <v>1</v>
      </c>
      <c r="C81" s="2" t="s">
        <v>139</v>
      </c>
      <c r="D81" s="4" t="s">
        <v>140</v>
      </c>
      <c r="E81" s="4" t="str">
        <f>VLOOKUP($D:$D,'[1]Disponibilidad y generación'!$E:$R,3,FALSE)</f>
        <v>10</v>
      </c>
      <c r="F81" s="4" t="str">
        <f>VLOOKUP($D:$D,'[1]Disponibilidad y generación'!$E:$R,4,FALSE)</f>
        <v>OZAMA O METROPOLITANA</v>
      </c>
      <c r="G81" s="4" t="str">
        <f>VLOOKUP($D:$D,'[1]Disponibilidad y generación'!$E:$R,5,FALSE)</f>
        <v>32</v>
      </c>
      <c r="H81" s="4" t="str">
        <f>VLOOKUP($D:$D,'[1]Disponibilidad y generación'!$E:$R,6,FALSE)</f>
        <v>SANTO DOMINGO</v>
      </c>
      <c r="I81" s="4" t="str">
        <f>VLOOKUP($D:$D,'[1]Disponibilidad y generación'!$E:$R,7,FALSE)</f>
        <v>05</v>
      </c>
      <c r="J81" s="4" t="str">
        <f>VLOOKUP($D:$D,'[1]Disponibilidad y generación'!$E:$R,8,FALSE)</f>
        <v>SAN ANTONIO DE GUERRA</v>
      </c>
      <c r="K81" s="5" t="s">
        <v>254</v>
      </c>
      <c r="L81" s="4" t="s">
        <v>245</v>
      </c>
      <c r="M81" s="4" t="s">
        <v>31</v>
      </c>
      <c r="N81" s="50">
        <v>49.857123655913</v>
      </c>
      <c r="O81" s="50">
        <v>6.9200100000000004</v>
      </c>
    </row>
    <row r="82" spans="1:15" ht="12.75" customHeight="1" x14ac:dyDescent="0.25">
      <c r="A82" s="4">
        <v>2025</v>
      </c>
      <c r="B82" s="4">
        <v>1</v>
      </c>
      <c r="C82" s="2" t="s">
        <v>141</v>
      </c>
      <c r="D82" s="4" t="s">
        <v>142</v>
      </c>
      <c r="E82" s="4" t="str">
        <f>VLOOKUP($D:$D,'[1]Disponibilidad y generación'!$E:$R,3,FALSE)</f>
        <v>03</v>
      </c>
      <c r="F82" s="4" t="str">
        <f>VLOOKUP($D:$D,'[1]Disponibilidad y generación'!$E:$R,4,FALSE)</f>
        <v>CIBAO NORDESTE</v>
      </c>
      <c r="G82" s="4" t="str">
        <f>VLOOKUP($D:$D,'[1]Disponibilidad y generación'!$E:$R,5,FALSE)</f>
        <v>14</v>
      </c>
      <c r="H82" s="4" t="str">
        <f>VLOOKUP($D:$D,'[1]Disponibilidad y generación'!$E:$R,6,FALSE)</f>
        <v>MARÍA TRINIDAD SÁNCHEZ</v>
      </c>
      <c r="I82" s="4" t="str">
        <f>VLOOKUP($D:$D,'[1]Disponibilidad y generación'!$E:$R,7,FALSE)</f>
        <v>02</v>
      </c>
      <c r="J82" s="4" t="str">
        <f>VLOOKUP($D:$D,'[1]Disponibilidad y generación'!$E:$R,8,FALSE)</f>
        <v>CABRERA</v>
      </c>
      <c r="K82" s="5" t="s">
        <v>254</v>
      </c>
      <c r="L82" s="4" t="s">
        <v>245</v>
      </c>
      <c r="M82" s="4" t="s">
        <v>128</v>
      </c>
      <c r="N82" s="50">
        <v>45.834094982078</v>
      </c>
      <c r="O82" s="50">
        <v>5.2708399999999997</v>
      </c>
    </row>
    <row r="83" spans="1:15" ht="12.75" customHeight="1" x14ac:dyDescent="0.25">
      <c r="A83" s="4">
        <v>2025</v>
      </c>
      <c r="B83" s="4">
        <v>1</v>
      </c>
      <c r="C83" s="2" t="s">
        <v>124</v>
      </c>
      <c r="D83" s="4" t="s">
        <v>143</v>
      </c>
      <c r="E83" s="4" t="str">
        <f>VLOOKUP($D:$D,'[1]Disponibilidad y generación'!$E:$R,3,FALSE)</f>
        <v>10</v>
      </c>
      <c r="F83" s="4" t="str">
        <f>VLOOKUP($D:$D,'[1]Disponibilidad y generación'!$E:$R,4,FALSE)</f>
        <v>OZAMA O METROPOLITANA</v>
      </c>
      <c r="G83" s="4" t="str">
        <f>VLOOKUP($D:$D,'[1]Disponibilidad y generación'!$E:$R,5,FALSE)</f>
        <v>32</v>
      </c>
      <c r="H83" s="4" t="str">
        <f>VLOOKUP($D:$D,'[1]Disponibilidad y generación'!$E:$R,6,FALSE)</f>
        <v>SANTO DOMINGO</v>
      </c>
      <c r="I83" s="4" t="str">
        <f>VLOOKUP($D:$D,'[1]Disponibilidad y generación'!$E:$R,7,FALSE)</f>
        <v>05</v>
      </c>
      <c r="J83" s="4" t="str">
        <f>VLOOKUP($D:$D,'[1]Disponibilidad y generación'!$E:$R,8,FALSE)</f>
        <v>SAN ANTONIO DE GUERRA</v>
      </c>
      <c r="K83" s="5" t="s">
        <v>254</v>
      </c>
      <c r="L83" s="4" t="s">
        <v>245</v>
      </c>
      <c r="M83" s="4" t="s">
        <v>134</v>
      </c>
      <c r="N83" s="50">
        <v>100</v>
      </c>
      <c r="O83" s="50">
        <v>14.167490000000001</v>
      </c>
    </row>
    <row r="84" spans="1:15" ht="12.75" customHeight="1" x14ac:dyDescent="0.25">
      <c r="A84" s="4">
        <v>2025</v>
      </c>
      <c r="B84" s="4">
        <v>1</v>
      </c>
      <c r="C84" s="2" t="s">
        <v>144</v>
      </c>
      <c r="D84" s="4" t="s">
        <v>145</v>
      </c>
      <c r="E84" s="4" t="str">
        <f>VLOOKUP($D:$D,'[1]Disponibilidad y generación'!$E:$R,3,FALSE)</f>
        <v>04</v>
      </c>
      <c r="F84" s="4" t="str">
        <f>VLOOKUP($D:$D,'[1]Disponibilidad y generación'!$E:$R,4,FALSE)</f>
        <v>CIBAO NOROESTE</v>
      </c>
      <c r="G84" s="4" t="str">
        <f>VLOOKUP($D:$D,'[1]Disponibilidad y generación'!$E:$R,5,FALSE)</f>
        <v>15</v>
      </c>
      <c r="H84" s="4" t="str">
        <f>VLOOKUP($D:$D,'[1]Disponibilidad y generación'!$E:$R,6,FALSE)</f>
        <v>MONTE CRISTI</v>
      </c>
      <c r="I84" s="4" t="str">
        <f>VLOOKUP($D:$D,'[1]Disponibilidad y generación'!$E:$R,7,FALSE)</f>
        <v>03</v>
      </c>
      <c r="J84" s="4" t="str">
        <f>VLOOKUP($D:$D,'[1]Disponibilidad y generación'!$E:$R,8,FALSE)</f>
        <v>GUAYUBÍN</v>
      </c>
      <c r="K84" s="5" t="s">
        <v>254</v>
      </c>
      <c r="L84" s="4" t="s">
        <v>245</v>
      </c>
      <c r="M84" s="4" t="s">
        <v>56</v>
      </c>
      <c r="N84" s="50">
        <v>50.6</v>
      </c>
      <c r="O84" s="50">
        <v>6.86714</v>
      </c>
    </row>
    <row r="85" spans="1:15" ht="12.75" customHeight="1" x14ac:dyDescent="0.25">
      <c r="A85" s="4">
        <v>2025</v>
      </c>
      <c r="B85" s="4">
        <v>1</v>
      </c>
      <c r="C85" s="2" t="s">
        <v>22</v>
      </c>
      <c r="D85" s="4" t="s">
        <v>146</v>
      </c>
      <c r="E85" s="4" t="str">
        <f>VLOOKUP($D:$D,'[1]Disponibilidad y generación'!$E:$R,3,FALSE)</f>
        <v>01</v>
      </c>
      <c r="F85" s="4" t="str">
        <f>VLOOKUP($D:$D,'[1]Disponibilidad y generación'!$E:$R,4,FALSE)</f>
        <v>CIBAO NORTE</v>
      </c>
      <c r="G85" s="4" t="str">
        <f>VLOOKUP($D:$D,'[1]Disponibilidad y generación'!$E:$R,5,FALSE)</f>
        <v>25</v>
      </c>
      <c r="H85" s="4" t="str">
        <f>VLOOKUP($D:$D,'[1]Disponibilidad y generación'!$E:$R,6,FALSE)</f>
        <v>SANTIAGO</v>
      </c>
      <c r="I85" s="4" t="str">
        <f>VLOOKUP($D:$D,'[1]Disponibilidad y generación'!$E:$R,7,FALSE)</f>
        <v>05</v>
      </c>
      <c r="J85" s="4" t="str">
        <f>VLOOKUP($D:$D,'[1]Disponibilidad y generación'!$E:$R,8,FALSE)</f>
        <v>SAN JOSÉ DE LAS MATAS</v>
      </c>
      <c r="K85" s="5" t="s">
        <v>254</v>
      </c>
      <c r="L85" s="4" t="s">
        <v>245</v>
      </c>
      <c r="M85" s="4" t="s">
        <v>134</v>
      </c>
      <c r="N85" s="50">
        <v>68.400000000000006</v>
      </c>
      <c r="O85" s="50">
        <v>10.046749999999999</v>
      </c>
    </row>
    <row r="86" spans="1:15" ht="12.75" customHeight="1" x14ac:dyDescent="0.25">
      <c r="A86" s="4">
        <v>2025</v>
      </c>
      <c r="B86" s="4">
        <v>1</v>
      </c>
      <c r="C86" s="2" t="s">
        <v>124</v>
      </c>
      <c r="D86" s="4" t="s">
        <v>147</v>
      </c>
      <c r="E86" s="4" t="str">
        <f>VLOOKUP($D:$D,'[1]Disponibilidad y generación'!$E:$R,3,FALSE)</f>
        <v>05</v>
      </c>
      <c r="F86" s="4" t="str">
        <f>VLOOKUP($D:$D,'[1]Disponibilidad y generación'!$E:$R,4,FALSE)</f>
        <v>VALDESIA</v>
      </c>
      <c r="G86" s="4" t="str">
        <f>VLOOKUP($D:$D,'[1]Disponibilidad y generación'!$E:$R,5,FALSE)</f>
        <v>17</v>
      </c>
      <c r="H86" s="4" t="str">
        <f>VLOOKUP($D:$D,'[1]Disponibilidad y generación'!$E:$R,6,FALSE)</f>
        <v>PERAVIA</v>
      </c>
      <c r="I86" s="4" t="str">
        <f>VLOOKUP($D:$D,'[1]Disponibilidad y generación'!$E:$R,7,FALSE)</f>
        <v>02</v>
      </c>
      <c r="J86" s="4" t="str">
        <f>VLOOKUP($D:$D,'[1]Disponibilidad y generación'!$E:$R,8,FALSE)</f>
        <v>NIZAO</v>
      </c>
      <c r="K86" s="5" t="s">
        <v>254</v>
      </c>
      <c r="L86" s="4" t="s">
        <v>245</v>
      </c>
      <c r="M86" s="4" t="s">
        <v>10</v>
      </c>
      <c r="N86" s="50">
        <v>50</v>
      </c>
      <c r="O86" s="50">
        <v>8.4617400000000007</v>
      </c>
    </row>
    <row r="87" spans="1:15" ht="12.75" customHeight="1" x14ac:dyDescent="0.25">
      <c r="A87" s="4">
        <v>2025</v>
      </c>
      <c r="B87" s="4">
        <v>1</v>
      </c>
      <c r="C87" s="2" t="s">
        <v>148</v>
      </c>
      <c r="D87" s="4" t="s">
        <v>149</v>
      </c>
      <c r="E87" s="4" t="str">
        <f>VLOOKUP($D:$D,'[1]Disponibilidad y generación'!$E:$R,3,FALSE)</f>
        <v>10</v>
      </c>
      <c r="F87" s="4" t="str">
        <f>VLOOKUP($D:$D,'[1]Disponibilidad y generación'!$E:$R,4,FALSE)</f>
        <v>OZAMA O METROPOLITANA</v>
      </c>
      <c r="G87" s="4" t="str">
        <f>VLOOKUP($D:$D,'[1]Disponibilidad y generación'!$E:$R,5,FALSE)</f>
        <v>32</v>
      </c>
      <c r="H87" s="4" t="str">
        <f>VLOOKUP($D:$D,'[1]Disponibilidad y generación'!$E:$R,6,FALSE)</f>
        <v>SANTO DOMINGO</v>
      </c>
      <c r="I87" s="4" t="str">
        <f>VLOOKUP($D:$D,'[1]Disponibilidad y generación'!$E:$R,7,FALSE)</f>
        <v>05</v>
      </c>
      <c r="J87" s="4" t="str">
        <f>VLOOKUP($D:$D,'[1]Disponibilidad y generación'!$E:$R,8,FALSE)</f>
        <v>SAN ANTONIO DE GUERRA</v>
      </c>
      <c r="K87" s="5" t="s">
        <v>254</v>
      </c>
      <c r="L87" s="4" t="s">
        <v>245</v>
      </c>
      <c r="M87" s="4" t="s">
        <v>134</v>
      </c>
      <c r="N87" s="50">
        <v>28.002912186379</v>
      </c>
      <c r="O87" s="50">
        <v>2.2317300000000002</v>
      </c>
    </row>
    <row r="88" spans="1:15" ht="12.75" customHeight="1" x14ac:dyDescent="0.25">
      <c r="A88" s="4">
        <v>2025</v>
      </c>
      <c r="B88" s="4">
        <v>1</v>
      </c>
      <c r="C88" s="2" t="s">
        <v>150</v>
      </c>
      <c r="D88" s="4" t="s">
        <v>151</v>
      </c>
      <c r="E88" s="4" t="str">
        <f>VLOOKUP($D:$D,'[1]Disponibilidad y generación'!$E:$R,3,FALSE)</f>
        <v>10</v>
      </c>
      <c r="F88" s="4" t="str">
        <f>VLOOKUP($D:$D,'[1]Disponibilidad y generación'!$E:$R,4,FALSE)</f>
        <v>OZAMA O METROPOLITANA</v>
      </c>
      <c r="G88" s="4" t="str">
        <f>VLOOKUP($D:$D,'[1]Disponibilidad y generación'!$E:$R,5,FALSE)</f>
        <v>32</v>
      </c>
      <c r="H88" s="4" t="str">
        <f>VLOOKUP($D:$D,'[1]Disponibilidad y generación'!$E:$R,6,FALSE)</f>
        <v>SANTO DOMINGO</v>
      </c>
      <c r="I88" s="4" t="str">
        <f>VLOOKUP($D:$D,'[1]Disponibilidad y generación'!$E:$R,7,FALSE)</f>
        <v>05</v>
      </c>
      <c r="J88" s="4" t="str">
        <f>VLOOKUP($D:$D,'[1]Disponibilidad y generación'!$E:$R,8,FALSE)</f>
        <v>SAN ANTONIO DE GUERRA</v>
      </c>
      <c r="K88" s="5" t="s">
        <v>254</v>
      </c>
      <c r="L88" s="4" t="s">
        <v>245</v>
      </c>
      <c r="M88" s="4" t="s">
        <v>134</v>
      </c>
      <c r="N88" s="50">
        <v>28.002912186379</v>
      </c>
      <c r="O88" s="50">
        <v>2.1358299999999999</v>
      </c>
    </row>
    <row r="89" spans="1:15" ht="12.75" customHeight="1" x14ac:dyDescent="0.25">
      <c r="A89" s="4">
        <v>2025</v>
      </c>
      <c r="B89" s="4">
        <v>1</v>
      </c>
      <c r="C89" s="2" t="s">
        <v>152</v>
      </c>
      <c r="D89" s="4" t="s">
        <v>153</v>
      </c>
      <c r="E89" s="4" t="str">
        <f>VLOOKUP($D:$D,'[1]Disponibilidad y generación'!$E:$R,3,FALSE)</f>
        <v>06</v>
      </c>
      <c r="F89" s="4" t="str">
        <f>VLOOKUP($D:$D,'[1]Disponibilidad y generación'!$E:$R,4,FALSE)</f>
        <v>ENRIQUILLO</v>
      </c>
      <c r="G89" s="4" t="str">
        <f>VLOOKUP($D:$D,'[1]Disponibilidad y generación'!$E:$R,5,FALSE)</f>
        <v>04</v>
      </c>
      <c r="H89" s="4" t="str">
        <f>VLOOKUP($D:$D,'[1]Disponibilidad y generación'!$E:$R,6,FALSE)</f>
        <v>BARAHONA</v>
      </c>
      <c r="I89" s="4" t="str">
        <f>VLOOKUP($D:$D,'[1]Disponibilidad y generación'!$E:$R,7,FALSE)</f>
        <v>05</v>
      </c>
      <c r="J89" s="4" t="str">
        <f>VLOOKUP($D:$D,'[1]Disponibilidad y generación'!$E:$R,8,FALSE)</f>
        <v>VICENTE NOBLE</v>
      </c>
      <c r="K89" s="5" t="s">
        <v>254</v>
      </c>
      <c r="L89" s="4" t="s">
        <v>245</v>
      </c>
      <c r="M89" s="4" t="s">
        <v>31</v>
      </c>
      <c r="N89" s="50">
        <v>25</v>
      </c>
      <c r="O89" s="50">
        <v>5.0854900000000001</v>
      </c>
    </row>
    <row r="90" spans="1:15" ht="12.75" customHeight="1" x14ac:dyDescent="0.25">
      <c r="A90" s="4">
        <v>2025</v>
      </c>
      <c r="B90" s="4">
        <v>1</v>
      </c>
      <c r="C90" s="2" t="s">
        <v>154</v>
      </c>
      <c r="D90" s="4" t="s">
        <v>155</v>
      </c>
      <c r="E90" s="4" t="str">
        <f>VLOOKUP($D:$D,'[1]Disponibilidad y generación'!$E:$R,3,FALSE)</f>
        <v>09</v>
      </c>
      <c r="F90" s="4" t="str">
        <f>VLOOKUP($D:$D,'[1]Disponibilidad y generación'!$E:$R,4,FALSE)</f>
        <v>HIGUAMO</v>
      </c>
      <c r="G90" s="4" t="str">
        <f>VLOOKUP($D:$D,'[1]Disponibilidad y generación'!$E:$R,5,FALSE)</f>
        <v>23</v>
      </c>
      <c r="H90" s="4" t="str">
        <f>VLOOKUP($D:$D,'[1]Disponibilidad y generación'!$E:$R,6,FALSE)</f>
        <v>SAN PEDRO DE MACORÍS</v>
      </c>
      <c r="I90" s="4" t="str">
        <f>VLOOKUP($D:$D,'[1]Disponibilidad y generación'!$E:$R,7,FALSE)</f>
        <v>04</v>
      </c>
      <c r="J90" s="4" t="str">
        <f>VLOOKUP($D:$D,'[1]Disponibilidad y generación'!$E:$R,8,FALSE)</f>
        <v>CONSUELO</v>
      </c>
      <c r="K90" s="5" t="s">
        <v>254</v>
      </c>
      <c r="L90" s="4" t="s">
        <v>245</v>
      </c>
      <c r="M90" s="4" t="s">
        <v>10</v>
      </c>
      <c r="N90" s="50">
        <v>49.967517921145998</v>
      </c>
      <c r="O90" s="50">
        <v>9.0470000000000006</v>
      </c>
    </row>
    <row r="91" spans="1:15" ht="12.75" customHeight="1" x14ac:dyDescent="0.25">
      <c r="A91" s="4">
        <v>2025</v>
      </c>
      <c r="B91" s="4">
        <v>1</v>
      </c>
      <c r="C91" s="2" t="s">
        <v>22</v>
      </c>
      <c r="D91" s="4" t="s">
        <v>156</v>
      </c>
      <c r="E91" s="4" t="str">
        <f>VLOOKUP($D:$D,'[1]Disponibilidad y generación'!$E:$R,3,FALSE)</f>
        <v>04</v>
      </c>
      <c r="F91" s="4" t="str">
        <f>VLOOKUP($D:$D,'[1]Disponibilidad y generación'!$E:$R,4,FALSE)</f>
        <v>CIBAO NOROESTE</v>
      </c>
      <c r="G91" s="4" t="str">
        <f>VLOOKUP($D:$D,'[1]Disponibilidad y generación'!$E:$R,5,FALSE)</f>
        <v>27</v>
      </c>
      <c r="H91" s="4" t="str">
        <f>VLOOKUP($D:$D,'[1]Disponibilidad y generación'!$E:$R,6,FALSE)</f>
        <v>VALVERDE</v>
      </c>
      <c r="I91" s="4" t="str">
        <f>VLOOKUP($D:$D,'[1]Disponibilidad y generación'!$E:$R,7,FALSE)</f>
        <v>02</v>
      </c>
      <c r="J91" s="4" t="str">
        <f>VLOOKUP($D:$D,'[1]Disponibilidad y generación'!$E:$R,8,FALSE)</f>
        <v>ESPERANZA</v>
      </c>
      <c r="K91" s="5" t="s">
        <v>254</v>
      </c>
      <c r="L91" s="4" t="s">
        <v>245</v>
      </c>
      <c r="M91" s="4" t="s">
        <v>128</v>
      </c>
      <c r="N91" s="50">
        <v>76</v>
      </c>
      <c r="O91" s="50">
        <v>12.629149999999999</v>
      </c>
    </row>
    <row r="92" spans="1:15" ht="12.75" customHeight="1" x14ac:dyDescent="0.25">
      <c r="A92" s="4">
        <v>2025</v>
      </c>
      <c r="B92" s="4">
        <v>1</v>
      </c>
      <c r="C92" s="2" t="s">
        <v>22</v>
      </c>
      <c r="D92" s="4" t="s">
        <v>157</v>
      </c>
      <c r="E92" s="4" t="str">
        <f>VLOOKUP($D:$D,'[1]Disponibilidad y generación'!$E:$R,3,FALSE)</f>
        <v>05</v>
      </c>
      <c r="F92" s="4" t="str">
        <f>VLOOKUP($D:$D,'[1]Disponibilidad y generación'!$E:$R,4,FALSE)</f>
        <v>VALDESIA</v>
      </c>
      <c r="G92" s="4" t="str">
        <f>VLOOKUP($D:$D,'[1]Disponibilidad y generación'!$E:$R,5,FALSE)</f>
        <v>21</v>
      </c>
      <c r="H92" s="4" t="str">
        <f>VLOOKUP($D:$D,'[1]Disponibilidad y generación'!$E:$R,6,FALSE)</f>
        <v>SAN CRISTÓBAL</v>
      </c>
      <c r="I92" s="4" t="str">
        <f>VLOOKUP($D:$D,'[1]Disponibilidad y generación'!$E:$R,7,FALSE)</f>
        <v>06</v>
      </c>
      <c r="J92" s="4" t="str">
        <f>VLOOKUP($D:$D,'[1]Disponibilidad y generación'!$E:$R,8,FALSE)</f>
        <v>YAGUATE</v>
      </c>
      <c r="K92" s="5" t="s">
        <v>254</v>
      </c>
      <c r="L92" s="4" t="s">
        <v>245</v>
      </c>
      <c r="M92" s="4" t="s">
        <v>49</v>
      </c>
      <c r="N92" s="50">
        <v>100</v>
      </c>
      <c r="O92" s="50">
        <v>16.324269999999999</v>
      </c>
    </row>
    <row r="93" spans="1:15" ht="12.75" customHeight="1" x14ac:dyDescent="0.25">
      <c r="A93" s="4">
        <v>2025</v>
      </c>
      <c r="B93" s="4">
        <v>1</v>
      </c>
      <c r="C93" s="2" t="s">
        <v>158</v>
      </c>
      <c r="D93" s="4" t="s">
        <v>159</v>
      </c>
      <c r="E93" s="4" t="str">
        <f>VLOOKUP($D:$D,'[1]Disponibilidad y generación'!$E:$R,3,FALSE)</f>
        <v>03</v>
      </c>
      <c r="F93" s="4" t="str">
        <f>VLOOKUP($D:$D,'[1]Disponibilidad y generación'!$E:$R,4,FALSE)</f>
        <v>CIBAO NORDESTE</v>
      </c>
      <c r="G93" s="4" t="str">
        <f>VLOOKUP($D:$D,'[1]Disponibilidad y generación'!$E:$R,5,FALSE)</f>
        <v>06</v>
      </c>
      <c r="H93" s="4" t="str">
        <f>VLOOKUP($D:$D,'[1]Disponibilidad y generación'!$E:$R,6,FALSE)</f>
        <v>DUARTE</v>
      </c>
      <c r="I93" s="4" t="str">
        <f>VLOOKUP($D:$D,'[1]Disponibilidad y generación'!$E:$R,7,FALSE)</f>
        <v>04</v>
      </c>
      <c r="J93" s="4" t="str">
        <f>VLOOKUP($D:$D,'[1]Disponibilidad y generación'!$E:$R,8,FALSE)</f>
        <v>PIMENTEL</v>
      </c>
      <c r="K93" s="5" t="s">
        <v>242</v>
      </c>
      <c r="L93" s="4" t="s">
        <v>248</v>
      </c>
      <c r="M93" s="4" t="s">
        <v>160</v>
      </c>
      <c r="N93" s="50">
        <v>30.287983870967</v>
      </c>
      <c r="O93" s="50">
        <v>1.8651</v>
      </c>
    </row>
    <row r="94" spans="1:15" ht="12.75" customHeight="1" x14ac:dyDescent="0.25">
      <c r="A94" s="4">
        <v>2025</v>
      </c>
      <c r="B94" s="4">
        <v>1</v>
      </c>
      <c r="C94" s="2" t="s">
        <v>158</v>
      </c>
      <c r="D94" s="4" t="s">
        <v>161</v>
      </c>
      <c r="E94" s="4" t="str">
        <f>VLOOKUP($D:$D,'[1]Disponibilidad y generación'!$E:$R,3,FALSE)</f>
        <v>03</v>
      </c>
      <c r="F94" s="4" t="str">
        <f>VLOOKUP($D:$D,'[1]Disponibilidad y generación'!$E:$R,4,FALSE)</f>
        <v>CIBAO NORDESTE</v>
      </c>
      <c r="G94" s="4" t="str">
        <f>VLOOKUP($D:$D,'[1]Disponibilidad y generación'!$E:$R,5,FALSE)</f>
        <v>06</v>
      </c>
      <c r="H94" s="4" t="str">
        <f>VLOOKUP($D:$D,'[1]Disponibilidad y generación'!$E:$R,6,FALSE)</f>
        <v>DUARTE</v>
      </c>
      <c r="I94" s="4" t="str">
        <f>VLOOKUP($D:$D,'[1]Disponibilidad y generación'!$E:$R,7,FALSE)</f>
        <v>04</v>
      </c>
      <c r="J94" s="4" t="str">
        <f>VLOOKUP($D:$D,'[1]Disponibilidad y generación'!$E:$R,8,FALSE)</f>
        <v>PIMENTEL</v>
      </c>
      <c r="K94" s="5" t="s">
        <v>242</v>
      </c>
      <c r="L94" s="4" t="s">
        <v>248</v>
      </c>
      <c r="M94" s="4" t="s">
        <v>160</v>
      </c>
      <c r="N94" s="50">
        <v>19.565613799283</v>
      </c>
      <c r="O94" s="50">
        <v>0.56437000000000004</v>
      </c>
    </row>
    <row r="95" spans="1:15" ht="12.75" customHeight="1" x14ac:dyDescent="0.25">
      <c r="A95" s="4">
        <v>2025</v>
      </c>
      <c r="B95" s="4">
        <v>1</v>
      </c>
      <c r="C95" s="2" t="s">
        <v>158</v>
      </c>
      <c r="D95" s="4" t="s">
        <v>162</v>
      </c>
      <c r="E95" s="4" t="str">
        <f>VLOOKUP($D:$D,'[1]Disponibilidad y generación'!$E:$R,3,FALSE)</f>
        <v>03</v>
      </c>
      <c r="F95" s="4" t="str">
        <f>VLOOKUP($D:$D,'[1]Disponibilidad y generación'!$E:$R,4,FALSE)</f>
        <v>CIBAO NORDESTE</v>
      </c>
      <c r="G95" s="4" t="str">
        <f>VLOOKUP($D:$D,'[1]Disponibilidad y generación'!$E:$R,5,FALSE)</f>
        <v>06</v>
      </c>
      <c r="H95" s="4" t="str">
        <f>VLOOKUP($D:$D,'[1]Disponibilidad y generación'!$E:$R,6,FALSE)</f>
        <v>DUARTE</v>
      </c>
      <c r="I95" s="4" t="str">
        <f>VLOOKUP($D:$D,'[1]Disponibilidad y generación'!$E:$R,7,FALSE)</f>
        <v>04</v>
      </c>
      <c r="J95" s="4" t="str">
        <f>VLOOKUP($D:$D,'[1]Disponibilidad y generación'!$E:$R,8,FALSE)</f>
        <v>PIMENTEL</v>
      </c>
      <c r="K95" s="5" t="s">
        <v>242</v>
      </c>
      <c r="L95" s="4" t="s">
        <v>248</v>
      </c>
      <c r="M95" s="4" t="s">
        <v>163</v>
      </c>
      <c r="N95" s="50">
        <v>33.890234767024999</v>
      </c>
      <c r="O95" s="50">
        <v>7.6131700000000002</v>
      </c>
    </row>
    <row r="96" spans="1:15" ht="12.75" customHeight="1" x14ac:dyDescent="0.25">
      <c r="A96" s="4">
        <v>2025</v>
      </c>
      <c r="B96" s="4">
        <v>1</v>
      </c>
      <c r="C96" s="2" t="s">
        <v>158</v>
      </c>
      <c r="D96" s="4" t="s">
        <v>164</v>
      </c>
      <c r="E96" s="4" t="str">
        <f>VLOOKUP($D:$D,'[1]Disponibilidad y generación'!$E:$R,3,FALSE)</f>
        <v>03</v>
      </c>
      <c r="F96" s="4" t="str">
        <f>VLOOKUP($D:$D,'[1]Disponibilidad y generación'!$E:$R,4,FALSE)</f>
        <v>CIBAO NORDESTE</v>
      </c>
      <c r="G96" s="4" t="str">
        <f>VLOOKUP($D:$D,'[1]Disponibilidad y generación'!$E:$R,5,FALSE)</f>
        <v>06</v>
      </c>
      <c r="H96" s="4" t="str">
        <f>VLOOKUP($D:$D,'[1]Disponibilidad y generación'!$E:$R,6,FALSE)</f>
        <v>DUARTE</v>
      </c>
      <c r="I96" s="4" t="str">
        <f>VLOOKUP($D:$D,'[1]Disponibilidad y generación'!$E:$R,7,FALSE)</f>
        <v>04</v>
      </c>
      <c r="J96" s="4" t="str">
        <f>VLOOKUP($D:$D,'[1]Disponibilidad y generación'!$E:$R,8,FALSE)</f>
        <v>PIMENTEL</v>
      </c>
      <c r="K96" s="5" t="s">
        <v>242</v>
      </c>
      <c r="L96" s="4" t="s">
        <v>248</v>
      </c>
      <c r="M96" s="4" t="s">
        <v>163</v>
      </c>
      <c r="N96" s="50">
        <v>22.100266577060001</v>
      </c>
      <c r="O96" s="50">
        <v>13.560750000000001</v>
      </c>
    </row>
    <row r="97" spans="1:15" ht="12.75" customHeight="1" x14ac:dyDescent="0.25">
      <c r="A97" s="4">
        <v>2025</v>
      </c>
      <c r="B97" s="4">
        <v>1</v>
      </c>
      <c r="C97" s="2" t="s">
        <v>12</v>
      </c>
      <c r="D97" s="4" t="s">
        <v>165</v>
      </c>
      <c r="E97" s="4" t="str">
        <f>VLOOKUP($D:$D,'[1]Disponibilidad y generación'!$E:$R,3,FALSE)</f>
        <v>02</v>
      </c>
      <c r="F97" s="4" t="str">
        <f>VLOOKUP($D:$D,'[1]Disponibilidad y generación'!$E:$R,4,FALSE)</f>
        <v>CIBAO SUR</v>
      </c>
      <c r="G97" s="4" t="str">
        <f>VLOOKUP($D:$D,'[1]Disponibilidad y generación'!$E:$R,5,FALSE)</f>
        <v>13</v>
      </c>
      <c r="H97" s="4" t="str">
        <f>VLOOKUP($D:$D,'[1]Disponibilidad y generación'!$E:$R,6,FALSE)</f>
        <v>LA VEGA</v>
      </c>
      <c r="I97" s="4" t="str">
        <f>VLOOKUP($D:$D,'[1]Disponibilidad y generación'!$E:$R,7,FALSE)</f>
        <v>02</v>
      </c>
      <c r="J97" s="4" t="str">
        <f>VLOOKUP($D:$D,'[1]Disponibilidad y generación'!$E:$R,8,FALSE)</f>
        <v>CONSTANZA</v>
      </c>
      <c r="K97" s="5" t="s">
        <v>240</v>
      </c>
      <c r="L97" s="4" t="s">
        <v>253</v>
      </c>
      <c r="M97" s="4" t="s">
        <v>160</v>
      </c>
      <c r="N97" s="50">
        <v>4.4416442652320001</v>
      </c>
      <c r="O97" s="50">
        <v>3.2465299999999999</v>
      </c>
    </row>
    <row r="98" spans="1:15" ht="12.75" customHeight="1" x14ac:dyDescent="0.25">
      <c r="A98" s="4">
        <v>2025</v>
      </c>
      <c r="B98" s="4">
        <v>1</v>
      </c>
      <c r="C98" s="2" t="s">
        <v>12</v>
      </c>
      <c r="D98" s="4" t="s">
        <v>166</v>
      </c>
      <c r="E98" s="4" t="str">
        <f>VLOOKUP($D:$D,'[1]Disponibilidad y generación'!$E:$R,3,FALSE)</f>
        <v>02</v>
      </c>
      <c r="F98" s="4" t="str">
        <f>VLOOKUP($D:$D,'[1]Disponibilidad y generación'!$E:$R,4,FALSE)</f>
        <v>CIBAO SUR</v>
      </c>
      <c r="G98" s="4" t="str">
        <f>VLOOKUP($D:$D,'[1]Disponibilidad y generación'!$E:$R,5,FALSE)</f>
        <v>13</v>
      </c>
      <c r="H98" s="4" t="str">
        <f>VLOOKUP($D:$D,'[1]Disponibilidad y generación'!$E:$R,6,FALSE)</f>
        <v>LA VEGA</v>
      </c>
      <c r="I98" s="4" t="str">
        <f>VLOOKUP($D:$D,'[1]Disponibilidad y generación'!$E:$R,7,FALSE)</f>
        <v>02</v>
      </c>
      <c r="J98" s="4" t="str">
        <f>VLOOKUP($D:$D,'[1]Disponibilidad y generación'!$E:$R,8,FALSE)</f>
        <v>CONSTANZA</v>
      </c>
      <c r="K98" s="5" t="s">
        <v>240</v>
      </c>
      <c r="L98" s="4" t="s">
        <v>253</v>
      </c>
      <c r="M98" s="4" t="s">
        <v>160</v>
      </c>
      <c r="N98" s="50">
        <v>4.179547491039</v>
      </c>
      <c r="O98" s="50">
        <v>2.8825699999999999</v>
      </c>
    </row>
    <row r="99" spans="1:15" ht="12.75" customHeight="1" x14ac:dyDescent="0.25">
      <c r="A99" s="4">
        <v>2025</v>
      </c>
      <c r="B99" s="4">
        <v>1</v>
      </c>
      <c r="C99" s="2" t="s">
        <v>167</v>
      </c>
      <c r="D99" s="4" t="s">
        <v>168</v>
      </c>
      <c r="E99" s="4" t="str">
        <f>VLOOKUP($D:$D,'[1]Disponibilidad y generación'!$E:$R,3,FALSE)</f>
        <v>07</v>
      </c>
      <c r="F99" s="4" t="str">
        <f>VLOOKUP($D:$D,'[1]Disponibilidad y generación'!$E:$R,4,FALSE)</f>
        <v>EL VALLE</v>
      </c>
      <c r="G99" s="4" t="str">
        <f>VLOOKUP($D:$D,'[1]Disponibilidad y generación'!$E:$R,5,FALSE)</f>
        <v>02</v>
      </c>
      <c r="H99" s="4" t="str">
        <f>VLOOKUP($D:$D,'[1]Disponibilidad y generación'!$E:$R,6,FALSE)</f>
        <v>AZUA</v>
      </c>
      <c r="I99" s="4" t="str">
        <f>VLOOKUP($D:$D,'[1]Disponibilidad y generación'!$E:$R,7,FALSE)</f>
        <v>01</v>
      </c>
      <c r="J99" s="4" t="str">
        <f>VLOOKUP($D:$D,'[1]Disponibilidad y generación'!$E:$R,8,FALSE)</f>
        <v>AZUA</v>
      </c>
      <c r="K99" s="5" t="s">
        <v>242</v>
      </c>
      <c r="L99" s="4" t="s">
        <v>248</v>
      </c>
      <c r="M99" s="4" t="s">
        <v>128</v>
      </c>
      <c r="N99" s="50">
        <v>108</v>
      </c>
      <c r="O99" s="50">
        <v>0.30281999999999998</v>
      </c>
    </row>
    <row r="100" spans="1:15" ht="12.75" customHeight="1" x14ac:dyDescent="0.25">
      <c r="A100" s="4">
        <v>2025</v>
      </c>
      <c r="B100" s="4">
        <v>1</v>
      </c>
      <c r="C100" s="2" t="s">
        <v>167</v>
      </c>
      <c r="D100" s="4" t="s">
        <v>169</v>
      </c>
      <c r="E100" s="4" t="str">
        <f>VLOOKUP($D:$D,'[1]Disponibilidad y generación'!$E:$R,3,FALSE)</f>
        <v>07</v>
      </c>
      <c r="F100" s="4" t="str">
        <f>VLOOKUP($D:$D,'[1]Disponibilidad y generación'!$E:$R,4,FALSE)</f>
        <v>EL VALLE</v>
      </c>
      <c r="G100" s="4" t="str">
        <f>VLOOKUP($D:$D,'[1]Disponibilidad y generación'!$E:$R,5,FALSE)</f>
        <v>02</v>
      </c>
      <c r="H100" s="4" t="str">
        <f>VLOOKUP($D:$D,'[1]Disponibilidad y generación'!$E:$R,6,FALSE)</f>
        <v>AZUA</v>
      </c>
      <c r="I100" s="4" t="str">
        <f>VLOOKUP($D:$D,'[1]Disponibilidad y generación'!$E:$R,7,FALSE)</f>
        <v>01</v>
      </c>
      <c r="J100" s="4" t="str">
        <f>VLOOKUP($D:$D,'[1]Disponibilidad y generación'!$E:$R,8,FALSE)</f>
        <v>AZUA</v>
      </c>
      <c r="K100" s="5" t="s">
        <v>242</v>
      </c>
      <c r="L100" s="4" t="s">
        <v>248</v>
      </c>
      <c r="M100" s="4" t="s">
        <v>128</v>
      </c>
      <c r="N100" s="50">
        <v>77.5</v>
      </c>
      <c r="O100" s="50">
        <v>0.89688999999999997</v>
      </c>
    </row>
    <row r="101" spans="1:15" ht="12.75" customHeight="1" x14ac:dyDescent="0.25">
      <c r="A101" s="4">
        <v>2025</v>
      </c>
      <c r="B101" s="4">
        <v>1</v>
      </c>
      <c r="C101" s="2" t="s">
        <v>170</v>
      </c>
      <c r="D101" s="4" t="s">
        <v>171</v>
      </c>
      <c r="E101" s="4" t="str">
        <f>VLOOKUP($D:$D,'[1]Disponibilidad y generación'!$E:$R,3,FALSE)</f>
        <v>05</v>
      </c>
      <c r="F101" s="4" t="str">
        <f>VLOOKUP($D:$D,'[1]Disponibilidad y generación'!$E:$R,4,FALSE)</f>
        <v>VALDESIA</v>
      </c>
      <c r="G101" s="4" t="str">
        <f>VLOOKUP($D:$D,'[1]Disponibilidad y generación'!$E:$R,5,FALSE)</f>
        <v>17</v>
      </c>
      <c r="H101" s="4" t="str">
        <f>VLOOKUP($D:$D,'[1]Disponibilidad y generación'!$E:$R,6,FALSE)</f>
        <v>PERAVIA</v>
      </c>
      <c r="I101" s="4" t="str">
        <f>VLOOKUP($D:$D,'[1]Disponibilidad y generación'!$E:$R,7,FALSE)</f>
        <v>01</v>
      </c>
      <c r="J101" s="4" t="str">
        <f>VLOOKUP($D:$D,'[1]Disponibilidad y generación'!$E:$R,8,FALSE)</f>
        <v>BANÍ</v>
      </c>
      <c r="K101" s="5" t="s">
        <v>241</v>
      </c>
      <c r="L101" s="4" t="s">
        <v>247</v>
      </c>
      <c r="M101" s="4" t="s">
        <v>56</v>
      </c>
      <c r="N101" s="50">
        <v>339.915546594982</v>
      </c>
      <c r="O101" s="50">
        <v>252.79973000000001</v>
      </c>
    </row>
    <row r="102" spans="1:15" ht="12.75" customHeight="1" x14ac:dyDescent="0.25">
      <c r="A102" s="4">
        <v>2025</v>
      </c>
      <c r="B102" s="4">
        <v>1</v>
      </c>
      <c r="C102" s="2" t="s">
        <v>170</v>
      </c>
      <c r="D102" s="4" t="s">
        <v>172</v>
      </c>
      <c r="E102" s="4" t="str">
        <f>VLOOKUP($D:$D,'[1]Disponibilidad y generación'!$E:$R,3,FALSE)</f>
        <v>05</v>
      </c>
      <c r="F102" s="4" t="str">
        <f>VLOOKUP($D:$D,'[1]Disponibilidad y generación'!$E:$R,4,FALSE)</f>
        <v>VALDESIA</v>
      </c>
      <c r="G102" s="4" t="str">
        <f>VLOOKUP($D:$D,'[1]Disponibilidad y generación'!$E:$R,5,FALSE)</f>
        <v>17</v>
      </c>
      <c r="H102" s="4" t="str">
        <f>VLOOKUP($D:$D,'[1]Disponibilidad y generación'!$E:$R,6,FALSE)</f>
        <v>PERAVIA</v>
      </c>
      <c r="I102" s="4" t="str">
        <f>VLOOKUP($D:$D,'[1]Disponibilidad y generación'!$E:$R,7,FALSE)</f>
        <v>01</v>
      </c>
      <c r="J102" s="4" t="str">
        <f>VLOOKUP($D:$D,'[1]Disponibilidad y generación'!$E:$R,8,FALSE)</f>
        <v>BANÍ</v>
      </c>
      <c r="K102" s="5" t="s">
        <v>241</v>
      </c>
      <c r="L102" s="4" t="s">
        <v>247</v>
      </c>
      <c r="M102" s="4" t="s">
        <v>56</v>
      </c>
      <c r="N102" s="50">
        <v>369.71426097670201</v>
      </c>
      <c r="O102" s="50">
        <v>259.81308999999999</v>
      </c>
    </row>
    <row r="103" spans="1:15" ht="12.75" customHeight="1" x14ac:dyDescent="0.25">
      <c r="A103" s="4">
        <v>2025</v>
      </c>
      <c r="B103" s="4">
        <v>1</v>
      </c>
      <c r="C103" s="2" t="s">
        <v>22</v>
      </c>
      <c r="D103" s="4" t="s">
        <v>173</v>
      </c>
      <c r="E103" s="4" t="str">
        <f>VLOOKUP($D:$D,'[1]Disponibilidad y generación'!$E:$R,3,FALSE)</f>
        <v>06</v>
      </c>
      <c r="F103" s="4" t="str">
        <f>VLOOKUP($D:$D,'[1]Disponibilidad y generación'!$E:$R,4,FALSE)</f>
        <v>ENRIQUILLO</v>
      </c>
      <c r="G103" s="4" t="str">
        <f>VLOOKUP($D:$D,'[1]Disponibilidad y generación'!$E:$R,5,FALSE)</f>
        <v>16</v>
      </c>
      <c r="H103" s="4" t="str">
        <f>VLOOKUP($D:$D,'[1]Disponibilidad y generación'!$E:$R,6,FALSE)</f>
        <v>PEDERNALES</v>
      </c>
      <c r="I103" s="4" t="str">
        <f>VLOOKUP($D:$D,'[1]Disponibilidad y generación'!$E:$R,7,FALSE)</f>
        <v>02</v>
      </c>
      <c r="J103" s="4" t="str">
        <f>VLOOKUP($D:$D,'[1]Disponibilidad y generación'!$E:$R,8,FALSE)</f>
        <v>OVIEDO</v>
      </c>
      <c r="K103" s="5" t="s">
        <v>244</v>
      </c>
      <c r="L103" s="4" t="s">
        <v>252</v>
      </c>
      <c r="M103" s="4" t="s">
        <v>174</v>
      </c>
      <c r="N103" s="50">
        <v>5</v>
      </c>
      <c r="O103" s="50">
        <v>1.1971400000000001</v>
      </c>
    </row>
    <row r="104" spans="1:15" ht="12.75" customHeight="1" x14ac:dyDescent="0.25">
      <c r="A104" s="4">
        <v>2025</v>
      </c>
      <c r="B104" s="4">
        <v>1</v>
      </c>
      <c r="C104" s="2" t="s">
        <v>175</v>
      </c>
      <c r="D104" s="4" t="s">
        <v>176</v>
      </c>
      <c r="E104" s="4" t="str">
        <f>VLOOKUP($D:$D,'[1]Disponibilidad y generación'!$E:$R,3,FALSE)</f>
        <v>09</v>
      </c>
      <c r="F104" s="4" t="str">
        <f>VLOOKUP($D:$D,'[1]Disponibilidad y generación'!$E:$R,4,FALSE)</f>
        <v>HIGUAMO</v>
      </c>
      <c r="G104" s="4" t="str">
        <f>VLOOKUP($D:$D,'[1]Disponibilidad y generación'!$E:$R,5,FALSE)</f>
        <v>23</v>
      </c>
      <c r="H104" s="4" t="str">
        <f>VLOOKUP($D:$D,'[1]Disponibilidad y generación'!$E:$R,6,FALSE)</f>
        <v>SAN PEDRO DE MACORÍS</v>
      </c>
      <c r="I104" s="4" t="str">
        <f>VLOOKUP($D:$D,'[1]Disponibilidad y generación'!$E:$R,7,FALSE)</f>
        <v>05</v>
      </c>
      <c r="J104" s="4" t="str">
        <f>VLOOKUP($D:$D,'[1]Disponibilidad y generación'!$E:$R,8,FALSE)</f>
        <v>QUISQUEYA</v>
      </c>
      <c r="K104" s="5" t="s">
        <v>242</v>
      </c>
      <c r="L104" s="4" t="s">
        <v>248</v>
      </c>
      <c r="M104" s="4" t="s">
        <v>174</v>
      </c>
      <c r="N104" s="50">
        <v>0</v>
      </c>
      <c r="O104" s="50">
        <v>0</v>
      </c>
    </row>
    <row r="105" spans="1:15" ht="12.75" customHeight="1" x14ac:dyDescent="0.25">
      <c r="A105" s="4">
        <v>2025</v>
      </c>
      <c r="B105" s="4">
        <v>1</v>
      </c>
      <c r="C105" s="2" t="s">
        <v>175</v>
      </c>
      <c r="D105" s="4" t="s">
        <v>177</v>
      </c>
      <c r="E105" s="4" t="str">
        <f>VLOOKUP($D:$D,'[1]Disponibilidad y generación'!$E:$R,3,FALSE)</f>
        <v>09</v>
      </c>
      <c r="F105" s="4" t="str">
        <f>VLOOKUP($D:$D,'[1]Disponibilidad y generación'!$E:$R,4,FALSE)</f>
        <v>HIGUAMO</v>
      </c>
      <c r="G105" s="4" t="str">
        <f>VLOOKUP($D:$D,'[1]Disponibilidad y generación'!$E:$R,5,FALSE)</f>
        <v>23</v>
      </c>
      <c r="H105" s="4" t="str">
        <f>VLOOKUP($D:$D,'[1]Disponibilidad y generación'!$E:$R,6,FALSE)</f>
        <v>SAN PEDRO DE MACORÍS</v>
      </c>
      <c r="I105" s="4" t="str">
        <f>VLOOKUP($D:$D,'[1]Disponibilidad y generación'!$E:$R,7,FALSE)</f>
        <v>05</v>
      </c>
      <c r="J105" s="4" t="str">
        <f>VLOOKUP($D:$D,'[1]Disponibilidad y generación'!$E:$R,8,FALSE)</f>
        <v>QUISQUEYA</v>
      </c>
      <c r="K105" s="5" t="s">
        <v>242</v>
      </c>
      <c r="L105" s="4" t="s">
        <v>246</v>
      </c>
      <c r="M105" s="4" t="s">
        <v>31</v>
      </c>
      <c r="N105" s="50">
        <v>144.118839605734</v>
      </c>
      <c r="O105" s="50">
        <v>92.780839999999998</v>
      </c>
    </row>
    <row r="106" spans="1:15" ht="12.75" customHeight="1" x14ac:dyDescent="0.25">
      <c r="A106" s="4">
        <v>2025</v>
      </c>
      <c r="B106" s="4">
        <v>1</v>
      </c>
      <c r="C106" s="2" t="s">
        <v>175</v>
      </c>
      <c r="D106" s="4" t="s">
        <v>178</v>
      </c>
      <c r="E106" s="4" t="str">
        <f>VLOOKUP($D:$D,'[1]Disponibilidad y generación'!$E:$R,3,FALSE)</f>
        <v>09</v>
      </c>
      <c r="F106" s="4" t="str">
        <f>VLOOKUP($D:$D,'[1]Disponibilidad y generación'!$E:$R,4,FALSE)</f>
        <v>HIGUAMO</v>
      </c>
      <c r="G106" s="4" t="str">
        <f>VLOOKUP($D:$D,'[1]Disponibilidad y generación'!$E:$R,5,FALSE)</f>
        <v>23</v>
      </c>
      <c r="H106" s="4" t="str">
        <f>VLOOKUP($D:$D,'[1]Disponibilidad y generación'!$E:$R,6,FALSE)</f>
        <v>SAN PEDRO DE MACORÍS</v>
      </c>
      <c r="I106" s="4" t="str">
        <f>VLOOKUP($D:$D,'[1]Disponibilidad y generación'!$E:$R,7,FALSE)</f>
        <v>01</v>
      </c>
      <c r="J106" s="4" t="str">
        <f>VLOOKUP($D:$D,'[1]Disponibilidad y generación'!$E:$R,8,FALSE)</f>
        <v>SAN PEDRO DE MACORÍS</v>
      </c>
      <c r="K106" s="5" t="s">
        <v>242</v>
      </c>
      <c r="L106" s="4" t="s">
        <v>248</v>
      </c>
      <c r="M106" s="4" t="s">
        <v>107</v>
      </c>
      <c r="N106" s="50">
        <v>0</v>
      </c>
      <c r="O106" s="50">
        <v>0</v>
      </c>
    </row>
    <row r="107" spans="1:15" ht="12.75" customHeight="1" x14ac:dyDescent="0.25">
      <c r="A107" s="4">
        <v>2025</v>
      </c>
      <c r="B107" s="4">
        <v>1</v>
      </c>
      <c r="C107" s="2" t="s">
        <v>175</v>
      </c>
      <c r="D107" s="4" t="s">
        <v>179</v>
      </c>
      <c r="E107" s="4" t="str">
        <f>VLOOKUP($D:$D,'[1]Disponibilidad y generación'!$E:$R,3,FALSE)</f>
        <v>09</v>
      </c>
      <c r="F107" s="4" t="str">
        <f>VLOOKUP($D:$D,'[1]Disponibilidad y generación'!$E:$R,4,FALSE)</f>
        <v>HIGUAMO</v>
      </c>
      <c r="G107" s="4" t="str">
        <f>VLOOKUP($D:$D,'[1]Disponibilidad y generación'!$E:$R,5,FALSE)</f>
        <v>23</v>
      </c>
      <c r="H107" s="4" t="str">
        <f>VLOOKUP($D:$D,'[1]Disponibilidad y generación'!$E:$R,6,FALSE)</f>
        <v>SAN PEDRO DE MACORÍS</v>
      </c>
      <c r="I107" s="4" t="str">
        <f>VLOOKUP($D:$D,'[1]Disponibilidad y generación'!$E:$R,7,FALSE)</f>
        <v>01</v>
      </c>
      <c r="J107" s="4" t="str">
        <f>VLOOKUP($D:$D,'[1]Disponibilidad y generación'!$E:$R,8,FALSE)</f>
        <v>SAN PEDRO DE MACORÍS</v>
      </c>
      <c r="K107" s="5" t="s">
        <v>242</v>
      </c>
      <c r="L107" s="4" t="s">
        <v>246</v>
      </c>
      <c r="M107" s="4" t="s">
        <v>31</v>
      </c>
      <c r="N107" s="50">
        <v>67.313194444443994</v>
      </c>
      <c r="O107" s="50">
        <v>39.638100000000001</v>
      </c>
    </row>
    <row r="108" spans="1:15" ht="12.75" customHeight="1" x14ac:dyDescent="0.25">
      <c r="A108" s="4">
        <v>2025</v>
      </c>
      <c r="B108" s="4">
        <v>1</v>
      </c>
      <c r="C108" s="2" t="s">
        <v>22</v>
      </c>
      <c r="D108" s="4" t="s">
        <v>180</v>
      </c>
      <c r="E108" s="4" t="str">
        <f>VLOOKUP($D:$D,'[1]Disponibilidad y generación'!$E:$R,3,FALSE)</f>
        <v>09</v>
      </c>
      <c r="F108" s="4" t="str">
        <f>VLOOKUP($D:$D,'[1]Disponibilidad y generación'!$E:$R,4,FALSE)</f>
        <v>HIGUAMO</v>
      </c>
      <c r="G108" s="4" t="str">
        <f>VLOOKUP($D:$D,'[1]Disponibilidad y generación'!$E:$R,5,FALSE)</f>
        <v>23</v>
      </c>
      <c r="H108" s="4" t="str">
        <f>VLOOKUP($D:$D,'[1]Disponibilidad y generación'!$E:$R,6,FALSE)</f>
        <v>SAN PEDRO DE MACORÍS</v>
      </c>
      <c r="I108" s="4" t="str">
        <f>VLOOKUP($D:$D,'[1]Disponibilidad y generación'!$E:$R,7,FALSE)</f>
        <v>05</v>
      </c>
      <c r="J108" s="4" t="str">
        <f>VLOOKUP($D:$D,'[1]Disponibilidad y generación'!$E:$R,8,FALSE)</f>
        <v>QUISQUEYA</v>
      </c>
      <c r="K108" s="5" t="s">
        <v>242</v>
      </c>
      <c r="L108" s="4" t="s">
        <v>248</v>
      </c>
      <c r="M108" s="4" t="s">
        <v>174</v>
      </c>
      <c r="N108" s="50">
        <v>2.212903225806</v>
      </c>
      <c r="O108" s="50">
        <v>0.52793999999999996</v>
      </c>
    </row>
    <row r="109" spans="1:15" ht="12.75" customHeight="1" x14ac:dyDescent="0.25">
      <c r="A109" s="4">
        <v>2025</v>
      </c>
      <c r="B109" s="4">
        <v>1</v>
      </c>
      <c r="C109" s="2" t="s">
        <v>22</v>
      </c>
      <c r="D109" s="4" t="s">
        <v>181</v>
      </c>
      <c r="E109" s="4" t="str">
        <f>VLOOKUP($D:$D,'[1]Disponibilidad y generación'!$E:$R,3,FALSE)</f>
        <v>09</v>
      </c>
      <c r="F109" s="4" t="str">
        <f>VLOOKUP($D:$D,'[1]Disponibilidad y generación'!$E:$R,4,FALSE)</f>
        <v>HIGUAMO</v>
      </c>
      <c r="G109" s="4" t="str">
        <f>VLOOKUP($D:$D,'[1]Disponibilidad y generación'!$E:$R,5,FALSE)</f>
        <v>23</v>
      </c>
      <c r="H109" s="4" t="str">
        <f>VLOOKUP($D:$D,'[1]Disponibilidad y generación'!$E:$R,6,FALSE)</f>
        <v>SAN PEDRO DE MACORÍS</v>
      </c>
      <c r="I109" s="4" t="str">
        <f>VLOOKUP($D:$D,'[1]Disponibilidad y generación'!$E:$R,7,FALSE)</f>
        <v>05</v>
      </c>
      <c r="J109" s="4" t="str">
        <f>VLOOKUP($D:$D,'[1]Disponibilidad y generación'!$E:$R,8,FALSE)</f>
        <v>QUISQUEYA</v>
      </c>
      <c r="K109" s="5" t="s">
        <v>242</v>
      </c>
      <c r="L109" s="4" t="s">
        <v>246</v>
      </c>
      <c r="M109" s="4" t="s">
        <v>31</v>
      </c>
      <c r="N109" s="50">
        <v>206.37531362007101</v>
      </c>
      <c r="O109" s="50">
        <v>95.568119999999993</v>
      </c>
    </row>
    <row r="110" spans="1:15" ht="12.75" customHeight="1" x14ac:dyDescent="0.25">
      <c r="A110" s="4">
        <v>2025</v>
      </c>
      <c r="B110" s="4">
        <v>1</v>
      </c>
      <c r="C110" s="2" t="s">
        <v>12</v>
      </c>
      <c r="D110" s="4" t="s">
        <v>182</v>
      </c>
      <c r="E110" s="4" t="str">
        <f>VLOOKUP($D:$D,'[1]Disponibilidad y generación'!$E:$R,3,FALSE)</f>
        <v>02</v>
      </c>
      <c r="F110" s="4" t="str">
        <f>VLOOKUP($D:$D,'[1]Disponibilidad y generación'!$E:$R,4,FALSE)</f>
        <v>CIBAO SUR</v>
      </c>
      <c r="G110" s="4" t="str">
        <f>VLOOKUP($D:$D,'[1]Disponibilidad y generación'!$E:$R,5,FALSE)</f>
        <v>13</v>
      </c>
      <c r="H110" s="4" t="str">
        <f>VLOOKUP($D:$D,'[1]Disponibilidad y generación'!$E:$R,6,FALSE)</f>
        <v>LA VEGA</v>
      </c>
      <c r="I110" s="4" t="str">
        <f>VLOOKUP($D:$D,'[1]Disponibilidad y generación'!$E:$R,7,FALSE)</f>
        <v>04</v>
      </c>
      <c r="J110" s="4" t="str">
        <f>VLOOKUP($D:$D,'[1]Disponibilidad y generación'!$E:$R,8,FALSE)</f>
        <v>JIMA ABAJO</v>
      </c>
      <c r="K110" s="5" t="s">
        <v>240</v>
      </c>
      <c r="L110" s="4" t="s">
        <v>253</v>
      </c>
      <c r="M110" s="4" t="s">
        <v>183</v>
      </c>
      <c r="N110" s="50">
        <v>2.5905712365590001</v>
      </c>
      <c r="O110" s="50">
        <v>1.76298</v>
      </c>
    </row>
    <row r="111" spans="1:15" ht="12.75" customHeight="1" x14ac:dyDescent="0.25">
      <c r="A111" s="4">
        <v>2025</v>
      </c>
      <c r="B111" s="4">
        <v>1</v>
      </c>
      <c r="C111" s="2" t="s">
        <v>12</v>
      </c>
      <c r="D111" s="4" t="s">
        <v>184</v>
      </c>
      <c r="E111" s="4" t="str">
        <f>VLOOKUP($D:$D,'[1]Disponibilidad y generación'!$E:$R,3,FALSE)</f>
        <v>02</v>
      </c>
      <c r="F111" s="4" t="str">
        <f>VLOOKUP($D:$D,'[1]Disponibilidad y generación'!$E:$R,4,FALSE)</f>
        <v>CIBAO SUR</v>
      </c>
      <c r="G111" s="4" t="str">
        <f>VLOOKUP($D:$D,'[1]Disponibilidad y generación'!$E:$R,5,FALSE)</f>
        <v>28</v>
      </c>
      <c r="H111" s="4" t="str">
        <f>VLOOKUP($D:$D,'[1]Disponibilidad y generación'!$E:$R,6,FALSE)</f>
        <v>MONSEÑOR NOUEL</v>
      </c>
      <c r="I111" s="4" t="str">
        <f>VLOOKUP($D:$D,'[1]Disponibilidad y generación'!$E:$R,7,FALSE)</f>
        <v>01</v>
      </c>
      <c r="J111" s="4" t="str">
        <f>VLOOKUP($D:$D,'[1]Disponibilidad y generación'!$E:$R,8,FALSE)</f>
        <v>BONAO</v>
      </c>
      <c r="K111" s="5" t="s">
        <v>240</v>
      </c>
      <c r="L111" s="4" t="s">
        <v>253</v>
      </c>
      <c r="M111" s="4" t="s">
        <v>82</v>
      </c>
      <c r="N111" s="50">
        <v>5.6233198924729999</v>
      </c>
      <c r="O111" s="50">
        <v>3.8791500000000001</v>
      </c>
    </row>
    <row r="112" spans="1:15" ht="12.75" customHeight="1" x14ac:dyDescent="0.25">
      <c r="A112" s="4">
        <v>2025</v>
      </c>
      <c r="B112" s="4">
        <v>1</v>
      </c>
      <c r="C112" s="2" t="s">
        <v>12</v>
      </c>
      <c r="D112" s="4" t="s">
        <v>185</v>
      </c>
      <c r="E112" s="4" t="str">
        <f>VLOOKUP($D:$D,'[1]Disponibilidad y generación'!$E:$R,3,FALSE)</f>
        <v>02</v>
      </c>
      <c r="F112" s="4" t="str">
        <f>VLOOKUP($D:$D,'[1]Disponibilidad y generación'!$E:$R,4,FALSE)</f>
        <v>CIBAO SUR</v>
      </c>
      <c r="G112" s="4" t="str">
        <f>VLOOKUP($D:$D,'[1]Disponibilidad y generación'!$E:$R,5,FALSE)</f>
        <v>28</v>
      </c>
      <c r="H112" s="4" t="str">
        <f>VLOOKUP($D:$D,'[1]Disponibilidad y generación'!$E:$R,6,FALSE)</f>
        <v>MONSEÑOR NOUEL</v>
      </c>
      <c r="I112" s="4" t="str">
        <f>VLOOKUP($D:$D,'[1]Disponibilidad y generación'!$E:$R,7,FALSE)</f>
        <v>01</v>
      </c>
      <c r="J112" s="4" t="str">
        <f>VLOOKUP($D:$D,'[1]Disponibilidad y generación'!$E:$R,8,FALSE)</f>
        <v>BONAO</v>
      </c>
      <c r="K112" s="5" t="s">
        <v>240</v>
      </c>
      <c r="L112" s="4" t="s">
        <v>253</v>
      </c>
      <c r="M112" s="4" t="s">
        <v>17</v>
      </c>
      <c r="N112" s="50">
        <v>5.4046258960570004</v>
      </c>
      <c r="O112" s="50">
        <v>3.8262100000000001</v>
      </c>
    </row>
    <row r="113" spans="1:15" ht="12.75" customHeight="1" x14ac:dyDescent="0.25">
      <c r="A113" s="4">
        <v>2025</v>
      </c>
      <c r="B113" s="4">
        <v>1</v>
      </c>
      <c r="C113" s="2" t="s">
        <v>12</v>
      </c>
      <c r="D113" s="4" t="s">
        <v>186</v>
      </c>
      <c r="E113" s="4" t="str">
        <f>VLOOKUP($D:$D,'[1]Disponibilidad y generación'!$E:$R,3,FALSE)</f>
        <v>03</v>
      </c>
      <c r="F113" s="4" t="str">
        <f>VLOOKUP($D:$D,'[1]Disponibilidad y generación'!$E:$R,4,FALSE)</f>
        <v>CIBAO NORDESTE</v>
      </c>
      <c r="G113" s="4" t="str">
        <f>VLOOKUP($D:$D,'[1]Disponibilidad y generación'!$E:$R,5,FALSE)</f>
        <v>14</v>
      </c>
      <c r="H113" s="4" t="str">
        <f>VLOOKUP($D:$D,'[1]Disponibilidad y generación'!$E:$R,6,FALSE)</f>
        <v>MARÍA TRINIDAD SÁNCHEZ</v>
      </c>
      <c r="I113" s="4" t="str">
        <f>VLOOKUP($D:$D,'[1]Disponibilidad y generación'!$E:$R,7,FALSE)</f>
        <v>01</v>
      </c>
      <c r="J113" s="4" t="str">
        <f>VLOOKUP($D:$D,'[1]Disponibilidad y generación'!$E:$R,8,FALSE)</f>
        <v>NAGUA</v>
      </c>
      <c r="K113" s="5" t="s">
        <v>240</v>
      </c>
      <c r="L113" s="4" t="s">
        <v>253</v>
      </c>
      <c r="M113" s="4" t="s">
        <v>187</v>
      </c>
      <c r="N113" s="50">
        <v>2.9569892399999999E-4</v>
      </c>
      <c r="O113" s="50">
        <v>1.4E-3</v>
      </c>
    </row>
    <row r="114" spans="1:15" ht="12.75" customHeight="1" x14ac:dyDescent="0.25">
      <c r="A114" s="4">
        <v>2025</v>
      </c>
      <c r="B114" s="4">
        <v>1</v>
      </c>
      <c r="C114" s="2" t="s">
        <v>12</v>
      </c>
      <c r="D114" s="4" t="s">
        <v>188</v>
      </c>
      <c r="E114" s="4" t="str">
        <f>VLOOKUP($D:$D,'[1]Disponibilidad y generación'!$E:$R,3,FALSE)</f>
        <v>07</v>
      </c>
      <c r="F114" s="4" t="str">
        <f>VLOOKUP($D:$D,'[1]Disponibilidad y generación'!$E:$R,4,FALSE)</f>
        <v>EL VALLE</v>
      </c>
      <c r="G114" s="4" t="str">
        <f>VLOOKUP($D:$D,'[1]Disponibilidad y generación'!$E:$R,5,FALSE)</f>
        <v>22</v>
      </c>
      <c r="H114" s="4" t="str">
        <f>VLOOKUP($D:$D,'[1]Disponibilidad y generación'!$E:$R,6,FALSE)</f>
        <v>SAN JUAN</v>
      </c>
      <c r="I114" s="4" t="str">
        <f>VLOOKUP($D:$D,'[1]Disponibilidad y generación'!$E:$R,7,FALSE)</f>
        <v>01</v>
      </c>
      <c r="J114" s="4" t="str">
        <f>VLOOKUP($D:$D,'[1]Disponibilidad y generación'!$E:$R,8,FALSE)</f>
        <v>SAN JUAN</v>
      </c>
      <c r="K114" s="5" t="s">
        <v>240</v>
      </c>
      <c r="L114" s="4" t="s">
        <v>253</v>
      </c>
      <c r="M114" s="4" t="s">
        <v>189</v>
      </c>
      <c r="N114" s="50">
        <v>11.173548387096</v>
      </c>
      <c r="O114" s="50">
        <v>8.0529200000000003</v>
      </c>
    </row>
    <row r="115" spans="1:15" ht="12.75" customHeight="1" x14ac:dyDescent="0.25">
      <c r="A115" s="4">
        <v>2025</v>
      </c>
      <c r="B115" s="4">
        <v>1</v>
      </c>
      <c r="C115" s="2" t="s">
        <v>12</v>
      </c>
      <c r="D115" s="4" t="s">
        <v>190</v>
      </c>
      <c r="E115" s="4" t="str">
        <f>VLOOKUP($D:$D,'[1]Disponibilidad y generación'!$E:$R,3,FALSE)</f>
        <v>07</v>
      </c>
      <c r="F115" s="4" t="str">
        <f>VLOOKUP($D:$D,'[1]Disponibilidad y generación'!$E:$R,4,FALSE)</f>
        <v>EL VALLE</v>
      </c>
      <c r="G115" s="4" t="str">
        <f>VLOOKUP($D:$D,'[1]Disponibilidad y generación'!$E:$R,5,FALSE)</f>
        <v>22</v>
      </c>
      <c r="H115" s="4" t="str">
        <f>VLOOKUP($D:$D,'[1]Disponibilidad y generación'!$E:$R,6,FALSE)</f>
        <v>SAN JUAN</v>
      </c>
      <c r="I115" s="4" t="str">
        <f>VLOOKUP($D:$D,'[1]Disponibilidad y generación'!$E:$R,7,FALSE)</f>
        <v>01</v>
      </c>
      <c r="J115" s="4" t="str">
        <f>VLOOKUP($D:$D,'[1]Disponibilidad y generación'!$E:$R,8,FALSE)</f>
        <v>SAN JUAN</v>
      </c>
      <c r="K115" s="5" t="s">
        <v>240</v>
      </c>
      <c r="L115" s="4" t="s">
        <v>253</v>
      </c>
      <c r="M115" s="4" t="s">
        <v>191</v>
      </c>
      <c r="N115" s="50">
        <v>3.1538866487449999</v>
      </c>
      <c r="O115" s="50">
        <v>2.2840600000000002</v>
      </c>
    </row>
    <row r="116" spans="1:15" ht="12.75" customHeight="1" x14ac:dyDescent="0.25">
      <c r="A116" s="4">
        <v>2025</v>
      </c>
      <c r="B116" s="4">
        <v>1</v>
      </c>
      <c r="C116" s="2" t="s">
        <v>192</v>
      </c>
      <c r="D116" s="4" t="s">
        <v>193</v>
      </c>
      <c r="E116" s="4" t="str">
        <f>VLOOKUP($D:$D,'[1]Disponibilidad y generación'!$E:$R,3,FALSE)</f>
        <v>01</v>
      </c>
      <c r="F116" s="4" t="str">
        <f>VLOOKUP($D:$D,'[1]Disponibilidad y generación'!$E:$R,4,FALSE)</f>
        <v>CIBAO NORTE</v>
      </c>
      <c r="G116" s="4" t="str">
        <f>VLOOKUP($D:$D,'[1]Disponibilidad y generación'!$E:$R,5,FALSE)</f>
        <v>18</v>
      </c>
      <c r="H116" s="4" t="str">
        <f>VLOOKUP($D:$D,'[1]Disponibilidad y generación'!$E:$R,6,FALSE)</f>
        <v>PUERTO PLATA</v>
      </c>
      <c r="I116" s="4" t="str">
        <f>VLOOKUP($D:$D,'[1]Disponibilidad y generación'!$E:$R,7,FALSE)</f>
        <v>01</v>
      </c>
      <c r="J116" s="4" t="str">
        <f>VLOOKUP($D:$D,'[1]Disponibilidad y generación'!$E:$R,8,FALSE)</f>
        <v>PUERTO PLATA</v>
      </c>
      <c r="K116" s="5" t="s">
        <v>239</v>
      </c>
      <c r="L116" s="4" t="s">
        <v>250</v>
      </c>
      <c r="M116" s="4" t="s">
        <v>194</v>
      </c>
      <c r="N116" s="50">
        <v>0</v>
      </c>
      <c r="O116" s="50">
        <v>0</v>
      </c>
    </row>
    <row r="117" spans="1:15" ht="12.75" customHeight="1" x14ac:dyDescent="0.25">
      <c r="A117" s="4">
        <v>2025</v>
      </c>
      <c r="B117" s="4">
        <v>1</v>
      </c>
      <c r="C117" s="2" t="s">
        <v>192</v>
      </c>
      <c r="D117" s="4" t="s">
        <v>195</v>
      </c>
      <c r="E117" s="4" t="str">
        <f>VLOOKUP($D:$D,'[1]Disponibilidad y generación'!$E:$R,3,FALSE)</f>
        <v>01</v>
      </c>
      <c r="F117" s="4" t="str">
        <f>VLOOKUP($D:$D,'[1]Disponibilidad y generación'!$E:$R,4,FALSE)</f>
        <v>CIBAO NORTE</v>
      </c>
      <c r="G117" s="4" t="str">
        <f>VLOOKUP($D:$D,'[1]Disponibilidad y generación'!$E:$R,5,FALSE)</f>
        <v>18</v>
      </c>
      <c r="H117" s="4" t="str">
        <f>VLOOKUP($D:$D,'[1]Disponibilidad y generación'!$E:$R,6,FALSE)</f>
        <v>PUERTO PLATA</v>
      </c>
      <c r="I117" s="4" t="str">
        <f>VLOOKUP($D:$D,'[1]Disponibilidad y generación'!$E:$R,7,FALSE)</f>
        <v>01</v>
      </c>
      <c r="J117" s="4" t="str">
        <f>VLOOKUP($D:$D,'[1]Disponibilidad y generación'!$E:$R,8,FALSE)</f>
        <v>PUERTO PLATA</v>
      </c>
      <c r="K117" s="5" t="s">
        <v>239</v>
      </c>
      <c r="L117" s="4" t="s">
        <v>249</v>
      </c>
      <c r="M117" s="4" t="s">
        <v>17</v>
      </c>
      <c r="N117" s="50">
        <v>0</v>
      </c>
      <c r="O117" s="50">
        <v>0</v>
      </c>
    </row>
    <row r="118" spans="1:15" ht="12.75" customHeight="1" x14ac:dyDescent="0.25">
      <c r="A118" s="4">
        <v>2025</v>
      </c>
      <c r="B118" s="4">
        <v>1</v>
      </c>
      <c r="C118" s="2" t="s">
        <v>192</v>
      </c>
      <c r="D118" s="4" t="s">
        <v>196</v>
      </c>
      <c r="E118" s="4" t="str">
        <f>VLOOKUP($D:$D,'[1]Disponibilidad y generación'!$E:$R,3,FALSE)</f>
        <v>01</v>
      </c>
      <c r="F118" s="4" t="str">
        <f>VLOOKUP($D:$D,'[1]Disponibilidad y generación'!$E:$R,4,FALSE)</f>
        <v>CIBAO NORTE</v>
      </c>
      <c r="G118" s="4" t="str">
        <f>VLOOKUP($D:$D,'[1]Disponibilidad y generación'!$E:$R,5,FALSE)</f>
        <v>18</v>
      </c>
      <c r="H118" s="4" t="str">
        <f>VLOOKUP($D:$D,'[1]Disponibilidad y generación'!$E:$R,6,FALSE)</f>
        <v>PUERTO PLATA</v>
      </c>
      <c r="I118" s="4" t="str">
        <f>VLOOKUP($D:$D,'[1]Disponibilidad y generación'!$E:$R,7,FALSE)</f>
        <v>01</v>
      </c>
      <c r="J118" s="4" t="str">
        <f>VLOOKUP($D:$D,'[1]Disponibilidad y generación'!$E:$R,8,FALSE)</f>
        <v>PUERTO PLATA</v>
      </c>
      <c r="K118" s="5" t="s">
        <v>241</v>
      </c>
      <c r="L118" s="4" t="s">
        <v>248</v>
      </c>
      <c r="M118" s="4" t="s">
        <v>17</v>
      </c>
      <c r="N118" s="50">
        <v>0</v>
      </c>
      <c r="O118" s="50">
        <v>0</v>
      </c>
    </row>
    <row r="119" spans="1:15" ht="12.75" customHeight="1" x14ac:dyDescent="0.25">
      <c r="A119" s="4">
        <v>2025</v>
      </c>
      <c r="B119" s="4">
        <v>1</v>
      </c>
      <c r="C119" s="2" t="s">
        <v>59</v>
      </c>
      <c r="D119" s="4" t="s">
        <v>197</v>
      </c>
      <c r="E119" s="4" t="str">
        <f>VLOOKUP($D:$D,'[1]Disponibilidad y generación'!$E:$R,3,FALSE)</f>
        <v>05</v>
      </c>
      <c r="F119" s="4" t="str">
        <f>VLOOKUP($D:$D,'[1]Disponibilidad y generación'!$E:$R,4,FALSE)</f>
        <v>VALDESIA</v>
      </c>
      <c r="G119" s="4" t="str">
        <f>VLOOKUP($D:$D,'[1]Disponibilidad y generación'!$E:$R,5,FALSE)</f>
        <v>21</v>
      </c>
      <c r="H119" s="4" t="str">
        <f>VLOOKUP($D:$D,'[1]Disponibilidad y generación'!$E:$R,6,FALSE)</f>
        <v>SAN CRISTÓBAL</v>
      </c>
      <c r="I119" s="4" t="str">
        <f>VLOOKUP($D:$D,'[1]Disponibilidad y generación'!$E:$R,7,FALSE)</f>
        <v>03</v>
      </c>
      <c r="J119" s="4" t="str">
        <f>VLOOKUP($D:$D,'[1]Disponibilidad y generación'!$E:$R,8,FALSE)</f>
        <v>BAJOS DE HAINA</v>
      </c>
      <c r="K119" s="5" t="s">
        <v>243</v>
      </c>
      <c r="L119" s="4" t="s">
        <v>249</v>
      </c>
      <c r="M119" s="4" t="s">
        <v>44</v>
      </c>
      <c r="N119" s="50">
        <v>0</v>
      </c>
      <c r="O119" s="50">
        <v>0</v>
      </c>
    </row>
    <row r="120" spans="1:15" ht="12.75" customHeight="1" x14ac:dyDescent="0.25">
      <c r="A120" s="4">
        <v>2025</v>
      </c>
      <c r="B120" s="4">
        <v>1</v>
      </c>
      <c r="C120" s="2" t="s">
        <v>198</v>
      </c>
      <c r="D120" s="4" t="s">
        <v>199</v>
      </c>
      <c r="E120" s="4" t="str">
        <f>VLOOKUP($D:$D,'[1]Disponibilidad y generación'!$E:$R,3,FALSE)</f>
        <v>09</v>
      </c>
      <c r="F120" s="4" t="str">
        <f>VLOOKUP($D:$D,'[1]Disponibilidad y generación'!$E:$R,4,FALSE)</f>
        <v>HIGUAMO</v>
      </c>
      <c r="G120" s="4" t="str">
        <f>VLOOKUP($D:$D,'[1]Disponibilidad y generación'!$E:$R,5,FALSE)</f>
        <v>23</v>
      </c>
      <c r="H120" s="4" t="str">
        <f>VLOOKUP($D:$D,'[1]Disponibilidad y generación'!$E:$R,6,FALSE)</f>
        <v>SAN PEDRO DE MACORÍS</v>
      </c>
      <c r="I120" s="4" t="str">
        <f>VLOOKUP($D:$D,'[1]Disponibilidad y generación'!$E:$R,7,FALSE)</f>
        <v>01</v>
      </c>
      <c r="J120" s="4" t="str">
        <f>VLOOKUP($D:$D,'[1]Disponibilidad y generación'!$E:$R,8,FALSE)</f>
        <v>SAN PEDRO DE MACORÍS</v>
      </c>
      <c r="K120" s="5" t="s">
        <v>241</v>
      </c>
      <c r="L120" s="4" t="s">
        <v>251</v>
      </c>
      <c r="M120" s="4" t="s">
        <v>99</v>
      </c>
      <c r="N120" s="50">
        <v>29.870631720430001</v>
      </c>
      <c r="O120" s="50">
        <v>21.457080000000001</v>
      </c>
    </row>
    <row r="121" spans="1:15" ht="12.75" customHeight="1" x14ac:dyDescent="0.25">
      <c r="A121" s="4">
        <v>2025</v>
      </c>
      <c r="B121" s="4">
        <v>1</v>
      </c>
      <c r="C121" s="2" t="s">
        <v>200</v>
      </c>
      <c r="D121" s="4" t="s">
        <v>201</v>
      </c>
      <c r="E121" s="4" t="str">
        <f>VLOOKUP($D:$D,'[1]Disponibilidad y generación'!$E:$R,3,FALSE)</f>
        <v>10</v>
      </c>
      <c r="F121" s="4" t="str">
        <f>VLOOKUP($D:$D,'[1]Disponibilidad y generación'!$E:$R,4,FALSE)</f>
        <v>OZAMA O METROPOLITANA</v>
      </c>
      <c r="G121" s="4" t="str">
        <f>VLOOKUP($D:$D,'[1]Disponibilidad y generación'!$E:$R,5,FALSE)</f>
        <v>32</v>
      </c>
      <c r="H121" s="4" t="str">
        <f>VLOOKUP($D:$D,'[1]Disponibilidad y generación'!$E:$R,6,FALSE)</f>
        <v>SANTO DOMINGO</v>
      </c>
      <c r="I121" s="4" t="str">
        <f>VLOOKUP($D:$D,'[1]Disponibilidad y generación'!$E:$R,7,FALSE)</f>
        <v>04</v>
      </c>
      <c r="J121" s="4" t="str">
        <f>VLOOKUP($D:$D,'[1]Disponibilidad y generación'!$E:$R,8,FALSE)</f>
        <v>BOCA CHICA</v>
      </c>
      <c r="K121" s="5" t="s">
        <v>243</v>
      </c>
      <c r="L121" s="4" t="s">
        <v>246</v>
      </c>
      <c r="M121" s="4" t="s">
        <v>128</v>
      </c>
      <c r="N121" s="50">
        <v>189.091397849462</v>
      </c>
      <c r="O121" s="50">
        <v>3.5813600000000001</v>
      </c>
    </row>
    <row r="122" spans="1:15" ht="12.75" customHeight="1" x14ac:dyDescent="0.25">
      <c r="A122" s="4">
        <v>2025</v>
      </c>
      <c r="B122" s="4">
        <v>1</v>
      </c>
      <c r="C122" s="2" t="s">
        <v>22</v>
      </c>
      <c r="D122" s="4" t="s">
        <v>202</v>
      </c>
      <c r="E122" s="4" t="str">
        <f>VLOOKUP($D:$D,'[1]Disponibilidad y generación'!$E:$R,3,FALSE)</f>
        <v>09</v>
      </c>
      <c r="F122" s="4" t="str">
        <f>VLOOKUP($D:$D,'[1]Disponibilidad y generación'!$E:$R,4,FALSE)</f>
        <v>HIGUAMO</v>
      </c>
      <c r="G122" s="4" t="str">
        <f>VLOOKUP($D:$D,'[1]Disponibilidad y generación'!$E:$R,5,FALSE)</f>
        <v>23</v>
      </c>
      <c r="H122" s="4" t="str">
        <f>VLOOKUP($D:$D,'[1]Disponibilidad y generación'!$E:$R,6,FALSE)</f>
        <v>SAN PEDRO DE MACORÍS</v>
      </c>
      <c r="I122" s="4" t="str">
        <f>VLOOKUP($D:$D,'[1]Disponibilidad y generación'!$E:$R,7,FALSE)</f>
        <v>01</v>
      </c>
      <c r="J122" s="4" t="str">
        <f>VLOOKUP($D:$D,'[1]Disponibilidad y generación'!$E:$R,8,FALSE)</f>
        <v>SAN PEDRO DE MACORÍS</v>
      </c>
      <c r="K122" s="5" t="s">
        <v>242</v>
      </c>
      <c r="L122" s="4" t="s">
        <v>248</v>
      </c>
      <c r="M122" s="4" t="s">
        <v>24</v>
      </c>
      <c r="N122" s="50">
        <v>13.120094086021</v>
      </c>
      <c r="O122" s="50">
        <v>2.3805800000000001</v>
      </c>
    </row>
    <row r="123" spans="1:15" ht="12.75" customHeight="1" x14ac:dyDescent="0.25">
      <c r="A123" s="4">
        <v>2025</v>
      </c>
      <c r="B123" s="4">
        <v>1</v>
      </c>
      <c r="C123" s="2" t="s">
        <v>12</v>
      </c>
      <c r="D123" s="4" t="s">
        <v>203</v>
      </c>
      <c r="E123" s="4" t="str">
        <f>VLOOKUP($D:$D,'[1]Disponibilidad y generación'!$E:$R,3,FALSE)</f>
        <v>02</v>
      </c>
      <c r="F123" s="4" t="str">
        <f>VLOOKUP($D:$D,'[1]Disponibilidad y generación'!$E:$R,4,FALSE)</f>
        <v>CIBAO SUR</v>
      </c>
      <c r="G123" s="4" t="str">
        <f>VLOOKUP($D:$D,'[1]Disponibilidad y generación'!$E:$R,5,FALSE)</f>
        <v>13</v>
      </c>
      <c r="H123" s="4" t="str">
        <f>VLOOKUP($D:$D,'[1]Disponibilidad y generación'!$E:$R,6,FALSE)</f>
        <v>LA VEGA</v>
      </c>
      <c r="I123" s="4" t="str">
        <f>VLOOKUP($D:$D,'[1]Disponibilidad y generación'!$E:$R,7,FALSE)</f>
        <v>01</v>
      </c>
      <c r="J123" s="4" t="str">
        <f>VLOOKUP($D:$D,'[1]Disponibilidad y generación'!$E:$R,8,FALSE)</f>
        <v>LA VEGA</v>
      </c>
      <c r="K123" s="5" t="s">
        <v>240</v>
      </c>
      <c r="L123" s="4" t="s">
        <v>253</v>
      </c>
      <c r="M123" s="4" t="s">
        <v>204</v>
      </c>
      <c r="N123" s="50">
        <v>11.848409498206999</v>
      </c>
      <c r="O123" s="50">
        <v>8.60703</v>
      </c>
    </row>
    <row r="124" spans="1:15" ht="12.75" customHeight="1" x14ac:dyDescent="0.25">
      <c r="A124" s="4">
        <v>2025</v>
      </c>
      <c r="B124" s="4">
        <v>1</v>
      </c>
      <c r="C124" s="2" t="s">
        <v>12</v>
      </c>
      <c r="D124" s="4" t="s">
        <v>205</v>
      </c>
      <c r="E124" s="4" t="str">
        <f>VLOOKUP($D:$D,'[1]Disponibilidad y generación'!$E:$R,3,FALSE)</f>
        <v>02</v>
      </c>
      <c r="F124" s="4" t="str">
        <f>VLOOKUP($D:$D,'[1]Disponibilidad y generación'!$E:$R,4,FALSE)</f>
        <v>CIBAO SUR</v>
      </c>
      <c r="G124" s="4" t="str">
        <f>VLOOKUP($D:$D,'[1]Disponibilidad y generación'!$E:$R,5,FALSE)</f>
        <v>13</v>
      </c>
      <c r="H124" s="4" t="str">
        <f>VLOOKUP($D:$D,'[1]Disponibilidad y generación'!$E:$R,6,FALSE)</f>
        <v>LA VEGA</v>
      </c>
      <c r="I124" s="4" t="str">
        <f>VLOOKUP($D:$D,'[1]Disponibilidad y generación'!$E:$R,7,FALSE)</f>
        <v>01</v>
      </c>
      <c r="J124" s="4" t="str">
        <f>VLOOKUP($D:$D,'[1]Disponibilidad y generación'!$E:$R,8,FALSE)</f>
        <v>LA VEGA</v>
      </c>
      <c r="K124" s="5" t="s">
        <v>240</v>
      </c>
      <c r="L124" s="4" t="s">
        <v>253</v>
      </c>
      <c r="M124" s="4" t="s">
        <v>204</v>
      </c>
      <c r="N124" s="50">
        <v>9.9432123655910001</v>
      </c>
      <c r="O124" s="50">
        <v>7.01051</v>
      </c>
    </row>
    <row r="125" spans="1:15" ht="12.75" customHeight="1" x14ac:dyDescent="0.25">
      <c r="A125" s="4">
        <v>2025</v>
      </c>
      <c r="B125" s="4">
        <v>1</v>
      </c>
      <c r="C125" s="2" t="s">
        <v>12</v>
      </c>
      <c r="D125" s="4" t="s">
        <v>206</v>
      </c>
      <c r="E125" s="4" t="str">
        <f>VLOOKUP($D:$D,'[1]Disponibilidad y generación'!$E:$R,3,FALSE)</f>
        <v>05</v>
      </c>
      <c r="F125" s="4" t="str">
        <f>VLOOKUP($D:$D,'[1]Disponibilidad y generación'!$E:$R,4,FALSE)</f>
        <v>VALDESIA</v>
      </c>
      <c r="G125" s="4" t="str">
        <f>VLOOKUP($D:$D,'[1]Disponibilidad y generación'!$E:$R,5,FALSE)</f>
        <v>17</v>
      </c>
      <c r="H125" s="4" t="str">
        <f>VLOOKUP($D:$D,'[1]Disponibilidad y generación'!$E:$R,6,FALSE)</f>
        <v>PERAVIA</v>
      </c>
      <c r="I125" s="4" t="str">
        <f>VLOOKUP($D:$D,'[1]Disponibilidad y generación'!$E:$R,7,FALSE)</f>
        <v>01</v>
      </c>
      <c r="J125" s="4" t="str">
        <f>VLOOKUP($D:$D,'[1]Disponibilidad y generación'!$E:$R,8,FALSE)</f>
        <v>BANÍ</v>
      </c>
      <c r="K125" s="5" t="s">
        <v>240</v>
      </c>
      <c r="L125" s="4" t="s">
        <v>253</v>
      </c>
      <c r="M125" s="4" t="s">
        <v>207</v>
      </c>
      <c r="N125" s="50">
        <v>3.0671818996410001</v>
      </c>
      <c r="O125" s="50">
        <v>2.0529600000000001</v>
      </c>
    </row>
    <row r="126" spans="1:15" ht="12.75" customHeight="1" x14ac:dyDescent="0.25">
      <c r="A126" s="4">
        <v>2025</v>
      </c>
      <c r="B126" s="4">
        <v>1</v>
      </c>
      <c r="C126" s="2" t="s">
        <v>12</v>
      </c>
      <c r="D126" s="4" t="s">
        <v>208</v>
      </c>
      <c r="E126" s="4" t="str">
        <f>VLOOKUP($D:$D,'[1]Disponibilidad y generación'!$E:$R,3,FALSE)</f>
        <v>05</v>
      </c>
      <c r="F126" s="4" t="str">
        <f>VLOOKUP($D:$D,'[1]Disponibilidad y generación'!$E:$R,4,FALSE)</f>
        <v>VALDESIA</v>
      </c>
      <c r="G126" s="4" t="str">
        <f>VLOOKUP($D:$D,'[1]Disponibilidad y generación'!$E:$R,5,FALSE)</f>
        <v>17</v>
      </c>
      <c r="H126" s="4" t="str">
        <f>VLOOKUP($D:$D,'[1]Disponibilidad y generación'!$E:$R,6,FALSE)</f>
        <v>PERAVIA</v>
      </c>
      <c r="I126" s="4" t="str">
        <f>VLOOKUP($D:$D,'[1]Disponibilidad y generación'!$E:$R,7,FALSE)</f>
        <v>01</v>
      </c>
      <c r="J126" s="4" t="str">
        <f>VLOOKUP($D:$D,'[1]Disponibilidad y generación'!$E:$R,8,FALSE)</f>
        <v>BANÍ</v>
      </c>
      <c r="K126" s="5" t="s">
        <v>240</v>
      </c>
      <c r="L126" s="4" t="s">
        <v>253</v>
      </c>
      <c r="M126" s="4" t="s">
        <v>207</v>
      </c>
      <c r="N126" s="50">
        <v>3.3387096774190002</v>
      </c>
      <c r="O126" s="50">
        <v>2.2926799999999998</v>
      </c>
    </row>
    <row r="127" spans="1:15" ht="12.75" customHeight="1" x14ac:dyDescent="0.25">
      <c r="A127" s="2">
        <v>2025</v>
      </c>
      <c r="B127" s="2">
        <v>2</v>
      </c>
      <c r="C127" s="2" t="s">
        <v>8</v>
      </c>
      <c r="D127" s="2" t="s">
        <v>9</v>
      </c>
      <c r="E127" s="4" t="str">
        <f>VLOOKUP($D:$D,'[1]Disponibilidad y generación'!$E:$R,3,FALSE)</f>
        <v>10</v>
      </c>
      <c r="F127" s="4" t="str">
        <f>VLOOKUP($D:$D,'[1]Disponibilidad y generación'!$E:$R,4,FALSE)</f>
        <v>OZAMA O METROPOLITANA</v>
      </c>
      <c r="G127" s="4" t="str">
        <f>VLOOKUP($D:$D,'[1]Disponibilidad y generación'!$E:$R,5,FALSE)</f>
        <v>32</v>
      </c>
      <c r="H127" s="4" t="str">
        <f>VLOOKUP($D:$D,'[1]Disponibilidad y generación'!$E:$R,6,FALSE)</f>
        <v>SANTO DOMINGO</v>
      </c>
      <c r="I127" s="4" t="str">
        <f>VLOOKUP($D:$D,'[1]Disponibilidad y generación'!$E:$R,7,FALSE)</f>
        <v>04</v>
      </c>
      <c r="J127" s="4" t="str">
        <f>VLOOKUP($D:$D,'[1]Disponibilidad y generación'!$E:$R,8,FALSE)</f>
        <v>BOCA CHICA</v>
      </c>
      <c r="K127" s="5" t="s">
        <v>239</v>
      </c>
      <c r="L127" s="4" t="s">
        <v>249</v>
      </c>
      <c r="M127" s="2" t="s">
        <v>10</v>
      </c>
      <c r="N127" s="51">
        <v>0</v>
      </c>
      <c r="O127" s="51">
        <v>0</v>
      </c>
    </row>
    <row r="128" spans="1:15" ht="12.75" customHeight="1" x14ac:dyDescent="0.25">
      <c r="A128" s="2">
        <v>2025</v>
      </c>
      <c r="B128" s="2">
        <v>2</v>
      </c>
      <c r="C128" s="2" t="s">
        <v>8</v>
      </c>
      <c r="D128" s="2" t="s">
        <v>11</v>
      </c>
      <c r="E128" s="4" t="str">
        <f>VLOOKUP($D:$D,'[1]Disponibilidad y generación'!$E:$R,3,FALSE)</f>
        <v>10</v>
      </c>
      <c r="F128" s="4" t="str">
        <f>VLOOKUP($D:$D,'[1]Disponibilidad y generación'!$E:$R,4,FALSE)</f>
        <v>OZAMA O METROPOLITANA</v>
      </c>
      <c r="G128" s="4" t="str">
        <f>VLOOKUP($D:$D,'[1]Disponibilidad y generación'!$E:$R,5,FALSE)</f>
        <v>32</v>
      </c>
      <c r="H128" s="4" t="str">
        <f>VLOOKUP($D:$D,'[1]Disponibilidad y generación'!$E:$R,6,FALSE)</f>
        <v>SANTO DOMINGO</v>
      </c>
      <c r="I128" s="4" t="str">
        <f>VLOOKUP($D:$D,'[1]Disponibilidad y generación'!$E:$R,7,FALSE)</f>
        <v>04</v>
      </c>
      <c r="J128" s="4" t="str">
        <f>VLOOKUP($D:$D,'[1]Disponibilidad y generación'!$E:$R,8,FALSE)</f>
        <v>BOCA CHICA</v>
      </c>
      <c r="K128" s="5" t="s">
        <v>239</v>
      </c>
      <c r="L128" s="4" t="s">
        <v>246</v>
      </c>
      <c r="M128" s="2" t="s">
        <v>10</v>
      </c>
      <c r="N128" s="51">
        <v>281.85714285714198</v>
      </c>
      <c r="O128" s="51">
        <v>131.91434000000001</v>
      </c>
    </row>
    <row r="129" spans="1:15" ht="12.75" customHeight="1" x14ac:dyDescent="0.25">
      <c r="A129" s="2">
        <v>2025</v>
      </c>
      <c r="B129" s="2">
        <v>2</v>
      </c>
      <c r="C129" s="2" t="s">
        <v>12</v>
      </c>
      <c r="D129" s="2" t="s">
        <v>13</v>
      </c>
      <c r="E129" s="4" t="str">
        <f>VLOOKUP($D:$D,'[1]Disponibilidad y generación'!$E:$R,3,FALSE)</f>
        <v>05</v>
      </c>
      <c r="F129" s="4" t="str">
        <f>VLOOKUP($D:$D,'[1]Disponibilidad y generación'!$E:$R,4,FALSE)</f>
        <v>VALDESIA</v>
      </c>
      <c r="G129" s="4" t="str">
        <f>VLOOKUP($D:$D,'[1]Disponibilidad y generación'!$E:$R,5,FALSE)</f>
        <v>17</v>
      </c>
      <c r="H129" s="4" t="str">
        <f>VLOOKUP($D:$D,'[1]Disponibilidad y generación'!$E:$R,6,FALSE)</f>
        <v>PERAVIA</v>
      </c>
      <c r="I129" s="4" t="str">
        <f>VLOOKUP($D:$D,'[1]Disponibilidad y generación'!$E:$R,7,FALSE)</f>
        <v>01</v>
      </c>
      <c r="J129" s="4" t="str">
        <f>VLOOKUP($D:$D,'[1]Disponibilidad y generación'!$E:$R,8,FALSE)</f>
        <v>BANÍ</v>
      </c>
      <c r="K129" s="5" t="s">
        <v>240</v>
      </c>
      <c r="L129" s="4" t="s">
        <v>253</v>
      </c>
      <c r="M129" s="2" t="s">
        <v>14</v>
      </c>
      <c r="N129" s="51">
        <v>9.5626736111110002</v>
      </c>
      <c r="O129" s="51">
        <v>6.4200900000000001</v>
      </c>
    </row>
    <row r="130" spans="1:15" ht="12.75" customHeight="1" x14ac:dyDescent="0.25">
      <c r="A130" s="2">
        <v>2025</v>
      </c>
      <c r="B130" s="2">
        <v>2</v>
      </c>
      <c r="C130" s="2" t="s">
        <v>12</v>
      </c>
      <c r="D130" s="2" t="s">
        <v>15</v>
      </c>
      <c r="E130" s="4" t="str">
        <f>VLOOKUP($D:$D,'[1]Disponibilidad y generación'!$E:$R,3,FALSE)</f>
        <v>05</v>
      </c>
      <c r="F130" s="4" t="str">
        <f>VLOOKUP($D:$D,'[1]Disponibilidad y generación'!$E:$R,4,FALSE)</f>
        <v>VALDESIA</v>
      </c>
      <c r="G130" s="4" t="str">
        <f>VLOOKUP($D:$D,'[1]Disponibilidad y generación'!$E:$R,5,FALSE)</f>
        <v>17</v>
      </c>
      <c r="H130" s="4" t="str">
        <f>VLOOKUP($D:$D,'[1]Disponibilidad y generación'!$E:$R,6,FALSE)</f>
        <v>PERAVIA</v>
      </c>
      <c r="I130" s="4" t="str">
        <f>VLOOKUP($D:$D,'[1]Disponibilidad y generación'!$E:$R,7,FALSE)</f>
        <v>01</v>
      </c>
      <c r="J130" s="4" t="str">
        <f>VLOOKUP($D:$D,'[1]Disponibilidad y generación'!$E:$R,8,FALSE)</f>
        <v>BANÍ</v>
      </c>
      <c r="K130" s="5" t="s">
        <v>240</v>
      </c>
      <c r="L130" s="4" t="s">
        <v>253</v>
      </c>
      <c r="M130" s="2" t="s">
        <v>14</v>
      </c>
      <c r="N130" s="51">
        <v>12.634027777777</v>
      </c>
      <c r="O130" s="51">
        <v>7.8437200000000002</v>
      </c>
    </row>
    <row r="131" spans="1:15" ht="12.75" customHeight="1" x14ac:dyDescent="0.25">
      <c r="A131" s="2">
        <v>2025</v>
      </c>
      <c r="B131" s="2">
        <v>2</v>
      </c>
      <c r="C131" s="2" t="s">
        <v>12</v>
      </c>
      <c r="D131" s="2" t="s">
        <v>16</v>
      </c>
      <c r="E131" s="4" t="str">
        <f>VLOOKUP($D:$D,'[1]Disponibilidad y generación'!$E:$R,3,FALSE)</f>
        <v>02</v>
      </c>
      <c r="F131" s="4" t="str">
        <f>VLOOKUP($D:$D,'[1]Disponibilidad y generación'!$E:$R,4,FALSE)</f>
        <v>CIBAO SUR</v>
      </c>
      <c r="G131" s="4" t="str">
        <f>VLOOKUP($D:$D,'[1]Disponibilidad y generación'!$E:$R,5,FALSE)</f>
        <v>28</v>
      </c>
      <c r="H131" s="4" t="str">
        <f>VLOOKUP($D:$D,'[1]Disponibilidad y generación'!$E:$R,6,FALSE)</f>
        <v>MONSEÑOR NOUEL</v>
      </c>
      <c r="I131" s="4" t="str">
        <f>VLOOKUP($D:$D,'[1]Disponibilidad y generación'!$E:$R,7,FALSE)</f>
        <v>03</v>
      </c>
      <c r="J131" s="4" t="str">
        <f>VLOOKUP($D:$D,'[1]Disponibilidad y generación'!$E:$R,8,FALSE)</f>
        <v>PIEDRA BLANCA</v>
      </c>
      <c r="K131" s="5" t="s">
        <v>240</v>
      </c>
      <c r="L131" s="4" t="s">
        <v>253</v>
      </c>
      <c r="M131" s="2" t="s">
        <v>17</v>
      </c>
      <c r="N131" s="51">
        <v>0</v>
      </c>
      <c r="O131" s="51">
        <v>0</v>
      </c>
    </row>
    <row r="132" spans="1:15" ht="12.75" customHeight="1" x14ac:dyDescent="0.25">
      <c r="A132" s="2">
        <v>2025</v>
      </c>
      <c r="B132" s="2">
        <v>2</v>
      </c>
      <c r="C132" s="2" t="s">
        <v>12</v>
      </c>
      <c r="D132" s="2" t="s">
        <v>18</v>
      </c>
      <c r="E132" s="4" t="str">
        <f>VLOOKUP($D:$D,'[1]Disponibilidad y generación'!$E:$R,3,FALSE)</f>
        <v>02</v>
      </c>
      <c r="F132" s="4" t="str">
        <f>VLOOKUP($D:$D,'[1]Disponibilidad y generación'!$E:$R,4,FALSE)</f>
        <v>CIBAO SUR</v>
      </c>
      <c r="G132" s="4" t="str">
        <f>VLOOKUP($D:$D,'[1]Disponibilidad y generación'!$E:$R,5,FALSE)</f>
        <v>28</v>
      </c>
      <c r="H132" s="4" t="str">
        <f>VLOOKUP($D:$D,'[1]Disponibilidad y generación'!$E:$R,6,FALSE)</f>
        <v>MONSEÑOR NOUEL</v>
      </c>
      <c r="I132" s="4" t="str">
        <f>VLOOKUP($D:$D,'[1]Disponibilidad y generación'!$E:$R,7,FALSE)</f>
        <v>03</v>
      </c>
      <c r="J132" s="4" t="str">
        <f>VLOOKUP($D:$D,'[1]Disponibilidad y generación'!$E:$R,8,FALSE)</f>
        <v>PIEDRA BLANCA</v>
      </c>
      <c r="K132" s="5" t="s">
        <v>240</v>
      </c>
      <c r="L132" s="4" t="s">
        <v>253</v>
      </c>
      <c r="M132" s="2" t="s">
        <v>17</v>
      </c>
      <c r="N132" s="51">
        <v>0.182738095238</v>
      </c>
      <c r="O132" s="51">
        <v>0.1212</v>
      </c>
    </row>
    <row r="133" spans="1:15" ht="12.75" customHeight="1" x14ac:dyDescent="0.25">
      <c r="A133" s="2">
        <v>2025</v>
      </c>
      <c r="B133" s="2">
        <v>2</v>
      </c>
      <c r="C133" s="2" t="s">
        <v>12</v>
      </c>
      <c r="D133" s="2" t="s">
        <v>19</v>
      </c>
      <c r="E133" s="4" t="str">
        <f>VLOOKUP($D:$D,'[1]Disponibilidad y generación'!$E:$R,3,FALSE)</f>
        <v>01</v>
      </c>
      <c r="F133" s="4" t="str">
        <f>VLOOKUP($D:$D,'[1]Disponibilidad y generación'!$E:$R,4,FALSE)</f>
        <v>CIBAO NORTE</v>
      </c>
      <c r="G133" s="4" t="str">
        <f>VLOOKUP($D:$D,'[1]Disponibilidad y generación'!$E:$R,5,FALSE)</f>
        <v>25</v>
      </c>
      <c r="H133" s="4" t="str">
        <f>VLOOKUP($D:$D,'[1]Disponibilidad y generación'!$E:$R,6,FALSE)</f>
        <v>SANTIAGO</v>
      </c>
      <c r="I133" s="4" t="str">
        <f>VLOOKUP($D:$D,'[1]Disponibilidad y generación'!$E:$R,7,FALSE)</f>
        <v>03</v>
      </c>
      <c r="J133" s="4" t="str">
        <f>VLOOKUP($D:$D,'[1]Disponibilidad y generación'!$E:$R,8,FALSE)</f>
        <v>JÁNICO</v>
      </c>
      <c r="K133" s="5" t="s">
        <v>240</v>
      </c>
      <c r="L133" s="4" t="s">
        <v>253</v>
      </c>
      <c r="M133" s="2" t="s">
        <v>20</v>
      </c>
      <c r="N133" s="51">
        <v>0.13599206349199999</v>
      </c>
      <c r="O133" s="51">
        <v>9.5600000000000004E-2</v>
      </c>
    </row>
    <row r="134" spans="1:15" ht="12.75" customHeight="1" x14ac:dyDescent="0.25">
      <c r="A134" s="2">
        <v>2025</v>
      </c>
      <c r="B134" s="2">
        <v>2</v>
      </c>
      <c r="C134" s="2" t="s">
        <v>12</v>
      </c>
      <c r="D134" s="2" t="s">
        <v>21</v>
      </c>
      <c r="E134" s="4" t="str">
        <f>VLOOKUP($D:$D,'[1]Disponibilidad y generación'!$E:$R,3,FALSE)</f>
        <v>01</v>
      </c>
      <c r="F134" s="4" t="str">
        <f>VLOOKUP($D:$D,'[1]Disponibilidad y generación'!$E:$R,4,FALSE)</f>
        <v>CIBAO NORTE</v>
      </c>
      <c r="G134" s="4" t="str">
        <f>VLOOKUP($D:$D,'[1]Disponibilidad y generación'!$E:$R,5,FALSE)</f>
        <v>25</v>
      </c>
      <c r="H134" s="4" t="str">
        <f>VLOOKUP($D:$D,'[1]Disponibilidad y generación'!$E:$R,6,FALSE)</f>
        <v>SANTIAGO</v>
      </c>
      <c r="I134" s="4" t="str">
        <f>VLOOKUP($D:$D,'[1]Disponibilidad y generación'!$E:$R,7,FALSE)</f>
        <v>03</v>
      </c>
      <c r="J134" s="4" t="str">
        <f>VLOOKUP($D:$D,'[1]Disponibilidad y generación'!$E:$R,8,FALSE)</f>
        <v>JÁNICO</v>
      </c>
      <c r="K134" s="5" t="s">
        <v>240</v>
      </c>
      <c r="L134" s="4" t="s">
        <v>253</v>
      </c>
      <c r="M134" s="2" t="s">
        <v>20</v>
      </c>
      <c r="N134" s="51">
        <v>3.4017857142000001E-2</v>
      </c>
      <c r="O134" s="51">
        <v>2.5399999999999999E-2</v>
      </c>
    </row>
    <row r="135" spans="1:15" ht="12.75" customHeight="1" x14ac:dyDescent="0.25">
      <c r="A135" s="2">
        <v>2025</v>
      </c>
      <c r="B135" s="2">
        <v>2</v>
      </c>
      <c r="C135" s="2" t="s">
        <v>22</v>
      </c>
      <c r="D135" s="2" t="s">
        <v>23</v>
      </c>
      <c r="E135" s="4" t="str">
        <f>VLOOKUP($D:$D,'[1]Disponibilidad y generación'!$E:$R,3,FALSE)</f>
        <v>06</v>
      </c>
      <c r="F135" s="4" t="str">
        <f>VLOOKUP($D:$D,'[1]Disponibilidad y generación'!$E:$R,4,FALSE)</f>
        <v>ENRIQUILLO</v>
      </c>
      <c r="G135" s="4" t="str">
        <f>VLOOKUP($D:$D,'[1]Disponibilidad y generación'!$E:$R,5,FALSE)</f>
        <v>04</v>
      </c>
      <c r="H135" s="4" t="str">
        <f>VLOOKUP($D:$D,'[1]Disponibilidad y generación'!$E:$R,6,FALSE)</f>
        <v>BARAHONA</v>
      </c>
      <c r="I135" s="4" t="str">
        <f>VLOOKUP($D:$D,'[1]Disponibilidad y generación'!$E:$R,7,FALSE)</f>
        <v>01</v>
      </c>
      <c r="J135" s="4" t="str">
        <f>VLOOKUP($D:$D,'[1]Disponibilidad y generación'!$E:$R,8,FALSE)</f>
        <v>BARAHONA</v>
      </c>
      <c r="K135" s="5" t="s">
        <v>241</v>
      </c>
      <c r="L135" s="4" t="s">
        <v>247</v>
      </c>
      <c r="M135" s="2" t="s">
        <v>24</v>
      </c>
      <c r="N135" s="51">
        <v>48.874007936506999</v>
      </c>
      <c r="O135" s="51">
        <v>29.479189999999999</v>
      </c>
    </row>
    <row r="136" spans="1:15" ht="12.75" customHeight="1" x14ac:dyDescent="0.25">
      <c r="A136" s="2">
        <v>2025</v>
      </c>
      <c r="B136" s="2">
        <v>2</v>
      </c>
      <c r="C136" s="2" t="s">
        <v>25</v>
      </c>
      <c r="D136" s="2" t="s">
        <v>26</v>
      </c>
      <c r="E136" s="4" t="str">
        <f>VLOOKUP($D:$D,'[1]Disponibilidad y generación'!$E:$R,3,FALSE)</f>
        <v>09</v>
      </c>
      <c r="F136" s="4" t="str">
        <f>VLOOKUP($D:$D,'[1]Disponibilidad y generación'!$E:$R,4,FALSE)</f>
        <v>HIGUAMO</v>
      </c>
      <c r="G136" s="4" t="str">
        <f>VLOOKUP($D:$D,'[1]Disponibilidad y generación'!$E:$R,5,FALSE)</f>
        <v>23</v>
      </c>
      <c r="H136" s="4" t="str">
        <f>VLOOKUP($D:$D,'[1]Disponibilidad y generación'!$E:$R,6,FALSE)</f>
        <v>SAN PEDRO DE MACORÍS</v>
      </c>
      <c r="I136" s="4" t="str">
        <f>VLOOKUP($D:$D,'[1]Disponibilidad y generación'!$E:$R,7,FALSE)</f>
        <v>05</v>
      </c>
      <c r="J136" s="4" t="str">
        <f>VLOOKUP($D:$D,'[1]Disponibilidad y generación'!$E:$R,8,FALSE)</f>
        <v>QUISQUEYA</v>
      </c>
      <c r="K136" s="5" t="s">
        <v>242</v>
      </c>
      <c r="L136" s="4" t="s">
        <v>248</v>
      </c>
      <c r="M136" s="2" t="s">
        <v>27</v>
      </c>
      <c r="N136" s="51">
        <v>4</v>
      </c>
      <c r="O136" s="51">
        <v>0.19750000000000001</v>
      </c>
    </row>
    <row r="137" spans="1:15" ht="12.75" customHeight="1" x14ac:dyDescent="0.25">
      <c r="A137" s="2">
        <v>2025</v>
      </c>
      <c r="B137" s="2">
        <v>2</v>
      </c>
      <c r="C137" s="2" t="s">
        <v>12</v>
      </c>
      <c r="D137" s="2" t="s">
        <v>28</v>
      </c>
      <c r="E137" s="4" t="str">
        <f>VLOOKUP($D:$D,'[1]Disponibilidad y generación'!$E:$R,3,FALSE)</f>
        <v>04</v>
      </c>
      <c r="F137" s="4" t="str">
        <f>VLOOKUP($D:$D,'[1]Disponibilidad y generación'!$E:$R,4,FALSE)</f>
        <v>CIBAO NOROESTE</v>
      </c>
      <c r="G137" s="4" t="str">
        <f>VLOOKUP($D:$D,'[1]Disponibilidad y generación'!$E:$R,5,FALSE)</f>
        <v>27</v>
      </c>
      <c r="H137" s="4" t="str">
        <f>VLOOKUP($D:$D,'[1]Disponibilidad y generación'!$E:$R,6,FALSE)</f>
        <v>VALVERDE</v>
      </c>
      <c r="I137" s="4" t="str">
        <f>VLOOKUP($D:$D,'[1]Disponibilidad y generación'!$E:$R,7,FALSE)</f>
        <v>02</v>
      </c>
      <c r="J137" s="4" t="str">
        <f>VLOOKUP($D:$D,'[1]Disponibilidad y generación'!$E:$R,8,FALSE)</f>
        <v>ESPERANZA</v>
      </c>
      <c r="K137" s="5" t="s">
        <v>240</v>
      </c>
      <c r="L137" s="4" t="s">
        <v>253</v>
      </c>
      <c r="M137" s="2" t="s">
        <v>27</v>
      </c>
      <c r="N137" s="51">
        <v>0</v>
      </c>
      <c r="O137" s="51">
        <v>0</v>
      </c>
    </row>
    <row r="138" spans="1:15" ht="12.75" customHeight="1" x14ac:dyDescent="0.25">
      <c r="A138" s="2">
        <v>2025</v>
      </c>
      <c r="B138" s="2">
        <v>2</v>
      </c>
      <c r="C138" s="2" t="s">
        <v>29</v>
      </c>
      <c r="D138" s="2" t="s">
        <v>30</v>
      </c>
      <c r="E138" s="4" t="str">
        <f>VLOOKUP($D:$D,'[1]Disponibilidad y generación'!$E:$R,3,FALSE)</f>
        <v>09</v>
      </c>
      <c r="F138" s="4" t="str">
        <f>VLOOKUP($D:$D,'[1]Disponibilidad y generación'!$E:$R,4,FALSE)</f>
        <v>HIGUAMO</v>
      </c>
      <c r="G138" s="4" t="str">
        <f>VLOOKUP($D:$D,'[1]Disponibilidad y generación'!$E:$R,5,FALSE)</f>
        <v>23</v>
      </c>
      <c r="H138" s="4" t="str">
        <f>VLOOKUP($D:$D,'[1]Disponibilidad y generación'!$E:$R,6,FALSE)</f>
        <v>SAN PEDRO DE MACORÍS</v>
      </c>
      <c r="I138" s="4" t="str">
        <f>VLOOKUP($D:$D,'[1]Disponibilidad y generación'!$E:$R,7,FALSE)</f>
        <v>01</v>
      </c>
      <c r="J138" s="4" t="str">
        <f>VLOOKUP($D:$D,'[1]Disponibilidad y generación'!$E:$R,8,FALSE)</f>
        <v>SAN PEDRO DE MACORÍS</v>
      </c>
      <c r="K138" s="5" t="s">
        <v>239</v>
      </c>
      <c r="L138" s="4" t="s">
        <v>249</v>
      </c>
      <c r="M138" s="2" t="s">
        <v>31</v>
      </c>
      <c r="N138" s="51">
        <v>0</v>
      </c>
      <c r="O138" s="51">
        <v>0</v>
      </c>
    </row>
    <row r="139" spans="1:15" ht="12.75" customHeight="1" x14ac:dyDescent="0.25">
      <c r="A139" s="2">
        <v>2025</v>
      </c>
      <c r="B139" s="2">
        <v>2</v>
      </c>
      <c r="C139" s="2" t="s">
        <v>29</v>
      </c>
      <c r="D139" s="2" t="s">
        <v>32</v>
      </c>
      <c r="E139" s="4" t="str">
        <f>VLOOKUP($D:$D,'[1]Disponibilidad y generación'!$E:$R,3,FALSE)</f>
        <v>09</v>
      </c>
      <c r="F139" s="4" t="str">
        <f>VLOOKUP($D:$D,'[1]Disponibilidad y generación'!$E:$R,4,FALSE)</f>
        <v>HIGUAMO</v>
      </c>
      <c r="G139" s="4" t="str">
        <f>VLOOKUP($D:$D,'[1]Disponibilidad y generación'!$E:$R,5,FALSE)</f>
        <v>23</v>
      </c>
      <c r="H139" s="4" t="str">
        <f>VLOOKUP($D:$D,'[1]Disponibilidad y generación'!$E:$R,6,FALSE)</f>
        <v>SAN PEDRO DE MACORÍS</v>
      </c>
      <c r="I139" s="4" t="str">
        <f>VLOOKUP($D:$D,'[1]Disponibilidad y generación'!$E:$R,7,FALSE)</f>
        <v>01</v>
      </c>
      <c r="J139" s="4" t="str">
        <f>VLOOKUP($D:$D,'[1]Disponibilidad y generación'!$E:$R,8,FALSE)</f>
        <v>SAN PEDRO DE MACORÍS</v>
      </c>
      <c r="K139" s="5" t="s">
        <v>239</v>
      </c>
      <c r="L139" s="4" t="s">
        <v>246</v>
      </c>
      <c r="M139" s="2" t="s">
        <v>31</v>
      </c>
      <c r="N139" s="51">
        <v>72.741071428571004</v>
      </c>
      <c r="O139" s="51">
        <v>43.909219999999998</v>
      </c>
    </row>
    <row r="140" spans="1:15" ht="12.75" customHeight="1" x14ac:dyDescent="0.25">
      <c r="A140" s="2">
        <v>2025</v>
      </c>
      <c r="B140" s="2">
        <v>2</v>
      </c>
      <c r="C140" s="2" t="s">
        <v>29</v>
      </c>
      <c r="D140" s="2" t="s">
        <v>33</v>
      </c>
      <c r="E140" s="4" t="str">
        <f>VLOOKUP($D:$D,'[1]Disponibilidad y generación'!$E:$R,3,FALSE)</f>
        <v>09</v>
      </c>
      <c r="F140" s="4" t="str">
        <f>VLOOKUP($D:$D,'[1]Disponibilidad y generación'!$E:$R,4,FALSE)</f>
        <v>HIGUAMO</v>
      </c>
      <c r="G140" s="4" t="str">
        <f>VLOOKUP($D:$D,'[1]Disponibilidad y generación'!$E:$R,5,FALSE)</f>
        <v>23</v>
      </c>
      <c r="H140" s="4" t="str">
        <f>VLOOKUP($D:$D,'[1]Disponibilidad y generación'!$E:$R,6,FALSE)</f>
        <v>SAN PEDRO DE MACORÍS</v>
      </c>
      <c r="I140" s="4" t="str">
        <f>VLOOKUP($D:$D,'[1]Disponibilidad y generación'!$E:$R,7,FALSE)</f>
        <v>01</v>
      </c>
      <c r="J140" s="4" t="str">
        <f>VLOOKUP($D:$D,'[1]Disponibilidad y generación'!$E:$R,8,FALSE)</f>
        <v>SAN PEDRO DE MACORÍS</v>
      </c>
      <c r="K140" s="5" t="s">
        <v>239</v>
      </c>
      <c r="L140" s="4" t="s">
        <v>249</v>
      </c>
      <c r="M140" s="2" t="s">
        <v>31</v>
      </c>
      <c r="N140" s="51">
        <v>0</v>
      </c>
      <c r="O140" s="51">
        <v>0</v>
      </c>
    </row>
    <row r="141" spans="1:15" ht="12.75" customHeight="1" x14ac:dyDescent="0.25">
      <c r="A141" s="2">
        <v>2025</v>
      </c>
      <c r="B141" s="2">
        <v>2</v>
      </c>
      <c r="C141" s="2" t="s">
        <v>29</v>
      </c>
      <c r="D141" s="2" t="s">
        <v>34</v>
      </c>
      <c r="E141" s="4" t="str">
        <f>VLOOKUP($D:$D,'[1]Disponibilidad y generación'!$E:$R,3,FALSE)</f>
        <v>09</v>
      </c>
      <c r="F141" s="4" t="str">
        <f>VLOOKUP($D:$D,'[1]Disponibilidad y generación'!$E:$R,4,FALSE)</f>
        <v>HIGUAMO</v>
      </c>
      <c r="G141" s="4" t="str">
        <f>VLOOKUP($D:$D,'[1]Disponibilidad y generación'!$E:$R,5,FALSE)</f>
        <v>23</v>
      </c>
      <c r="H141" s="4" t="str">
        <f>VLOOKUP($D:$D,'[1]Disponibilidad y generación'!$E:$R,6,FALSE)</f>
        <v>SAN PEDRO DE MACORÍS</v>
      </c>
      <c r="I141" s="4" t="str">
        <f>VLOOKUP($D:$D,'[1]Disponibilidad y generación'!$E:$R,7,FALSE)</f>
        <v>01</v>
      </c>
      <c r="J141" s="4" t="str">
        <f>VLOOKUP($D:$D,'[1]Disponibilidad y generación'!$E:$R,8,FALSE)</f>
        <v>SAN PEDRO DE MACORÍS</v>
      </c>
      <c r="K141" s="5" t="s">
        <v>239</v>
      </c>
      <c r="L141" s="4" t="s">
        <v>246</v>
      </c>
      <c r="M141" s="2" t="s">
        <v>31</v>
      </c>
      <c r="N141" s="51">
        <v>89.247767857141994</v>
      </c>
      <c r="O141" s="51">
        <v>52.140129999999999</v>
      </c>
    </row>
    <row r="142" spans="1:15" ht="12.75" customHeight="1" x14ac:dyDescent="0.25">
      <c r="A142" s="2">
        <v>2025</v>
      </c>
      <c r="B142" s="2">
        <v>2</v>
      </c>
      <c r="C142" s="2" t="s">
        <v>29</v>
      </c>
      <c r="D142" s="2" t="s">
        <v>35</v>
      </c>
      <c r="E142" s="4" t="str">
        <f>VLOOKUP($D:$D,'[1]Disponibilidad y generación'!$E:$R,3,FALSE)</f>
        <v>09</v>
      </c>
      <c r="F142" s="4" t="str">
        <f>VLOOKUP($D:$D,'[1]Disponibilidad y generación'!$E:$R,4,FALSE)</f>
        <v>HIGUAMO</v>
      </c>
      <c r="G142" s="4" t="str">
        <f>VLOOKUP($D:$D,'[1]Disponibilidad y generación'!$E:$R,5,FALSE)</f>
        <v>23</v>
      </c>
      <c r="H142" s="4" t="str">
        <f>VLOOKUP($D:$D,'[1]Disponibilidad y generación'!$E:$R,6,FALSE)</f>
        <v>SAN PEDRO DE MACORÍS</v>
      </c>
      <c r="I142" s="4" t="str">
        <f>VLOOKUP($D:$D,'[1]Disponibilidad y generación'!$E:$R,7,FALSE)</f>
        <v>01</v>
      </c>
      <c r="J142" s="4" t="str">
        <f>VLOOKUP($D:$D,'[1]Disponibilidad y generación'!$E:$R,8,FALSE)</f>
        <v>SAN PEDRO DE MACORÍS</v>
      </c>
      <c r="K142" s="5" t="s">
        <v>239</v>
      </c>
      <c r="L142" s="4" t="s">
        <v>249</v>
      </c>
      <c r="M142" s="2" t="s">
        <v>31</v>
      </c>
      <c r="N142" s="51">
        <v>0</v>
      </c>
      <c r="O142" s="51">
        <v>0</v>
      </c>
    </row>
    <row r="143" spans="1:15" ht="12.75" customHeight="1" x14ac:dyDescent="0.25">
      <c r="A143" s="2">
        <v>2025</v>
      </c>
      <c r="B143" s="2">
        <v>2</v>
      </c>
      <c r="C143" s="2" t="s">
        <v>29</v>
      </c>
      <c r="D143" s="2" t="s">
        <v>36</v>
      </c>
      <c r="E143" s="4" t="str">
        <f>VLOOKUP($D:$D,'[1]Disponibilidad y generación'!$E:$R,3,FALSE)</f>
        <v>09</v>
      </c>
      <c r="F143" s="4" t="str">
        <f>VLOOKUP($D:$D,'[1]Disponibilidad y generación'!$E:$R,4,FALSE)</f>
        <v>HIGUAMO</v>
      </c>
      <c r="G143" s="4" t="str">
        <f>VLOOKUP($D:$D,'[1]Disponibilidad y generación'!$E:$R,5,FALSE)</f>
        <v>23</v>
      </c>
      <c r="H143" s="4" t="str">
        <f>VLOOKUP($D:$D,'[1]Disponibilidad y generación'!$E:$R,6,FALSE)</f>
        <v>SAN PEDRO DE MACORÍS</v>
      </c>
      <c r="I143" s="4" t="str">
        <f>VLOOKUP($D:$D,'[1]Disponibilidad y generación'!$E:$R,7,FALSE)</f>
        <v>01</v>
      </c>
      <c r="J143" s="4" t="str">
        <f>VLOOKUP($D:$D,'[1]Disponibilidad y generación'!$E:$R,8,FALSE)</f>
        <v>SAN PEDRO DE MACORÍS</v>
      </c>
      <c r="K143" s="5" t="s">
        <v>239</v>
      </c>
      <c r="L143" s="4" t="s">
        <v>246</v>
      </c>
      <c r="M143" s="2" t="s">
        <v>31</v>
      </c>
      <c r="N143" s="51">
        <v>90</v>
      </c>
      <c r="O143" s="51">
        <v>54.517479999999999</v>
      </c>
    </row>
    <row r="144" spans="1:15" ht="12.75" customHeight="1" x14ac:dyDescent="0.25">
      <c r="A144" s="2">
        <v>2025</v>
      </c>
      <c r="B144" s="2">
        <v>2</v>
      </c>
      <c r="C144" s="2" t="s">
        <v>12</v>
      </c>
      <c r="D144" s="2" t="s">
        <v>37</v>
      </c>
      <c r="E144" s="4" t="str">
        <f>VLOOKUP($D:$D,'[1]Disponibilidad y generación'!$E:$R,3,FALSE)</f>
        <v>04</v>
      </c>
      <c r="F144" s="4" t="str">
        <f>VLOOKUP($D:$D,'[1]Disponibilidad y generación'!$E:$R,4,FALSE)</f>
        <v>CIBAO NOROESTE</v>
      </c>
      <c r="G144" s="4" t="str">
        <f>VLOOKUP($D:$D,'[1]Disponibilidad y generación'!$E:$R,5,FALSE)</f>
        <v>26</v>
      </c>
      <c r="H144" s="4" t="str">
        <f>VLOOKUP($D:$D,'[1]Disponibilidad y generación'!$E:$R,6,FALSE)</f>
        <v>SANTIAGO RODRÍGUEZ</v>
      </c>
      <c r="I144" s="4" t="str">
        <f>VLOOKUP($D:$D,'[1]Disponibilidad y generación'!$E:$R,7,FALSE)</f>
        <v>03</v>
      </c>
      <c r="J144" s="4" t="str">
        <f>VLOOKUP($D:$D,'[1]Disponibilidad y generación'!$E:$R,8,FALSE)</f>
        <v>MONCIÓN</v>
      </c>
      <c r="K144" s="5" t="s">
        <v>240</v>
      </c>
      <c r="L144" s="4" t="s">
        <v>253</v>
      </c>
      <c r="M144" s="2" t="s">
        <v>17</v>
      </c>
      <c r="N144" s="51">
        <v>0.56760912698400001</v>
      </c>
      <c r="O144" s="51">
        <v>0.33339999999999997</v>
      </c>
    </row>
    <row r="145" spans="1:15" ht="12.75" customHeight="1" x14ac:dyDescent="0.25">
      <c r="A145" s="2">
        <v>2025</v>
      </c>
      <c r="B145" s="2">
        <v>2</v>
      </c>
      <c r="C145" s="2" t="s">
        <v>12</v>
      </c>
      <c r="D145" s="2" t="s">
        <v>38</v>
      </c>
      <c r="E145" s="4" t="str">
        <f>VLOOKUP($D:$D,'[1]Disponibilidad y generación'!$E:$R,3,FALSE)</f>
        <v>04</v>
      </c>
      <c r="F145" s="4" t="str">
        <f>VLOOKUP($D:$D,'[1]Disponibilidad y generación'!$E:$R,4,FALSE)</f>
        <v>CIBAO NOROESTE</v>
      </c>
      <c r="G145" s="4" t="str">
        <f>VLOOKUP($D:$D,'[1]Disponibilidad y generación'!$E:$R,5,FALSE)</f>
        <v>26</v>
      </c>
      <c r="H145" s="4" t="str">
        <f>VLOOKUP($D:$D,'[1]Disponibilidad y generación'!$E:$R,6,FALSE)</f>
        <v>SANTIAGO RODRÍGUEZ</v>
      </c>
      <c r="I145" s="4" t="str">
        <f>VLOOKUP($D:$D,'[1]Disponibilidad y generación'!$E:$R,7,FALSE)</f>
        <v>03</v>
      </c>
      <c r="J145" s="4" t="str">
        <f>VLOOKUP($D:$D,'[1]Disponibilidad y generación'!$E:$R,8,FALSE)</f>
        <v>MONCIÓN</v>
      </c>
      <c r="K145" s="5" t="s">
        <v>240</v>
      </c>
      <c r="L145" s="4" t="s">
        <v>253</v>
      </c>
      <c r="M145" s="2" t="s">
        <v>17</v>
      </c>
      <c r="N145" s="51">
        <v>0.71264384920599999</v>
      </c>
      <c r="O145" s="51">
        <v>0.47199999999999998</v>
      </c>
    </row>
    <row r="146" spans="1:15" ht="12.75" customHeight="1" x14ac:dyDescent="0.25">
      <c r="A146" s="2">
        <v>2025</v>
      </c>
      <c r="B146" s="2">
        <v>2</v>
      </c>
      <c r="C146" s="2" t="s">
        <v>12</v>
      </c>
      <c r="D146" s="2" t="s">
        <v>39</v>
      </c>
      <c r="E146" s="4" t="str">
        <f>VLOOKUP($D:$D,'[1]Disponibilidad y generación'!$E:$R,3,FALSE)</f>
        <v>07</v>
      </c>
      <c r="F146" s="4" t="str">
        <f>VLOOKUP($D:$D,'[1]Disponibilidad y generación'!$E:$R,4,FALSE)</f>
        <v>EL VALLE</v>
      </c>
      <c r="G146" s="4" t="str">
        <f>VLOOKUP($D:$D,'[1]Disponibilidad y generación'!$E:$R,5,FALSE)</f>
        <v>22</v>
      </c>
      <c r="H146" s="4" t="str">
        <f>VLOOKUP($D:$D,'[1]Disponibilidad y generación'!$E:$R,6,FALSE)</f>
        <v>SAN JUAN</v>
      </c>
      <c r="I146" s="4" t="str">
        <f>VLOOKUP($D:$D,'[1]Disponibilidad y generación'!$E:$R,7,FALSE)</f>
        <v>01</v>
      </c>
      <c r="J146" s="4" t="str">
        <f>VLOOKUP($D:$D,'[1]Disponibilidad y generación'!$E:$R,8,FALSE)</f>
        <v>SAN JUAN</v>
      </c>
      <c r="K146" s="5" t="s">
        <v>240</v>
      </c>
      <c r="L146" s="4" t="s">
        <v>253</v>
      </c>
      <c r="M146" s="2" t="s">
        <v>17</v>
      </c>
      <c r="N146" s="51">
        <v>0.41990823412599998</v>
      </c>
      <c r="O146" s="51">
        <v>0.37201000000000001</v>
      </c>
    </row>
    <row r="147" spans="1:15" ht="12.75" customHeight="1" x14ac:dyDescent="0.25">
      <c r="A147" s="2">
        <v>2025</v>
      </c>
      <c r="B147" s="2">
        <v>2</v>
      </c>
      <c r="C147" s="2" t="s">
        <v>12</v>
      </c>
      <c r="D147" s="2" t="s">
        <v>40</v>
      </c>
      <c r="E147" s="4" t="str">
        <f>VLOOKUP($D:$D,'[1]Disponibilidad y generación'!$E:$R,3,FALSE)</f>
        <v>07</v>
      </c>
      <c r="F147" s="4" t="str">
        <f>VLOOKUP($D:$D,'[1]Disponibilidad y generación'!$E:$R,4,FALSE)</f>
        <v>EL VALLE</v>
      </c>
      <c r="G147" s="4" t="str">
        <f>VLOOKUP($D:$D,'[1]Disponibilidad y generación'!$E:$R,5,FALSE)</f>
        <v>22</v>
      </c>
      <c r="H147" s="4" t="str">
        <f>VLOOKUP($D:$D,'[1]Disponibilidad y generación'!$E:$R,6,FALSE)</f>
        <v>SAN JUAN</v>
      </c>
      <c r="I147" s="4" t="str">
        <f>VLOOKUP($D:$D,'[1]Disponibilidad y generación'!$E:$R,7,FALSE)</f>
        <v>01</v>
      </c>
      <c r="J147" s="4" t="str">
        <f>VLOOKUP($D:$D,'[1]Disponibilidad y generación'!$E:$R,8,FALSE)</f>
        <v>SAN JUAN</v>
      </c>
      <c r="K147" s="5" t="s">
        <v>240</v>
      </c>
      <c r="L147" s="4" t="s">
        <v>253</v>
      </c>
      <c r="M147" s="2" t="s">
        <v>17</v>
      </c>
      <c r="N147" s="51">
        <v>0.43899305555500001</v>
      </c>
      <c r="O147" s="51">
        <v>0.35156999999999999</v>
      </c>
    </row>
    <row r="148" spans="1:15" ht="12.75" customHeight="1" x14ac:dyDescent="0.25">
      <c r="A148" s="2">
        <v>2025</v>
      </c>
      <c r="B148" s="2">
        <v>2</v>
      </c>
      <c r="C148" s="2" t="s">
        <v>12</v>
      </c>
      <c r="D148" s="2" t="s">
        <v>41</v>
      </c>
      <c r="E148" s="4" t="str">
        <f>VLOOKUP($D:$D,'[1]Disponibilidad y generación'!$E:$R,3,FALSE)</f>
        <v>02</v>
      </c>
      <c r="F148" s="4" t="str">
        <f>VLOOKUP($D:$D,'[1]Disponibilidad y generación'!$E:$R,4,FALSE)</f>
        <v>CIBAO SUR</v>
      </c>
      <c r="G148" s="4" t="str">
        <f>VLOOKUP($D:$D,'[1]Disponibilidad y generación'!$E:$R,5,FALSE)</f>
        <v>13</v>
      </c>
      <c r="H148" s="4" t="str">
        <f>VLOOKUP($D:$D,'[1]Disponibilidad y generación'!$E:$R,6,FALSE)</f>
        <v>LA VEGA</v>
      </c>
      <c r="I148" s="4" t="str">
        <f>VLOOKUP($D:$D,'[1]Disponibilidad y generación'!$E:$R,7,FALSE)</f>
        <v>02</v>
      </c>
      <c r="J148" s="4" t="str">
        <f>VLOOKUP($D:$D,'[1]Disponibilidad y generación'!$E:$R,8,FALSE)</f>
        <v>CONSTANZA</v>
      </c>
      <c r="K148" s="5" t="s">
        <v>240</v>
      </c>
      <c r="L148" s="4" t="s">
        <v>253</v>
      </c>
      <c r="M148" s="2" t="s">
        <v>20</v>
      </c>
      <c r="N148" s="51">
        <v>0</v>
      </c>
      <c r="O148" s="51">
        <v>0</v>
      </c>
    </row>
    <row r="149" spans="1:15" ht="12.75" customHeight="1" x14ac:dyDescent="0.25">
      <c r="A149" s="2">
        <v>2025</v>
      </c>
      <c r="B149" s="2">
        <v>2</v>
      </c>
      <c r="C149" s="2" t="s">
        <v>42</v>
      </c>
      <c r="D149" s="2" t="s">
        <v>43</v>
      </c>
      <c r="E149" s="4" t="str">
        <f>VLOOKUP($D:$D,'[1]Disponibilidad y generación'!$E:$R,3,FALSE)</f>
        <v>10</v>
      </c>
      <c r="F149" s="4" t="str">
        <f>VLOOKUP($D:$D,'[1]Disponibilidad y generación'!$E:$R,4,FALSE)</f>
        <v>OZAMA O METROPOLITANA</v>
      </c>
      <c r="G149" s="4" t="str">
        <f>VLOOKUP($D:$D,'[1]Disponibilidad y generación'!$E:$R,5,FALSE)</f>
        <v>01</v>
      </c>
      <c r="H149" s="4" t="str">
        <f>VLOOKUP($D:$D,'[1]Disponibilidad y generación'!$E:$R,6,FALSE)</f>
        <v>DISTRITO NACIONAL</v>
      </c>
      <c r="I149" s="4" t="str">
        <f>VLOOKUP($D:$D,'[1]Disponibilidad y generación'!$E:$R,7,FALSE)</f>
        <v>01</v>
      </c>
      <c r="J149" s="4" t="str">
        <f>VLOOKUP($D:$D,'[1]Disponibilidad y generación'!$E:$R,8,FALSE)</f>
        <v>SANTO DOMINGO DE GUZMÁN</v>
      </c>
      <c r="K149" s="5" t="s">
        <v>242</v>
      </c>
      <c r="L149" s="4" t="s">
        <v>248</v>
      </c>
      <c r="M149" s="2" t="s">
        <v>44</v>
      </c>
      <c r="N149" s="51">
        <v>104.85513392857099</v>
      </c>
      <c r="O149" s="51">
        <v>41.310769999999998</v>
      </c>
    </row>
    <row r="150" spans="1:15" ht="12.75" customHeight="1" x14ac:dyDescent="0.25">
      <c r="A150" s="2">
        <v>2025</v>
      </c>
      <c r="B150" s="2">
        <v>2</v>
      </c>
      <c r="C150" s="2" t="s">
        <v>42</v>
      </c>
      <c r="D150" s="2" t="s">
        <v>45</v>
      </c>
      <c r="E150" s="4" t="str">
        <f>VLOOKUP($D:$D,'[1]Disponibilidad y generación'!$E:$R,3,FALSE)</f>
        <v>10</v>
      </c>
      <c r="F150" s="4" t="str">
        <f>VLOOKUP($D:$D,'[1]Disponibilidad y generación'!$E:$R,4,FALSE)</f>
        <v>OZAMA O METROPOLITANA</v>
      </c>
      <c r="G150" s="4" t="str">
        <f>VLOOKUP($D:$D,'[1]Disponibilidad y generación'!$E:$R,5,FALSE)</f>
        <v>01</v>
      </c>
      <c r="H150" s="4" t="str">
        <f>VLOOKUP($D:$D,'[1]Disponibilidad y generación'!$E:$R,6,FALSE)</f>
        <v>DISTRITO NACIONAL</v>
      </c>
      <c r="I150" s="4" t="str">
        <f>VLOOKUP($D:$D,'[1]Disponibilidad y generación'!$E:$R,7,FALSE)</f>
        <v>01</v>
      </c>
      <c r="J150" s="4" t="str">
        <f>VLOOKUP($D:$D,'[1]Disponibilidad y generación'!$E:$R,8,FALSE)</f>
        <v>SANTO DOMINGO DE GUZMÁN</v>
      </c>
      <c r="K150" s="5" t="s">
        <v>242</v>
      </c>
      <c r="L150" s="4" t="s">
        <v>246</v>
      </c>
      <c r="M150" s="2" t="s">
        <v>44</v>
      </c>
      <c r="N150" s="51">
        <v>0</v>
      </c>
      <c r="O150" s="51">
        <v>0</v>
      </c>
    </row>
    <row r="151" spans="1:15" ht="12.75" customHeight="1" x14ac:dyDescent="0.25">
      <c r="A151" s="2">
        <v>2025</v>
      </c>
      <c r="B151" s="2">
        <v>2</v>
      </c>
      <c r="C151" s="2" t="s">
        <v>42</v>
      </c>
      <c r="D151" s="2" t="s">
        <v>46</v>
      </c>
      <c r="E151" s="4" t="str">
        <f>VLOOKUP($D:$D,'[1]Disponibilidad y generación'!$E:$R,3,FALSE)</f>
        <v>10</v>
      </c>
      <c r="F151" s="4" t="str">
        <f>VLOOKUP($D:$D,'[1]Disponibilidad y generación'!$E:$R,4,FALSE)</f>
        <v>OZAMA O METROPOLITANA</v>
      </c>
      <c r="G151" s="4" t="str">
        <f>VLOOKUP($D:$D,'[1]Disponibilidad y generación'!$E:$R,5,FALSE)</f>
        <v>01</v>
      </c>
      <c r="H151" s="4" t="str">
        <f>VLOOKUP($D:$D,'[1]Disponibilidad y generación'!$E:$R,6,FALSE)</f>
        <v>DISTRITO NACIONAL</v>
      </c>
      <c r="I151" s="4" t="str">
        <f>VLOOKUP($D:$D,'[1]Disponibilidad y generación'!$E:$R,7,FALSE)</f>
        <v>01</v>
      </c>
      <c r="J151" s="4" t="str">
        <f>VLOOKUP($D:$D,'[1]Disponibilidad y generación'!$E:$R,8,FALSE)</f>
        <v>SANTO DOMINGO DE GUZMÁN</v>
      </c>
      <c r="K151" s="5" t="s">
        <v>242</v>
      </c>
      <c r="L151" s="4" t="s">
        <v>248</v>
      </c>
      <c r="M151" s="2" t="s">
        <v>44</v>
      </c>
      <c r="N151" s="51">
        <v>0</v>
      </c>
      <c r="O151" s="51">
        <v>0</v>
      </c>
    </row>
    <row r="152" spans="1:15" ht="12.75" customHeight="1" x14ac:dyDescent="0.25">
      <c r="A152" s="2">
        <v>2025</v>
      </c>
      <c r="B152" s="2">
        <v>2</v>
      </c>
      <c r="C152" s="2" t="s">
        <v>42</v>
      </c>
      <c r="D152" s="2" t="s">
        <v>47</v>
      </c>
      <c r="E152" s="4" t="str">
        <f>VLOOKUP($D:$D,'[1]Disponibilidad y generación'!$E:$R,3,FALSE)</f>
        <v>10</v>
      </c>
      <c r="F152" s="4" t="str">
        <f>VLOOKUP($D:$D,'[1]Disponibilidad y generación'!$E:$R,4,FALSE)</f>
        <v>OZAMA O METROPOLITANA</v>
      </c>
      <c r="G152" s="4" t="str">
        <f>VLOOKUP($D:$D,'[1]Disponibilidad y generación'!$E:$R,5,FALSE)</f>
        <v>01</v>
      </c>
      <c r="H152" s="4" t="str">
        <f>VLOOKUP($D:$D,'[1]Disponibilidad y generación'!$E:$R,6,FALSE)</f>
        <v>DISTRITO NACIONAL</v>
      </c>
      <c r="I152" s="4" t="str">
        <f>VLOOKUP($D:$D,'[1]Disponibilidad y generación'!$E:$R,7,FALSE)</f>
        <v>01</v>
      </c>
      <c r="J152" s="4" t="str">
        <f>VLOOKUP($D:$D,'[1]Disponibilidad y generación'!$E:$R,8,FALSE)</f>
        <v>SANTO DOMINGO DE GUZMÁN</v>
      </c>
      <c r="K152" s="5" t="s">
        <v>242</v>
      </c>
      <c r="L152" s="4" t="s">
        <v>246</v>
      </c>
      <c r="M152" s="2" t="s">
        <v>44</v>
      </c>
      <c r="N152" s="51">
        <v>0</v>
      </c>
      <c r="O152" s="51">
        <v>0</v>
      </c>
    </row>
    <row r="153" spans="1:15" ht="12.75" customHeight="1" x14ac:dyDescent="0.25">
      <c r="A153" s="2">
        <v>2025</v>
      </c>
      <c r="B153" s="2">
        <v>2</v>
      </c>
      <c r="C153" s="2" t="s">
        <v>42</v>
      </c>
      <c r="D153" s="2" t="s">
        <v>48</v>
      </c>
      <c r="E153" s="4" t="str">
        <f>VLOOKUP($D:$D,'[1]Disponibilidad y generación'!$E:$R,3,FALSE)</f>
        <v>10</v>
      </c>
      <c r="F153" s="4" t="str">
        <f>VLOOKUP($D:$D,'[1]Disponibilidad y generación'!$E:$R,4,FALSE)</f>
        <v>OZAMA O METROPOLITANA</v>
      </c>
      <c r="G153" s="4" t="str">
        <f>VLOOKUP($D:$D,'[1]Disponibilidad y generación'!$E:$R,5,FALSE)</f>
        <v>01</v>
      </c>
      <c r="H153" s="4" t="str">
        <f>VLOOKUP($D:$D,'[1]Disponibilidad y generación'!$E:$R,6,FALSE)</f>
        <v>DISTRITO NACIONAL</v>
      </c>
      <c r="I153" s="4" t="str">
        <f>VLOOKUP($D:$D,'[1]Disponibilidad y generación'!$E:$R,7,FALSE)</f>
        <v>01</v>
      </c>
      <c r="J153" s="4" t="str">
        <f>VLOOKUP($D:$D,'[1]Disponibilidad y generación'!$E:$R,8,FALSE)</f>
        <v>SANTO DOMINGO DE GUZMÁN</v>
      </c>
      <c r="K153" s="5" t="s">
        <v>239</v>
      </c>
      <c r="L153" s="4" t="s">
        <v>246</v>
      </c>
      <c r="M153" s="2" t="s">
        <v>49</v>
      </c>
      <c r="N153" s="51">
        <v>0</v>
      </c>
      <c r="O153" s="51">
        <v>0</v>
      </c>
    </row>
    <row r="154" spans="1:15" ht="12.75" customHeight="1" x14ac:dyDescent="0.25">
      <c r="A154" s="2">
        <v>2025</v>
      </c>
      <c r="B154" s="2">
        <v>2</v>
      </c>
      <c r="C154" s="2" t="s">
        <v>42</v>
      </c>
      <c r="D154" s="2" t="s">
        <v>50</v>
      </c>
      <c r="E154" s="4" t="str">
        <f>VLOOKUP($D:$D,'[1]Disponibilidad y generación'!$E:$R,3,FALSE)</f>
        <v>10</v>
      </c>
      <c r="F154" s="4" t="str">
        <f>VLOOKUP($D:$D,'[1]Disponibilidad y generación'!$E:$R,4,FALSE)</f>
        <v>OZAMA O METROPOLITANA</v>
      </c>
      <c r="G154" s="4" t="str">
        <f>VLOOKUP($D:$D,'[1]Disponibilidad y generación'!$E:$R,5,FALSE)</f>
        <v>01</v>
      </c>
      <c r="H154" s="4" t="str">
        <f>VLOOKUP($D:$D,'[1]Disponibilidad y generación'!$E:$R,6,FALSE)</f>
        <v>DISTRITO NACIONAL</v>
      </c>
      <c r="I154" s="4" t="str">
        <f>VLOOKUP($D:$D,'[1]Disponibilidad y generación'!$E:$R,7,FALSE)</f>
        <v>01</v>
      </c>
      <c r="J154" s="4" t="str">
        <f>VLOOKUP($D:$D,'[1]Disponibilidad y generación'!$E:$R,8,FALSE)</f>
        <v>SANTO DOMINGO DE GUZMÁN</v>
      </c>
      <c r="K154" s="5" t="s">
        <v>239</v>
      </c>
      <c r="L154" s="4" t="s">
        <v>246</v>
      </c>
      <c r="M154" s="2" t="s">
        <v>49</v>
      </c>
      <c r="N154" s="51">
        <v>146.90248015872999</v>
      </c>
      <c r="O154" s="51">
        <v>83.312889999999996</v>
      </c>
    </row>
    <row r="155" spans="1:15" ht="12.75" customHeight="1" x14ac:dyDescent="0.25">
      <c r="A155" s="2">
        <v>2025</v>
      </c>
      <c r="B155" s="2">
        <v>2</v>
      </c>
      <c r="C155" s="2" t="s">
        <v>42</v>
      </c>
      <c r="D155" s="2" t="s">
        <v>51</v>
      </c>
      <c r="E155" s="4" t="str">
        <f>VLOOKUP($D:$D,'[1]Disponibilidad y generación'!$E:$R,3,FALSE)</f>
        <v>10</v>
      </c>
      <c r="F155" s="4" t="str">
        <f>VLOOKUP($D:$D,'[1]Disponibilidad y generación'!$E:$R,4,FALSE)</f>
        <v>OZAMA O METROPOLITANA</v>
      </c>
      <c r="G155" s="4" t="str">
        <f>VLOOKUP($D:$D,'[1]Disponibilidad y generación'!$E:$R,5,FALSE)</f>
        <v>01</v>
      </c>
      <c r="H155" s="4" t="str">
        <f>VLOOKUP($D:$D,'[1]Disponibilidad y generación'!$E:$R,6,FALSE)</f>
        <v>DISTRITO NACIONAL</v>
      </c>
      <c r="I155" s="4" t="str">
        <f>VLOOKUP($D:$D,'[1]Disponibilidad y generación'!$E:$R,7,FALSE)</f>
        <v>01</v>
      </c>
      <c r="J155" s="4" t="str">
        <f>VLOOKUP($D:$D,'[1]Disponibilidad y generación'!$E:$R,8,FALSE)</f>
        <v>SANTO DOMINGO DE GUZMÁN</v>
      </c>
      <c r="K155" s="5" t="s">
        <v>243</v>
      </c>
      <c r="L155" s="4" t="s">
        <v>246</v>
      </c>
      <c r="M155" s="2" t="s">
        <v>49</v>
      </c>
      <c r="N155" s="51">
        <v>0.44593253968199997</v>
      </c>
      <c r="O155" s="51">
        <v>0.32316</v>
      </c>
    </row>
    <row r="156" spans="1:15" ht="12.75" customHeight="1" x14ac:dyDescent="0.25">
      <c r="A156" s="2">
        <v>2025</v>
      </c>
      <c r="B156" s="2">
        <v>2</v>
      </c>
      <c r="C156" s="2" t="s">
        <v>22</v>
      </c>
      <c r="D156" s="2" t="s">
        <v>52</v>
      </c>
      <c r="E156" s="4" t="str">
        <f>VLOOKUP($D:$D,'[1]Disponibilidad y generación'!$E:$R,3,FALSE)</f>
        <v>05</v>
      </c>
      <c r="F156" s="4" t="str">
        <f>VLOOKUP($D:$D,'[1]Disponibilidad y generación'!$E:$R,4,FALSE)</f>
        <v>VALDESIA</v>
      </c>
      <c r="G156" s="4" t="str">
        <f>VLOOKUP($D:$D,'[1]Disponibilidad y generación'!$E:$R,5,FALSE)</f>
        <v>21</v>
      </c>
      <c r="H156" s="4" t="str">
        <f>VLOOKUP($D:$D,'[1]Disponibilidad y generación'!$E:$R,6,FALSE)</f>
        <v>SAN CRISTÓBAL</v>
      </c>
      <c r="I156" s="4" t="str">
        <f>VLOOKUP($D:$D,'[1]Disponibilidad y generación'!$E:$R,7,FALSE)</f>
        <v>03</v>
      </c>
      <c r="J156" s="4" t="str">
        <f>VLOOKUP($D:$D,'[1]Disponibilidad y generación'!$E:$R,8,FALSE)</f>
        <v>BAJOS DE HAINA</v>
      </c>
      <c r="K156" s="5" t="s">
        <v>243</v>
      </c>
      <c r="L156" s="4" t="s">
        <v>249</v>
      </c>
      <c r="M156" s="2" t="s">
        <v>17</v>
      </c>
      <c r="N156" s="51">
        <v>0</v>
      </c>
      <c r="O156" s="51">
        <v>0</v>
      </c>
    </row>
    <row r="157" spans="1:15" ht="12.75" customHeight="1" x14ac:dyDescent="0.25">
      <c r="A157" s="2">
        <v>2025</v>
      </c>
      <c r="B157" s="2">
        <v>2</v>
      </c>
      <c r="C157" s="2" t="s">
        <v>12</v>
      </c>
      <c r="D157" s="2" t="s">
        <v>53</v>
      </c>
      <c r="E157" s="4" t="str">
        <f>VLOOKUP($D:$D,'[1]Disponibilidad y generación'!$E:$R,3,FALSE)</f>
        <v>02</v>
      </c>
      <c r="F157" s="4" t="str">
        <f>VLOOKUP($D:$D,'[1]Disponibilidad y generación'!$E:$R,4,FALSE)</f>
        <v>CIBAO SUR</v>
      </c>
      <c r="G157" s="4" t="str">
        <f>VLOOKUP($D:$D,'[1]Disponibilidad y generación'!$E:$R,5,FALSE)</f>
        <v>24</v>
      </c>
      <c r="H157" s="4" t="str">
        <f>VLOOKUP($D:$D,'[1]Disponibilidad y generación'!$E:$R,6,FALSE)</f>
        <v>SANCHEZ RAMÍREZ</v>
      </c>
      <c r="I157" s="4" t="str">
        <f>VLOOKUP($D:$D,'[1]Disponibilidad y generación'!$E:$R,7,FALSE)</f>
        <v>01</v>
      </c>
      <c r="J157" s="4" t="str">
        <f>VLOOKUP($D:$D,'[1]Disponibilidad y generación'!$E:$R,8,FALSE)</f>
        <v>COTUÍ</v>
      </c>
      <c r="K157" s="5" t="s">
        <v>240</v>
      </c>
      <c r="L157" s="4" t="s">
        <v>253</v>
      </c>
      <c r="M157" s="2" t="s">
        <v>54</v>
      </c>
      <c r="N157" s="51">
        <v>7.9047470238089996</v>
      </c>
      <c r="O157" s="51">
        <v>4.7249499999999998</v>
      </c>
    </row>
    <row r="158" spans="1:15" ht="12.75" customHeight="1" x14ac:dyDescent="0.25">
      <c r="A158" s="2">
        <v>2025</v>
      </c>
      <c r="B158" s="2">
        <v>2</v>
      </c>
      <c r="C158" s="2" t="s">
        <v>12</v>
      </c>
      <c r="D158" s="2" t="s">
        <v>55</v>
      </c>
      <c r="E158" s="4" t="str">
        <f>VLOOKUP($D:$D,'[1]Disponibilidad y generación'!$E:$R,3,FALSE)</f>
        <v>02</v>
      </c>
      <c r="F158" s="4" t="str">
        <f>VLOOKUP($D:$D,'[1]Disponibilidad y generación'!$E:$R,4,FALSE)</f>
        <v>CIBAO SUR</v>
      </c>
      <c r="G158" s="4" t="str">
        <f>VLOOKUP($D:$D,'[1]Disponibilidad y generación'!$E:$R,5,FALSE)</f>
        <v>24</v>
      </c>
      <c r="H158" s="4" t="str">
        <f>VLOOKUP($D:$D,'[1]Disponibilidad y generación'!$E:$R,6,FALSE)</f>
        <v>SANCHEZ RAMÍREZ</v>
      </c>
      <c r="I158" s="4" t="str">
        <f>VLOOKUP($D:$D,'[1]Disponibilidad y generación'!$E:$R,7,FALSE)</f>
        <v>01</v>
      </c>
      <c r="J158" s="4" t="str">
        <f>VLOOKUP($D:$D,'[1]Disponibilidad y generación'!$E:$R,8,FALSE)</f>
        <v>COTUÍ</v>
      </c>
      <c r="K158" s="5" t="s">
        <v>240</v>
      </c>
      <c r="L158" s="4" t="s">
        <v>253</v>
      </c>
      <c r="M158" s="2" t="s">
        <v>56</v>
      </c>
      <c r="N158" s="51">
        <v>0.32874503968199997</v>
      </c>
      <c r="O158" s="51">
        <v>0.22089</v>
      </c>
    </row>
    <row r="159" spans="1:15" ht="12.75" customHeight="1" x14ac:dyDescent="0.25">
      <c r="A159" s="2">
        <v>2025</v>
      </c>
      <c r="B159" s="2">
        <v>2</v>
      </c>
      <c r="C159" s="2" t="s">
        <v>57</v>
      </c>
      <c r="D159" s="2" t="s">
        <v>58</v>
      </c>
      <c r="E159" s="4" t="str">
        <f>VLOOKUP($D:$D,'[1]Disponibilidad y generación'!$E:$R,3,FALSE)</f>
        <v>10</v>
      </c>
      <c r="F159" s="4" t="str">
        <f>VLOOKUP($D:$D,'[1]Disponibilidad y generación'!$E:$R,4,FALSE)</f>
        <v>OZAMA O METROPOLITANA</v>
      </c>
      <c r="G159" s="4" t="str">
        <f>VLOOKUP($D:$D,'[1]Disponibilidad y generación'!$E:$R,5,FALSE)</f>
        <v>32</v>
      </c>
      <c r="H159" s="4" t="str">
        <f>VLOOKUP($D:$D,'[1]Disponibilidad y generación'!$E:$R,6,FALSE)</f>
        <v>SANTO DOMINGO</v>
      </c>
      <c r="I159" s="4" t="str">
        <f>VLOOKUP($D:$D,'[1]Disponibilidad y generación'!$E:$R,7,FALSE)</f>
        <v>07</v>
      </c>
      <c r="J159" s="4" t="str">
        <f>VLOOKUP($D:$D,'[1]Disponibilidad y generación'!$E:$R,8,FALSE)</f>
        <v>PEDRO BRAND</v>
      </c>
      <c r="K159" s="5" t="s">
        <v>242</v>
      </c>
      <c r="L159" s="4" t="s">
        <v>248</v>
      </c>
      <c r="M159" s="2" t="s">
        <v>44</v>
      </c>
      <c r="N159" s="51">
        <v>3.2723958333329999</v>
      </c>
      <c r="O159" s="51">
        <v>5.6520000000000001E-2</v>
      </c>
    </row>
    <row r="160" spans="1:15" ht="12.75" customHeight="1" x14ac:dyDescent="0.25">
      <c r="A160" s="2">
        <v>2025</v>
      </c>
      <c r="B160" s="2">
        <v>2</v>
      </c>
      <c r="C160" s="2" t="s">
        <v>59</v>
      </c>
      <c r="D160" s="2" t="s">
        <v>60</v>
      </c>
      <c r="E160" s="4" t="str">
        <f>VLOOKUP($D:$D,'[1]Disponibilidad y generación'!$E:$R,3,FALSE)</f>
        <v>05</v>
      </c>
      <c r="F160" s="4" t="str">
        <f>VLOOKUP($D:$D,'[1]Disponibilidad y generación'!$E:$R,4,FALSE)</f>
        <v>VALDESIA</v>
      </c>
      <c r="G160" s="4" t="str">
        <f>VLOOKUP($D:$D,'[1]Disponibilidad y generación'!$E:$R,5,FALSE)</f>
        <v>21</v>
      </c>
      <c r="H160" s="4" t="str">
        <f>VLOOKUP($D:$D,'[1]Disponibilidad y generación'!$E:$R,6,FALSE)</f>
        <v>SAN CRISTÓBAL</v>
      </c>
      <c r="I160" s="4" t="str">
        <f>VLOOKUP($D:$D,'[1]Disponibilidad y generación'!$E:$R,7,FALSE)</f>
        <v>03</v>
      </c>
      <c r="J160" s="4" t="str">
        <f>VLOOKUP($D:$D,'[1]Disponibilidad y generación'!$E:$R,8,FALSE)</f>
        <v>BAJOS DE HAINA</v>
      </c>
      <c r="K160" s="5" t="s">
        <v>241</v>
      </c>
      <c r="L160" s="4" t="s">
        <v>247</v>
      </c>
      <c r="M160" s="2" t="s">
        <v>54</v>
      </c>
      <c r="N160" s="51">
        <v>111.681374007936</v>
      </c>
      <c r="O160" s="51">
        <v>73.062169999999995</v>
      </c>
    </row>
    <row r="161" spans="1:15" ht="12.75" customHeight="1" x14ac:dyDescent="0.25">
      <c r="A161" s="2">
        <v>2025</v>
      </c>
      <c r="B161" s="2">
        <v>2</v>
      </c>
      <c r="C161" s="2" t="s">
        <v>59</v>
      </c>
      <c r="D161" s="2" t="s">
        <v>61</v>
      </c>
      <c r="E161" s="4" t="str">
        <f>VLOOKUP($D:$D,'[1]Disponibilidad y generación'!$E:$R,3,FALSE)</f>
        <v>05</v>
      </c>
      <c r="F161" s="4" t="str">
        <f>VLOOKUP($D:$D,'[1]Disponibilidad y generación'!$E:$R,4,FALSE)</f>
        <v>VALDESIA</v>
      </c>
      <c r="G161" s="4" t="str">
        <f>VLOOKUP($D:$D,'[1]Disponibilidad y generación'!$E:$R,5,FALSE)</f>
        <v>21</v>
      </c>
      <c r="H161" s="4" t="str">
        <f>VLOOKUP($D:$D,'[1]Disponibilidad y generación'!$E:$R,6,FALSE)</f>
        <v>SAN CRISTÓBAL</v>
      </c>
      <c r="I161" s="4" t="str">
        <f>VLOOKUP($D:$D,'[1]Disponibilidad y generación'!$E:$R,7,FALSE)</f>
        <v>03</v>
      </c>
      <c r="J161" s="4" t="str">
        <f>VLOOKUP($D:$D,'[1]Disponibilidad y generación'!$E:$R,8,FALSE)</f>
        <v>BAJOS DE HAINA</v>
      </c>
      <c r="K161" s="5" t="s">
        <v>241</v>
      </c>
      <c r="L161" s="4" t="s">
        <v>247</v>
      </c>
      <c r="M161" s="2" t="s">
        <v>62</v>
      </c>
      <c r="N161" s="51">
        <v>120.890873015873</v>
      </c>
      <c r="O161" s="51">
        <v>80.902410000000003</v>
      </c>
    </row>
    <row r="162" spans="1:15" ht="12.75" customHeight="1" x14ac:dyDescent="0.25">
      <c r="A162" s="2">
        <v>2025</v>
      </c>
      <c r="B162" s="2">
        <v>2</v>
      </c>
      <c r="C162" s="2" t="s">
        <v>12</v>
      </c>
      <c r="D162" s="2" t="s">
        <v>63</v>
      </c>
      <c r="E162" s="4" t="str">
        <f>VLOOKUP($D:$D,'[1]Disponibilidad y generación'!$E:$R,3,FALSE)</f>
        <v>05</v>
      </c>
      <c r="F162" s="4" t="str">
        <f>VLOOKUP($D:$D,'[1]Disponibilidad y generación'!$E:$R,4,FALSE)</f>
        <v>VALDESIA</v>
      </c>
      <c r="G162" s="4" t="str">
        <f>VLOOKUP($D:$D,'[1]Disponibilidad y generación'!$E:$R,5,FALSE)</f>
        <v>31</v>
      </c>
      <c r="H162" s="4" t="str">
        <f>VLOOKUP($D:$D,'[1]Disponibilidad y generación'!$E:$R,6,FALSE)</f>
        <v>SAN JOSÉ DE OCOA</v>
      </c>
      <c r="I162" s="4" t="str">
        <f>VLOOKUP($D:$D,'[1]Disponibilidad y generación'!$E:$R,7,FALSE)</f>
        <v>01</v>
      </c>
      <c r="J162" s="4" t="str">
        <f>VLOOKUP($D:$D,'[1]Disponibilidad y generación'!$E:$R,8,FALSE)</f>
        <v>SAN JOSÉ DE OCOA</v>
      </c>
      <c r="K162" s="5" t="s">
        <v>240</v>
      </c>
      <c r="L162" s="4" t="s">
        <v>253</v>
      </c>
      <c r="M162" s="2" t="s">
        <v>14</v>
      </c>
      <c r="N162" s="51">
        <v>12.291418650793</v>
      </c>
      <c r="O162" s="51">
        <v>8.3416099999999993</v>
      </c>
    </row>
    <row r="163" spans="1:15" ht="12.75" customHeight="1" x14ac:dyDescent="0.25">
      <c r="A163" s="2">
        <v>2025</v>
      </c>
      <c r="B163" s="2">
        <v>2</v>
      </c>
      <c r="C163" s="2" t="s">
        <v>12</v>
      </c>
      <c r="D163" s="2" t="s">
        <v>64</v>
      </c>
      <c r="E163" s="4" t="str">
        <f>VLOOKUP($D:$D,'[1]Disponibilidad y generación'!$E:$R,3,FALSE)</f>
        <v>05</v>
      </c>
      <c r="F163" s="4" t="str">
        <f>VLOOKUP($D:$D,'[1]Disponibilidad y generación'!$E:$R,4,FALSE)</f>
        <v>VALDESIA</v>
      </c>
      <c r="G163" s="4" t="str">
        <f>VLOOKUP($D:$D,'[1]Disponibilidad y generación'!$E:$R,5,FALSE)</f>
        <v>31</v>
      </c>
      <c r="H163" s="4" t="str">
        <f>VLOOKUP($D:$D,'[1]Disponibilidad y generación'!$E:$R,6,FALSE)</f>
        <v>SAN JOSÉ DE OCOA</v>
      </c>
      <c r="I163" s="4" t="str">
        <f>VLOOKUP($D:$D,'[1]Disponibilidad y generación'!$E:$R,7,FALSE)</f>
        <v>01</v>
      </c>
      <c r="J163" s="4" t="str">
        <f>VLOOKUP($D:$D,'[1]Disponibilidad y generación'!$E:$R,8,FALSE)</f>
        <v>SAN JOSÉ DE OCOA</v>
      </c>
      <c r="K163" s="5" t="s">
        <v>240</v>
      </c>
      <c r="L163" s="4" t="s">
        <v>253</v>
      </c>
      <c r="M163" s="2" t="s">
        <v>14</v>
      </c>
      <c r="N163" s="51">
        <v>6.2308779761900004</v>
      </c>
      <c r="O163" s="51">
        <v>4.20824</v>
      </c>
    </row>
    <row r="164" spans="1:15" ht="12.75" customHeight="1" x14ac:dyDescent="0.25">
      <c r="A164" s="2">
        <v>2025</v>
      </c>
      <c r="B164" s="2">
        <v>2</v>
      </c>
      <c r="C164" s="2" t="s">
        <v>12</v>
      </c>
      <c r="D164" s="2" t="s">
        <v>65</v>
      </c>
      <c r="E164" s="4" t="str">
        <f>VLOOKUP($D:$D,'[1]Disponibilidad y generación'!$E:$R,3,FALSE)</f>
        <v>02</v>
      </c>
      <c r="F164" s="4" t="str">
        <f>VLOOKUP($D:$D,'[1]Disponibilidad y generación'!$E:$R,4,FALSE)</f>
        <v>CIBAO SUR</v>
      </c>
      <c r="G164" s="4" t="str">
        <f>VLOOKUP($D:$D,'[1]Disponibilidad y generación'!$E:$R,5,FALSE)</f>
        <v>13</v>
      </c>
      <c r="H164" s="4" t="str">
        <f>VLOOKUP($D:$D,'[1]Disponibilidad y generación'!$E:$R,6,FALSE)</f>
        <v>LA VEGA</v>
      </c>
      <c r="I164" s="4" t="str">
        <f>VLOOKUP($D:$D,'[1]Disponibilidad y generación'!$E:$R,7,FALSE)</f>
        <v>03</v>
      </c>
      <c r="J164" s="4" t="str">
        <f>VLOOKUP($D:$D,'[1]Disponibilidad y generación'!$E:$R,8,FALSE)</f>
        <v>JARABACOA</v>
      </c>
      <c r="K164" s="5" t="s">
        <v>240</v>
      </c>
      <c r="L164" s="4" t="s">
        <v>253</v>
      </c>
      <c r="M164" s="2" t="s">
        <v>66</v>
      </c>
      <c r="N164" s="51">
        <v>5.5039831349200004</v>
      </c>
      <c r="O164" s="51">
        <v>3.4614699999999998</v>
      </c>
    </row>
    <row r="165" spans="1:15" ht="12.75" customHeight="1" x14ac:dyDescent="0.25">
      <c r="A165" s="2">
        <v>2025</v>
      </c>
      <c r="B165" s="2">
        <v>2</v>
      </c>
      <c r="C165" s="2" t="s">
        <v>22</v>
      </c>
      <c r="D165" s="2" t="s">
        <v>67</v>
      </c>
      <c r="E165" s="4" t="str">
        <f>VLOOKUP($D:$D,'[1]Disponibilidad y generación'!$E:$R,3,FALSE)</f>
        <v>06</v>
      </c>
      <c r="F165" s="4" t="str">
        <f>VLOOKUP($D:$D,'[1]Disponibilidad y generación'!$E:$R,4,FALSE)</f>
        <v>ENRIQUILLO</v>
      </c>
      <c r="G165" s="4" t="str">
        <f>VLOOKUP($D:$D,'[1]Disponibilidad y generación'!$E:$R,5,FALSE)</f>
        <v>16</v>
      </c>
      <c r="H165" s="4" t="str">
        <f>VLOOKUP($D:$D,'[1]Disponibilidad y generación'!$E:$R,6,FALSE)</f>
        <v>PEDERNALES</v>
      </c>
      <c r="I165" s="4" t="str">
        <f>VLOOKUP($D:$D,'[1]Disponibilidad y generación'!$E:$R,7,FALSE)</f>
        <v>02</v>
      </c>
      <c r="J165" s="4" t="str">
        <f>VLOOKUP($D:$D,'[1]Disponibilidad y generación'!$E:$R,8,FALSE)</f>
        <v>OVIEDO</v>
      </c>
      <c r="K165" s="5" t="s">
        <v>244</v>
      </c>
      <c r="L165" s="4" t="s">
        <v>252</v>
      </c>
      <c r="M165" s="2" t="s">
        <v>68</v>
      </c>
      <c r="N165" s="51">
        <v>23.4</v>
      </c>
      <c r="O165" s="51">
        <v>7.6628100000000003</v>
      </c>
    </row>
    <row r="166" spans="1:15" ht="12.75" customHeight="1" x14ac:dyDescent="0.25">
      <c r="A166" s="2">
        <v>2025</v>
      </c>
      <c r="B166" s="2">
        <v>2</v>
      </c>
      <c r="C166" s="2" t="s">
        <v>69</v>
      </c>
      <c r="D166" s="2" t="s">
        <v>70</v>
      </c>
      <c r="E166" s="4" t="str">
        <f>VLOOKUP($D:$D,'[1]Disponibilidad y generación'!$E:$R,3,FALSE)</f>
        <v>02</v>
      </c>
      <c r="F166" s="4" t="str">
        <f>VLOOKUP($D:$D,'[1]Disponibilidad y generación'!$E:$R,4,FALSE)</f>
        <v>CIBAO SUR</v>
      </c>
      <c r="G166" s="4" t="str">
        <f>VLOOKUP($D:$D,'[1]Disponibilidad y generación'!$E:$R,5,FALSE)</f>
        <v>13</v>
      </c>
      <c r="H166" s="4" t="str">
        <f>VLOOKUP($D:$D,'[1]Disponibilidad y generación'!$E:$R,6,FALSE)</f>
        <v>LA VEGA</v>
      </c>
      <c r="I166" s="4" t="str">
        <f>VLOOKUP($D:$D,'[1]Disponibilidad y generación'!$E:$R,7,FALSE)</f>
        <v>01</v>
      </c>
      <c r="J166" s="4" t="str">
        <f>VLOOKUP($D:$D,'[1]Disponibilidad y generación'!$E:$R,8,FALSE)</f>
        <v>LA VEGA</v>
      </c>
      <c r="K166" s="5" t="s">
        <v>242</v>
      </c>
      <c r="L166" s="4" t="s">
        <v>248</v>
      </c>
      <c r="M166" s="2" t="s">
        <v>71</v>
      </c>
      <c r="N166" s="51">
        <v>77.951321924602993</v>
      </c>
      <c r="O166" s="51">
        <v>13.149480000000001</v>
      </c>
    </row>
    <row r="167" spans="1:15" ht="12.75" customHeight="1" x14ac:dyDescent="0.25">
      <c r="A167" s="2">
        <v>2025</v>
      </c>
      <c r="B167" s="2">
        <v>2</v>
      </c>
      <c r="C167" s="2" t="s">
        <v>12</v>
      </c>
      <c r="D167" s="2" t="s">
        <v>72</v>
      </c>
      <c r="E167" s="4" t="str">
        <f>VLOOKUP($D:$D,'[1]Disponibilidad y generación'!$E:$R,3,FALSE)</f>
        <v>05</v>
      </c>
      <c r="F167" s="4" t="str">
        <f>VLOOKUP($D:$D,'[1]Disponibilidad y generación'!$E:$R,4,FALSE)</f>
        <v>VALDESIA</v>
      </c>
      <c r="G167" s="4" t="str">
        <f>VLOOKUP($D:$D,'[1]Disponibilidad y generación'!$E:$R,5,FALSE)</f>
        <v>21</v>
      </c>
      <c r="H167" s="4" t="str">
        <f>VLOOKUP($D:$D,'[1]Disponibilidad y generación'!$E:$R,6,FALSE)</f>
        <v>SAN CRISTÓBAL</v>
      </c>
      <c r="I167" s="4" t="str">
        <f>VLOOKUP($D:$D,'[1]Disponibilidad y generación'!$E:$R,7,FALSE)</f>
        <v>06</v>
      </c>
      <c r="J167" s="4" t="str">
        <f>VLOOKUP($D:$D,'[1]Disponibilidad y generación'!$E:$R,8,FALSE)</f>
        <v>YAGUATE</v>
      </c>
      <c r="K167" s="5" t="s">
        <v>240</v>
      </c>
      <c r="L167" s="4" t="s">
        <v>253</v>
      </c>
      <c r="M167" s="2" t="s">
        <v>17</v>
      </c>
      <c r="N167" s="51">
        <v>0.205019841269</v>
      </c>
      <c r="O167" s="51">
        <v>0.13139999999999999</v>
      </c>
    </row>
    <row r="168" spans="1:15" ht="12.75" customHeight="1" x14ac:dyDescent="0.25">
      <c r="A168" s="2">
        <v>2025</v>
      </c>
      <c r="B168" s="2">
        <v>2</v>
      </c>
      <c r="C168" s="2" t="s">
        <v>12</v>
      </c>
      <c r="D168" s="2" t="s">
        <v>73</v>
      </c>
      <c r="E168" s="4" t="str">
        <f>VLOOKUP($D:$D,'[1]Disponibilidad y generación'!$E:$R,3,FALSE)</f>
        <v>06</v>
      </c>
      <c r="F168" s="4" t="str">
        <f>VLOOKUP($D:$D,'[1]Disponibilidad y generación'!$E:$R,4,FALSE)</f>
        <v>ENRIQUILLO</v>
      </c>
      <c r="G168" s="4" t="str">
        <f>VLOOKUP($D:$D,'[1]Disponibilidad y generación'!$E:$R,5,FALSE)</f>
        <v>10</v>
      </c>
      <c r="H168" s="4" t="str">
        <f>VLOOKUP($D:$D,'[1]Disponibilidad y generación'!$E:$R,6,FALSE)</f>
        <v>INDEPENDENCIA</v>
      </c>
      <c r="I168" s="4" t="str">
        <f>VLOOKUP($D:$D,'[1]Disponibilidad y generación'!$E:$R,7,FALSE)</f>
        <v>02</v>
      </c>
      <c r="J168" s="4" t="str">
        <f>VLOOKUP($D:$D,'[1]Disponibilidad y generación'!$E:$R,8,FALSE)</f>
        <v>DUVERGÉ</v>
      </c>
      <c r="K168" s="5" t="s">
        <v>240</v>
      </c>
      <c r="L168" s="4" t="s">
        <v>253</v>
      </c>
      <c r="M168" s="2" t="s">
        <v>74</v>
      </c>
      <c r="N168" s="51">
        <v>1.530483630952</v>
      </c>
      <c r="O168" s="51">
        <v>0.99946999999999997</v>
      </c>
    </row>
    <row r="169" spans="1:15" ht="12.75" customHeight="1" x14ac:dyDescent="0.25">
      <c r="A169" s="2">
        <v>2025</v>
      </c>
      <c r="B169" s="2">
        <v>2</v>
      </c>
      <c r="C169" s="2" t="s">
        <v>12</v>
      </c>
      <c r="D169" s="2" t="s">
        <v>75</v>
      </c>
      <c r="E169" s="4" t="str">
        <f>VLOOKUP($D:$D,'[1]Disponibilidad y generación'!$E:$R,3,FALSE)</f>
        <v>01</v>
      </c>
      <c r="F169" s="4" t="str">
        <f>VLOOKUP($D:$D,'[1]Disponibilidad y generación'!$E:$R,4,FALSE)</f>
        <v>CIBAO NORTE</v>
      </c>
      <c r="G169" s="4" t="str">
        <f>VLOOKUP($D:$D,'[1]Disponibilidad y generación'!$E:$R,5,FALSE)</f>
        <v>25</v>
      </c>
      <c r="H169" s="4" t="str">
        <f>VLOOKUP($D:$D,'[1]Disponibilidad y generación'!$E:$R,6,FALSE)</f>
        <v>SANTIAGO</v>
      </c>
      <c r="I169" s="4" t="str">
        <f>VLOOKUP($D:$D,'[1]Disponibilidad y generación'!$E:$R,7,FALSE)</f>
        <v>09</v>
      </c>
      <c r="J169" s="4" t="str">
        <f>VLOOKUP($D:$D,'[1]Disponibilidad y generación'!$E:$R,8,FALSE)</f>
        <v>SABANA IGLESIA</v>
      </c>
      <c r="K169" s="5" t="s">
        <v>240</v>
      </c>
      <c r="L169" s="4" t="s">
        <v>253</v>
      </c>
      <c r="M169" s="2" t="s">
        <v>76</v>
      </c>
      <c r="N169" s="51">
        <v>7.7565277777770003</v>
      </c>
      <c r="O169" s="51">
        <v>5.0922000000000001</v>
      </c>
    </row>
    <row r="170" spans="1:15" ht="12.75" customHeight="1" x14ac:dyDescent="0.25">
      <c r="A170" s="2">
        <v>2025</v>
      </c>
      <c r="B170" s="2">
        <v>2</v>
      </c>
      <c r="C170" s="2" t="s">
        <v>12</v>
      </c>
      <c r="D170" s="2" t="s">
        <v>77</v>
      </c>
      <c r="E170" s="4" t="str">
        <f>VLOOKUP($D:$D,'[1]Disponibilidad y generación'!$E:$R,3,FALSE)</f>
        <v>05</v>
      </c>
      <c r="F170" s="4" t="str">
        <f>VLOOKUP($D:$D,'[1]Disponibilidad y generación'!$E:$R,4,FALSE)</f>
        <v>VALDESIA</v>
      </c>
      <c r="G170" s="4" t="str">
        <f>VLOOKUP($D:$D,'[1]Disponibilidad y generación'!$E:$R,5,FALSE)</f>
        <v>17</v>
      </c>
      <c r="H170" s="4" t="str">
        <f>VLOOKUP($D:$D,'[1]Disponibilidad y generación'!$E:$R,6,FALSE)</f>
        <v>PERAVIA</v>
      </c>
      <c r="I170" s="4" t="str">
        <f>VLOOKUP($D:$D,'[1]Disponibilidad y generación'!$E:$R,7,FALSE)</f>
        <v>02</v>
      </c>
      <c r="J170" s="4" t="str">
        <f>VLOOKUP($D:$D,'[1]Disponibilidad y generación'!$E:$R,8,FALSE)</f>
        <v>NIZAO</v>
      </c>
      <c r="K170" s="5" t="s">
        <v>240</v>
      </c>
      <c r="L170" s="4" t="s">
        <v>253</v>
      </c>
      <c r="M170" s="2" t="s">
        <v>17</v>
      </c>
      <c r="N170" s="51">
        <v>0</v>
      </c>
      <c r="O170" s="51">
        <v>0</v>
      </c>
    </row>
    <row r="171" spans="1:15" ht="12.75" customHeight="1" x14ac:dyDescent="0.25">
      <c r="A171" s="2">
        <v>2025</v>
      </c>
      <c r="B171" s="2">
        <v>2</v>
      </c>
      <c r="C171" s="2" t="s">
        <v>22</v>
      </c>
      <c r="D171" s="2" t="s">
        <v>78</v>
      </c>
      <c r="E171" s="4" t="str">
        <f>VLOOKUP($D:$D,'[1]Disponibilidad y generación'!$E:$R,3,FALSE)</f>
        <v>06</v>
      </c>
      <c r="F171" s="4" t="str">
        <f>VLOOKUP($D:$D,'[1]Disponibilidad y generación'!$E:$R,4,FALSE)</f>
        <v>ENRIQUILLO</v>
      </c>
      <c r="G171" s="4" t="str">
        <f>VLOOKUP($D:$D,'[1]Disponibilidad y generación'!$E:$R,5,FALSE)</f>
        <v>16</v>
      </c>
      <c r="H171" s="4" t="str">
        <f>VLOOKUP($D:$D,'[1]Disponibilidad y generación'!$E:$R,6,FALSE)</f>
        <v>PEDERNALES</v>
      </c>
      <c r="I171" s="4" t="str">
        <f>VLOOKUP($D:$D,'[1]Disponibilidad y generación'!$E:$R,7,FALSE)</f>
        <v>02</v>
      </c>
      <c r="J171" s="4" t="str">
        <f>VLOOKUP($D:$D,'[1]Disponibilidad y generación'!$E:$R,8,FALSE)</f>
        <v>OVIEDO</v>
      </c>
      <c r="K171" s="5" t="s">
        <v>244</v>
      </c>
      <c r="L171" s="4" t="s">
        <v>252</v>
      </c>
      <c r="M171" s="2" t="s">
        <v>44</v>
      </c>
      <c r="N171" s="51">
        <v>14</v>
      </c>
      <c r="O171" s="51">
        <v>4.9881500000000001</v>
      </c>
    </row>
    <row r="172" spans="1:15" ht="12.75" customHeight="1" x14ac:dyDescent="0.25">
      <c r="A172" s="2">
        <v>2025</v>
      </c>
      <c r="B172" s="2">
        <v>2</v>
      </c>
      <c r="C172" s="2" t="s">
        <v>79</v>
      </c>
      <c r="D172" s="2" t="s">
        <v>80</v>
      </c>
      <c r="E172" s="4" t="str">
        <f>VLOOKUP($D:$D,'[1]Disponibilidad y generación'!$E:$R,3,FALSE)</f>
        <v>10</v>
      </c>
      <c r="F172" s="4" t="str">
        <f>VLOOKUP($D:$D,'[1]Disponibilidad y generación'!$E:$R,4,FALSE)</f>
        <v>OZAMA O METROPOLITANA</v>
      </c>
      <c r="G172" s="4" t="str">
        <f>VLOOKUP($D:$D,'[1]Disponibilidad y generación'!$E:$R,5,FALSE)</f>
        <v>32</v>
      </c>
      <c r="H172" s="4" t="str">
        <f>VLOOKUP($D:$D,'[1]Disponibilidad y generación'!$E:$R,6,FALSE)</f>
        <v>SANTO DOMINGO</v>
      </c>
      <c r="I172" s="4" t="str">
        <f>VLOOKUP($D:$D,'[1]Disponibilidad y generación'!$E:$R,7,FALSE)</f>
        <v>01</v>
      </c>
      <c r="J172" s="4" t="str">
        <f>VLOOKUP($D:$D,'[1]Disponibilidad y generación'!$E:$R,8,FALSE)</f>
        <v>SANTO DOMINGO ESTE</v>
      </c>
      <c r="K172" s="5" t="s">
        <v>243</v>
      </c>
      <c r="L172" s="4" t="s">
        <v>246</v>
      </c>
      <c r="M172" s="2" t="s">
        <v>17</v>
      </c>
      <c r="N172" s="51">
        <v>0</v>
      </c>
      <c r="O172" s="51">
        <v>0</v>
      </c>
    </row>
    <row r="173" spans="1:15" ht="12.75" customHeight="1" x14ac:dyDescent="0.25">
      <c r="A173" s="2">
        <v>2025</v>
      </c>
      <c r="B173" s="2">
        <v>2</v>
      </c>
      <c r="C173" s="2" t="s">
        <v>79</v>
      </c>
      <c r="D173" s="2" t="s">
        <v>81</v>
      </c>
      <c r="E173" s="4" t="str">
        <f>VLOOKUP($D:$D,'[1]Disponibilidad y generación'!$E:$R,3,FALSE)</f>
        <v>10</v>
      </c>
      <c r="F173" s="4" t="str">
        <f>VLOOKUP($D:$D,'[1]Disponibilidad y generación'!$E:$R,4,FALSE)</f>
        <v>OZAMA O METROPOLITANA</v>
      </c>
      <c r="G173" s="4" t="str">
        <f>VLOOKUP($D:$D,'[1]Disponibilidad y generación'!$E:$R,5,FALSE)</f>
        <v>32</v>
      </c>
      <c r="H173" s="4" t="str">
        <f>VLOOKUP($D:$D,'[1]Disponibilidad y generación'!$E:$R,6,FALSE)</f>
        <v>SANTO DOMINGO</v>
      </c>
      <c r="I173" s="4" t="str">
        <f>VLOOKUP($D:$D,'[1]Disponibilidad y generación'!$E:$R,7,FALSE)</f>
        <v>01</v>
      </c>
      <c r="J173" s="4" t="str">
        <f>VLOOKUP($D:$D,'[1]Disponibilidad y generación'!$E:$R,8,FALSE)</f>
        <v>SANTO DOMINGO ESTE</v>
      </c>
      <c r="K173" s="5" t="s">
        <v>243</v>
      </c>
      <c r="L173" s="4" t="s">
        <v>246</v>
      </c>
      <c r="M173" s="2" t="s">
        <v>82</v>
      </c>
      <c r="N173" s="51">
        <v>0</v>
      </c>
      <c r="O173" s="51">
        <v>0</v>
      </c>
    </row>
    <row r="174" spans="1:15" ht="12.75" customHeight="1" x14ac:dyDescent="0.25">
      <c r="A174" s="2">
        <v>2025</v>
      </c>
      <c r="B174" s="2">
        <v>2</v>
      </c>
      <c r="C174" s="2" t="s">
        <v>83</v>
      </c>
      <c r="D174" s="2" t="s">
        <v>84</v>
      </c>
      <c r="E174" s="4" t="str">
        <f>VLOOKUP($D:$D,'[1]Disponibilidad y generación'!$E:$R,3,FALSE)</f>
        <v>09</v>
      </c>
      <c r="F174" s="4" t="str">
        <f>VLOOKUP($D:$D,'[1]Disponibilidad y generación'!$E:$R,4,FALSE)</f>
        <v>HIGUAMO</v>
      </c>
      <c r="G174" s="4" t="str">
        <f>VLOOKUP($D:$D,'[1]Disponibilidad y generación'!$E:$R,5,FALSE)</f>
        <v>23</v>
      </c>
      <c r="H174" s="4" t="str">
        <f>VLOOKUP($D:$D,'[1]Disponibilidad y generación'!$E:$R,6,FALSE)</f>
        <v>SAN PEDRO DE MACORÍS</v>
      </c>
      <c r="I174" s="4" t="str">
        <f>VLOOKUP($D:$D,'[1]Disponibilidad y generación'!$E:$R,7,FALSE)</f>
        <v>01</v>
      </c>
      <c r="J174" s="4" t="str">
        <f>VLOOKUP($D:$D,'[1]Disponibilidad y generación'!$E:$R,8,FALSE)</f>
        <v>SAN PEDRO DE MACORÍS</v>
      </c>
      <c r="K174" s="5" t="s">
        <v>242</v>
      </c>
      <c r="L174" s="4" t="s">
        <v>248</v>
      </c>
      <c r="M174" s="2" t="s">
        <v>85</v>
      </c>
      <c r="N174" s="51">
        <v>49.215498511904002</v>
      </c>
      <c r="O174" s="51">
        <v>8.1454599999999999</v>
      </c>
    </row>
    <row r="175" spans="1:15" ht="12.75" customHeight="1" x14ac:dyDescent="0.25">
      <c r="A175" s="2">
        <v>2025</v>
      </c>
      <c r="B175" s="2">
        <v>2</v>
      </c>
      <c r="C175" s="2" t="s">
        <v>83</v>
      </c>
      <c r="D175" s="2" t="s">
        <v>86</v>
      </c>
      <c r="E175" s="4" t="str">
        <f>VLOOKUP($D:$D,'[1]Disponibilidad y generación'!$E:$R,3,FALSE)</f>
        <v>09</v>
      </c>
      <c r="F175" s="4" t="str">
        <f>VLOOKUP($D:$D,'[1]Disponibilidad y generación'!$E:$R,4,FALSE)</f>
        <v>HIGUAMO</v>
      </c>
      <c r="G175" s="4" t="str">
        <f>VLOOKUP($D:$D,'[1]Disponibilidad y generación'!$E:$R,5,FALSE)</f>
        <v>23</v>
      </c>
      <c r="H175" s="4" t="str">
        <f>VLOOKUP($D:$D,'[1]Disponibilidad y generación'!$E:$R,6,FALSE)</f>
        <v>SAN PEDRO DE MACORÍS</v>
      </c>
      <c r="I175" s="4" t="str">
        <f>VLOOKUP($D:$D,'[1]Disponibilidad y generación'!$E:$R,7,FALSE)</f>
        <v>01</v>
      </c>
      <c r="J175" s="4" t="str">
        <f>VLOOKUP($D:$D,'[1]Disponibilidad y generación'!$E:$R,8,FALSE)</f>
        <v>SAN PEDRO DE MACORÍS</v>
      </c>
      <c r="K175" s="5" t="s">
        <v>242</v>
      </c>
      <c r="L175" s="4" t="s">
        <v>246</v>
      </c>
      <c r="M175" s="2" t="s">
        <v>85</v>
      </c>
      <c r="N175" s="51">
        <v>0</v>
      </c>
      <c r="O175" s="51">
        <v>0</v>
      </c>
    </row>
    <row r="176" spans="1:15" ht="12.75" customHeight="1" x14ac:dyDescent="0.25">
      <c r="A176" s="2">
        <v>2025</v>
      </c>
      <c r="B176" s="2">
        <v>2</v>
      </c>
      <c r="C176" s="2" t="s">
        <v>12</v>
      </c>
      <c r="D176" s="2" t="s">
        <v>87</v>
      </c>
      <c r="E176" s="4" t="str">
        <f>VLOOKUP($D:$D,'[1]Disponibilidad y generación'!$E:$R,3,FALSE)</f>
        <v>07</v>
      </c>
      <c r="F176" s="4" t="str">
        <f>VLOOKUP($D:$D,'[1]Disponibilidad y generación'!$E:$R,4,FALSE)</f>
        <v>EL VALLE</v>
      </c>
      <c r="G176" s="4" t="str">
        <f>VLOOKUP($D:$D,'[1]Disponibilidad y generación'!$E:$R,5,FALSE)</f>
        <v>02</v>
      </c>
      <c r="H176" s="4" t="str">
        <f>VLOOKUP($D:$D,'[1]Disponibilidad y generación'!$E:$R,6,FALSE)</f>
        <v>AZUA</v>
      </c>
      <c r="I176" s="4" t="str">
        <f>VLOOKUP($D:$D,'[1]Disponibilidad y generación'!$E:$R,7,FALSE)</f>
        <v>03</v>
      </c>
      <c r="J176" s="4" t="str">
        <f>VLOOKUP($D:$D,'[1]Disponibilidad y generación'!$E:$R,8,FALSE)</f>
        <v>LAS YAYAS DE VIAJAMA</v>
      </c>
      <c r="K176" s="5" t="s">
        <v>240</v>
      </c>
      <c r="L176" s="4" t="s">
        <v>253</v>
      </c>
      <c r="M176" s="2" t="s">
        <v>24</v>
      </c>
      <c r="N176" s="51">
        <v>2.0778943452380001</v>
      </c>
      <c r="O176" s="51">
        <v>1.3219000000000001</v>
      </c>
    </row>
    <row r="177" spans="1:15" ht="12.75" customHeight="1" x14ac:dyDescent="0.25">
      <c r="A177" s="2">
        <v>2025</v>
      </c>
      <c r="B177" s="2">
        <v>2</v>
      </c>
      <c r="C177" s="2" t="s">
        <v>12</v>
      </c>
      <c r="D177" s="2" t="s">
        <v>88</v>
      </c>
      <c r="E177" s="4" t="str">
        <f>VLOOKUP($D:$D,'[1]Disponibilidad y generación'!$E:$R,3,FALSE)</f>
        <v>07</v>
      </c>
      <c r="F177" s="4" t="str">
        <f>VLOOKUP($D:$D,'[1]Disponibilidad y generación'!$E:$R,4,FALSE)</f>
        <v>EL VALLE</v>
      </c>
      <c r="G177" s="4" t="str">
        <f>VLOOKUP($D:$D,'[1]Disponibilidad y generación'!$E:$R,5,FALSE)</f>
        <v>02</v>
      </c>
      <c r="H177" s="4" t="str">
        <f>VLOOKUP($D:$D,'[1]Disponibilidad y generación'!$E:$R,6,FALSE)</f>
        <v>AZUA</v>
      </c>
      <c r="I177" s="4" t="str">
        <f>VLOOKUP($D:$D,'[1]Disponibilidad y generación'!$E:$R,7,FALSE)</f>
        <v>03</v>
      </c>
      <c r="J177" s="4" t="str">
        <f>VLOOKUP($D:$D,'[1]Disponibilidad y generación'!$E:$R,8,FALSE)</f>
        <v>LAS YAYAS DE VIAJAMA</v>
      </c>
      <c r="K177" s="5" t="s">
        <v>240</v>
      </c>
      <c r="L177" s="4" t="s">
        <v>253</v>
      </c>
      <c r="M177" s="2" t="s">
        <v>24</v>
      </c>
      <c r="N177" s="51">
        <v>1.7995808531740001</v>
      </c>
      <c r="O177" s="51">
        <v>1.1420999999999999</v>
      </c>
    </row>
    <row r="178" spans="1:15" ht="12.75" customHeight="1" x14ac:dyDescent="0.25">
      <c r="A178" s="2">
        <v>2025</v>
      </c>
      <c r="B178" s="2">
        <v>2</v>
      </c>
      <c r="C178" s="2" t="s">
        <v>12</v>
      </c>
      <c r="D178" s="2" t="s">
        <v>89</v>
      </c>
      <c r="E178" s="4" t="str">
        <f>VLOOKUP($D:$D,'[1]Disponibilidad y generación'!$E:$R,3,FALSE)</f>
        <v>07</v>
      </c>
      <c r="F178" s="4" t="str">
        <f>VLOOKUP($D:$D,'[1]Disponibilidad y generación'!$E:$R,4,FALSE)</f>
        <v>EL VALLE</v>
      </c>
      <c r="G178" s="4" t="str">
        <f>VLOOKUP($D:$D,'[1]Disponibilidad y generación'!$E:$R,5,FALSE)</f>
        <v>02</v>
      </c>
      <c r="H178" s="4" t="str">
        <f>VLOOKUP($D:$D,'[1]Disponibilidad y generación'!$E:$R,6,FALSE)</f>
        <v>AZUA</v>
      </c>
      <c r="I178" s="4" t="str">
        <f>VLOOKUP($D:$D,'[1]Disponibilidad y generación'!$E:$R,7,FALSE)</f>
        <v>03</v>
      </c>
      <c r="J178" s="4" t="str">
        <f>VLOOKUP($D:$D,'[1]Disponibilidad y generación'!$E:$R,8,FALSE)</f>
        <v>LAS YAYAS DE VIAJAMA</v>
      </c>
      <c r="K178" s="5" t="s">
        <v>240</v>
      </c>
      <c r="L178" s="4" t="s">
        <v>253</v>
      </c>
      <c r="M178" s="2" t="s">
        <v>90</v>
      </c>
      <c r="N178" s="51">
        <v>0</v>
      </c>
      <c r="O178" s="51">
        <v>0</v>
      </c>
    </row>
    <row r="179" spans="1:15" ht="12.75" customHeight="1" x14ac:dyDescent="0.25">
      <c r="A179" s="2">
        <v>2025</v>
      </c>
      <c r="B179" s="2">
        <v>2</v>
      </c>
      <c r="C179" s="2" t="s">
        <v>12</v>
      </c>
      <c r="D179" s="2" t="s">
        <v>91</v>
      </c>
      <c r="E179" s="4" t="str">
        <f>VLOOKUP($D:$D,'[1]Disponibilidad y generación'!$E:$R,3,FALSE)</f>
        <v>07</v>
      </c>
      <c r="F179" s="4" t="str">
        <f>VLOOKUP($D:$D,'[1]Disponibilidad y generación'!$E:$R,4,FALSE)</f>
        <v>EL VALLE</v>
      </c>
      <c r="G179" s="4" t="str">
        <f>VLOOKUP($D:$D,'[1]Disponibilidad y generación'!$E:$R,5,FALSE)</f>
        <v>02</v>
      </c>
      <c r="H179" s="4" t="str">
        <f>VLOOKUP($D:$D,'[1]Disponibilidad y generación'!$E:$R,6,FALSE)</f>
        <v>AZUA</v>
      </c>
      <c r="I179" s="4" t="str">
        <f>VLOOKUP($D:$D,'[1]Disponibilidad y generación'!$E:$R,7,FALSE)</f>
        <v>03</v>
      </c>
      <c r="J179" s="4" t="str">
        <f>VLOOKUP($D:$D,'[1]Disponibilidad y generación'!$E:$R,8,FALSE)</f>
        <v>LAS YAYAS DE VIAJAMA</v>
      </c>
      <c r="K179" s="5" t="s">
        <v>240</v>
      </c>
      <c r="L179" s="4" t="s">
        <v>253</v>
      </c>
      <c r="M179" s="2" t="s">
        <v>90</v>
      </c>
      <c r="N179" s="51">
        <v>0</v>
      </c>
      <c r="O179" s="51">
        <v>0</v>
      </c>
    </row>
    <row r="180" spans="1:15" ht="12.75" customHeight="1" x14ac:dyDescent="0.25">
      <c r="A180" s="2">
        <v>2025</v>
      </c>
      <c r="B180" s="2">
        <v>2</v>
      </c>
      <c r="C180" s="2" t="s">
        <v>92</v>
      </c>
      <c r="D180" s="2" t="s">
        <v>93</v>
      </c>
      <c r="E180" s="4" t="str">
        <f>VLOOKUP($D:$D,'[1]Disponibilidad y generación'!$E:$R,3,FALSE)</f>
        <v>10</v>
      </c>
      <c r="F180" s="4" t="str">
        <f>VLOOKUP($D:$D,'[1]Disponibilidad y generación'!$E:$R,4,FALSE)</f>
        <v>OZAMA O METROPOLITANA</v>
      </c>
      <c r="G180" s="4" t="str">
        <f>VLOOKUP($D:$D,'[1]Disponibilidad y generación'!$E:$R,5,FALSE)</f>
        <v>01</v>
      </c>
      <c r="H180" s="4" t="str">
        <f>VLOOKUP($D:$D,'[1]Disponibilidad y generación'!$E:$R,6,FALSE)</f>
        <v>DISTRITO NACIONAL</v>
      </c>
      <c r="I180" s="4" t="str">
        <f>VLOOKUP($D:$D,'[1]Disponibilidad y generación'!$E:$R,7,FALSE)</f>
        <v>01</v>
      </c>
      <c r="J180" s="4" t="str">
        <f>VLOOKUP($D:$D,'[1]Disponibilidad y generación'!$E:$R,8,FALSE)</f>
        <v>SANTO DOMINGO DE GUZMÁN</v>
      </c>
      <c r="K180" s="5" t="s">
        <v>242</v>
      </c>
      <c r="L180" s="4" t="s">
        <v>248</v>
      </c>
      <c r="M180" s="2" t="s">
        <v>17</v>
      </c>
      <c r="N180" s="51">
        <v>29.806547619046999</v>
      </c>
      <c r="O180" s="51">
        <v>1.0622199999999999</v>
      </c>
    </row>
    <row r="181" spans="1:15" ht="12.75" customHeight="1" x14ac:dyDescent="0.25">
      <c r="A181" s="2">
        <v>2025</v>
      </c>
      <c r="B181" s="2">
        <v>2</v>
      </c>
      <c r="C181" s="2" t="s">
        <v>12</v>
      </c>
      <c r="D181" s="2" t="s">
        <v>94</v>
      </c>
      <c r="E181" s="4" t="str">
        <f>VLOOKUP($D:$D,'[1]Disponibilidad y generación'!$E:$R,3,FALSE)</f>
        <v>04</v>
      </c>
      <c r="F181" s="4" t="str">
        <f>VLOOKUP($D:$D,'[1]Disponibilidad y generación'!$E:$R,4,FALSE)</f>
        <v>CIBAO NOROESTE</v>
      </c>
      <c r="G181" s="4" t="str">
        <f>VLOOKUP($D:$D,'[1]Disponibilidad y generación'!$E:$R,5,FALSE)</f>
        <v>26</v>
      </c>
      <c r="H181" s="4" t="str">
        <f>VLOOKUP($D:$D,'[1]Disponibilidad y generación'!$E:$R,6,FALSE)</f>
        <v>SANTIAGO RODRÍGUEZ</v>
      </c>
      <c r="I181" s="4" t="str">
        <f>VLOOKUP($D:$D,'[1]Disponibilidad y generación'!$E:$R,7,FALSE)</f>
        <v>03</v>
      </c>
      <c r="J181" s="4" t="str">
        <f>VLOOKUP($D:$D,'[1]Disponibilidad y generación'!$E:$R,8,FALSE)</f>
        <v>MONCIÓN</v>
      </c>
      <c r="K181" s="5" t="s">
        <v>240</v>
      </c>
      <c r="L181" s="4" t="s">
        <v>253</v>
      </c>
      <c r="M181" s="2" t="s">
        <v>95</v>
      </c>
      <c r="N181" s="51">
        <v>9.3350446428569995</v>
      </c>
      <c r="O181" s="51">
        <v>5.6898200000000001</v>
      </c>
    </row>
    <row r="182" spans="1:15" ht="12.75" customHeight="1" x14ac:dyDescent="0.25">
      <c r="A182" s="2">
        <v>2025</v>
      </c>
      <c r="B182" s="2">
        <v>2</v>
      </c>
      <c r="C182" s="2" t="s">
        <v>12</v>
      </c>
      <c r="D182" s="2" t="s">
        <v>96</v>
      </c>
      <c r="E182" s="4" t="str">
        <f>VLOOKUP($D:$D,'[1]Disponibilidad y generación'!$E:$R,3,FALSE)</f>
        <v>04</v>
      </c>
      <c r="F182" s="4" t="str">
        <f>VLOOKUP($D:$D,'[1]Disponibilidad y generación'!$E:$R,4,FALSE)</f>
        <v>CIBAO NOROESTE</v>
      </c>
      <c r="G182" s="4" t="str">
        <f>VLOOKUP($D:$D,'[1]Disponibilidad y generación'!$E:$R,5,FALSE)</f>
        <v>26</v>
      </c>
      <c r="H182" s="4" t="str">
        <f>VLOOKUP($D:$D,'[1]Disponibilidad y generación'!$E:$R,6,FALSE)</f>
        <v>SANTIAGO RODRÍGUEZ</v>
      </c>
      <c r="I182" s="4" t="str">
        <f>VLOOKUP($D:$D,'[1]Disponibilidad y generación'!$E:$R,7,FALSE)</f>
        <v>03</v>
      </c>
      <c r="J182" s="4" t="str">
        <f>VLOOKUP($D:$D,'[1]Disponibilidad y generación'!$E:$R,8,FALSE)</f>
        <v>MONCIÓN</v>
      </c>
      <c r="K182" s="5" t="s">
        <v>240</v>
      </c>
      <c r="L182" s="4" t="s">
        <v>253</v>
      </c>
      <c r="M182" s="2" t="s">
        <v>95</v>
      </c>
      <c r="N182" s="51">
        <v>9.2275793650790003</v>
      </c>
      <c r="O182" s="51">
        <v>5.4059100000000004</v>
      </c>
    </row>
    <row r="183" spans="1:15" ht="12.75" customHeight="1" x14ac:dyDescent="0.25">
      <c r="A183" s="2">
        <v>2025</v>
      </c>
      <c r="B183" s="2">
        <v>2</v>
      </c>
      <c r="C183" s="2" t="s">
        <v>97</v>
      </c>
      <c r="D183" s="2" t="s">
        <v>98</v>
      </c>
      <c r="E183" s="4" t="str">
        <f>VLOOKUP($D:$D,'[1]Disponibilidad y generación'!$E:$R,3,FALSE)</f>
        <v>09</v>
      </c>
      <c r="F183" s="4" t="str">
        <f>VLOOKUP($D:$D,'[1]Disponibilidad y generación'!$E:$R,4,FALSE)</f>
        <v>HIGUAMO</v>
      </c>
      <c r="G183" s="4" t="str">
        <f>VLOOKUP($D:$D,'[1]Disponibilidad y generación'!$E:$R,5,FALSE)</f>
        <v>29</v>
      </c>
      <c r="H183" s="4" t="str">
        <f>VLOOKUP($D:$D,'[1]Disponibilidad y generación'!$E:$R,6,FALSE)</f>
        <v>MONTE PLATA</v>
      </c>
      <c r="I183" s="4" t="str">
        <f>VLOOKUP($D:$D,'[1]Disponibilidad y generación'!$E:$R,7,FALSE)</f>
        <v>01</v>
      </c>
      <c r="J183" s="4" t="str">
        <f>VLOOKUP($D:$D,'[1]Disponibilidad y generación'!$E:$R,8,FALSE)</f>
        <v>MONTE PLATA</v>
      </c>
      <c r="K183" s="5" t="s">
        <v>254</v>
      </c>
      <c r="L183" s="4" t="s">
        <v>245</v>
      </c>
      <c r="M183" s="2" t="s">
        <v>99</v>
      </c>
      <c r="N183" s="51">
        <v>59.119047619047002</v>
      </c>
      <c r="O183" s="51">
        <v>7.8892699999999998</v>
      </c>
    </row>
    <row r="184" spans="1:15" ht="12.75" customHeight="1" x14ac:dyDescent="0.25">
      <c r="A184" s="2">
        <v>2025</v>
      </c>
      <c r="B184" s="2">
        <v>2</v>
      </c>
      <c r="C184" s="2" t="s">
        <v>100</v>
      </c>
      <c r="D184" s="2" t="s">
        <v>101</v>
      </c>
      <c r="E184" s="4" t="str">
        <f>VLOOKUP($D:$D,'[1]Disponibilidad y generación'!$E:$R,3,FALSE)</f>
        <v>07</v>
      </c>
      <c r="F184" s="4" t="str">
        <f>VLOOKUP($D:$D,'[1]Disponibilidad y generación'!$E:$R,4,FALSE)</f>
        <v>EL VALLE</v>
      </c>
      <c r="G184" s="4" t="str">
        <f>VLOOKUP($D:$D,'[1]Disponibilidad y generación'!$E:$R,5,FALSE)</f>
        <v>02</v>
      </c>
      <c r="H184" s="4" t="str">
        <f>VLOOKUP($D:$D,'[1]Disponibilidad y generación'!$E:$R,6,FALSE)</f>
        <v>AZUA</v>
      </c>
      <c r="I184" s="4" t="str">
        <f>VLOOKUP($D:$D,'[1]Disponibilidad y generación'!$E:$R,7,FALSE)</f>
        <v>01</v>
      </c>
      <c r="J184" s="4" t="str">
        <f>VLOOKUP($D:$D,'[1]Disponibilidad y generación'!$E:$R,8,FALSE)</f>
        <v>AZUA</v>
      </c>
      <c r="K184" s="5" t="s">
        <v>242</v>
      </c>
      <c r="L184" s="4" t="s">
        <v>248</v>
      </c>
      <c r="M184" s="2" t="s">
        <v>102</v>
      </c>
      <c r="N184" s="51">
        <v>85.163829365078996</v>
      </c>
      <c r="O184" s="51">
        <v>19.219429999999999</v>
      </c>
    </row>
    <row r="185" spans="1:15" ht="12.75" customHeight="1" x14ac:dyDescent="0.25">
      <c r="A185" s="2">
        <v>2025</v>
      </c>
      <c r="B185" s="2">
        <v>2</v>
      </c>
      <c r="C185" s="2" t="s">
        <v>12</v>
      </c>
      <c r="D185" s="2" t="s">
        <v>103</v>
      </c>
      <c r="E185" s="4" t="str">
        <f>VLOOKUP($D:$D,'[1]Disponibilidad y generación'!$E:$R,3,FALSE)</f>
        <v>05</v>
      </c>
      <c r="F185" s="4" t="str">
        <f>VLOOKUP($D:$D,'[1]Disponibilidad y generación'!$E:$R,4,FALSE)</f>
        <v>VALDESIA</v>
      </c>
      <c r="G185" s="4" t="str">
        <f>VLOOKUP($D:$D,'[1]Disponibilidad y generación'!$E:$R,5,FALSE)</f>
        <v>21</v>
      </c>
      <c r="H185" s="4" t="str">
        <f>VLOOKUP($D:$D,'[1]Disponibilidad y generación'!$E:$R,6,FALSE)</f>
        <v>SAN CRISTÓBAL</v>
      </c>
      <c r="I185" s="4" t="str">
        <f>VLOOKUP($D:$D,'[1]Disponibilidad y generación'!$E:$R,7,FALSE)</f>
        <v>06</v>
      </c>
      <c r="J185" s="4" t="str">
        <f>VLOOKUP($D:$D,'[1]Disponibilidad y generación'!$E:$R,8,FALSE)</f>
        <v>YAGUATE</v>
      </c>
      <c r="K185" s="5" t="s">
        <v>240</v>
      </c>
      <c r="L185" s="4" t="s">
        <v>253</v>
      </c>
      <c r="M185" s="2" t="s">
        <v>20</v>
      </c>
      <c r="N185" s="51">
        <v>0</v>
      </c>
      <c r="O185" s="51">
        <v>0</v>
      </c>
    </row>
    <row r="186" spans="1:15" ht="12.75" customHeight="1" x14ac:dyDescent="0.25">
      <c r="A186" s="2">
        <v>2025</v>
      </c>
      <c r="B186" s="2">
        <v>2</v>
      </c>
      <c r="C186" s="2" t="s">
        <v>69</v>
      </c>
      <c r="D186" s="2" t="s">
        <v>104</v>
      </c>
      <c r="E186" s="4" t="str">
        <f>VLOOKUP($D:$D,'[1]Disponibilidad y generación'!$E:$R,3,FALSE)</f>
        <v>10</v>
      </c>
      <c r="F186" s="4" t="str">
        <f>VLOOKUP($D:$D,'[1]Disponibilidad y generación'!$E:$R,4,FALSE)</f>
        <v>OZAMA O METROPOLITANA</v>
      </c>
      <c r="G186" s="4" t="str">
        <f>VLOOKUP($D:$D,'[1]Disponibilidad y generación'!$E:$R,5,FALSE)</f>
        <v>32</v>
      </c>
      <c r="H186" s="4" t="str">
        <f>VLOOKUP($D:$D,'[1]Disponibilidad y generación'!$E:$R,6,FALSE)</f>
        <v>SANTO DOMINGO</v>
      </c>
      <c r="I186" s="4" t="str">
        <f>VLOOKUP($D:$D,'[1]Disponibilidad y generación'!$E:$R,7,FALSE)</f>
        <v>07</v>
      </c>
      <c r="J186" s="4" t="str">
        <f>VLOOKUP($D:$D,'[1]Disponibilidad y generación'!$E:$R,8,FALSE)</f>
        <v>PEDRO BRAND</v>
      </c>
      <c r="K186" s="5" t="s">
        <v>242</v>
      </c>
      <c r="L186" s="4" t="s">
        <v>248</v>
      </c>
      <c r="M186" s="2" t="s">
        <v>71</v>
      </c>
      <c r="N186" s="51">
        <v>88.479166666666003</v>
      </c>
      <c r="O186" s="51">
        <v>8.7003000000000004</v>
      </c>
    </row>
    <row r="187" spans="1:15" ht="12.75" customHeight="1" x14ac:dyDescent="0.25">
      <c r="A187" s="2">
        <v>2025</v>
      </c>
      <c r="B187" s="2">
        <v>2</v>
      </c>
      <c r="C187" s="2" t="s">
        <v>105</v>
      </c>
      <c r="D187" s="2" t="s">
        <v>106</v>
      </c>
      <c r="E187" s="4" t="str">
        <f>VLOOKUP($D:$D,'[1]Disponibilidad y generación'!$E:$R,3,FALSE)</f>
        <v>05</v>
      </c>
      <c r="F187" s="4" t="str">
        <f>VLOOKUP($D:$D,'[1]Disponibilidad y generación'!$E:$R,4,FALSE)</f>
        <v>VALDESIA</v>
      </c>
      <c r="G187" s="4" t="str">
        <f>VLOOKUP($D:$D,'[1]Disponibilidad y generación'!$E:$R,5,FALSE)</f>
        <v>21</v>
      </c>
      <c r="H187" s="4" t="str">
        <f>VLOOKUP($D:$D,'[1]Disponibilidad y generación'!$E:$R,6,FALSE)</f>
        <v>SAN CRISTÓBAL</v>
      </c>
      <c r="I187" s="4" t="str">
        <f>VLOOKUP($D:$D,'[1]Disponibilidad y generación'!$E:$R,7,FALSE)</f>
        <v>02</v>
      </c>
      <c r="J187" s="4" t="str">
        <f>VLOOKUP($D:$D,'[1]Disponibilidad y generación'!$E:$R,8,FALSE)</f>
        <v>SABANA GRANDE DE PALENQUE</v>
      </c>
      <c r="K187" s="5" t="s">
        <v>242</v>
      </c>
      <c r="L187" s="4" t="s">
        <v>248</v>
      </c>
      <c r="M187" s="2" t="s">
        <v>107</v>
      </c>
      <c r="N187" s="51">
        <v>3.6330357142850001</v>
      </c>
      <c r="O187" s="51">
        <v>0.30023</v>
      </c>
    </row>
    <row r="188" spans="1:15" ht="12.75" customHeight="1" x14ac:dyDescent="0.25">
      <c r="A188" s="2">
        <v>2025</v>
      </c>
      <c r="B188" s="2">
        <v>2</v>
      </c>
      <c r="C188" s="2" t="s">
        <v>12</v>
      </c>
      <c r="D188" s="2" t="s">
        <v>108</v>
      </c>
      <c r="E188" s="4" t="str">
        <f>VLOOKUP($D:$D,'[1]Disponibilidad y generación'!$E:$R,3,FALSE)</f>
        <v>07</v>
      </c>
      <c r="F188" s="4" t="str">
        <f>VLOOKUP($D:$D,'[1]Disponibilidad y generación'!$E:$R,4,FALSE)</f>
        <v>EL VALLE</v>
      </c>
      <c r="G188" s="4" t="str">
        <f>VLOOKUP($D:$D,'[1]Disponibilidad y generación'!$E:$R,5,FALSE)</f>
        <v>22</v>
      </c>
      <c r="H188" s="4" t="str">
        <f>VLOOKUP($D:$D,'[1]Disponibilidad y generación'!$E:$R,6,FALSE)</f>
        <v>SAN JUAN</v>
      </c>
      <c r="I188" s="4" t="str">
        <f>VLOOKUP($D:$D,'[1]Disponibilidad y generación'!$E:$R,7,FALSE)</f>
        <v>02</v>
      </c>
      <c r="J188" s="4" t="str">
        <f>VLOOKUP($D:$D,'[1]Disponibilidad y generación'!$E:$R,8,FALSE)</f>
        <v>BOHECHÍO</v>
      </c>
      <c r="K188" s="5" t="s">
        <v>240</v>
      </c>
      <c r="L188" s="4" t="s">
        <v>253</v>
      </c>
      <c r="M188" s="2" t="s">
        <v>44</v>
      </c>
      <c r="N188" s="51">
        <v>5.0674603174600001</v>
      </c>
      <c r="O188" s="51">
        <v>2.8161399999999999</v>
      </c>
    </row>
    <row r="189" spans="1:15" ht="12.75" customHeight="1" x14ac:dyDescent="0.25">
      <c r="A189" s="2">
        <v>2025</v>
      </c>
      <c r="B189" s="2">
        <v>2</v>
      </c>
      <c r="C189" s="2" t="s">
        <v>12</v>
      </c>
      <c r="D189" s="2" t="s">
        <v>109</v>
      </c>
      <c r="E189" s="4" t="str">
        <f>VLOOKUP($D:$D,'[1]Disponibilidad y generación'!$E:$R,3,FALSE)</f>
        <v>07</v>
      </c>
      <c r="F189" s="4" t="str">
        <f>VLOOKUP($D:$D,'[1]Disponibilidad y generación'!$E:$R,4,FALSE)</f>
        <v>EL VALLE</v>
      </c>
      <c r="G189" s="4" t="str">
        <f>VLOOKUP($D:$D,'[1]Disponibilidad y generación'!$E:$R,5,FALSE)</f>
        <v>22</v>
      </c>
      <c r="H189" s="4" t="str">
        <f>VLOOKUP($D:$D,'[1]Disponibilidad y generación'!$E:$R,6,FALSE)</f>
        <v>SAN JUAN</v>
      </c>
      <c r="I189" s="4" t="str">
        <f>VLOOKUP($D:$D,'[1]Disponibilidad y generación'!$E:$R,7,FALSE)</f>
        <v>02</v>
      </c>
      <c r="J189" s="4" t="str">
        <f>VLOOKUP($D:$D,'[1]Disponibilidad y generación'!$E:$R,8,FALSE)</f>
        <v>BOHECHÍO</v>
      </c>
      <c r="K189" s="5" t="s">
        <v>240</v>
      </c>
      <c r="L189" s="4" t="s">
        <v>253</v>
      </c>
      <c r="M189" s="2" t="s">
        <v>44</v>
      </c>
      <c r="N189" s="51">
        <v>4.8963293650789996</v>
      </c>
      <c r="O189" s="51">
        <v>2.6926399999999999</v>
      </c>
    </row>
    <row r="190" spans="1:15" ht="12.75" customHeight="1" x14ac:dyDescent="0.25">
      <c r="A190" s="2">
        <v>2025</v>
      </c>
      <c r="B190" s="2">
        <v>2</v>
      </c>
      <c r="C190" s="2" t="s">
        <v>79</v>
      </c>
      <c r="D190" s="2" t="s">
        <v>110</v>
      </c>
      <c r="E190" s="4" t="str">
        <f>VLOOKUP($D:$D,'[1]Disponibilidad y generación'!$E:$R,3,FALSE)</f>
        <v>10</v>
      </c>
      <c r="F190" s="4" t="str">
        <f>VLOOKUP($D:$D,'[1]Disponibilidad y generación'!$E:$R,4,FALSE)</f>
        <v>OZAMA O METROPOLITANA</v>
      </c>
      <c r="G190" s="4" t="str">
        <f>VLOOKUP($D:$D,'[1]Disponibilidad y generación'!$E:$R,5,FALSE)</f>
        <v>32</v>
      </c>
      <c r="H190" s="4" t="str">
        <f>VLOOKUP($D:$D,'[1]Disponibilidad y generación'!$E:$R,6,FALSE)</f>
        <v>SANTO DOMINGO</v>
      </c>
      <c r="I190" s="4" t="str">
        <f>VLOOKUP($D:$D,'[1]Disponibilidad y generación'!$E:$R,7,FALSE)</f>
        <v>01</v>
      </c>
      <c r="J190" s="4" t="str">
        <f>VLOOKUP($D:$D,'[1]Disponibilidad y generación'!$E:$R,8,FALSE)</f>
        <v>SANTO DOMINGO ESTE</v>
      </c>
      <c r="K190" s="5" t="s">
        <v>239</v>
      </c>
      <c r="L190" s="4" t="s">
        <v>246</v>
      </c>
      <c r="M190" s="2" t="s">
        <v>111</v>
      </c>
      <c r="N190" s="51">
        <v>0</v>
      </c>
      <c r="O190" s="51">
        <v>0</v>
      </c>
    </row>
    <row r="191" spans="1:15" ht="12.75" customHeight="1" x14ac:dyDescent="0.25">
      <c r="A191" s="2">
        <v>2025</v>
      </c>
      <c r="B191" s="2">
        <v>2</v>
      </c>
      <c r="C191" s="2" t="s">
        <v>79</v>
      </c>
      <c r="D191" s="2" t="s">
        <v>112</v>
      </c>
      <c r="E191" s="4" t="str">
        <f>VLOOKUP($D:$D,'[1]Disponibilidad y generación'!$E:$R,3,FALSE)</f>
        <v>10</v>
      </c>
      <c r="F191" s="4" t="str">
        <f>VLOOKUP($D:$D,'[1]Disponibilidad y generación'!$E:$R,4,FALSE)</f>
        <v>OZAMA O METROPOLITANA</v>
      </c>
      <c r="G191" s="4" t="str">
        <f>VLOOKUP($D:$D,'[1]Disponibilidad y generación'!$E:$R,5,FALSE)</f>
        <v>32</v>
      </c>
      <c r="H191" s="4" t="str">
        <f>VLOOKUP($D:$D,'[1]Disponibilidad y generación'!$E:$R,6,FALSE)</f>
        <v>SANTO DOMINGO</v>
      </c>
      <c r="I191" s="4" t="str">
        <f>VLOOKUP($D:$D,'[1]Disponibilidad y generación'!$E:$R,7,FALSE)</f>
        <v>01</v>
      </c>
      <c r="J191" s="4" t="str">
        <f>VLOOKUP($D:$D,'[1]Disponibilidad y generación'!$E:$R,8,FALSE)</f>
        <v>SANTO DOMINGO ESTE</v>
      </c>
      <c r="K191" s="5" t="s">
        <v>239</v>
      </c>
      <c r="L191" s="4" t="s">
        <v>246</v>
      </c>
      <c r="M191" s="2" t="s">
        <v>111</v>
      </c>
      <c r="N191" s="51">
        <v>311.111979166666</v>
      </c>
      <c r="O191" s="51">
        <v>152.30422999999999</v>
      </c>
    </row>
    <row r="192" spans="1:15" ht="12.75" customHeight="1" x14ac:dyDescent="0.25">
      <c r="A192" s="2">
        <v>2025</v>
      </c>
      <c r="B192" s="2">
        <v>2</v>
      </c>
      <c r="C192" s="2" t="s">
        <v>113</v>
      </c>
      <c r="D192" s="2" t="s">
        <v>114</v>
      </c>
      <c r="E192" s="4" t="str">
        <f>VLOOKUP($D:$D,'[1]Disponibilidad y generación'!$E:$R,3,FALSE)</f>
        <v>04</v>
      </c>
      <c r="F192" s="4" t="str">
        <f>VLOOKUP($D:$D,'[1]Disponibilidad y generación'!$E:$R,4,FALSE)</f>
        <v>CIBAO NOROESTE</v>
      </c>
      <c r="G192" s="4" t="str">
        <f>VLOOKUP($D:$D,'[1]Disponibilidad y generación'!$E:$R,5,FALSE)</f>
        <v>15</v>
      </c>
      <c r="H192" s="4" t="str">
        <f>VLOOKUP($D:$D,'[1]Disponibilidad y generación'!$E:$R,6,FALSE)</f>
        <v>MONTE CRISTI</v>
      </c>
      <c r="I192" s="4" t="str">
        <f>VLOOKUP($D:$D,'[1]Disponibilidad y generación'!$E:$R,7,FALSE)</f>
        <v>03</v>
      </c>
      <c r="J192" s="4" t="str">
        <f>VLOOKUP($D:$D,'[1]Disponibilidad y generación'!$E:$R,8,FALSE)</f>
        <v>GUAYUBÍN</v>
      </c>
      <c r="K192" s="5" t="s">
        <v>244</v>
      </c>
      <c r="L192" s="4" t="s">
        <v>252</v>
      </c>
      <c r="M192" s="2" t="s">
        <v>56</v>
      </c>
      <c r="N192" s="51">
        <v>52.5</v>
      </c>
      <c r="O192" s="51">
        <v>14.781420000000001</v>
      </c>
    </row>
    <row r="193" spans="1:15" ht="12.75" customHeight="1" x14ac:dyDescent="0.25">
      <c r="A193" s="2">
        <v>2025</v>
      </c>
      <c r="B193" s="2">
        <v>2</v>
      </c>
      <c r="C193" s="2" t="s">
        <v>115</v>
      </c>
      <c r="D193" s="2" t="s">
        <v>116</v>
      </c>
      <c r="E193" s="4" t="str">
        <f>VLOOKUP($D:$D,'[1]Disponibilidad y generación'!$E:$R,3,FALSE)</f>
        <v>05</v>
      </c>
      <c r="F193" s="4" t="str">
        <f>VLOOKUP($D:$D,'[1]Disponibilidad y generación'!$E:$R,4,FALSE)</f>
        <v>VALDESIA</v>
      </c>
      <c r="G193" s="4" t="str">
        <f>VLOOKUP($D:$D,'[1]Disponibilidad y generación'!$E:$R,5,FALSE)</f>
        <v>17</v>
      </c>
      <c r="H193" s="4" t="str">
        <f>VLOOKUP($D:$D,'[1]Disponibilidad y generación'!$E:$R,6,FALSE)</f>
        <v>PERAVIA</v>
      </c>
      <c r="I193" s="4" t="str">
        <f>VLOOKUP($D:$D,'[1]Disponibilidad y generación'!$E:$R,7,FALSE)</f>
        <v>01</v>
      </c>
      <c r="J193" s="4" t="str">
        <f>VLOOKUP($D:$D,'[1]Disponibilidad y generación'!$E:$R,8,FALSE)</f>
        <v>BANÍ</v>
      </c>
      <c r="K193" s="5" t="s">
        <v>244</v>
      </c>
      <c r="L193" s="4" t="s">
        <v>252</v>
      </c>
      <c r="M193" s="2" t="s">
        <v>56</v>
      </c>
      <c r="N193" s="51">
        <v>49.6</v>
      </c>
      <c r="O193" s="51">
        <v>14.16048</v>
      </c>
    </row>
    <row r="194" spans="1:15" ht="12.75" customHeight="1" x14ac:dyDescent="0.25">
      <c r="A194" s="2">
        <v>2025</v>
      </c>
      <c r="B194" s="2">
        <v>2</v>
      </c>
      <c r="C194" s="2" t="s">
        <v>117</v>
      </c>
      <c r="D194" s="2" t="s">
        <v>118</v>
      </c>
      <c r="E194" s="4" t="str">
        <f>VLOOKUP($D:$D,'[1]Disponibilidad y generación'!$E:$R,3,FALSE)</f>
        <v>04</v>
      </c>
      <c r="F194" s="4" t="str">
        <f>VLOOKUP($D:$D,'[1]Disponibilidad y generación'!$E:$R,4,FALSE)</f>
        <v>CIBAO NOROESTE</v>
      </c>
      <c r="G194" s="4" t="str">
        <f>VLOOKUP($D:$D,'[1]Disponibilidad y generación'!$E:$R,5,FALSE)</f>
        <v>15</v>
      </c>
      <c r="H194" s="4" t="str">
        <f>VLOOKUP($D:$D,'[1]Disponibilidad y generación'!$E:$R,6,FALSE)</f>
        <v>MONTE CRISTI</v>
      </c>
      <c r="I194" s="4" t="str">
        <f>VLOOKUP($D:$D,'[1]Disponibilidad y generación'!$E:$R,7,FALSE)</f>
        <v>03</v>
      </c>
      <c r="J194" s="4" t="str">
        <f>VLOOKUP($D:$D,'[1]Disponibilidad y generación'!$E:$R,8,FALSE)</f>
        <v>GUAYUBÍN</v>
      </c>
      <c r="K194" s="5" t="s">
        <v>244</v>
      </c>
      <c r="L194" s="4" t="s">
        <v>252</v>
      </c>
      <c r="M194" s="2" t="s">
        <v>56</v>
      </c>
      <c r="N194" s="51">
        <v>52.477864583333002</v>
      </c>
      <c r="O194" s="51">
        <v>16.390830000000001</v>
      </c>
    </row>
    <row r="195" spans="1:15" ht="12.75" customHeight="1" x14ac:dyDescent="0.25">
      <c r="A195" s="2">
        <v>2025</v>
      </c>
      <c r="B195" s="2">
        <v>2</v>
      </c>
      <c r="C195" s="2" t="s">
        <v>22</v>
      </c>
      <c r="D195" s="2" t="s">
        <v>119</v>
      </c>
      <c r="E195" s="4" t="str">
        <f>VLOOKUP($D:$D,'[1]Disponibilidad y generación'!$E:$R,3,FALSE)</f>
        <v>06</v>
      </c>
      <c r="F195" s="4" t="str">
        <f>VLOOKUP($D:$D,'[1]Disponibilidad y generación'!$E:$R,4,FALSE)</f>
        <v>ENRIQUILLO</v>
      </c>
      <c r="G195" s="4" t="str">
        <f>VLOOKUP($D:$D,'[1]Disponibilidad y generación'!$E:$R,5,FALSE)</f>
        <v>04</v>
      </c>
      <c r="H195" s="4" t="str">
        <f>VLOOKUP($D:$D,'[1]Disponibilidad y generación'!$E:$R,6,FALSE)</f>
        <v>BARAHONA</v>
      </c>
      <c r="I195" s="4" t="str">
        <f>VLOOKUP($D:$D,'[1]Disponibilidad y generación'!$E:$R,7,FALSE)</f>
        <v>03</v>
      </c>
      <c r="J195" s="4" t="str">
        <f>VLOOKUP($D:$D,'[1]Disponibilidad y generación'!$E:$R,8,FALSE)</f>
        <v>ENRIQUILLO</v>
      </c>
      <c r="K195" s="5" t="s">
        <v>244</v>
      </c>
      <c r="L195" s="4" t="s">
        <v>252</v>
      </c>
      <c r="M195" s="2" t="s">
        <v>99</v>
      </c>
      <c r="N195" s="51">
        <v>49.5</v>
      </c>
      <c r="O195" s="51">
        <v>18.268249999999998</v>
      </c>
    </row>
    <row r="196" spans="1:15" ht="12.75" customHeight="1" x14ac:dyDescent="0.25">
      <c r="A196" s="2">
        <v>2025</v>
      </c>
      <c r="B196" s="2">
        <v>2</v>
      </c>
      <c r="C196" s="2" t="s">
        <v>22</v>
      </c>
      <c r="D196" s="2" t="s">
        <v>120</v>
      </c>
      <c r="E196" s="4" t="str">
        <f>VLOOKUP($D:$D,'[1]Disponibilidad y generación'!$E:$R,3,FALSE)</f>
        <v>06</v>
      </c>
      <c r="F196" s="4" t="str">
        <f>VLOOKUP($D:$D,'[1]Disponibilidad y generación'!$E:$R,4,FALSE)</f>
        <v>ENRIQUILLO</v>
      </c>
      <c r="G196" s="4" t="str">
        <f>VLOOKUP($D:$D,'[1]Disponibilidad y generación'!$E:$R,5,FALSE)</f>
        <v>04</v>
      </c>
      <c r="H196" s="4" t="str">
        <f>VLOOKUP($D:$D,'[1]Disponibilidad y generación'!$E:$R,6,FALSE)</f>
        <v>BARAHONA</v>
      </c>
      <c r="I196" s="4" t="str">
        <f>VLOOKUP($D:$D,'[1]Disponibilidad y generación'!$E:$R,7,FALSE)</f>
        <v>03</v>
      </c>
      <c r="J196" s="4" t="str">
        <f>VLOOKUP($D:$D,'[1]Disponibilidad y generación'!$E:$R,8,FALSE)</f>
        <v>ENRIQUILLO</v>
      </c>
      <c r="K196" s="5" t="s">
        <v>244</v>
      </c>
      <c r="L196" s="4" t="s">
        <v>252</v>
      </c>
      <c r="M196" s="2" t="s">
        <v>107</v>
      </c>
      <c r="N196" s="51">
        <v>48.3</v>
      </c>
      <c r="O196" s="51">
        <v>14.942830000000001</v>
      </c>
    </row>
    <row r="197" spans="1:15" ht="12.75" customHeight="1" x14ac:dyDescent="0.25">
      <c r="A197" s="2">
        <v>2025</v>
      </c>
      <c r="B197" s="2">
        <v>2</v>
      </c>
      <c r="C197" s="2" t="s">
        <v>121</v>
      </c>
      <c r="D197" s="2" t="s">
        <v>122</v>
      </c>
      <c r="E197" s="4" t="str">
        <f>VLOOKUP($D:$D,'[1]Disponibilidad y generación'!$E:$R,3,FALSE)</f>
        <v>01</v>
      </c>
      <c r="F197" s="4" t="str">
        <f>VLOOKUP($D:$D,'[1]Disponibilidad y generación'!$E:$R,4,FALSE)</f>
        <v>CIBAO NORTE</v>
      </c>
      <c r="G197" s="4" t="str">
        <f>VLOOKUP($D:$D,'[1]Disponibilidad y generación'!$E:$R,5,FALSE)</f>
        <v>18</v>
      </c>
      <c r="H197" s="4" t="str">
        <f>VLOOKUP($D:$D,'[1]Disponibilidad y generación'!$E:$R,6,FALSE)</f>
        <v>PUERTO PLATA</v>
      </c>
      <c r="I197" s="4" t="str">
        <f>VLOOKUP($D:$D,'[1]Disponibilidad y generación'!$E:$R,7,FALSE)</f>
        <v>01</v>
      </c>
      <c r="J197" s="4" t="str">
        <f>VLOOKUP($D:$D,'[1]Disponibilidad y generación'!$E:$R,8,FALSE)</f>
        <v>PUERTO PLATA</v>
      </c>
      <c r="K197" s="5" t="s">
        <v>244</v>
      </c>
      <c r="L197" s="4" t="s">
        <v>252</v>
      </c>
      <c r="M197" s="2" t="s">
        <v>56</v>
      </c>
      <c r="N197" s="51">
        <v>48</v>
      </c>
      <c r="O197" s="51">
        <v>16.956849999999999</v>
      </c>
    </row>
    <row r="198" spans="1:15" ht="12.75" customHeight="1" x14ac:dyDescent="0.25">
      <c r="A198" s="2">
        <v>2025</v>
      </c>
      <c r="B198" s="2">
        <v>2</v>
      </c>
      <c r="C198" s="2" t="s">
        <v>121</v>
      </c>
      <c r="D198" s="2" t="s">
        <v>123</v>
      </c>
      <c r="E198" s="4" t="str">
        <f>VLOOKUP($D:$D,'[1]Disponibilidad y generación'!$E:$R,3,FALSE)</f>
        <v>01</v>
      </c>
      <c r="F198" s="4" t="str">
        <f>VLOOKUP($D:$D,'[1]Disponibilidad y generación'!$E:$R,4,FALSE)</f>
        <v>CIBAO NORTE</v>
      </c>
      <c r="G198" s="4" t="str">
        <f>VLOOKUP($D:$D,'[1]Disponibilidad y generación'!$E:$R,5,FALSE)</f>
        <v>18</v>
      </c>
      <c r="H198" s="4" t="str">
        <f>VLOOKUP($D:$D,'[1]Disponibilidad y generación'!$E:$R,6,FALSE)</f>
        <v>PUERTO PLATA</v>
      </c>
      <c r="I198" s="4" t="str">
        <f>VLOOKUP($D:$D,'[1]Disponibilidad y generación'!$E:$R,7,FALSE)</f>
        <v>01</v>
      </c>
      <c r="J198" s="4" t="str">
        <f>VLOOKUP($D:$D,'[1]Disponibilidad y generación'!$E:$R,8,FALSE)</f>
        <v>PUERTO PLATA</v>
      </c>
      <c r="K198" s="5" t="s">
        <v>244</v>
      </c>
      <c r="L198" s="4" t="s">
        <v>252</v>
      </c>
      <c r="M198" s="2" t="s">
        <v>10</v>
      </c>
      <c r="N198" s="51">
        <v>45.837767857141998</v>
      </c>
      <c r="O198" s="51">
        <v>13.22756</v>
      </c>
    </row>
    <row r="199" spans="1:15" ht="12.75" customHeight="1" x14ac:dyDescent="0.25">
      <c r="A199" s="2">
        <v>2025</v>
      </c>
      <c r="B199" s="2">
        <v>2</v>
      </c>
      <c r="C199" s="2" t="s">
        <v>124</v>
      </c>
      <c r="D199" s="2" t="s">
        <v>125</v>
      </c>
      <c r="E199" s="4" t="str">
        <f>VLOOKUP($D:$D,'[1]Disponibilidad y generación'!$E:$R,3,FALSE)</f>
        <v>05</v>
      </c>
      <c r="F199" s="4" t="str">
        <f>VLOOKUP($D:$D,'[1]Disponibilidad y generación'!$E:$R,4,FALSE)</f>
        <v>VALDESIA</v>
      </c>
      <c r="G199" s="4" t="str">
        <f>VLOOKUP($D:$D,'[1]Disponibilidad y generación'!$E:$R,5,FALSE)</f>
        <v>17</v>
      </c>
      <c r="H199" s="4" t="str">
        <f>VLOOKUP($D:$D,'[1]Disponibilidad y generación'!$E:$R,6,FALSE)</f>
        <v>PERAVIA</v>
      </c>
      <c r="I199" s="4" t="str">
        <f>VLOOKUP($D:$D,'[1]Disponibilidad y generación'!$E:$R,7,FALSE)</f>
        <v>03</v>
      </c>
      <c r="J199" s="4" t="str">
        <f>VLOOKUP($D:$D,'[1]Disponibilidad y generación'!$E:$R,8,FALSE)</f>
        <v>MATANZAS</v>
      </c>
      <c r="K199" s="5" t="s">
        <v>254</v>
      </c>
      <c r="L199" s="4" t="s">
        <v>245</v>
      </c>
      <c r="M199" s="2" t="s">
        <v>31</v>
      </c>
      <c r="N199" s="51">
        <v>46.8</v>
      </c>
      <c r="O199" s="51">
        <v>5.3584199999999997</v>
      </c>
    </row>
    <row r="200" spans="1:15" ht="12.75" customHeight="1" x14ac:dyDescent="0.25">
      <c r="A200" s="2">
        <v>2025</v>
      </c>
      <c r="B200" s="2">
        <v>2</v>
      </c>
      <c r="C200" s="2" t="s">
        <v>126</v>
      </c>
      <c r="D200" s="2" t="s">
        <v>127</v>
      </c>
      <c r="E200" s="4" t="str">
        <f>VLOOKUP($D:$D,'[1]Disponibilidad y generación'!$E:$R,3,FALSE)</f>
        <v>05</v>
      </c>
      <c r="F200" s="4" t="str">
        <f>VLOOKUP($D:$D,'[1]Disponibilidad y generación'!$E:$R,4,FALSE)</f>
        <v>VALDESIA</v>
      </c>
      <c r="G200" s="4" t="str">
        <f>VLOOKUP($D:$D,'[1]Disponibilidad y generación'!$E:$R,5,FALSE)</f>
        <v>17</v>
      </c>
      <c r="H200" s="4" t="str">
        <f>VLOOKUP($D:$D,'[1]Disponibilidad y generación'!$E:$R,6,FALSE)</f>
        <v>PERAVIA</v>
      </c>
      <c r="I200" s="4" t="str">
        <f>VLOOKUP($D:$D,'[1]Disponibilidad y generación'!$E:$R,7,FALSE)</f>
        <v>03</v>
      </c>
      <c r="J200" s="4" t="str">
        <f>VLOOKUP($D:$D,'[1]Disponibilidad y generación'!$E:$R,8,FALSE)</f>
        <v>MATANZAS</v>
      </c>
      <c r="K200" s="5" t="s">
        <v>254</v>
      </c>
      <c r="L200" s="4" t="s">
        <v>245</v>
      </c>
      <c r="M200" s="2" t="s">
        <v>128</v>
      </c>
      <c r="N200" s="51">
        <v>50.6</v>
      </c>
      <c r="O200" s="51">
        <v>7.8540400000000004</v>
      </c>
    </row>
    <row r="201" spans="1:15" ht="12.75" customHeight="1" x14ac:dyDescent="0.25">
      <c r="A201" s="2">
        <v>2025</v>
      </c>
      <c r="B201" s="2">
        <v>2</v>
      </c>
      <c r="C201" s="2" t="s">
        <v>129</v>
      </c>
      <c r="D201" s="2" t="s">
        <v>130</v>
      </c>
      <c r="E201" s="4" t="str">
        <f>VLOOKUP($D:$D,'[1]Disponibilidad y generación'!$E:$R,3,FALSE)</f>
        <v>08</v>
      </c>
      <c r="F201" s="4" t="str">
        <f>VLOOKUP($D:$D,'[1]Disponibilidad y generación'!$E:$R,4,FALSE)</f>
        <v>YUMA</v>
      </c>
      <c r="G201" s="4" t="str">
        <f>VLOOKUP($D:$D,'[1]Disponibilidad y generación'!$E:$R,5,FALSE)</f>
        <v>12</v>
      </c>
      <c r="H201" s="4" t="str">
        <f>VLOOKUP($D:$D,'[1]Disponibilidad y generación'!$E:$R,6,FALSE)</f>
        <v>LA ROMANA</v>
      </c>
      <c r="I201" s="4" t="str">
        <f>VLOOKUP($D:$D,'[1]Disponibilidad y generación'!$E:$R,7,FALSE)</f>
        <v>03</v>
      </c>
      <c r="J201" s="4" t="str">
        <f>VLOOKUP($D:$D,'[1]Disponibilidad y generación'!$E:$R,8,FALSE)</f>
        <v>VILLA HERMOSA</v>
      </c>
      <c r="K201" s="5" t="s">
        <v>254</v>
      </c>
      <c r="L201" s="4" t="s">
        <v>245</v>
      </c>
      <c r="M201" s="2" t="s">
        <v>128</v>
      </c>
      <c r="N201" s="51">
        <v>50</v>
      </c>
      <c r="O201" s="51">
        <v>8.4145599999999998</v>
      </c>
    </row>
    <row r="202" spans="1:15" ht="12.75" customHeight="1" x14ac:dyDescent="0.25">
      <c r="A202" s="2">
        <v>2025</v>
      </c>
      <c r="B202" s="2">
        <v>2</v>
      </c>
      <c r="C202" s="2" t="s">
        <v>129</v>
      </c>
      <c r="D202" s="2" t="s">
        <v>131</v>
      </c>
      <c r="E202" s="4" t="str">
        <f>VLOOKUP($D:$D,'[1]Disponibilidad y generación'!$E:$R,3,FALSE)</f>
        <v>08</v>
      </c>
      <c r="F202" s="4" t="str">
        <f>VLOOKUP($D:$D,'[1]Disponibilidad y generación'!$E:$R,4,FALSE)</f>
        <v>YUMA</v>
      </c>
      <c r="G202" s="4" t="str">
        <f>VLOOKUP($D:$D,'[1]Disponibilidad y generación'!$E:$R,5,FALSE)</f>
        <v>12</v>
      </c>
      <c r="H202" s="4" t="str">
        <f>VLOOKUP($D:$D,'[1]Disponibilidad y generación'!$E:$R,6,FALSE)</f>
        <v>LA ROMANA</v>
      </c>
      <c r="I202" s="4" t="str">
        <f>VLOOKUP($D:$D,'[1]Disponibilidad y generación'!$E:$R,7,FALSE)</f>
        <v>03</v>
      </c>
      <c r="J202" s="4" t="str">
        <f>VLOOKUP($D:$D,'[1]Disponibilidad y generación'!$E:$R,8,FALSE)</f>
        <v>VILLA HERMOSA</v>
      </c>
      <c r="K202" s="5" t="s">
        <v>254</v>
      </c>
      <c r="L202" s="4" t="s">
        <v>245</v>
      </c>
      <c r="M202" s="2" t="s">
        <v>128</v>
      </c>
      <c r="N202" s="51">
        <v>30</v>
      </c>
      <c r="O202" s="51">
        <v>5.0384799999999998</v>
      </c>
    </row>
    <row r="203" spans="1:15" ht="12.75" customHeight="1" x14ac:dyDescent="0.25">
      <c r="A203" s="2">
        <v>2025</v>
      </c>
      <c r="B203" s="2">
        <v>2</v>
      </c>
      <c r="C203" s="2" t="s">
        <v>132</v>
      </c>
      <c r="D203" s="2" t="s">
        <v>133</v>
      </c>
      <c r="E203" s="4" t="str">
        <f>VLOOKUP($D:$D,'[1]Disponibilidad y generación'!$E:$R,3,FALSE)</f>
        <v>10</v>
      </c>
      <c r="F203" s="4" t="str">
        <f>VLOOKUP($D:$D,'[1]Disponibilidad y generación'!$E:$R,4,FALSE)</f>
        <v>OZAMA O METROPOLITANA</v>
      </c>
      <c r="G203" s="4" t="str">
        <f>VLOOKUP($D:$D,'[1]Disponibilidad y generación'!$E:$R,5,FALSE)</f>
        <v>32</v>
      </c>
      <c r="H203" s="4" t="str">
        <f>VLOOKUP($D:$D,'[1]Disponibilidad y generación'!$E:$R,6,FALSE)</f>
        <v>SANTO DOMINGO</v>
      </c>
      <c r="I203" s="4" t="str">
        <f>VLOOKUP($D:$D,'[1]Disponibilidad y generación'!$E:$R,7,FALSE)</f>
        <v>03</v>
      </c>
      <c r="J203" s="4" t="str">
        <f>VLOOKUP($D:$D,'[1]Disponibilidad y generación'!$E:$R,8,FALSE)</f>
        <v>SANTO DOMINGO NORTE</v>
      </c>
      <c r="K203" s="5" t="s">
        <v>254</v>
      </c>
      <c r="L203" s="4" t="s">
        <v>245</v>
      </c>
      <c r="M203" s="2" t="s">
        <v>134</v>
      </c>
      <c r="N203" s="51">
        <v>50</v>
      </c>
      <c r="O203" s="51">
        <v>6.5067500000000003</v>
      </c>
    </row>
    <row r="204" spans="1:15" ht="12.75" customHeight="1" x14ac:dyDescent="0.25">
      <c r="A204" s="2">
        <v>2025</v>
      </c>
      <c r="B204" s="2">
        <v>2</v>
      </c>
      <c r="C204" s="2" t="s">
        <v>135</v>
      </c>
      <c r="D204" s="2" t="s">
        <v>136</v>
      </c>
      <c r="E204" s="4" t="str">
        <f>VLOOKUP($D:$D,'[1]Disponibilidad y generación'!$E:$R,3,FALSE)</f>
        <v>07</v>
      </c>
      <c r="F204" s="4" t="str">
        <f>VLOOKUP($D:$D,'[1]Disponibilidad y generación'!$E:$R,4,FALSE)</f>
        <v>EL VALLE</v>
      </c>
      <c r="G204" s="4" t="str">
        <f>VLOOKUP($D:$D,'[1]Disponibilidad y generación'!$E:$R,5,FALSE)</f>
        <v>02</v>
      </c>
      <c r="H204" s="4" t="str">
        <f>VLOOKUP($D:$D,'[1]Disponibilidad y generación'!$E:$R,6,FALSE)</f>
        <v>AZUA</v>
      </c>
      <c r="I204" s="4" t="str">
        <f>VLOOKUP($D:$D,'[1]Disponibilidad y generación'!$E:$R,7,FALSE)</f>
        <v>01</v>
      </c>
      <c r="J204" s="4" t="str">
        <f>VLOOKUP($D:$D,'[1]Disponibilidad y generación'!$E:$R,8,FALSE)</f>
        <v>AZUA</v>
      </c>
      <c r="K204" s="5" t="s">
        <v>254</v>
      </c>
      <c r="L204" s="4" t="s">
        <v>245</v>
      </c>
      <c r="M204" s="2" t="s">
        <v>128</v>
      </c>
      <c r="N204" s="51">
        <v>17</v>
      </c>
      <c r="O204" s="51">
        <v>3.1638000000000002</v>
      </c>
    </row>
    <row r="205" spans="1:15" ht="12.75" customHeight="1" x14ac:dyDescent="0.25">
      <c r="A205" s="2">
        <v>2025</v>
      </c>
      <c r="B205" s="2">
        <v>2</v>
      </c>
      <c r="C205" s="2" t="s">
        <v>137</v>
      </c>
      <c r="D205" s="2" t="s">
        <v>138</v>
      </c>
      <c r="E205" s="4" t="str">
        <f>VLOOKUP($D:$D,'[1]Disponibilidad y generación'!$E:$R,3,FALSE)</f>
        <v>10</v>
      </c>
      <c r="F205" s="4" t="str">
        <f>VLOOKUP($D:$D,'[1]Disponibilidad y generación'!$E:$R,4,FALSE)</f>
        <v>OZAMA O METROPOLITANA</v>
      </c>
      <c r="G205" s="4" t="str">
        <f>VLOOKUP($D:$D,'[1]Disponibilidad y generación'!$E:$R,5,FALSE)</f>
        <v>32</v>
      </c>
      <c r="H205" s="4" t="str">
        <f>VLOOKUP($D:$D,'[1]Disponibilidad y generación'!$E:$R,6,FALSE)</f>
        <v>SANTO DOMINGO</v>
      </c>
      <c r="I205" s="4" t="str">
        <f>VLOOKUP($D:$D,'[1]Disponibilidad y generación'!$E:$R,7,FALSE)</f>
        <v>01</v>
      </c>
      <c r="J205" s="4" t="str">
        <f>VLOOKUP($D:$D,'[1]Disponibilidad y generación'!$E:$R,8,FALSE)</f>
        <v>SANTO DOMINGO ESTE</v>
      </c>
      <c r="K205" s="5" t="s">
        <v>254</v>
      </c>
      <c r="L205" s="4" t="s">
        <v>245</v>
      </c>
      <c r="M205" s="2" t="s">
        <v>134</v>
      </c>
      <c r="N205" s="51">
        <v>10</v>
      </c>
      <c r="O205" s="51">
        <v>1.2084600000000001</v>
      </c>
    </row>
    <row r="206" spans="1:15" ht="12.75" customHeight="1" x14ac:dyDescent="0.25">
      <c r="A206" s="2">
        <v>2025</v>
      </c>
      <c r="B206" s="2">
        <v>2</v>
      </c>
      <c r="C206" s="2" t="s">
        <v>139</v>
      </c>
      <c r="D206" s="2" t="s">
        <v>140</v>
      </c>
      <c r="E206" s="4" t="str">
        <f>VLOOKUP($D:$D,'[1]Disponibilidad y generación'!$E:$R,3,FALSE)</f>
        <v>10</v>
      </c>
      <c r="F206" s="4" t="str">
        <f>VLOOKUP($D:$D,'[1]Disponibilidad y generación'!$E:$R,4,FALSE)</f>
        <v>OZAMA O METROPOLITANA</v>
      </c>
      <c r="G206" s="4" t="str">
        <f>VLOOKUP($D:$D,'[1]Disponibilidad y generación'!$E:$R,5,FALSE)</f>
        <v>32</v>
      </c>
      <c r="H206" s="4" t="str">
        <f>VLOOKUP($D:$D,'[1]Disponibilidad y generación'!$E:$R,6,FALSE)</f>
        <v>SANTO DOMINGO</v>
      </c>
      <c r="I206" s="4" t="str">
        <f>VLOOKUP($D:$D,'[1]Disponibilidad y generación'!$E:$R,7,FALSE)</f>
        <v>05</v>
      </c>
      <c r="J206" s="4" t="str">
        <f>VLOOKUP($D:$D,'[1]Disponibilidad y generación'!$E:$R,8,FALSE)</f>
        <v>SAN ANTONIO DE GUERRA</v>
      </c>
      <c r="K206" s="5" t="s">
        <v>254</v>
      </c>
      <c r="L206" s="4" t="s">
        <v>245</v>
      </c>
      <c r="M206" s="2" t="s">
        <v>31</v>
      </c>
      <c r="N206" s="51">
        <v>49.875</v>
      </c>
      <c r="O206" s="51">
        <v>7.18832</v>
      </c>
    </row>
    <row r="207" spans="1:15" ht="12.75" customHeight="1" x14ac:dyDescent="0.25">
      <c r="A207" s="2">
        <v>2025</v>
      </c>
      <c r="B207" s="2">
        <v>2</v>
      </c>
      <c r="C207" s="2" t="s">
        <v>141</v>
      </c>
      <c r="D207" s="2" t="s">
        <v>142</v>
      </c>
      <c r="E207" s="4" t="str">
        <f>VLOOKUP($D:$D,'[1]Disponibilidad y generación'!$E:$R,3,FALSE)</f>
        <v>03</v>
      </c>
      <c r="F207" s="4" t="str">
        <f>VLOOKUP($D:$D,'[1]Disponibilidad y generación'!$E:$R,4,FALSE)</f>
        <v>CIBAO NORDESTE</v>
      </c>
      <c r="G207" s="4" t="str">
        <f>VLOOKUP($D:$D,'[1]Disponibilidad y generación'!$E:$R,5,FALSE)</f>
        <v>14</v>
      </c>
      <c r="H207" s="4" t="str">
        <f>VLOOKUP($D:$D,'[1]Disponibilidad y generación'!$E:$R,6,FALSE)</f>
        <v>MARÍA TRINIDAD SÁNCHEZ</v>
      </c>
      <c r="I207" s="4" t="str">
        <f>VLOOKUP($D:$D,'[1]Disponibilidad y generación'!$E:$R,7,FALSE)</f>
        <v>02</v>
      </c>
      <c r="J207" s="4" t="str">
        <f>VLOOKUP($D:$D,'[1]Disponibilidad y generación'!$E:$R,8,FALSE)</f>
        <v>CABRERA</v>
      </c>
      <c r="K207" s="5" t="s">
        <v>254</v>
      </c>
      <c r="L207" s="4" t="s">
        <v>245</v>
      </c>
      <c r="M207" s="2" t="s">
        <v>128</v>
      </c>
      <c r="N207" s="51">
        <v>46</v>
      </c>
      <c r="O207" s="51">
        <v>6.2808299999999999</v>
      </c>
    </row>
    <row r="208" spans="1:15" ht="12.75" customHeight="1" x14ac:dyDescent="0.25">
      <c r="A208" s="2">
        <v>2025</v>
      </c>
      <c r="B208" s="2">
        <v>2</v>
      </c>
      <c r="C208" s="2" t="s">
        <v>124</v>
      </c>
      <c r="D208" s="2" t="s">
        <v>143</v>
      </c>
      <c r="E208" s="4" t="str">
        <f>VLOOKUP($D:$D,'[1]Disponibilidad y generación'!$E:$R,3,FALSE)</f>
        <v>10</v>
      </c>
      <c r="F208" s="4" t="str">
        <f>VLOOKUP($D:$D,'[1]Disponibilidad y generación'!$E:$R,4,FALSE)</f>
        <v>OZAMA O METROPOLITANA</v>
      </c>
      <c r="G208" s="4" t="str">
        <f>VLOOKUP($D:$D,'[1]Disponibilidad y generación'!$E:$R,5,FALSE)</f>
        <v>32</v>
      </c>
      <c r="H208" s="4" t="str">
        <f>VLOOKUP($D:$D,'[1]Disponibilidad y generación'!$E:$R,6,FALSE)</f>
        <v>SANTO DOMINGO</v>
      </c>
      <c r="I208" s="4" t="str">
        <f>VLOOKUP($D:$D,'[1]Disponibilidad y generación'!$E:$R,7,FALSE)</f>
        <v>05</v>
      </c>
      <c r="J208" s="4" t="str">
        <f>VLOOKUP($D:$D,'[1]Disponibilidad y generación'!$E:$R,8,FALSE)</f>
        <v>SAN ANTONIO DE GUERRA</v>
      </c>
      <c r="K208" s="5" t="s">
        <v>254</v>
      </c>
      <c r="L208" s="4" t="s">
        <v>245</v>
      </c>
      <c r="M208" s="2" t="s">
        <v>134</v>
      </c>
      <c r="N208" s="51">
        <v>23.013392857142001</v>
      </c>
      <c r="O208" s="51">
        <v>14.487869999999999</v>
      </c>
    </row>
    <row r="209" spans="1:15" ht="12.75" customHeight="1" x14ac:dyDescent="0.25">
      <c r="A209" s="2">
        <v>2025</v>
      </c>
      <c r="B209" s="2">
        <v>2</v>
      </c>
      <c r="C209" s="2" t="s">
        <v>144</v>
      </c>
      <c r="D209" s="2" t="s">
        <v>145</v>
      </c>
      <c r="E209" s="4" t="str">
        <f>VLOOKUP($D:$D,'[1]Disponibilidad y generación'!$E:$R,3,FALSE)</f>
        <v>04</v>
      </c>
      <c r="F209" s="4" t="str">
        <f>VLOOKUP($D:$D,'[1]Disponibilidad y generación'!$E:$R,4,FALSE)</f>
        <v>CIBAO NOROESTE</v>
      </c>
      <c r="G209" s="4" t="str">
        <f>VLOOKUP($D:$D,'[1]Disponibilidad y generación'!$E:$R,5,FALSE)</f>
        <v>15</v>
      </c>
      <c r="H209" s="4" t="str">
        <f>VLOOKUP($D:$D,'[1]Disponibilidad y generación'!$E:$R,6,FALSE)</f>
        <v>MONTE CRISTI</v>
      </c>
      <c r="I209" s="4" t="str">
        <f>VLOOKUP($D:$D,'[1]Disponibilidad y generación'!$E:$R,7,FALSE)</f>
        <v>03</v>
      </c>
      <c r="J209" s="4" t="str">
        <f>VLOOKUP($D:$D,'[1]Disponibilidad y generación'!$E:$R,8,FALSE)</f>
        <v>GUAYUBÍN</v>
      </c>
      <c r="K209" s="5" t="s">
        <v>254</v>
      </c>
      <c r="L209" s="4" t="s">
        <v>245</v>
      </c>
      <c r="M209" s="2" t="s">
        <v>56</v>
      </c>
      <c r="N209" s="51">
        <v>50.6</v>
      </c>
      <c r="O209" s="51">
        <v>7.3829099999999999</v>
      </c>
    </row>
    <row r="210" spans="1:15" ht="12.75" customHeight="1" x14ac:dyDescent="0.25">
      <c r="A210" s="2">
        <v>2025</v>
      </c>
      <c r="B210" s="2">
        <v>2</v>
      </c>
      <c r="C210" s="2" t="s">
        <v>22</v>
      </c>
      <c r="D210" s="2" t="s">
        <v>146</v>
      </c>
      <c r="E210" s="4" t="str">
        <f>VLOOKUP($D:$D,'[1]Disponibilidad y generación'!$E:$R,3,FALSE)</f>
        <v>01</v>
      </c>
      <c r="F210" s="4" t="str">
        <f>VLOOKUP($D:$D,'[1]Disponibilidad y generación'!$E:$R,4,FALSE)</f>
        <v>CIBAO NORTE</v>
      </c>
      <c r="G210" s="4" t="str">
        <f>VLOOKUP($D:$D,'[1]Disponibilidad y generación'!$E:$R,5,FALSE)</f>
        <v>25</v>
      </c>
      <c r="H210" s="4" t="str">
        <f>VLOOKUP($D:$D,'[1]Disponibilidad y generación'!$E:$R,6,FALSE)</f>
        <v>SANTIAGO</v>
      </c>
      <c r="I210" s="4" t="str">
        <f>VLOOKUP($D:$D,'[1]Disponibilidad y generación'!$E:$R,7,FALSE)</f>
        <v>05</v>
      </c>
      <c r="J210" s="4" t="str">
        <f>VLOOKUP($D:$D,'[1]Disponibilidad y generación'!$E:$R,8,FALSE)</f>
        <v>SAN JOSÉ DE LAS MATAS</v>
      </c>
      <c r="K210" s="5" t="s">
        <v>254</v>
      </c>
      <c r="L210" s="4" t="s">
        <v>245</v>
      </c>
      <c r="M210" s="2" t="s">
        <v>134</v>
      </c>
      <c r="N210" s="51">
        <v>68.400000000000006</v>
      </c>
      <c r="O210" s="51">
        <v>11.470700000000001</v>
      </c>
    </row>
    <row r="211" spans="1:15" ht="12.75" customHeight="1" x14ac:dyDescent="0.25">
      <c r="A211" s="2">
        <v>2025</v>
      </c>
      <c r="B211" s="2">
        <v>2</v>
      </c>
      <c r="C211" s="2" t="s">
        <v>124</v>
      </c>
      <c r="D211" s="2" t="s">
        <v>147</v>
      </c>
      <c r="E211" s="4" t="str">
        <f>VLOOKUP($D:$D,'[1]Disponibilidad y generación'!$E:$R,3,FALSE)</f>
        <v>05</v>
      </c>
      <c r="F211" s="4" t="str">
        <f>VLOOKUP($D:$D,'[1]Disponibilidad y generación'!$E:$R,4,FALSE)</f>
        <v>VALDESIA</v>
      </c>
      <c r="G211" s="4" t="str">
        <f>VLOOKUP($D:$D,'[1]Disponibilidad y generación'!$E:$R,5,FALSE)</f>
        <v>17</v>
      </c>
      <c r="H211" s="4" t="str">
        <f>VLOOKUP($D:$D,'[1]Disponibilidad y generación'!$E:$R,6,FALSE)</f>
        <v>PERAVIA</v>
      </c>
      <c r="I211" s="4" t="str">
        <f>VLOOKUP($D:$D,'[1]Disponibilidad y generación'!$E:$R,7,FALSE)</f>
        <v>02</v>
      </c>
      <c r="J211" s="4" t="str">
        <f>VLOOKUP($D:$D,'[1]Disponibilidad y generación'!$E:$R,8,FALSE)</f>
        <v>NIZAO</v>
      </c>
      <c r="K211" s="5" t="s">
        <v>254</v>
      </c>
      <c r="L211" s="4" t="s">
        <v>245</v>
      </c>
      <c r="M211" s="2" t="s">
        <v>10</v>
      </c>
      <c r="N211" s="51">
        <v>50</v>
      </c>
      <c r="O211" s="51">
        <v>8.0536700000000003</v>
      </c>
    </row>
    <row r="212" spans="1:15" ht="12.75" customHeight="1" x14ac:dyDescent="0.25">
      <c r="A212" s="2">
        <v>2025</v>
      </c>
      <c r="B212" s="2">
        <v>2</v>
      </c>
      <c r="C212" s="2" t="s">
        <v>148</v>
      </c>
      <c r="D212" s="2" t="s">
        <v>149</v>
      </c>
      <c r="E212" s="4" t="str">
        <f>VLOOKUP($D:$D,'[1]Disponibilidad y generación'!$E:$R,3,FALSE)</f>
        <v>10</v>
      </c>
      <c r="F212" s="4" t="str">
        <f>VLOOKUP($D:$D,'[1]Disponibilidad y generación'!$E:$R,4,FALSE)</f>
        <v>OZAMA O METROPOLITANA</v>
      </c>
      <c r="G212" s="4" t="str">
        <f>VLOOKUP($D:$D,'[1]Disponibilidad y generación'!$E:$R,5,FALSE)</f>
        <v>32</v>
      </c>
      <c r="H212" s="4" t="str">
        <f>VLOOKUP($D:$D,'[1]Disponibilidad y generación'!$E:$R,6,FALSE)</f>
        <v>SANTO DOMINGO</v>
      </c>
      <c r="I212" s="4" t="str">
        <f>VLOOKUP($D:$D,'[1]Disponibilidad y generación'!$E:$R,7,FALSE)</f>
        <v>05</v>
      </c>
      <c r="J212" s="4" t="str">
        <f>VLOOKUP($D:$D,'[1]Disponibilidad y generación'!$E:$R,8,FALSE)</f>
        <v>SAN ANTONIO DE GUERRA</v>
      </c>
      <c r="K212" s="5" t="s">
        <v>254</v>
      </c>
      <c r="L212" s="4" t="s">
        <v>245</v>
      </c>
      <c r="M212" s="2" t="s">
        <v>134</v>
      </c>
      <c r="N212" s="51">
        <v>11.506696428571001</v>
      </c>
      <c r="O212" s="51">
        <v>5.7415099999999999</v>
      </c>
    </row>
    <row r="213" spans="1:15" ht="12.75" customHeight="1" x14ac:dyDescent="0.25">
      <c r="A213" s="2">
        <v>2025</v>
      </c>
      <c r="B213" s="2">
        <v>2</v>
      </c>
      <c r="C213" s="2" t="s">
        <v>150</v>
      </c>
      <c r="D213" s="2" t="s">
        <v>151</v>
      </c>
      <c r="E213" s="4" t="str">
        <f>VLOOKUP($D:$D,'[1]Disponibilidad y generación'!$E:$R,3,FALSE)</f>
        <v>10</v>
      </c>
      <c r="F213" s="4" t="str">
        <f>VLOOKUP($D:$D,'[1]Disponibilidad y generación'!$E:$R,4,FALSE)</f>
        <v>OZAMA O METROPOLITANA</v>
      </c>
      <c r="G213" s="4" t="str">
        <f>VLOOKUP($D:$D,'[1]Disponibilidad y generación'!$E:$R,5,FALSE)</f>
        <v>32</v>
      </c>
      <c r="H213" s="4" t="str">
        <f>VLOOKUP($D:$D,'[1]Disponibilidad y generación'!$E:$R,6,FALSE)</f>
        <v>SANTO DOMINGO</v>
      </c>
      <c r="I213" s="4" t="str">
        <f>VLOOKUP($D:$D,'[1]Disponibilidad y generación'!$E:$R,7,FALSE)</f>
        <v>05</v>
      </c>
      <c r="J213" s="4" t="str">
        <f>VLOOKUP($D:$D,'[1]Disponibilidad y generación'!$E:$R,8,FALSE)</f>
        <v>SAN ANTONIO DE GUERRA</v>
      </c>
      <c r="K213" s="5" t="s">
        <v>254</v>
      </c>
      <c r="L213" s="4" t="s">
        <v>245</v>
      </c>
      <c r="M213" s="2" t="s">
        <v>134</v>
      </c>
      <c r="N213" s="51">
        <v>11.506696428571001</v>
      </c>
      <c r="O213" s="51">
        <v>6.0946400000000001</v>
      </c>
    </row>
    <row r="214" spans="1:15" ht="12.75" customHeight="1" x14ac:dyDescent="0.25">
      <c r="A214" s="2">
        <v>2025</v>
      </c>
      <c r="B214" s="2">
        <v>2</v>
      </c>
      <c r="C214" s="2" t="s">
        <v>152</v>
      </c>
      <c r="D214" s="2" t="s">
        <v>153</v>
      </c>
      <c r="E214" s="4" t="str">
        <f>VLOOKUP($D:$D,'[1]Disponibilidad y generación'!$E:$R,3,FALSE)</f>
        <v>06</v>
      </c>
      <c r="F214" s="4" t="str">
        <f>VLOOKUP($D:$D,'[1]Disponibilidad y generación'!$E:$R,4,FALSE)</f>
        <v>ENRIQUILLO</v>
      </c>
      <c r="G214" s="4" t="str">
        <f>VLOOKUP($D:$D,'[1]Disponibilidad y generación'!$E:$R,5,FALSE)</f>
        <v>04</v>
      </c>
      <c r="H214" s="4" t="str">
        <f>VLOOKUP($D:$D,'[1]Disponibilidad y generación'!$E:$R,6,FALSE)</f>
        <v>BARAHONA</v>
      </c>
      <c r="I214" s="4" t="str">
        <f>VLOOKUP($D:$D,'[1]Disponibilidad y generación'!$E:$R,7,FALSE)</f>
        <v>05</v>
      </c>
      <c r="J214" s="4" t="str">
        <f>VLOOKUP($D:$D,'[1]Disponibilidad y generación'!$E:$R,8,FALSE)</f>
        <v>VICENTE NOBLE</v>
      </c>
      <c r="K214" s="5" t="s">
        <v>254</v>
      </c>
      <c r="L214" s="4" t="s">
        <v>245</v>
      </c>
      <c r="M214" s="2" t="s">
        <v>31</v>
      </c>
      <c r="N214" s="51">
        <v>25</v>
      </c>
      <c r="O214" s="51">
        <v>4.9594300000000002</v>
      </c>
    </row>
    <row r="215" spans="1:15" ht="12.75" customHeight="1" x14ac:dyDescent="0.25">
      <c r="A215" s="2">
        <v>2025</v>
      </c>
      <c r="B215" s="2">
        <v>2</v>
      </c>
      <c r="C215" s="2" t="s">
        <v>154</v>
      </c>
      <c r="D215" s="2" t="s">
        <v>155</v>
      </c>
      <c r="E215" s="4" t="str">
        <f>VLOOKUP($D:$D,'[1]Disponibilidad y generación'!$E:$R,3,FALSE)</f>
        <v>09</v>
      </c>
      <c r="F215" s="4" t="str">
        <f>VLOOKUP($D:$D,'[1]Disponibilidad y generación'!$E:$R,4,FALSE)</f>
        <v>HIGUAMO</v>
      </c>
      <c r="G215" s="4" t="str">
        <f>VLOOKUP($D:$D,'[1]Disponibilidad y generación'!$E:$R,5,FALSE)</f>
        <v>23</v>
      </c>
      <c r="H215" s="4" t="str">
        <f>VLOOKUP($D:$D,'[1]Disponibilidad y generación'!$E:$R,6,FALSE)</f>
        <v>SAN PEDRO DE MACORÍS</v>
      </c>
      <c r="I215" s="4" t="str">
        <f>VLOOKUP($D:$D,'[1]Disponibilidad y generación'!$E:$R,7,FALSE)</f>
        <v>04</v>
      </c>
      <c r="J215" s="4" t="str">
        <f>VLOOKUP($D:$D,'[1]Disponibilidad y generación'!$E:$R,8,FALSE)</f>
        <v>CONSUELO</v>
      </c>
      <c r="K215" s="5" t="s">
        <v>254</v>
      </c>
      <c r="L215" s="4" t="s">
        <v>245</v>
      </c>
      <c r="M215" s="2" t="s">
        <v>10</v>
      </c>
      <c r="N215" s="51">
        <v>33.082837301586999</v>
      </c>
      <c r="O215" s="51">
        <v>5.6668500000000002</v>
      </c>
    </row>
    <row r="216" spans="1:15" ht="12.75" customHeight="1" x14ac:dyDescent="0.25">
      <c r="A216" s="2">
        <v>2025</v>
      </c>
      <c r="B216" s="2">
        <v>2</v>
      </c>
      <c r="C216" s="2" t="s">
        <v>22</v>
      </c>
      <c r="D216" s="2" t="s">
        <v>156</v>
      </c>
      <c r="E216" s="4" t="str">
        <f>VLOOKUP($D:$D,'[1]Disponibilidad y generación'!$E:$R,3,FALSE)</f>
        <v>04</v>
      </c>
      <c r="F216" s="4" t="str">
        <f>VLOOKUP($D:$D,'[1]Disponibilidad y generación'!$E:$R,4,FALSE)</f>
        <v>CIBAO NOROESTE</v>
      </c>
      <c r="G216" s="4" t="str">
        <f>VLOOKUP($D:$D,'[1]Disponibilidad y generación'!$E:$R,5,FALSE)</f>
        <v>27</v>
      </c>
      <c r="H216" s="4" t="str">
        <f>VLOOKUP($D:$D,'[1]Disponibilidad y generación'!$E:$R,6,FALSE)</f>
        <v>VALVERDE</v>
      </c>
      <c r="I216" s="4" t="str">
        <f>VLOOKUP($D:$D,'[1]Disponibilidad y generación'!$E:$R,7,FALSE)</f>
        <v>02</v>
      </c>
      <c r="J216" s="4" t="str">
        <f>VLOOKUP($D:$D,'[1]Disponibilidad y generación'!$E:$R,8,FALSE)</f>
        <v>ESPERANZA</v>
      </c>
      <c r="K216" s="5" t="s">
        <v>254</v>
      </c>
      <c r="L216" s="4" t="s">
        <v>245</v>
      </c>
      <c r="M216" s="2" t="s">
        <v>128</v>
      </c>
      <c r="N216" s="51">
        <v>76</v>
      </c>
      <c r="O216" s="51">
        <v>14.74114</v>
      </c>
    </row>
    <row r="217" spans="1:15" ht="12.75" customHeight="1" x14ac:dyDescent="0.25">
      <c r="A217" s="2">
        <v>2025</v>
      </c>
      <c r="B217" s="2">
        <v>2</v>
      </c>
      <c r="C217" s="2" t="s">
        <v>22</v>
      </c>
      <c r="D217" s="2" t="s">
        <v>157</v>
      </c>
      <c r="E217" s="4" t="str">
        <f>VLOOKUP($D:$D,'[1]Disponibilidad y generación'!$E:$R,3,FALSE)</f>
        <v>05</v>
      </c>
      <c r="F217" s="4" t="str">
        <f>VLOOKUP($D:$D,'[1]Disponibilidad y generación'!$E:$R,4,FALSE)</f>
        <v>VALDESIA</v>
      </c>
      <c r="G217" s="4" t="str">
        <f>VLOOKUP($D:$D,'[1]Disponibilidad y generación'!$E:$R,5,FALSE)</f>
        <v>21</v>
      </c>
      <c r="H217" s="4" t="str">
        <f>VLOOKUP($D:$D,'[1]Disponibilidad y generación'!$E:$R,6,FALSE)</f>
        <v>SAN CRISTÓBAL</v>
      </c>
      <c r="I217" s="4" t="str">
        <f>VLOOKUP($D:$D,'[1]Disponibilidad y generación'!$E:$R,7,FALSE)</f>
        <v>06</v>
      </c>
      <c r="J217" s="4" t="str">
        <f>VLOOKUP($D:$D,'[1]Disponibilidad y generación'!$E:$R,8,FALSE)</f>
        <v>YAGUATE</v>
      </c>
      <c r="K217" s="5" t="s">
        <v>254</v>
      </c>
      <c r="L217" s="4" t="s">
        <v>245</v>
      </c>
      <c r="M217" s="2" t="s">
        <v>49</v>
      </c>
      <c r="N217" s="51">
        <v>100</v>
      </c>
      <c r="O217" s="51">
        <v>15.85956</v>
      </c>
    </row>
    <row r="218" spans="1:15" ht="12.75" customHeight="1" x14ac:dyDescent="0.25">
      <c r="A218" s="2">
        <v>2025</v>
      </c>
      <c r="B218" s="2">
        <v>2</v>
      </c>
      <c r="C218" s="2" t="s">
        <v>158</v>
      </c>
      <c r="D218" s="2" t="s">
        <v>159</v>
      </c>
      <c r="E218" s="4" t="str">
        <f>VLOOKUP($D:$D,'[1]Disponibilidad y generación'!$E:$R,3,FALSE)</f>
        <v>03</v>
      </c>
      <c r="F218" s="4" t="str">
        <f>VLOOKUP($D:$D,'[1]Disponibilidad y generación'!$E:$R,4,FALSE)</f>
        <v>CIBAO NORDESTE</v>
      </c>
      <c r="G218" s="4" t="str">
        <f>VLOOKUP($D:$D,'[1]Disponibilidad y generación'!$E:$R,5,FALSE)</f>
        <v>06</v>
      </c>
      <c r="H218" s="4" t="str">
        <f>VLOOKUP($D:$D,'[1]Disponibilidad y generación'!$E:$R,6,FALSE)</f>
        <v>DUARTE</v>
      </c>
      <c r="I218" s="4" t="str">
        <f>VLOOKUP($D:$D,'[1]Disponibilidad y generación'!$E:$R,7,FALSE)</f>
        <v>04</v>
      </c>
      <c r="J218" s="4" t="str">
        <f>VLOOKUP($D:$D,'[1]Disponibilidad y generación'!$E:$R,8,FALSE)</f>
        <v>PIMENTEL</v>
      </c>
      <c r="K218" s="5" t="s">
        <v>242</v>
      </c>
      <c r="L218" s="4" t="s">
        <v>248</v>
      </c>
      <c r="M218" s="2" t="s">
        <v>160</v>
      </c>
      <c r="N218" s="51">
        <v>31.261577380952001</v>
      </c>
      <c r="O218" s="51">
        <v>2.4997600000000002</v>
      </c>
    </row>
    <row r="219" spans="1:15" ht="12.75" customHeight="1" x14ac:dyDescent="0.25">
      <c r="A219" s="2">
        <v>2025</v>
      </c>
      <c r="B219" s="2">
        <v>2</v>
      </c>
      <c r="C219" s="2" t="s">
        <v>158</v>
      </c>
      <c r="D219" s="2" t="s">
        <v>161</v>
      </c>
      <c r="E219" s="4" t="str">
        <f>VLOOKUP($D:$D,'[1]Disponibilidad y generación'!$E:$R,3,FALSE)</f>
        <v>03</v>
      </c>
      <c r="F219" s="4" t="str">
        <f>VLOOKUP($D:$D,'[1]Disponibilidad y generación'!$E:$R,4,FALSE)</f>
        <v>CIBAO NORDESTE</v>
      </c>
      <c r="G219" s="4" t="str">
        <f>VLOOKUP($D:$D,'[1]Disponibilidad y generación'!$E:$R,5,FALSE)</f>
        <v>06</v>
      </c>
      <c r="H219" s="4" t="str">
        <f>VLOOKUP($D:$D,'[1]Disponibilidad y generación'!$E:$R,6,FALSE)</f>
        <v>DUARTE</v>
      </c>
      <c r="I219" s="4" t="str">
        <f>VLOOKUP($D:$D,'[1]Disponibilidad y generación'!$E:$R,7,FALSE)</f>
        <v>04</v>
      </c>
      <c r="J219" s="4" t="str">
        <f>VLOOKUP($D:$D,'[1]Disponibilidad y generación'!$E:$R,8,FALSE)</f>
        <v>PIMENTEL</v>
      </c>
      <c r="K219" s="5" t="s">
        <v>242</v>
      </c>
      <c r="L219" s="4" t="s">
        <v>248</v>
      </c>
      <c r="M219" s="2" t="s">
        <v>160</v>
      </c>
      <c r="N219" s="51">
        <v>12.99238095238</v>
      </c>
      <c r="O219" s="51">
        <v>0.54591999999999996</v>
      </c>
    </row>
    <row r="220" spans="1:15" ht="12.75" customHeight="1" x14ac:dyDescent="0.25">
      <c r="A220" s="2">
        <v>2025</v>
      </c>
      <c r="B220" s="2">
        <v>2</v>
      </c>
      <c r="C220" s="2" t="s">
        <v>158</v>
      </c>
      <c r="D220" s="2" t="s">
        <v>162</v>
      </c>
      <c r="E220" s="4" t="str">
        <f>VLOOKUP($D:$D,'[1]Disponibilidad y generación'!$E:$R,3,FALSE)</f>
        <v>03</v>
      </c>
      <c r="F220" s="4" t="str">
        <f>VLOOKUP($D:$D,'[1]Disponibilidad y generación'!$E:$R,4,FALSE)</f>
        <v>CIBAO NORDESTE</v>
      </c>
      <c r="G220" s="4" t="str">
        <f>VLOOKUP($D:$D,'[1]Disponibilidad y generación'!$E:$R,5,FALSE)</f>
        <v>06</v>
      </c>
      <c r="H220" s="4" t="str">
        <f>VLOOKUP($D:$D,'[1]Disponibilidad y generación'!$E:$R,6,FALSE)</f>
        <v>DUARTE</v>
      </c>
      <c r="I220" s="4" t="str">
        <f>VLOOKUP($D:$D,'[1]Disponibilidad y generación'!$E:$R,7,FALSE)</f>
        <v>04</v>
      </c>
      <c r="J220" s="4" t="str">
        <f>VLOOKUP($D:$D,'[1]Disponibilidad y generación'!$E:$R,8,FALSE)</f>
        <v>PIMENTEL</v>
      </c>
      <c r="K220" s="5" t="s">
        <v>242</v>
      </c>
      <c r="L220" s="4" t="s">
        <v>248</v>
      </c>
      <c r="M220" s="2" t="s">
        <v>163</v>
      </c>
      <c r="N220" s="51">
        <v>44.505342261903998</v>
      </c>
      <c r="O220" s="51">
        <v>12.51426</v>
      </c>
    </row>
    <row r="221" spans="1:15" ht="12.75" customHeight="1" x14ac:dyDescent="0.25">
      <c r="A221" s="2">
        <v>2025</v>
      </c>
      <c r="B221" s="2">
        <v>2</v>
      </c>
      <c r="C221" s="2" t="s">
        <v>158</v>
      </c>
      <c r="D221" s="2" t="s">
        <v>164</v>
      </c>
      <c r="E221" s="4" t="str">
        <f>VLOOKUP($D:$D,'[1]Disponibilidad y generación'!$E:$R,3,FALSE)</f>
        <v>03</v>
      </c>
      <c r="F221" s="4" t="str">
        <f>VLOOKUP($D:$D,'[1]Disponibilidad y generación'!$E:$R,4,FALSE)</f>
        <v>CIBAO NORDESTE</v>
      </c>
      <c r="G221" s="4" t="str">
        <f>VLOOKUP($D:$D,'[1]Disponibilidad y generación'!$E:$R,5,FALSE)</f>
        <v>06</v>
      </c>
      <c r="H221" s="4" t="str">
        <f>VLOOKUP($D:$D,'[1]Disponibilidad y generación'!$E:$R,6,FALSE)</f>
        <v>DUARTE</v>
      </c>
      <c r="I221" s="4" t="str">
        <f>VLOOKUP($D:$D,'[1]Disponibilidad y generación'!$E:$R,7,FALSE)</f>
        <v>04</v>
      </c>
      <c r="J221" s="4" t="str">
        <f>VLOOKUP($D:$D,'[1]Disponibilidad y generación'!$E:$R,8,FALSE)</f>
        <v>PIMENTEL</v>
      </c>
      <c r="K221" s="5" t="s">
        <v>242</v>
      </c>
      <c r="L221" s="4" t="s">
        <v>248</v>
      </c>
      <c r="M221" s="2" t="s">
        <v>163</v>
      </c>
      <c r="N221" s="51">
        <v>28.623695436506999</v>
      </c>
      <c r="O221" s="51">
        <v>16.984269999999999</v>
      </c>
    </row>
    <row r="222" spans="1:15" ht="12.75" customHeight="1" x14ac:dyDescent="0.25">
      <c r="A222" s="2">
        <v>2025</v>
      </c>
      <c r="B222" s="2">
        <v>2</v>
      </c>
      <c r="C222" s="2" t="s">
        <v>12</v>
      </c>
      <c r="D222" s="2" t="s">
        <v>165</v>
      </c>
      <c r="E222" s="4" t="str">
        <f>VLOOKUP($D:$D,'[1]Disponibilidad y generación'!$E:$R,3,FALSE)</f>
        <v>02</v>
      </c>
      <c r="F222" s="4" t="str">
        <f>VLOOKUP($D:$D,'[1]Disponibilidad y generación'!$E:$R,4,FALSE)</f>
        <v>CIBAO SUR</v>
      </c>
      <c r="G222" s="4" t="str">
        <f>VLOOKUP($D:$D,'[1]Disponibilidad y generación'!$E:$R,5,FALSE)</f>
        <v>13</v>
      </c>
      <c r="H222" s="4" t="str">
        <f>VLOOKUP($D:$D,'[1]Disponibilidad y generación'!$E:$R,6,FALSE)</f>
        <v>LA VEGA</v>
      </c>
      <c r="I222" s="4" t="str">
        <f>VLOOKUP($D:$D,'[1]Disponibilidad y generación'!$E:$R,7,FALSE)</f>
        <v>02</v>
      </c>
      <c r="J222" s="4" t="str">
        <f>VLOOKUP($D:$D,'[1]Disponibilidad y generación'!$E:$R,8,FALSE)</f>
        <v>CONSTANZA</v>
      </c>
      <c r="K222" s="5" t="s">
        <v>240</v>
      </c>
      <c r="L222" s="4" t="s">
        <v>253</v>
      </c>
      <c r="M222" s="2" t="s">
        <v>160</v>
      </c>
      <c r="N222" s="51">
        <v>5.0427827380950001</v>
      </c>
      <c r="O222" s="51">
        <v>3.2434099999999999</v>
      </c>
    </row>
    <row r="223" spans="1:15" ht="12.75" customHeight="1" x14ac:dyDescent="0.25">
      <c r="A223" s="2">
        <v>2025</v>
      </c>
      <c r="B223" s="2">
        <v>2</v>
      </c>
      <c r="C223" s="2" t="s">
        <v>12</v>
      </c>
      <c r="D223" s="2" t="s">
        <v>166</v>
      </c>
      <c r="E223" s="4" t="str">
        <f>VLOOKUP($D:$D,'[1]Disponibilidad y generación'!$E:$R,3,FALSE)</f>
        <v>02</v>
      </c>
      <c r="F223" s="4" t="str">
        <f>VLOOKUP($D:$D,'[1]Disponibilidad y generación'!$E:$R,4,FALSE)</f>
        <v>CIBAO SUR</v>
      </c>
      <c r="G223" s="4" t="str">
        <f>VLOOKUP($D:$D,'[1]Disponibilidad y generación'!$E:$R,5,FALSE)</f>
        <v>13</v>
      </c>
      <c r="H223" s="4" t="str">
        <f>VLOOKUP($D:$D,'[1]Disponibilidad y generación'!$E:$R,6,FALSE)</f>
        <v>LA VEGA</v>
      </c>
      <c r="I223" s="4" t="str">
        <f>VLOOKUP($D:$D,'[1]Disponibilidad y generación'!$E:$R,7,FALSE)</f>
        <v>02</v>
      </c>
      <c r="J223" s="4" t="str">
        <f>VLOOKUP($D:$D,'[1]Disponibilidad y generación'!$E:$R,8,FALSE)</f>
        <v>CONSTANZA</v>
      </c>
      <c r="K223" s="5" t="s">
        <v>240</v>
      </c>
      <c r="L223" s="4" t="s">
        <v>253</v>
      </c>
      <c r="M223" s="2" t="s">
        <v>160</v>
      </c>
      <c r="N223" s="51">
        <v>5.1345486111109997</v>
      </c>
      <c r="O223" s="51">
        <v>3.2432699999999999</v>
      </c>
    </row>
    <row r="224" spans="1:15" ht="12.75" customHeight="1" x14ac:dyDescent="0.25">
      <c r="A224" s="2">
        <v>2025</v>
      </c>
      <c r="B224" s="2">
        <v>2</v>
      </c>
      <c r="C224" s="2" t="s">
        <v>167</v>
      </c>
      <c r="D224" s="2" t="s">
        <v>168</v>
      </c>
      <c r="E224" s="4" t="str">
        <f>VLOOKUP($D:$D,'[1]Disponibilidad y generación'!$E:$R,3,FALSE)</f>
        <v>07</v>
      </c>
      <c r="F224" s="4" t="str">
        <f>VLOOKUP($D:$D,'[1]Disponibilidad y generación'!$E:$R,4,FALSE)</f>
        <v>EL VALLE</v>
      </c>
      <c r="G224" s="4" t="str">
        <f>VLOOKUP($D:$D,'[1]Disponibilidad y generación'!$E:$R,5,FALSE)</f>
        <v>02</v>
      </c>
      <c r="H224" s="4" t="str">
        <f>VLOOKUP($D:$D,'[1]Disponibilidad y generación'!$E:$R,6,FALSE)</f>
        <v>AZUA</v>
      </c>
      <c r="I224" s="4" t="str">
        <f>VLOOKUP($D:$D,'[1]Disponibilidad y generación'!$E:$R,7,FALSE)</f>
        <v>01</v>
      </c>
      <c r="J224" s="4" t="str">
        <f>VLOOKUP($D:$D,'[1]Disponibilidad y generación'!$E:$R,8,FALSE)</f>
        <v>AZUA</v>
      </c>
      <c r="K224" s="5" t="s">
        <v>242</v>
      </c>
      <c r="L224" s="4" t="s">
        <v>248</v>
      </c>
      <c r="M224" s="2" t="s">
        <v>128</v>
      </c>
      <c r="N224" s="51">
        <v>107.948214285714</v>
      </c>
      <c r="O224" s="51">
        <v>1.0852599999999999</v>
      </c>
    </row>
    <row r="225" spans="1:15" ht="12.75" customHeight="1" x14ac:dyDescent="0.25">
      <c r="A225" s="2">
        <v>2025</v>
      </c>
      <c r="B225" s="2">
        <v>2</v>
      </c>
      <c r="C225" s="2" t="s">
        <v>167</v>
      </c>
      <c r="D225" s="2" t="s">
        <v>169</v>
      </c>
      <c r="E225" s="4" t="str">
        <f>VLOOKUP($D:$D,'[1]Disponibilidad y generación'!$E:$R,3,FALSE)</f>
        <v>07</v>
      </c>
      <c r="F225" s="4" t="str">
        <f>VLOOKUP($D:$D,'[1]Disponibilidad y generación'!$E:$R,4,FALSE)</f>
        <v>EL VALLE</v>
      </c>
      <c r="G225" s="4" t="str">
        <f>VLOOKUP($D:$D,'[1]Disponibilidad y generación'!$E:$R,5,FALSE)</f>
        <v>02</v>
      </c>
      <c r="H225" s="4" t="str">
        <f>VLOOKUP($D:$D,'[1]Disponibilidad y generación'!$E:$R,6,FALSE)</f>
        <v>AZUA</v>
      </c>
      <c r="I225" s="4" t="str">
        <f>VLOOKUP($D:$D,'[1]Disponibilidad y generación'!$E:$R,7,FALSE)</f>
        <v>01</v>
      </c>
      <c r="J225" s="4" t="str">
        <f>VLOOKUP($D:$D,'[1]Disponibilidad y generación'!$E:$R,8,FALSE)</f>
        <v>AZUA</v>
      </c>
      <c r="K225" s="5" t="s">
        <v>242</v>
      </c>
      <c r="L225" s="4" t="s">
        <v>248</v>
      </c>
      <c r="M225" s="2" t="s">
        <v>128</v>
      </c>
      <c r="N225" s="51">
        <v>75.154017857141994</v>
      </c>
      <c r="O225" s="51">
        <v>3.47628</v>
      </c>
    </row>
    <row r="226" spans="1:15" ht="12.75" customHeight="1" x14ac:dyDescent="0.25">
      <c r="A226" s="2">
        <v>2025</v>
      </c>
      <c r="B226" s="2">
        <v>2</v>
      </c>
      <c r="C226" s="2" t="s">
        <v>170</v>
      </c>
      <c r="D226" s="2" t="s">
        <v>171</v>
      </c>
      <c r="E226" s="4" t="str">
        <f>VLOOKUP($D:$D,'[1]Disponibilidad y generación'!$E:$R,3,FALSE)</f>
        <v>05</v>
      </c>
      <c r="F226" s="4" t="str">
        <f>VLOOKUP($D:$D,'[1]Disponibilidad y generación'!$E:$R,4,FALSE)</f>
        <v>VALDESIA</v>
      </c>
      <c r="G226" s="4" t="str">
        <f>VLOOKUP($D:$D,'[1]Disponibilidad y generación'!$E:$R,5,FALSE)</f>
        <v>17</v>
      </c>
      <c r="H226" s="4" t="str">
        <f>VLOOKUP($D:$D,'[1]Disponibilidad y generación'!$E:$R,6,FALSE)</f>
        <v>PERAVIA</v>
      </c>
      <c r="I226" s="4" t="str">
        <f>VLOOKUP($D:$D,'[1]Disponibilidad y generación'!$E:$R,7,FALSE)</f>
        <v>01</v>
      </c>
      <c r="J226" s="4" t="str">
        <f>VLOOKUP($D:$D,'[1]Disponibilidad y generación'!$E:$R,8,FALSE)</f>
        <v>BANÍ</v>
      </c>
      <c r="K226" s="5" t="s">
        <v>241</v>
      </c>
      <c r="L226" s="4" t="s">
        <v>247</v>
      </c>
      <c r="M226" s="2" t="s">
        <v>56</v>
      </c>
      <c r="N226" s="51">
        <v>93.09254563492</v>
      </c>
      <c r="O226" s="51">
        <v>61.404130000000002</v>
      </c>
    </row>
    <row r="227" spans="1:15" ht="12.75" customHeight="1" x14ac:dyDescent="0.25">
      <c r="A227" s="2">
        <v>2025</v>
      </c>
      <c r="B227" s="2">
        <v>2</v>
      </c>
      <c r="C227" s="2" t="s">
        <v>170</v>
      </c>
      <c r="D227" s="2" t="s">
        <v>172</v>
      </c>
      <c r="E227" s="4" t="str">
        <f>VLOOKUP($D:$D,'[1]Disponibilidad y generación'!$E:$R,3,FALSE)</f>
        <v>05</v>
      </c>
      <c r="F227" s="4" t="str">
        <f>VLOOKUP($D:$D,'[1]Disponibilidad y generación'!$E:$R,4,FALSE)</f>
        <v>VALDESIA</v>
      </c>
      <c r="G227" s="4" t="str">
        <f>VLOOKUP($D:$D,'[1]Disponibilidad y generación'!$E:$R,5,FALSE)</f>
        <v>17</v>
      </c>
      <c r="H227" s="4" t="str">
        <f>VLOOKUP($D:$D,'[1]Disponibilidad y generación'!$E:$R,6,FALSE)</f>
        <v>PERAVIA</v>
      </c>
      <c r="I227" s="4" t="str">
        <f>VLOOKUP($D:$D,'[1]Disponibilidad y generación'!$E:$R,7,FALSE)</f>
        <v>01</v>
      </c>
      <c r="J227" s="4" t="str">
        <f>VLOOKUP($D:$D,'[1]Disponibilidad y generación'!$E:$R,8,FALSE)</f>
        <v>BANÍ</v>
      </c>
      <c r="K227" s="5" t="s">
        <v>241</v>
      </c>
      <c r="L227" s="4" t="s">
        <v>247</v>
      </c>
      <c r="M227" s="2" t="s">
        <v>56</v>
      </c>
      <c r="N227" s="51">
        <v>367.20471478174602</v>
      </c>
      <c r="O227" s="51">
        <v>235.88102000000001</v>
      </c>
    </row>
    <row r="228" spans="1:15" ht="12.75" customHeight="1" x14ac:dyDescent="0.25">
      <c r="A228" s="2">
        <v>2025</v>
      </c>
      <c r="B228" s="2">
        <v>2</v>
      </c>
      <c r="C228" s="2" t="s">
        <v>22</v>
      </c>
      <c r="D228" s="2" t="s">
        <v>173</v>
      </c>
      <c r="E228" s="4" t="str">
        <f>VLOOKUP($D:$D,'[1]Disponibilidad y generación'!$E:$R,3,FALSE)</f>
        <v>06</v>
      </c>
      <c r="F228" s="4" t="str">
        <f>VLOOKUP($D:$D,'[1]Disponibilidad y generación'!$E:$R,4,FALSE)</f>
        <v>ENRIQUILLO</v>
      </c>
      <c r="G228" s="4" t="str">
        <f>VLOOKUP($D:$D,'[1]Disponibilidad y generación'!$E:$R,5,FALSE)</f>
        <v>16</v>
      </c>
      <c r="H228" s="4" t="str">
        <f>VLOOKUP($D:$D,'[1]Disponibilidad y generación'!$E:$R,6,FALSE)</f>
        <v>PEDERNALES</v>
      </c>
      <c r="I228" s="4" t="str">
        <f>VLOOKUP($D:$D,'[1]Disponibilidad y generación'!$E:$R,7,FALSE)</f>
        <v>02</v>
      </c>
      <c r="J228" s="4" t="str">
        <f>VLOOKUP($D:$D,'[1]Disponibilidad y generación'!$E:$R,8,FALSE)</f>
        <v>OVIEDO</v>
      </c>
      <c r="K228" s="5" t="s">
        <v>244</v>
      </c>
      <c r="L228" s="4" t="s">
        <v>252</v>
      </c>
      <c r="M228" s="2" t="s">
        <v>174</v>
      </c>
      <c r="N228" s="51">
        <v>5</v>
      </c>
      <c r="O228" s="51">
        <v>1.52121</v>
      </c>
    </row>
    <row r="229" spans="1:15" ht="12.75" customHeight="1" x14ac:dyDescent="0.25">
      <c r="A229" s="2">
        <v>2025</v>
      </c>
      <c r="B229" s="2">
        <v>2</v>
      </c>
      <c r="C229" s="2" t="s">
        <v>175</v>
      </c>
      <c r="D229" s="2" t="s">
        <v>176</v>
      </c>
      <c r="E229" s="4" t="str">
        <f>VLOOKUP($D:$D,'[1]Disponibilidad y generación'!$E:$R,3,FALSE)</f>
        <v>09</v>
      </c>
      <c r="F229" s="4" t="str">
        <f>VLOOKUP($D:$D,'[1]Disponibilidad y generación'!$E:$R,4,FALSE)</f>
        <v>HIGUAMO</v>
      </c>
      <c r="G229" s="4" t="str">
        <f>VLOOKUP($D:$D,'[1]Disponibilidad y generación'!$E:$R,5,FALSE)</f>
        <v>23</v>
      </c>
      <c r="H229" s="4" t="str">
        <f>VLOOKUP($D:$D,'[1]Disponibilidad y generación'!$E:$R,6,FALSE)</f>
        <v>SAN PEDRO DE MACORÍS</v>
      </c>
      <c r="I229" s="4" t="str">
        <f>VLOOKUP($D:$D,'[1]Disponibilidad y generación'!$E:$R,7,FALSE)</f>
        <v>05</v>
      </c>
      <c r="J229" s="4" t="str">
        <f>VLOOKUP($D:$D,'[1]Disponibilidad y generación'!$E:$R,8,FALSE)</f>
        <v>QUISQUEYA</v>
      </c>
      <c r="K229" s="5" t="s">
        <v>242</v>
      </c>
      <c r="L229" s="4" t="s">
        <v>248</v>
      </c>
      <c r="M229" s="2" t="s">
        <v>174</v>
      </c>
      <c r="N229" s="51">
        <v>0</v>
      </c>
      <c r="O229" s="51">
        <v>0</v>
      </c>
    </row>
    <row r="230" spans="1:15" ht="12.75" customHeight="1" x14ac:dyDescent="0.25">
      <c r="A230" s="2">
        <v>2025</v>
      </c>
      <c r="B230" s="2">
        <v>2</v>
      </c>
      <c r="C230" s="2" t="s">
        <v>175</v>
      </c>
      <c r="D230" s="2" t="s">
        <v>177</v>
      </c>
      <c r="E230" s="4" t="str">
        <f>VLOOKUP($D:$D,'[1]Disponibilidad y generación'!$E:$R,3,FALSE)</f>
        <v>09</v>
      </c>
      <c r="F230" s="4" t="str">
        <f>VLOOKUP($D:$D,'[1]Disponibilidad y generación'!$E:$R,4,FALSE)</f>
        <v>HIGUAMO</v>
      </c>
      <c r="G230" s="4" t="str">
        <f>VLOOKUP($D:$D,'[1]Disponibilidad y generación'!$E:$R,5,FALSE)</f>
        <v>23</v>
      </c>
      <c r="H230" s="4" t="str">
        <f>VLOOKUP($D:$D,'[1]Disponibilidad y generación'!$E:$R,6,FALSE)</f>
        <v>SAN PEDRO DE MACORÍS</v>
      </c>
      <c r="I230" s="4" t="str">
        <f>VLOOKUP($D:$D,'[1]Disponibilidad y generación'!$E:$R,7,FALSE)</f>
        <v>05</v>
      </c>
      <c r="J230" s="4" t="str">
        <f>VLOOKUP($D:$D,'[1]Disponibilidad y generación'!$E:$R,8,FALSE)</f>
        <v>QUISQUEYA</v>
      </c>
      <c r="K230" s="5" t="s">
        <v>242</v>
      </c>
      <c r="L230" s="4" t="s">
        <v>246</v>
      </c>
      <c r="M230" s="2" t="s">
        <v>31</v>
      </c>
      <c r="N230" s="51">
        <v>144.439459325396</v>
      </c>
      <c r="O230" s="51">
        <v>88.171210000000002</v>
      </c>
    </row>
    <row r="231" spans="1:15" ht="12.75" customHeight="1" x14ac:dyDescent="0.25">
      <c r="A231" s="2">
        <v>2025</v>
      </c>
      <c r="B231" s="2">
        <v>2</v>
      </c>
      <c r="C231" s="2" t="s">
        <v>175</v>
      </c>
      <c r="D231" s="2" t="s">
        <v>178</v>
      </c>
      <c r="E231" s="4" t="str">
        <f>VLOOKUP($D:$D,'[1]Disponibilidad y generación'!$E:$R,3,FALSE)</f>
        <v>09</v>
      </c>
      <c r="F231" s="4" t="str">
        <f>VLOOKUP($D:$D,'[1]Disponibilidad y generación'!$E:$R,4,FALSE)</f>
        <v>HIGUAMO</v>
      </c>
      <c r="G231" s="4" t="str">
        <f>VLOOKUP($D:$D,'[1]Disponibilidad y generación'!$E:$R,5,FALSE)</f>
        <v>23</v>
      </c>
      <c r="H231" s="4" t="str">
        <f>VLOOKUP($D:$D,'[1]Disponibilidad y generación'!$E:$R,6,FALSE)</f>
        <v>SAN PEDRO DE MACORÍS</v>
      </c>
      <c r="I231" s="4" t="str">
        <f>VLOOKUP($D:$D,'[1]Disponibilidad y generación'!$E:$R,7,FALSE)</f>
        <v>01</v>
      </c>
      <c r="J231" s="4" t="str">
        <f>VLOOKUP($D:$D,'[1]Disponibilidad y generación'!$E:$R,8,FALSE)</f>
        <v>SAN PEDRO DE MACORÍS</v>
      </c>
      <c r="K231" s="5" t="s">
        <v>242</v>
      </c>
      <c r="L231" s="4" t="s">
        <v>248</v>
      </c>
      <c r="M231" s="2" t="s">
        <v>107</v>
      </c>
      <c r="N231" s="51">
        <v>0</v>
      </c>
      <c r="O231" s="51">
        <v>0</v>
      </c>
    </row>
    <row r="232" spans="1:15" ht="12.75" customHeight="1" x14ac:dyDescent="0.25">
      <c r="A232" s="2">
        <v>2025</v>
      </c>
      <c r="B232" s="2">
        <v>2</v>
      </c>
      <c r="C232" s="2" t="s">
        <v>175</v>
      </c>
      <c r="D232" s="2" t="s">
        <v>179</v>
      </c>
      <c r="E232" s="4" t="str">
        <f>VLOOKUP($D:$D,'[1]Disponibilidad y generación'!$E:$R,3,FALSE)</f>
        <v>09</v>
      </c>
      <c r="F232" s="4" t="str">
        <f>VLOOKUP($D:$D,'[1]Disponibilidad y generación'!$E:$R,4,FALSE)</f>
        <v>HIGUAMO</v>
      </c>
      <c r="G232" s="4" t="str">
        <f>VLOOKUP($D:$D,'[1]Disponibilidad y generación'!$E:$R,5,FALSE)</f>
        <v>23</v>
      </c>
      <c r="H232" s="4" t="str">
        <f>VLOOKUP($D:$D,'[1]Disponibilidad y generación'!$E:$R,6,FALSE)</f>
        <v>SAN PEDRO DE MACORÍS</v>
      </c>
      <c r="I232" s="4" t="str">
        <f>VLOOKUP($D:$D,'[1]Disponibilidad y generación'!$E:$R,7,FALSE)</f>
        <v>01</v>
      </c>
      <c r="J232" s="4" t="str">
        <f>VLOOKUP($D:$D,'[1]Disponibilidad y generación'!$E:$R,8,FALSE)</f>
        <v>SAN PEDRO DE MACORÍS</v>
      </c>
      <c r="K232" s="5" t="s">
        <v>242</v>
      </c>
      <c r="L232" s="4" t="s">
        <v>246</v>
      </c>
      <c r="M232" s="2" t="s">
        <v>31</v>
      </c>
      <c r="N232" s="51">
        <v>66.203373015872998</v>
      </c>
      <c r="O232" s="51">
        <v>37.37323</v>
      </c>
    </row>
    <row r="233" spans="1:15" ht="12.75" customHeight="1" x14ac:dyDescent="0.25">
      <c r="A233" s="2">
        <v>2025</v>
      </c>
      <c r="B233" s="2">
        <v>2</v>
      </c>
      <c r="C233" s="2" t="s">
        <v>22</v>
      </c>
      <c r="D233" s="2" t="s">
        <v>180</v>
      </c>
      <c r="E233" s="4" t="str">
        <f>VLOOKUP($D:$D,'[1]Disponibilidad y generación'!$E:$R,3,FALSE)</f>
        <v>09</v>
      </c>
      <c r="F233" s="4" t="str">
        <f>VLOOKUP($D:$D,'[1]Disponibilidad y generación'!$E:$R,4,FALSE)</f>
        <v>HIGUAMO</v>
      </c>
      <c r="G233" s="4" t="str">
        <f>VLOOKUP($D:$D,'[1]Disponibilidad y generación'!$E:$R,5,FALSE)</f>
        <v>23</v>
      </c>
      <c r="H233" s="4" t="str">
        <f>VLOOKUP($D:$D,'[1]Disponibilidad y generación'!$E:$R,6,FALSE)</f>
        <v>SAN PEDRO DE MACORÍS</v>
      </c>
      <c r="I233" s="4" t="str">
        <f>VLOOKUP($D:$D,'[1]Disponibilidad y generación'!$E:$R,7,FALSE)</f>
        <v>05</v>
      </c>
      <c r="J233" s="4" t="str">
        <f>VLOOKUP($D:$D,'[1]Disponibilidad y generación'!$E:$R,8,FALSE)</f>
        <v>QUISQUEYA</v>
      </c>
      <c r="K233" s="5" t="s">
        <v>242</v>
      </c>
      <c r="L233" s="4" t="s">
        <v>248</v>
      </c>
      <c r="M233" s="2" t="s">
        <v>174</v>
      </c>
      <c r="N233" s="51">
        <v>0</v>
      </c>
      <c r="O233" s="51">
        <v>0</v>
      </c>
    </row>
    <row r="234" spans="1:15" ht="12.75" customHeight="1" x14ac:dyDescent="0.25">
      <c r="A234" s="2">
        <v>2025</v>
      </c>
      <c r="B234" s="2">
        <v>2</v>
      </c>
      <c r="C234" s="2" t="s">
        <v>22</v>
      </c>
      <c r="D234" s="2" t="s">
        <v>181</v>
      </c>
      <c r="E234" s="4" t="str">
        <f>VLOOKUP($D:$D,'[1]Disponibilidad y generación'!$E:$R,3,FALSE)</f>
        <v>09</v>
      </c>
      <c r="F234" s="4" t="str">
        <f>VLOOKUP($D:$D,'[1]Disponibilidad y generación'!$E:$R,4,FALSE)</f>
        <v>HIGUAMO</v>
      </c>
      <c r="G234" s="4" t="str">
        <f>VLOOKUP($D:$D,'[1]Disponibilidad y generación'!$E:$R,5,FALSE)</f>
        <v>23</v>
      </c>
      <c r="H234" s="4" t="str">
        <f>VLOOKUP($D:$D,'[1]Disponibilidad y generación'!$E:$R,6,FALSE)</f>
        <v>SAN PEDRO DE MACORÍS</v>
      </c>
      <c r="I234" s="4" t="str">
        <f>VLOOKUP($D:$D,'[1]Disponibilidad y generación'!$E:$R,7,FALSE)</f>
        <v>05</v>
      </c>
      <c r="J234" s="4" t="str">
        <f>VLOOKUP($D:$D,'[1]Disponibilidad y generación'!$E:$R,8,FALSE)</f>
        <v>QUISQUEYA</v>
      </c>
      <c r="K234" s="5" t="s">
        <v>242</v>
      </c>
      <c r="L234" s="4" t="s">
        <v>246</v>
      </c>
      <c r="M234" s="2" t="s">
        <v>31</v>
      </c>
      <c r="N234" s="51">
        <v>205.07207341269799</v>
      </c>
      <c r="O234" s="51">
        <v>96.380899999999997</v>
      </c>
    </row>
    <row r="235" spans="1:15" ht="12.75" customHeight="1" x14ac:dyDescent="0.25">
      <c r="A235" s="2">
        <v>2025</v>
      </c>
      <c r="B235" s="2">
        <v>2</v>
      </c>
      <c r="C235" s="2" t="s">
        <v>12</v>
      </c>
      <c r="D235" s="2" t="s">
        <v>182</v>
      </c>
      <c r="E235" s="4" t="str">
        <f>VLOOKUP($D:$D,'[1]Disponibilidad y generación'!$E:$R,3,FALSE)</f>
        <v>02</v>
      </c>
      <c r="F235" s="4" t="str">
        <f>VLOOKUP($D:$D,'[1]Disponibilidad y generación'!$E:$R,4,FALSE)</f>
        <v>CIBAO SUR</v>
      </c>
      <c r="G235" s="4" t="str">
        <f>VLOOKUP($D:$D,'[1]Disponibilidad y generación'!$E:$R,5,FALSE)</f>
        <v>13</v>
      </c>
      <c r="H235" s="4" t="str">
        <f>VLOOKUP($D:$D,'[1]Disponibilidad y generación'!$E:$R,6,FALSE)</f>
        <v>LA VEGA</v>
      </c>
      <c r="I235" s="4" t="str">
        <f>VLOOKUP($D:$D,'[1]Disponibilidad y generación'!$E:$R,7,FALSE)</f>
        <v>04</v>
      </c>
      <c r="J235" s="4" t="str">
        <f>VLOOKUP($D:$D,'[1]Disponibilidad y generación'!$E:$R,8,FALSE)</f>
        <v>JIMA ABAJO</v>
      </c>
      <c r="K235" s="5" t="s">
        <v>240</v>
      </c>
      <c r="L235" s="4" t="s">
        <v>253</v>
      </c>
      <c r="M235" s="2" t="s">
        <v>183</v>
      </c>
      <c r="N235" s="51">
        <v>1.9937251984119999</v>
      </c>
      <c r="O235" s="51">
        <v>1.18998</v>
      </c>
    </row>
    <row r="236" spans="1:15" ht="12.75" customHeight="1" x14ac:dyDescent="0.25">
      <c r="A236" s="2">
        <v>2025</v>
      </c>
      <c r="B236" s="2">
        <v>2</v>
      </c>
      <c r="C236" s="2" t="s">
        <v>12</v>
      </c>
      <c r="D236" s="2" t="s">
        <v>184</v>
      </c>
      <c r="E236" s="4" t="str">
        <f>VLOOKUP($D:$D,'[1]Disponibilidad y generación'!$E:$R,3,FALSE)</f>
        <v>02</v>
      </c>
      <c r="F236" s="4" t="str">
        <f>VLOOKUP($D:$D,'[1]Disponibilidad y generación'!$E:$R,4,FALSE)</f>
        <v>CIBAO SUR</v>
      </c>
      <c r="G236" s="4" t="str">
        <f>VLOOKUP($D:$D,'[1]Disponibilidad y generación'!$E:$R,5,FALSE)</f>
        <v>28</v>
      </c>
      <c r="H236" s="4" t="str">
        <f>VLOOKUP($D:$D,'[1]Disponibilidad y generación'!$E:$R,6,FALSE)</f>
        <v>MONSEÑOR NOUEL</v>
      </c>
      <c r="I236" s="4" t="str">
        <f>VLOOKUP($D:$D,'[1]Disponibilidad y generación'!$E:$R,7,FALSE)</f>
        <v>01</v>
      </c>
      <c r="J236" s="4" t="str">
        <f>VLOOKUP($D:$D,'[1]Disponibilidad y generación'!$E:$R,8,FALSE)</f>
        <v>BONAO</v>
      </c>
      <c r="K236" s="5" t="s">
        <v>240</v>
      </c>
      <c r="L236" s="4" t="s">
        <v>253</v>
      </c>
      <c r="M236" s="2" t="s">
        <v>82</v>
      </c>
      <c r="N236" s="51">
        <v>7.0616319444439997</v>
      </c>
      <c r="O236" s="51">
        <v>4.5816299999999996</v>
      </c>
    </row>
    <row r="237" spans="1:15" ht="12.75" customHeight="1" x14ac:dyDescent="0.25">
      <c r="A237" s="2">
        <v>2025</v>
      </c>
      <c r="B237" s="2">
        <v>2</v>
      </c>
      <c r="C237" s="2" t="s">
        <v>12</v>
      </c>
      <c r="D237" s="2" t="s">
        <v>185</v>
      </c>
      <c r="E237" s="4" t="str">
        <f>VLOOKUP($D:$D,'[1]Disponibilidad y generación'!$E:$R,3,FALSE)</f>
        <v>02</v>
      </c>
      <c r="F237" s="4" t="str">
        <f>VLOOKUP($D:$D,'[1]Disponibilidad y generación'!$E:$R,4,FALSE)</f>
        <v>CIBAO SUR</v>
      </c>
      <c r="G237" s="4" t="str">
        <f>VLOOKUP($D:$D,'[1]Disponibilidad y generación'!$E:$R,5,FALSE)</f>
        <v>28</v>
      </c>
      <c r="H237" s="4" t="str">
        <f>VLOOKUP($D:$D,'[1]Disponibilidad y generación'!$E:$R,6,FALSE)</f>
        <v>MONSEÑOR NOUEL</v>
      </c>
      <c r="I237" s="4" t="str">
        <f>VLOOKUP($D:$D,'[1]Disponibilidad y generación'!$E:$R,7,FALSE)</f>
        <v>01</v>
      </c>
      <c r="J237" s="4" t="str">
        <f>VLOOKUP($D:$D,'[1]Disponibilidad y generación'!$E:$R,8,FALSE)</f>
        <v>BONAO</v>
      </c>
      <c r="K237" s="5" t="s">
        <v>240</v>
      </c>
      <c r="L237" s="4" t="s">
        <v>253</v>
      </c>
      <c r="M237" s="2" t="s">
        <v>17</v>
      </c>
      <c r="N237" s="51">
        <v>8.1643725198410007</v>
      </c>
      <c r="O237" s="51">
        <v>5.0820100000000004</v>
      </c>
    </row>
    <row r="238" spans="1:15" ht="12.75" customHeight="1" x14ac:dyDescent="0.25">
      <c r="A238" s="2">
        <v>2025</v>
      </c>
      <c r="B238" s="2">
        <v>2</v>
      </c>
      <c r="C238" s="2" t="s">
        <v>12</v>
      </c>
      <c r="D238" s="2" t="s">
        <v>186</v>
      </c>
      <c r="E238" s="4" t="str">
        <f>VLOOKUP($D:$D,'[1]Disponibilidad y generación'!$E:$R,3,FALSE)</f>
        <v>03</v>
      </c>
      <c r="F238" s="4" t="str">
        <f>VLOOKUP($D:$D,'[1]Disponibilidad y generación'!$E:$R,4,FALSE)</f>
        <v>CIBAO NORDESTE</v>
      </c>
      <c r="G238" s="4" t="str">
        <f>VLOOKUP($D:$D,'[1]Disponibilidad y generación'!$E:$R,5,FALSE)</f>
        <v>14</v>
      </c>
      <c r="H238" s="4" t="str">
        <f>VLOOKUP($D:$D,'[1]Disponibilidad y generación'!$E:$R,6,FALSE)</f>
        <v>MARÍA TRINIDAD SÁNCHEZ</v>
      </c>
      <c r="I238" s="4" t="str">
        <f>VLOOKUP($D:$D,'[1]Disponibilidad y generación'!$E:$R,7,FALSE)</f>
        <v>01</v>
      </c>
      <c r="J238" s="4" t="str">
        <f>VLOOKUP($D:$D,'[1]Disponibilidad y generación'!$E:$R,8,FALSE)</f>
        <v>NAGUA</v>
      </c>
      <c r="K238" s="5" t="s">
        <v>240</v>
      </c>
      <c r="L238" s="4" t="s">
        <v>253</v>
      </c>
      <c r="M238" s="2" t="s">
        <v>187</v>
      </c>
      <c r="N238" s="51">
        <v>0</v>
      </c>
      <c r="O238" s="51">
        <v>0</v>
      </c>
    </row>
    <row r="239" spans="1:15" ht="12.75" customHeight="1" x14ac:dyDescent="0.25">
      <c r="A239" s="2">
        <v>2025</v>
      </c>
      <c r="B239" s="2">
        <v>2</v>
      </c>
      <c r="C239" s="2" t="s">
        <v>12</v>
      </c>
      <c r="D239" s="2" t="s">
        <v>188</v>
      </c>
      <c r="E239" s="4" t="str">
        <f>VLOOKUP($D:$D,'[1]Disponibilidad y generación'!$E:$R,3,FALSE)</f>
        <v>07</v>
      </c>
      <c r="F239" s="4" t="str">
        <f>VLOOKUP($D:$D,'[1]Disponibilidad y generación'!$E:$R,4,FALSE)</f>
        <v>EL VALLE</v>
      </c>
      <c r="G239" s="4" t="str">
        <f>VLOOKUP($D:$D,'[1]Disponibilidad y generación'!$E:$R,5,FALSE)</f>
        <v>22</v>
      </c>
      <c r="H239" s="4" t="str">
        <f>VLOOKUP($D:$D,'[1]Disponibilidad y generación'!$E:$R,6,FALSE)</f>
        <v>SAN JUAN</v>
      </c>
      <c r="I239" s="4" t="str">
        <f>VLOOKUP($D:$D,'[1]Disponibilidad y generación'!$E:$R,7,FALSE)</f>
        <v>01</v>
      </c>
      <c r="J239" s="4" t="str">
        <f>VLOOKUP($D:$D,'[1]Disponibilidad y generación'!$E:$R,8,FALSE)</f>
        <v>SAN JUAN</v>
      </c>
      <c r="K239" s="5" t="s">
        <v>240</v>
      </c>
      <c r="L239" s="4" t="s">
        <v>253</v>
      </c>
      <c r="M239" s="2" t="s">
        <v>189</v>
      </c>
      <c r="N239" s="51">
        <v>10.561264880952001</v>
      </c>
      <c r="O239" s="51">
        <v>7.0526600000000004</v>
      </c>
    </row>
    <row r="240" spans="1:15" ht="12.75" customHeight="1" x14ac:dyDescent="0.25">
      <c r="A240" s="2">
        <v>2025</v>
      </c>
      <c r="B240" s="2">
        <v>2</v>
      </c>
      <c r="C240" s="2" t="s">
        <v>12</v>
      </c>
      <c r="D240" s="2" t="s">
        <v>190</v>
      </c>
      <c r="E240" s="4" t="str">
        <f>VLOOKUP($D:$D,'[1]Disponibilidad y generación'!$E:$R,3,FALSE)</f>
        <v>07</v>
      </c>
      <c r="F240" s="4" t="str">
        <f>VLOOKUP($D:$D,'[1]Disponibilidad y generación'!$E:$R,4,FALSE)</f>
        <v>EL VALLE</v>
      </c>
      <c r="G240" s="4" t="str">
        <f>VLOOKUP($D:$D,'[1]Disponibilidad y generación'!$E:$R,5,FALSE)</f>
        <v>22</v>
      </c>
      <c r="H240" s="4" t="str">
        <f>VLOOKUP($D:$D,'[1]Disponibilidad y generación'!$E:$R,6,FALSE)</f>
        <v>SAN JUAN</v>
      </c>
      <c r="I240" s="4" t="str">
        <f>VLOOKUP($D:$D,'[1]Disponibilidad y generación'!$E:$R,7,FALSE)</f>
        <v>01</v>
      </c>
      <c r="J240" s="4" t="str">
        <f>VLOOKUP($D:$D,'[1]Disponibilidad y generación'!$E:$R,8,FALSE)</f>
        <v>SAN JUAN</v>
      </c>
      <c r="K240" s="5" t="s">
        <v>240</v>
      </c>
      <c r="L240" s="4" t="s">
        <v>253</v>
      </c>
      <c r="M240" s="2" t="s">
        <v>191</v>
      </c>
      <c r="N240" s="51">
        <v>2.0760441468250002</v>
      </c>
      <c r="O240" s="51">
        <v>1.3286500000000001</v>
      </c>
    </row>
    <row r="241" spans="1:15" ht="12.75" customHeight="1" x14ac:dyDescent="0.25">
      <c r="A241" s="2">
        <v>2025</v>
      </c>
      <c r="B241" s="2">
        <v>2</v>
      </c>
      <c r="C241" s="2" t="s">
        <v>192</v>
      </c>
      <c r="D241" s="2" t="s">
        <v>193</v>
      </c>
      <c r="E241" s="4" t="str">
        <f>VLOOKUP($D:$D,'[1]Disponibilidad y generación'!$E:$R,3,FALSE)</f>
        <v>01</v>
      </c>
      <c r="F241" s="4" t="str">
        <f>VLOOKUP($D:$D,'[1]Disponibilidad y generación'!$E:$R,4,FALSE)</f>
        <v>CIBAO NORTE</v>
      </c>
      <c r="G241" s="4" t="str">
        <f>VLOOKUP($D:$D,'[1]Disponibilidad y generación'!$E:$R,5,FALSE)</f>
        <v>18</v>
      </c>
      <c r="H241" s="4" t="str">
        <f>VLOOKUP($D:$D,'[1]Disponibilidad y generación'!$E:$R,6,FALSE)</f>
        <v>PUERTO PLATA</v>
      </c>
      <c r="I241" s="4" t="str">
        <f>VLOOKUP($D:$D,'[1]Disponibilidad y generación'!$E:$R,7,FALSE)</f>
        <v>01</v>
      </c>
      <c r="J241" s="4" t="str">
        <f>VLOOKUP($D:$D,'[1]Disponibilidad y generación'!$E:$R,8,FALSE)</f>
        <v>PUERTO PLATA</v>
      </c>
      <c r="K241" s="5" t="s">
        <v>239</v>
      </c>
      <c r="L241" s="4" t="s">
        <v>250</v>
      </c>
      <c r="M241" s="2" t="s">
        <v>194</v>
      </c>
      <c r="N241" s="51">
        <v>0</v>
      </c>
      <c r="O241" s="51">
        <v>0</v>
      </c>
    </row>
    <row r="242" spans="1:15" ht="12.75" customHeight="1" x14ac:dyDescent="0.25">
      <c r="A242" s="2">
        <v>2025</v>
      </c>
      <c r="B242" s="2">
        <v>2</v>
      </c>
      <c r="C242" s="2" t="s">
        <v>192</v>
      </c>
      <c r="D242" s="2" t="s">
        <v>195</v>
      </c>
      <c r="E242" s="4" t="str">
        <f>VLOOKUP($D:$D,'[1]Disponibilidad y generación'!$E:$R,3,FALSE)</f>
        <v>01</v>
      </c>
      <c r="F242" s="4" t="str">
        <f>VLOOKUP($D:$D,'[1]Disponibilidad y generación'!$E:$R,4,FALSE)</f>
        <v>CIBAO NORTE</v>
      </c>
      <c r="G242" s="4" t="str">
        <f>VLOOKUP($D:$D,'[1]Disponibilidad y generación'!$E:$R,5,FALSE)</f>
        <v>18</v>
      </c>
      <c r="H242" s="4" t="str">
        <f>VLOOKUP($D:$D,'[1]Disponibilidad y generación'!$E:$R,6,FALSE)</f>
        <v>PUERTO PLATA</v>
      </c>
      <c r="I242" s="4" t="str">
        <f>VLOOKUP($D:$D,'[1]Disponibilidad y generación'!$E:$R,7,FALSE)</f>
        <v>01</v>
      </c>
      <c r="J242" s="4" t="str">
        <f>VLOOKUP($D:$D,'[1]Disponibilidad y generación'!$E:$R,8,FALSE)</f>
        <v>PUERTO PLATA</v>
      </c>
      <c r="K242" s="5" t="s">
        <v>239</v>
      </c>
      <c r="L242" s="4" t="s">
        <v>249</v>
      </c>
      <c r="M242" s="2" t="s">
        <v>17</v>
      </c>
      <c r="N242" s="51">
        <v>0</v>
      </c>
      <c r="O242" s="51">
        <v>0</v>
      </c>
    </row>
    <row r="243" spans="1:15" ht="12.75" customHeight="1" x14ac:dyDescent="0.25">
      <c r="A243" s="2">
        <v>2025</v>
      </c>
      <c r="B243" s="2">
        <v>2</v>
      </c>
      <c r="C243" s="2" t="s">
        <v>192</v>
      </c>
      <c r="D243" s="2" t="s">
        <v>196</v>
      </c>
      <c r="E243" s="4" t="str">
        <f>VLOOKUP($D:$D,'[1]Disponibilidad y generación'!$E:$R,3,FALSE)</f>
        <v>01</v>
      </c>
      <c r="F243" s="4" t="str">
        <f>VLOOKUP($D:$D,'[1]Disponibilidad y generación'!$E:$R,4,FALSE)</f>
        <v>CIBAO NORTE</v>
      </c>
      <c r="G243" s="4" t="str">
        <f>VLOOKUP($D:$D,'[1]Disponibilidad y generación'!$E:$R,5,FALSE)</f>
        <v>18</v>
      </c>
      <c r="H243" s="4" t="str">
        <f>VLOOKUP($D:$D,'[1]Disponibilidad y generación'!$E:$R,6,FALSE)</f>
        <v>PUERTO PLATA</v>
      </c>
      <c r="I243" s="4" t="str">
        <f>VLOOKUP($D:$D,'[1]Disponibilidad y generación'!$E:$R,7,FALSE)</f>
        <v>01</v>
      </c>
      <c r="J243" s="4" t="str">
        <f>VLOOKUP($D:$D,'[1]Disponibilidad y generación'!$E:$R,8,FALSE)</f>
        <v>PUERTO PLATA</v>
      </c>
      <c r="K243" s="5" t="s">
        <v>241</v>
      </c>
      <c r="L243" s="4" t="s">
        <v>248</v>
      </c>
      <c r="M243" s="2" t="s">
        <v>17</v>
      </c>
      <c r="N243" s="51">
        <v>0</v>
      </c>
      <c r="O243" s="51">
        <v>0</v>
      </c>
    </row>
    <row r="244" spans="1:15" ht="12.75" customHeight="1" x14ac:dyDescent="0.25">
      <c r="A244" s="2">
        <v>2025</v>
      </c>
      <c r="B244" s="2">
        <v>2</v>
      </c>
      <c r="C244" s="2" t="s">
        <v>59</v>
      </c>
      <c r="D244" s="2" t="s">
        <v>197</v>
      </c>
      <c r="E244" s="4" t="str">
        <f>VLOOKUP($D:$D,'[1]Disponibilidad y generación'!$E:$R,3,FALSE)</f>
        <v>05</v>
      </c>
      <c r="F244" s="4" t="str">
        <f>VLOOKUP($D:$D,'[1]Disponibilidad y generación'!$E:$R,4,FALSE)</f>
        <v>VALDESIA</v>
      </c>
      <c r="G244" s="4" t="str">
        <f>VLOOKUP($D:$D,'[1]Disponibilidad y generación'!$E:$R,5,FALSE)</f>
        <v>21</v>
      </c>
      <c r="H244" s="4" t="str">
        <f>VLOOKUP($D:$D,'[1]Disponibilidad y generación'!$E:$R,6,FALSE)</f>
        <v>SAN CRISTÓBAL</v>
      </c>
      <c r="I244" s="4" t="str">
        <f>VLOOKUP($D:$D,'[1]Disponibilidad y generación'!$E:$R,7,FALSE)</f>
        <v>03</v>
      </c>
      <c r="J244" s="4" t="str">
        <f>VLOOKUP($D:$D,'[1]Disponibilidad y generación'!$E:$R,8,FALSE)</f>
        <v>BAJOS DE HAINA</v>
      </c>
      <c r="K244" s="5" t="s">
        <v>243</v>
      </c>
      <c r="L244" s="4" t="s">
        <v>249</v>
      </c>
      <c r="M244" s="2" t="s">
        <v>44</v>
      </c>
      <c r="N244" s="51">
        <v>0</v>
      </c>
      <c r="O244" s="51">
        <v>0</v>
      </c>
    </row>
    <row r="245" spans="1:15" ht="12.75" customHeight="1" x14ac:dyDescent="0.25">
      <c r="A245" s="2">
        <v>2025</v>
      </c>
      <c r="B245" s="2">
        <v>2</v>
      </c>
      <c r="C245" s="2" t="s">
        <v>198</v>
      </c>
      <c r="D245" s="2" t="s">
        <v>199</v>
      </c>
      <c r="E245" s="4" t="str">
        <f>VLOOKUP($D:$D,'[1]Disponibilidad y generación'!$E:$R,3,FALSE)</f>
        <v>09</v>
      </c>
      <c r="F245" s="4" t="str">
        <f>VLOOKUP($D:$D,'[1]Disponibilidad y generación'!$E:$R,4,FALSE)</f>
        <v>HIGUAMO</v>
      </c>
      <c r="G245" s="4" t="str">
        <f>VLOOKUP($D:$D,'[1]Disponibilidad y generación'!$E:$R,5,FALSE)</f>
        <v>23</v>
      </c>
      <c r="H245" s="4" t="str">
        <f>VLOOKUP($D:$D,'[1]Disponibilidad y generación'!$E:$R,6,FALSE)</f>
        <v>SAN PEDRO DE MACORÍS</v>
      </c>
      <c r="I245" s="4" t="str">
        <f>VLOOKUP($D:$D,'[1]Disponibilidad y generación'!$E:$R,7,FALSE)</f>
        <v>01</v>
      </c>
      <c r="J245" s="4" t="str">
        <f>VLOOKUP($D:$D,'[1]Disponibilidad y generación'!$E:$R,8,FALSE)</f>
        <v>SAN PEDRO DE MACORÍS</v>
      </c>
      <c r="K245" s="5" t="s">
        <v>241</v>
      </c>
      <c r="L245" s="4" t="s">
        <v>251</v>
      </c>
      <c r="M245" s="2" t="s">
        <v>99</v>
      </c>
      <c r="N245" s="51">
        <v>29.884672619046999</v>
      </c>
      <c r="O245" s="51">
        <v>19.50217</v>
      </c>
    </row>
    <row r="246" spans="1:15" ht="12.75" customHeight="1" x14ac:dyDescent="0.25">
      <c r="A246" s="2">
        <v>2025</v>
      </c>
      <c r="B246" s="2">
        <v>2</v>
      </c>
      <c r="C246" s="2" t="s">
        <v>200</v>
      </c>
      <c r="D246" s="2" t="s">
        <v>201</v>
      </c>
      <c r="E246" s="4" t="str">
        <f>VLOOKUP($D:$D,'[1]Disponibilidad y generación'!$E:$R,3,FALSE)</f>
        <v>10</v>
      </c>
      <c r="F246" s="4" t="str">
        <f>VLOOKUP($D:$D,'[1]Disponibilidad y generación'!$E:$R,4,FALSE)</f>
        <v>OZAMA O METROPOLITANA</v>
      </c>
      <c r="G246" s="4" t="str">
        <f>VLOOKUP($D:$D,'[1]Disponibilidad y generación'!$E:$R,5,FALSE)</f>
        <v>32</v>
      </c>
      <c r="H246" s="4" t="str">
        <f>VLOOKUP($D:$D,'[1]Disponibilidad y generación'!$E:$R,6,FALSE)</f>
        <v>SANTO DOMINGO</v>
      </c>
      <c r="I246" s="4" t="str">
        <f>VLOOKUP($D:$D,'[1]Disponibilidad y generación'!$E:$R,7,FALSE)</f>
        <v>04</v>
      </c>
      <c r="J246" s="4" t="str">
        <f>VLOOKUP($D:$D,'[1]Disponibilidad y generación'!$E:$R,8,FALSE)</f>
        <v>BOCA CHICA</v>
      </c>
      <c r="K246" s="5" t="s">
        <v>243</v>
      </c>
      <c r="L246" s="4" t="s">
        <v>246</v>
      </c>
      <c r="M246" s="2" t="s">
        <v>128</v>
      </c>
      <c r="N246" s="51">
        <v>189.619791666666</v>
      </c>
      <c r="O246" s="51">
        <v>0.56493000000000004</v>
      </c>
    </row>
    <row r="247" spans="1:15" ht="12.75" customHeight="1" x14ac:dyDescent="0.25">
      <c r="A247" s="2">
        <v>2025</v>
      </c>
      <c r="B247" s="2">
        <v>2</v>
      </c>
      <c r="C247" s="2" t="s">
        <v>22</v>
      </c>
      <c r="D247" s="2" t="s">
        <v>202</v>
      </c>
      <c r="E247" s="4" t="str">
        <f>VLOOKUP($D:$D,'[1]Disponibilidad y generación'!$E:$R,3,FALSE)</f>
        <v>09</v>
      </c>
      <c r="F247" s="4" t="str">
        <f>VLOOKUP($D:$D,'[1]Disponibilidad y generación'!$E:$R,4,FALSE)</f>
        <v>HIGUAMO</v>
      </c>
      <c r="G247" s="4" t="str">
        <f>VLOOKUP($D:$D,'[1]Disponibilidad y generación'!$E:$R,5,FALSE)</f>
        <v>23</v>
      </c>
      <c r="H247" s="4" t="str">
        <f>VLOOKUP($D:$D,'[1]Disponibilidad y generación'!$E:$R,6,FALSE)</f>
        <v>SAN PEDRO DE MACORÍS</v>
      </c>
      <c r="I247" s="4" t="str">
        <f>VLOOKUP($D:$D,'[1]Disponibilidad y generación'!$E:$R,7,FALSE)</f>
        <v>01</v>
      </c>
      <c r="J247" s="4" t="str">
        <f>VLOOKUP($D:$D,'[1]Disponibilidad y generación'!$E:$R,8,FALSE)</f>
        <v>SAN PEDRO DE MACORÍS</v>
      </c>
      <c r="K247" s="5" t="s">
        <v>242</v>
      </c>
      <c r="L247" s="4" t="s">
        <v>248</v>
      </c>
      <c r="M247" s="2" t="s">
        <v>24</v>
      </c>
      <c r="N247" s="51">
        <v>12.723635912698001</v>
      </c>
      <c r="O247" s="51">
        <v>3.5257100000000001</v>
      </c>
    </row>
    <row r="248" spans="1:15" ht="12.75" customHeight="1" x14ac:dyDescent="0.25">
      <c r="A248" s="2">
        <v>2025</v>
      </c>
      <c r="B248" s="2">
        <v>2</v>
      </c>
      <c r="C248" s="2" t="s">
        <v>12</v>
      </c>
      <c r="D248" s="2" t="s">
        <v>203</v>
      </c>
      <c r="E248" s="4" t="str">
        <f>VLOOKUP($D:$D,'[1]Disponibilidad y generación'!$E:$R,3,FALSE)</f>
        <v>02</v>
      </c>
      <c r="F248" s="4" t="str">
        <f>VLOOKUP($D:$D,'[1]Disponibilidad y generación'!$E:$R,4,FALSE)</f>
        <v>CIBAO SUR</v>
      </c>
      <c r="G248" s="4" t="str">
        <f>VLOOKUP($D:$D,'[1]Disponibilidad y generación'!$E:$R,5,FALSE)</f>
        <v>13</v>
      </c>
      <c r="H248" s="4" t="str">
        <f>VLOOKUP($D:$D,'[1]Disponibilidad y generación'!$E:$R,6,FALSE)</f>
        <v>LA VEGA</v>
      </c>
      <c r="I248" s="4" t="str">
        <f>VLOOKUP($D:$D,'[1]Disponibilidad y generación'!$E:$R,7,FALSE)</f>
        <v>01</v>
      </c>
      <c r="J248" s="4" t="str">
        <f>VLOOKUP($D:$D,'[1]Disponibilidad y generación'!$E:$R,8,FALSE)</f>
        <v>LA VEGA</v>
      </c>
      <c r="K248" s="5" t="s">
        <v>240</v>
      </c>
      <c r="L248" s="4" t="s">
        <v>253</v>
      </c>
      <c r="M248" s="2" t="s">
        <v>204</v>
      </c>
      <c r="N248" s="51">
        <v>0.63958333333299999</v>
      </c>
      <c r="O248" s="51">
        <v>0.40249000000000001</v>
      </c>
    </row>
    <row r="249" spans="1:15" ht="12.75" customHeight="1" x14ac:dyDescent="0.25">
      <c r="A249" s="2">
        <v>2025</v>
      </c>
      <c r="B249" s="2">
        <v>2</v>
      </c>
      <c r="C249" s="2" t="s">
        <v>12</v>
      </c>
      <c r="D249" s="2" t="s">
        <v>205</v>
      </c>
      <c r="E249" s="4" t="str">
        <f>VLOOKUP($D:$D,'[1]Disponibilidad y generación'!$E:$R,3,FALSE)</f>
        <v>02</v>
      </c>
      <c r="F249" s="4" t="str">
        <f>VLOOKUP($D:$D,'[1]Disponibilidad y generación'!$E:$R,4,FALSE)</f>
        <v>CIBAO SUR</v>
      </c>
      <c r="G249" s="4" t="str">
        <f>VLOOKUP($D:$D,'[1]Disponibilidad y generación'!$E:$R,5,FALSE)</f>
        <v>13</v>
      </c>
      <c r="H249" s="4" t="str">
        <f>VLOOKUP($D:$D,'[1]Disponibilidad y generación'!$E:$R,6,FALSE)</f>
        <v>LA VEGA</v>
      </c>
      <c r="I249" s="4" t="str">
        <f>VLOOKUP($D:$D,'[1]Disponibilidad y generación'!$E:$R,7,FALSE)</f>
        <v>01</v>
      </c>
      <c r="J249" s="4" t="str">
        <f>VLOOKUP($D:$D,'[1]Disponibilidad y generación'!$E:$R,8,FALSE)</f>
        <v>LA VEGA</v>
      </c>
      <c r="K249" s="5" t="s">
        <v>240</v>
      </c>
      <c r="L249" s="4" t="s">
        <v>253</v>
      </c>
      <c r="M249" s="2" t="s">
        <v>204</v>
      </c>
      <c r="N249" s="51">
        <v>21.414136904761001</v>
      </c>
      <c r="O249" s="51">
        <v>13.66217</v>
      </c>
    </row>
    <row r="250" spans="1:15" ht="12.75" customHeight="1" x14ac:dyDescent="0.25">
      <c r="A250" s="2">
        <v>2025</v>
      </c>
      <c r="B250" s="2">
        <v>2</v>
      </c>
      <c r="C250" s="2" t="s">
        <v>12</v>
      </c>
      <c r="D250" s="2" t="s">
        <v>206</v>
      </c>
      <c r="E250" s="4" t="str">
        <f>VLOOKUP($D:$D,'[1]Disponibilidad y generación'!$E:$R,3,FALSE)</f>
        <v>05</v>
      </c>
      <c r="F250" s="4" t="str">
        <f>VLOOKUP($D:$D,'[1]Disponibilidad y generación'!$E:$R,4,FALSE)</f>
        <v>VALDESIA</v>
      </c>
      <c r="G250" s="4" t="str">
        <f>VLOOKUP($D:$D,'[1]Disponibilidad y generación'!$E:$R,5,FALSE)</f>
        <v>17</v>
      </c>
      <c r="H250" s="4" t="str">
        <f>VLOOKUP($D:$D,'[1]Disponibilidad y generación'!$E:$R,6,FALSE)</f>
        <v>PERAVIA</v>
      </c>
      <c r="I250" s="4" t="str">
        <f>VLOOKUP($D:$D,'[1]Disponibilidad y generación'!$E:$R,7,FALSE)</f>
        <v>01</v>
      </c>
      <c r="J250" s="4" t="str">
        <f>VLOOKUP($D:$D,'[1]Disponibilidad y generación'!$E:$R,8,FALSE)</f>
        <v>BANÍ</v>
      </c>
      <c r="K250" s="5" t="s">
        <v>240</v>
      </c>
      <c r="L250" s="4" t="s">
        <v>253</v>
      </c>
      <c r="M250" s="2" t="s">
        <v>207</v>
      </c>
      <c r="N250" s="51">
        <v>2.827653769841</v>
      </c>
      <c r="O250" s="51">
        <v>1.62022</v>
      </c>
    </row>
    <row r="251" spans="1:15" ht="12.75" customHeight="1" x14ac:dyDescent="0.25">
      <c r="A251" s="2">
        <v>2025</v>
      </c>
      <c r="B251" s="2">
        <v>2</v>
      </c>
      <c r="C251" s="2" t="s">
        <v>12</v>
      </c>
      <c r="D251" s="2" t="s">
        <v>208</v>
      </c>
      <c r="E251" s="4" t="str">
        <f>VLOOKUP($D:$D,'[1]Disponibilidad y generación'!$E:$R,3,FALSE)</f>
        <v>05</v>
      </c>
      <c r="F251" s="4" t="str">
        <f>VLOOKUP($D:$D,'[1]Disponibilidad y generación'!$E:$R,4,FALSE)</f>
        <v>VALDESIA</v>
      </c>
      <c r="G251" s="4" t="str">
        <f>VLOOKUP($D:$D,'[1]Disponibilidad y generación'!$E:$R,5,FALSE)</f>
        <v>17</v>
      </c>
      <c r="H251" s="4" t="str">
        <f>VLOOKUP($D:$D,'[1]Disponibilidad y generación'!$E:$R,6,FALSE)</f>
        <v>PERAVIA</v>
      </c>
      <c r="I251" s="4" t="str">
        <f>VLOOKUP($D:$D,'[1]Disponibilidad y generación'!$E:$R,7,FALSE)</f>
        <v>01</v>
      </c>
      <c r="J251" s="4" t="str">
        <f>VLOOKUP($D:$D,'[1]Disponibilidad y generación'!$E:$R,8,FALSE)</f>
        <v>BANÍ</v>
      </c>
      <c r="K251" s="5" t="s">
        <v>240</v>
      </c>
      <c r="L251" s="4" t="s">
        <v>253</v>
      </c>
      <c r="M251" s="2" t="s">
        <v>207</v>
      </c>
      <c r="N251" s="51">
        <v>2.987946428571</v>
      </c>
      <c r="O251" s="51">
        <v>1.83456</v>
      </c>
    </row>
    <row r="252" spans="1:15" ht="12.75" customHeight="1" x14ac:dyDescent="0.25">
      <c r="A252" s="2">
        <v>2025</v>
      </c>
      <c r="B252" s="2">
        <v>3</v>
      </c>
      <c r="C252" s="2" t="s">
        <v>8</v>
      </c>
      <c r="D252" s="2" t="s">
        <v>9</v>
      </c>
      <c r="E252" s="4" t="str">
        <f>VLOOKUP($D:$D,'[1]Disponibilidad y generación'!$E:$R,3,FALSE)</f>
        <v>10</v>
      </c>
      <c r="F252" s="4" t="str">
        <f>VLOOKUP($D:$D,'[1]Disponibilidad y generación'!$E:$R,4,FALSE)</f>
        <v>OZAMA O METROPOLITANA</v>
      </c>
      <c r="G252" s="4" t="str">
        <f>VLOOKUP($D:$D,'[1]Disponibilidad y generación'!$E:$R,5,FALSE)</f>
        <v>32</v>
      </c>
      <c r="H252" s="4" t="str">
        <f>VLOOKUP($D:$D,'[1]Disponibilidad y generación'!$E:$R,6,FALSE)</f>
        <v>SANTO DOMINGO</v>
      </c>
      <c r="I252" s="4" t="str">
        <f>VLOOKUP($D:$D,'[1]Disponibilidad y generación'!$E:$R,7,FALSE)</f>
        <v>04</v>
      </c>
      <c r="J252" s="4" t="str">
        <f>VLOOKUP($D:$D,'[1]Disponibilidad y generación'!$E:$R,8,FALSE)</f>
        <v>BOCA CHICA</v>
      </c>
      <c r="K252" s="5" t="s">
        <v>239</v>
      </c>
      <c r="L252" s="4" t="s">
        <v>249</v>
      </c>
      <c r="M252" s="2" t="s">
        <v>10</v>
      </c>
      <c r="N252" s="51">
        <v>0</v>
      </c>
      <c r="O252" s="51">
        <v>0</v>
      </c>
    </row>
    <row r="253" spans="1:15" ht="12.75" customHeight="1" x14ac:dyDescent="0.25">
      <c r="A253" s="2">
        <v>2025</v>
      </c>
      <c r="B253" s="2">
        <v>3</v>
      </c>
      <c r="C253" s="2" t="s">
        <v>8</v>
      </c>
      <c r="D253" s="2" t="s">
        <v>11</v>
      </c>
      <c r="E253" s="4" t="str">
        <f>VLOOKUP($D:$D,'[1]Disponibilidad y generación'!$E:$R,3,FALSE)</f>
        <v>10</v>
      </c>
      <c r="F253" s="4" t="str">
        <f>VLOOKUP($D:$D,'[1]Disponibilidad y generación'!$E:$R,4,FALSE)</f>
        <v>OZAMA O METROPOLITANA</v>
      </c>
      <c r="G253" s="4" t="str">
        <f>VLOOKUP($D:$D,'[1]Disponibilidad y generación'!$E:$R,5,FALSE)</f>
        <v>32</v>
      </c>
      <c r="H253" s="4" t="str">
        <f>VLOOKUP($D:$D,'[1]Disponibilidad y generación'!$E:$R,6,FALSE)</f>
        <v>SANTO DOMINGO</v>
      </c>
      <c r="I253" s="4" t="str">
        <f>VLOOKUP($D:$D,'[1]Disponibilidad y generación'!$E:$R,7,FALSE)</f>
        <v>04</v>
      </c>
      <c r="J253" s="4" t="str">
        <f>VLOOKUP($D:$D,'[1]Disponibilidad y generación'!$E:$R,8,FALSE)</f>
        <v>BOCA CHICA</v>
      </c>
      <c r="K253" s="5" t="s">
        <v>239</v>
      </c>
      <c r="L253" s="4" t="s">
        <v>246</v>
      </c>
      <c r="M253" s="2" t="s">
        <v>10</v>
      </c>
      <c r="N253" s="51">
        <v>300</v>
      </c>
      <c r="O253" s="51">
        <v>178.3914</v>
      </c>
    </row>
    <row r="254" spans="1:15" ht="12.75" customHeight="1" x14ac:dyDescent="0.25">
      <c r="A254" s="2">
        <v>2025</v>
      </c>
      <c r="B254" s="2">
        <v>3</v>
      </c>
      <c r="C254" s="2" t="s">
        <v>12</v>
      </c>
      <c r="D254" s="2" t="s">
        <v>13</v>
      </c>
      <c r="E254" s="4" t="str">
        <f>VLOOKUP($D:$D,'[1]Disponibilidad y generación'!$E:$R,3,FALSE)</f>
        <v>05</v>
      </c>
      <c r="F254" s="4" t="str">
        <f>VLOOKUP($D:$D,'[1]Disponibilidad y generación'!$E:$R,4,FALSE)</f>
        <v>VALDESIA</v>
      </c>
      <c r="G254" s="4" t="str">
        <f>VLOOKUP($D:$D,'[1]Disponibilidad y generación'!$E:$R,5,FALSE)</f>
        <v>17</v>
      </c>
      <c r="H254" s="4" t="str">
        <f>VLOOKUP($D:$D,'[1]Disponibilidad y generación'!$E:$R,6,FALSE)</f>
        <v>PERAVIA</v>
      </c>
      <c r="I254" s="4" t="str">
        <f>VLOOKUP($D:$D,'[1]Disponibilidad y generación'!$E:$R,7,FALSE)</f>
        <v>01</v>
      </c>
      <c r="J254" s="4" t="str">
        <f>VLOOKUP($D:$D,'[1]Disponibilidad y generación'!$E:$R,8,FALSE)</f>
        <v>BANÍ</v>
      </c>
      <c r="K254" s="5" t="s">
        <v>240</v>
      </c>
      <c r="L254" s="4" t="s">
        <v>253</v>
      </c>
      <c r="M254" s="2" t="s">
        <v>14</v>
      </c>
      <c r="N254" s="51">
        <v>7.6886200716840003</v>
      </c>
      <c r="O254" s="51">
        <v>5.6456</v>
      </c>
    </row>
    <row r="255" spans="1:15" ht="12.75" customHeight="1" x14ac:dyDescent="0.25">
      <c r="A255" s="2">
        <v>2025</v>
      </c>
      <c r="B255" s="2">
        <v>3</v>
      </c>
      <c r="C255" s="2" t="s">
        <v>12</v>
      </c>
      <c r="D255" s="2" t="s">
        <v>15</v>
      </c>
      <c r="E255" s="4" t="str">
        <f>VLOOKUP($D:$D,'[1]Disponibilidad y generación'!$E:$R,3,FALSE)</f>
        <v>05</v>
      </c>
      <c r="F255" s="4" t="str">
        <f>VLOOKUP($D:$D,'[1]Disponibilidad y generación'!$E:$R,4,FALSE)</f>
        <v>VALDESIA</v>
      </c>
      <c r="G255" s="4" t="str">
        <f>VLOOKUP($D:$D,'[1]Disponibilidad y generación'!$E:$R,5,FALSE)</f>
        <v>17</v>
      </c>
      <c r="H255" s="4" t="str">
        <f>VLOOKUP($D:$D,'[1]Disponibilidad y generación'!$E:$R,6,FALSE)</f>
        <v>PERAVIA</v>
      </c>
      <c r="I255" s="4" t="str">
        <f>VLOOKUP($D:$D,'[1]Disponibilidad y generación'!$E:$R,7,FALSE)</f>
        <v>01</v>
      </c>
      <c r="J255" s="4" t="str">
        <f>VLOOKUP($D:$D,'[1]Disponibilidad y generación'!$E:$R,8,FALSE)</f>
        <v>BANÍ</v>
      </c>
      <c r="K255" s="5" t="s">
        <v>240</v>
      </c>
      <c r="L255" s="4" t="s">
        <v>253</v>
      </c>
      <c r="M255" s="2" t="s">
        <v>14</v>
      </c>
      <c r="N255" s="51">
        <v>15.043100358422</v>
      </c>
      <c r="O255" s="51">
        <v>10.48686</v>
      </c>
    </row>
    <row r="256" spans="1:15" ht="12.75" customHeight="1" x14ac:dyDescent="0.25">
      <c r="A256" s="2">
        <v>2025</v>
      </c>
      <c r="B256" s="2">
        <v>3</v>
      </c>
      <c r="C256" s="2" t="s">
        <v>12</v>
      </c>
      <c r="D256" s="2" t="s">
        <v>16</v>
      </c>
      <c r="E256" s="4" t="str">
        <f>VLOOKUP($D:$D,'[1]Disponibilidad y generación'!$E:$R,3,FALSE)</f>
        <v>02</v>
      </c>
      <c r="F256" s="4" t="str">
        <f>VLOOKUP($D:$D,'[1]Disponibilidad y generación'!$E:$R,4,FALSE)</f>
        <v>CIBAO SUR</v>
      </c>
      <c r="G256" s="4" t="str">
        <f>VLOOKUP($D:$D,'[1]Disponibilidad y generación'!$E:$R,5,FALSE)</f>
        <v>28</v>
      </c>
      <c r="H256" s="4" t="str">
        <f>VLOOKUP($D:$D,'[1]Disponibilidad y generación'!$E:$R,6,FALSE)</f>
        <v>MONSEÑOR NOUEL</v>
      </c>
      <c r="I256" s="4" t="str">
        <f>VLOOKUP($D:$D,'[1]Disponibilidad y generación'!$E:$R,7,FALSE)</f>
        <v>03</v>
      </c>
      <c r="J256" s="4" t="str">
        <f>VLOOKUP($D:$D,'[1]Disponibilidad y generación'!$E:$R,8,FALSE)</f>
        <v>PIEDRA BLANCA</v>
      </c>
      <c r="K256" s="5" t="s">
        <v>240</v>
      </c>
      <c r="L256" s="4" t="s">
        <v>253</v>
      </c>
      <c r="M256" s="2" t="s">
        <v>17</v>
      </c>
      <c r="N256" s="51">
        <v>0</v>
      </c>
      <c r="O256" s="51">
        <v>0</v>
      </c>
    </row>
    <row r="257" spans="1:15" ht="12.75" customHeight="1" x14ac:dyDescent="0.25">
      <c r="A257" s="2">
        <v>2025</v>
      </c>
      <c r="B257" s="2">
        <v>3</v>
      </c>
      <c r="C257" s="2" t="s">
        <v>12</v>
      </c>
      <c r="D257" s="2" t="s">
        <v>18</v>
      </c>
      <c r="E257" s="4" t="str">
        <f>VLOOKUP($D:$D,'[1]Disponibilidad y generación'!$E:$R,3,FALSE)</f>
        <v>02</v>
      </c>
      <c r="F257" s="4" t="str">
        <f>VLOOKUP($D:$D,'[1]Disponibilidad y generación'!$E:$R,4,FALSE)</f>
        <v>CIBAO SUR</v>
      </c>
      <c r="G257" s="4" t="str">
        <f>VLOOKUP($D:$D,'[1]Disponibilidad y generación'!$E:$R,5,FALSE)</f>
        <v>28</v>
      </c>
      <c r="H257" s="4" t="str">
        <f>VLOOKUP($D:$D,'[1]Disponibilidad y generación'!$E:$R,6,FALSE)</f>
        <v>MONSEÑOR NOUEL</v>
      </c>
      <c r="I257" s="4" t="str">
        <f>VLOOKUP($D:$D,'[1]Disponibilidad y generación'!$E:$R,7,FALSE)</f>
        <v>03</v>
      </c>
      <c r="J257" s="4" t="str">
        <f>VLOOKUP($D:$D,'[1]Disponibilidad y generación'!$E:$R,8,FALSE)</f>
        <v>PIEDRA BLANCA</v>
      </c>
      <c r="K257" s="5" t="s">
        <v>240</v>
      </c>
      <c r="L257" s="4" t="s">
        <v>253</v>
      </c>
      <c r="M257" s="2" t="s">
        <v>17</v>
      </c>
      <c r="N257" s="51">
        <v>0.187979390681</v>
      </c>
      <c r="O257" s="51">
        <v>0.14699999999999999</v>
      </c>
    </row>
    <row r="258" spans="1:15" ht="12.75" customHeight="1" x14ac:dyDescent="0.25">
      <c r="A258" s="2">
        <v>2025</v>
      </c>
      <c r="B258" s="2">
        <v>3</v>
      </c>
      <c r="C258" s="2" t="s">
        <v>12</v>
      </c>
      <c r="D258" s="2" t="s">
        <v>19</v>
      </c>
      <c r="E258" s="4" t="str">
        <f>VLOOKUP($D:$D,'[1]Disponibilidad y generación'!$E:$R,3,FALSE)</f>
        <v>01</v>
      </c>
      <c r="F258" s="4" t="str">
        <f>VLOOKUP($D:$D,'[1]Disponibilidad y generación'!$E:$R,4,FALSE)</f>
        <v>CIBAO NORTE</v>
      </c>
      <c r="G258" s="4" t="str">
        <f>VLOOKUP($D:$D,'[1]Disponibilidad y generación'!$E:$R,5,FALSE)</f>
        <v>25</v>
      </c>
      <c r="H258" s="4" t="str">
        <f>VLOOKUP($D:$D,'[1]Disponibilidad y generación'!$E:$R,6,FALSE)</f>
        <v>SANTIAGO</v>
      </c>
      <c r="I258" s="4" t="str">
        <f>VLOOKUP($D:$D,'[1]Disponibilidad y generación'!$E:$R,7,FALSE)</f>
        <v>03</v>
      </c>
      <c r="J258" s="4" t="str">
        <f>VLOOKUP($D:$D,'[1]Disponibilidad y generación'!$E:$R,8,FALSE)</f>
        <v>JÁNICO</v>
      </c>
      <c r="K258" s="5" t="s">
        <v>240</v>
      </c>
      <c r="L258" s="4" t="s">
        <v>253</v>
      </c>
      <c r="M258" s="2" t="s">
        <v>20</v>
      </c>
      <c r="N258" s="51">
        <v>0.134704301075</v>
      </c>
      <c r="O258" s="51">
        <v>0.11459999999999999</v>
      </c>
    </row>
    <row r="259" spans="1:15" ht="12.75" customHeight="1" x14ac:dyDescent="0.25">
      <c r="A259" s="2">
        <v>2025</v>
      </c>
      <c r="B259" s="2">
        <v>3</v>
      </c>
      <c r="C259" s="2" t="s">
        <v>12</v>
      </c>
      <c r="D259" s="2" t="s">
        <v>21</v>
      </c>
      <c r="E259" s="4" t="str">
        <f>VLOOKUP($D:$D,'[1]Disponibilidad y generación'!$E:$R,3,FALSE)</f>
        <v>01</v>
      </c>
      <c r="F259" s="4" t="str">
        <f>VLOOKUP($D:$D,'[1]Disponibilidad y generación'!$E:$R,4,FALSE)</f>
        <v>CIBAO NORTE</v>
      </c>
      <c r="G259" s="4" t="str">
        <f>VLOOKUP($D:$D,'[1]Disponibilidad y generación'!$E:$R,5,FALSE)</f>
        <v>25</v>
      </c>
      <c r="H259" s="4" t="str">
        <f>VLOOKUP($D:$D,'[1]Disponibilidad y generación'!$E:$R,6,FALSE)</f>
        <v>SANTIAGO</v>
      </c>
      <c r="I259" s="4" t="str">
        <f>VLOOKUP($D:$D,'[1]Disponibilidad y generación'!$E:$R,7,FALSE)</f>
        <v>03</v>
      </c>
      <c r="J259" s="4" t="str">
        <f>VLOOKUP($D:$D,'[1]Disponibilidad y generación'!$E:$R,8,FALSE)</f>
        <v>JÁNICO</v>
      </c>
      <c r="K259" s="5" t="s">
        <v>240</v>
      </c>
      <c r="L259" s="4" t="s">
        <v>253</v>
      </c>
      <c r="M259" s="2" t="s">
        <v>20</v>
      </c>
      <c r="N259" s="51">
        <v>5.4735663082000001E-2</v>
      </c>
      <c r="O259" s="51">
        <v>4.6399999999999997E-2</v>
      </c>
    </row>
    <row r="260" spans="1:15" ht="12.75" customHeight="1" x14ac:dyDescent="0.25">
      <c r="A260" s="2">
        <v>2025</v>
      </c>
      <c r="B260" s="2">
        <v>3</v>
      </c>
      <c r="C260" s="2" t="s">
        <v>22</v>
      </c>
      <c r="D260" s="2" t="s">
        <v>23</v>
      </c>
      <c r="E260" s="4" t="str">
        <f>VLOOKUP($D:$D,'[1]Disponibilidad y generación'!$E:$R,3,FALSE)</f>
        <v>06</v>
      </c>
      <c r="F260" s="4" t="str">
        <f>VLOOKUP($D:$D,'[1]Disponibilidad y generación'!$E:$R,4,FALSE)</f>
        <v>ENRIQUILLO</v>
      </c>
      <c r="G260" s="4" t="str">
        <f>VLOOKUP($D:$D,'[1]Disponibilidad y generación'!$E:$R,5,FALSE)</f>
        <v>04</v>
      </c>
      <c r="H260" s="4" t="str">
        <f>VLOOKUP($D:$D,'[1]Disponibilidad y generación'!$E:$R,6,FALSE)</f>
        <v>BARAHONA</v>
      </c>
      <c r="I260" s="4" t="str">
        <f>VLOOKUP($D:$D,'[1]Disponibilidad y generación'!$E:$R,7,FALSE)</f>
        <v>01</v>
      </c>
      <c r="J260" s="4" t="str">
        <f>VLOOKUP($D:$D,'[1]Disponibilidad y generación'!$E:$R,8,FALSE)</f>
        <v>BARAHONA</v>
      </c>
      <c r="K260" s="5" t="s">
        <v>241</v>
      </c>
      <c r="L260" s="4" t="s">
        <v>247</v>
      </c>
      <c r="M260" s="2" t="s">
        <v>24</v>
      </c>
      <c r="N260" s="51">
        <v>42.692293906810001</v>
      </c>
      <c r="O260" s="51">
        <v>30.240790000000001</v>
      </c>
    </row>
    <row r="261" spans="1:15" ht="12.75" customHeight="1" x14ac:dyDescent="0.25">
      <c r="A261" s="2">
        <v>2025</v>
      </c>
      <c r="B261" s="2">
        <v>3</v>
      </c>
      <c r="C261" s="2" t="s">
        <v>25</v>
      </c>
      <c r="D261" s="2" t="s">
        <v>26</v>
      </c>
      <c r="E261" s="4" t="str">
        <f>VLOOKUP($D:$D,'[1]Disponibilidad y generación'!$E:$R,3,FALSE)</f>
        <v>09</v>
      </c>
      <c r="F261" s="4" t="str">
        <f>VLOOKUP($D:$D,'[1]Disponibilidad y generación'!$E:$R,4,FALSE)</f>
        <v>HIGUAMO</v>
      </c>
      <c r="G261" s="4" t="str">
        <f>VLOOKUP($D:$D,'[1]Disponibilidad y generación'!$E:$R,5,FALSE)</f>
        <v>23</v>
      </c>
      <c r="H261" s="4" t="str">
        <f>VLOOKUP($D:$D,'[1]Disponibilidad y generación'!$E:$R,6,FALSE)</f>
        <v>SAN PEDRO DE MACORÍS</v>
      </c>
      <c r="I261" s="4" t="str">
        <f>VLOOKUP($D:$D,'[1]Disponibilidad y generación'!$E:$R,7,FALSE)</f>
        <v>05</v>
      </c>
      <c r="J261" s="4" t="str">
        <f>VLOOKUP($D:$D,'[1]Disponibilidad y generación'!$E:$R,8,FALSE)</f>
        <v>QUISQUEYA</v>
      </c>
      <c r="K261" s="5" t="s">
        <v>242</v>
      </c>
      <c r="L261" s="4" t="s">
        <v>248</v>
      </c>
      <c r="M261" s="2" t="s">
        <v>27</v>
      </c>
      <c r="N261" s="51">
        <v>3.998924731182</v>
      </c>
      <c r="O261" s="51">
        <v>0.79839000000000004</v>
      </c>
    </row>
    <row r="262" spans="1:15" ht="12.75" customHeight="1" x14ac:dyDescent="0.25">
      <c r="A262" s="2">
        <v>2025</v>
      </c>
      <c r="B262" s="2">
        <v>3</v>
      </c>
      <c r="C262" s="2" t="s">
        <v>12</v>
      </c>
      <c r="D262" s="2" t="s">
        <v>28</v>
      </c>
      <c r="E262" s="4" t="str">
        <f>VLOOKUP($D:$D,'[1]Disponibilidad y generación'!$E:$R,3,FALSE)</f>
        <v>04</v>
      </c>
      <c r="F262" s="4" t="str">
        <f>VLOOKUP($D:$D,'[1]Disponibilidad y generación'!$E:$R,4,FALSE)</f>
        <v>CIBAO NOROESTE</v>
      </c>
      <c r="G262" s="4" t="str">
        <f>VLOOKUP($D:$D,'[1]Disponibilidad y generación'!$E:$R,5,FALSE)</f>
        <v>27</v>
      </c>
      <c r="H262" s="4" t="str">
        <f>VLOOKUP($D:$D,'[1]Disponibilidad y generación'!$E:$R,6,FALSE)</f>
        <v>VALVERDE</v>
      </c>
      <c r="I262" s="4" t="str">
        <f>VLOOKUP($D:$D,'[1]Disponibilidad y generación'!$E:$R,7,FALSE)</f>
        <v>02</v>
      </c>
      <c r="J262" s="4" t="str">
        <f>VLOOKUP($D:$D,'[1]Disponibilidad y generación'!$E:$R,8,FALSE)</f>
        <v>ESPERANZA</v>
      </c>
      <c r="K262" s="5" t="s">
        <v>240</v>
      </c>
      <c r="L262" s="4" t="s">
        <v>253</v>
      </c>
      <c r="M262" s="2" t="s">
        <v>27</v>
      </c>
      <c r="N262" s="51">
        <v>0</v>
      </c>
      <c r="O262" s="51">
        <v>0</v>
      </c>
    </row>
    <row r="263" spans="1:15" ht="12.75" customHeight="1" x14ac:dyDescent="0.25">
      <c r="A263" s="2">
        <v>2025</v>
      </c>
      <c r="B263" s="2">
        <v>3</v>
      </c>
      <c r="C263" s="2" t="s">
        <v>29</v>
      </c>
      <c r="D263" s="2" t="s">
        <v>30</v>
      </c>
      <c r="E263" s="4" t="str">
        <f>VLOOKUP($D:$D,'[1]Disponibilidad y generación'!$E:$R,3,FALSE)</f>
        <v>09</v>
      </c>
      <c r="F263" s="4" t="str">
        <f>VLOOKUP($D:$D,'[1]Disponibilidad y generación'!$E:$R,4,FALSE)</f>
        <v>HIGUAMO</v>
      </c>
      <c r="G263" s="4" t="str">
        <f>VLOOKUP($D:$D,'[1]Disponibilidad y generación'!$E:$R,5,FALSE)</f>
        <v>23</v>
      </c>
      <c r="H263" s="4" t="str">
        <f>VLOOKUP($D:$D,'[1]Disponibilidad y generación'!$E:$R,6,FALSE)</f>
        <v>SAN PEDRO DE MACORÍS</v>
      </c>
      <c r="I263" s="4" t="str">
        <f>VLOOKUP($D:$D,'[1]Disponibilidad y generación'!$E:$R,7,FALSE)</f>
        <v>01</v>
      </c>
      <c r="J263" s="4" t="str">
        <f>VLOOKUP($D:$D,'[1]Disponibilidad y generación'!$E:$R,8,FALSE)</f>
        <v>SAN PEDRO DE MACORÍS</v>
      </c>
      <c r="K263" s="5" t="s">
        <v>239</v>
      </c>
      <c r="L263" s="4" t="s">
        <v>249</v>
      </c>
      <c r="M263" s="2" t="s">
        <v>31</v>
      </c>
      <c r="N263" s="51">
        <v>0</v>
      </c>
      <c r="O263" s="51">
        <v>0</v>
      </c>
    </row>
    <row r="264" spans="1:15" ht="12.75" customHeight="1" x14ac:dyDescent="0.25">
      <c r="A264" s="2">
        <v>2025</v>
      </c>
      <c r="B264" s="2">
        <v>3</v>
      </c>
      <c r="C264" s="2" t="s">
        <v>29</v>
      </c>
      <c r="D264" s="2" t="s">
        <v>32</v>
      </c>
      <c r="E264" s="4" t="str">
        <f>VLOOKUP($D:$D,'[1]Disponibilidad y generación'!$E:$R,3,FALSE)</f>
        <v>09</v>
      </c>
      <c r="F264" s="4" t="str">
        <f>VLOOKUP($D:$D,'[1]Disponibilidad y generación'!$E:$R,4,FALSE)</f>
        <v>HIGUAMO</v>
      </c>
      <c r="G264" s="4" t="str">
        <f>VLOOKUP($D:$D,'[1]Disponibilidad y generación'!$E:$R,5,FALSE)</f>
        <v>23</v>
      </c>
      <c r="H264" s="4" t="str">
        <f>VLOOKUP($D:$D,'[1]Disponibilidad y generación'!$E:$R,6,FALSE)</f>
        <v>SAN PEDRO DE MACORÍS</v>
      </c>
      <c r="I264" s="4" t="str">
        <f>VLOOKUP($D:$D,'[1]Disponibilidad y generación'!$E:$R,7,FALSE)</f>
        <v>01</v>
      </c>
      <c r="J264" s="4" t="str">
        <f>VLOOKUP($D:$D,'[1]Disponibilidad y generación'!$E:$R,8,FALSE)</f>
        <v>SAN PEDRO DE MACORÍS</v>
      </c>
      <c r="K264" s="5" t="s">
        <v>239</v>
      </c>
      <c r="L264" s="4" t="s">
        <v>246</v>
      </c>
      <c r="M264" s="2" t="s">
        <v>31</v>
      </c>
      <c r="N264" s="51">
        <v>85.183467741935004</v>
      </c>
      <c r="O264" s="51">
        <v>58.948810000000002</v>
      </c>
    </row>
    <row r="265" spans="1:15" ht="12.75" customHeight="1" x14ac:dyDescent="0.25">
      <c r="A265" s="2">
        <v>2025</v>
      </c>
      <c r="B265" s="2">
        <v>3</v>
      </c>
      <c r="C265" s="2" t="s">
        <v>29</v>
      </c>
      <c r="D265" s="2" t="s">
        <v>33</v>
      </c>
      <c r="E265" s="4" t="str">
        <f>VLOOKUP($D:$D,'[1]Disponibilidad y generación'!$E:$R,3,FALSE)</f>
        <v>09</v>
      </c>
      <c r="F265" s="4" t="str">
        <f>VLOOKUP($D:$D,'[1]Disponibilidad y generación'!$E:$R,4,FALSE)</f>
        <v>HIGUAMO</v>
      </c>
      <c r="G265" s="4" t="str">
        <f>VLOOKUP($D:$D,'[1]Disponibilidad y generación'!$E:$R,5,FALSE)</f>
        <v>23</v>
      </c>
      <c r="H265" s="4" t="str">
        <f>VLOOKUP($D:$D,'[1]Disponibilidad y generación'!$E:$R,6,FALSE)</f>
        <v>SAN PEDRO DE MACORÍS</v>
      </c>
      <c r="I265" s="4" t="str">
        <f>VLOOKUP($D:$D,'[1]Disponibilidad y generación'!$E:$R,7,FALSE)</f>
        <v>01</v>
      </c>
      <c r="J265" s="4" t="str">
        <f>VLOOKUP($D:$D,'[1]Disponibilidad y generación'!$E:$R,8,FALSE)</f>
        <v>SAN PEDRO DE MACORÍS</v>
      </c>
      <c r="K265" s="5" t="s">
        <v>239</v>
      </c>
      <c r="L265" s="4" t="s">
        <v>249</v>
      </c>
      <c r="M265" s="2" t="s">
        <v>31</v>
      </c>
      <c r="N265" s="51">
        <v>0</v>
      </c>
      <c r="O265" s="51">
        <v>0</v>
      </c>
    </row>
    <row r="266" spans="1:15" ht="12.75" customHeight="1" x14ac:dyDescent="0.25">
      <c r="A266" s="2">
        <v>2025</v>
      </c>
      <c r="B266" s="2">
        <v>3</v>
      </c>
      <c r="C266" s="2" t="s">
        <v>29</v>
      </c>
      <c r="D266" s="2" t="s">
        <v>34</v>
      </c>
      <c r="E266" s="4" t="str">
        <f>VLOOKUP($D:$D,'[1]Disponibilidad y generación'!$E:$R,3,FALSE)</f>
        <v>09</v>
      </c>
      <c r="F266" s="4" t="str">
        <f>VLOOKUP($D:$D,'[1]Disponibilidad y generación'!$E:$R,4,FALSE)</f>
        <v>HIGUAMO</v>
      </c>
      <c r="G266" s="4" t="str">
        <f>VLOOKUP($D:$D,'[1]Disponibilidad y generación'!$E:$R,5,FALSE)</f>
        <v>23</v>
      </c>
      <c r="H266" s="4" t="str">
        <f>VLOOKUP($D:$D,'[1]Disponibilidad y generación'!$E:$R,6,FALSE)</f>
        <v>SAN PEDRO DE MACORÍS</v>
      </c>
      <c r="I266" s="4" t="str">
        <f>VLOOKUP($D:$D,'[1]Disponibilidad y generación'!$E:$R,7,FALSE)</f>
        <v>01</v>
      </c>
      <c r="J266" s="4" t="str">
        <f>VLOOKUP($D:$D,'[1]Disponibilidad y generación'!$E:$R,8,FALSE)</f>
        <v>SAN PEDRO DE MACORÍS</v>
      </c>
      <c r="K266" s="5" t="s">
        <v>239</v>
      </c>
      <c r="L266" s="4" t="s">
        <v>246</v>
      </c>
      <c r="M266" s="2" t="s">
        <v>31</v>
      </c>
      <c r="N266" s="51">
        <v>29.848095878136</v>
      </c>
      <c r="O266" s="51">
        <v>19.247060000000001</v>
      </c>
    </row>
    <row r="267" spans="1:15" ht="12.75" customHeight="1" x14ac:dyDescent="0.25">
      <c r="A267" s="2">
        <v>2025</v>
      </c>
      <c r="B267" s="2">
        <v>3</v>
      </c>
      <c r="C267" s="2" t="s">
        <v>29</v>
      </c>
      <c r="D267" s="2" t="s">
        <v>35</v>
      </c>
      <c r="E267" s="4" t="str">
        <f>VLOOKUP($D:$D,'[1]Disponibilidad y generación'!$E:$R,3,FALSE)</f>
        <v>09</v>
      </c>
      <c r="F267" s="4" t="str">
        <f>VLOOKUP($D:$D,'[1]Disponibilidad y generación'!$E:$R,4,FALSE)</f>
        <v>HIGUAMO</v>
      </c>
      <c r="G267" s="4" t="str">
        <f>VLOOKUP($D:$D,'[1]Disponibilidad y generación'!$E:$R,5,FALSE)</f>
        <v>23</v>
      </c>
      <c r="H267" s="4" t="str">
        <f>VLOOKUP($D:$D,'[1]Disponibilidad y generación'!$E:$R,6,FALSE)</f>
        <v>SAN PEDRO DE MACORÍS</v>
      </c>
      <c r="I267" s="4" t="str">
        <f>VLOOKUP($D:$D,'[1]Disponibilidad y generación'!$E:$R,7,FALSE)</f>
        <v>01</v>
      </c>
      <c r="J267" s="4" t="str">
        <f>VLOOKUP($D:$D,'[1]Disponibilidad y generación'!$E:$R,8,FALSE)</f>
        <v>SAN PEDRO DE MACORÍS</v>
      </c>
      <c r="K267" s="5" t="s">
        <v>239</v>
      </c>
      <c r="L267" s="4" t="s">
        <v>249</v>
      </c>
      <c r="M267" s="2" t="s">
        <v>31</v>
      </c>
      <c r="N267" s="51">
        <v>0</v>
      </c>
      <c r="O267" s="51">
        <v>0</v>
      </c>
    </row>
    <row r="268" spans="1:15" ht="12.75" customHeight="1" x14ac:dyDescent="0.25">
      <c r="A268" s="2">
        <v>2025</v>
      </c>
      <c r="B268" s="2">
        <v>3</v>
      </c>
      <c r="C268" s="2" t="s">
        <v>29</v>
      </c>
      <c r="D268" s="2" t="s">
        <v>36</v>
      </c>
      <c r="E268" s="4" t="str">
        <f>VLOOKUP($D:$D,'[1]Disponibilidad y generación'!$E:$R,3,FALSE)</f>
        <v>09</v>
      </c>
      <c r="F268" s="4" t="str">
        <f>VLOOKUP($D:$D,'[1]Disponibilidad y generación'!$E:$R,4,FALSE)</f>
        <v>HIGUAMO</v>
      </c>
      <c r="G268" s="4" t="str">
        <f>VLOOKUP($D:$D,'[1]Disponibilidad y generación'!$E:$R,5,FALSE)</f>
        <v>23</v>
      </c>
      <c r="H268" s="4" t="str">
        <f>VLOOKUP($D:$D,'[1]Disponibilidad y generación'!$E:$R,6,FALSE)</f>
        <v>SAN PEDRO DE MACORÍS</v>
      </c>
      <c r="I268" s="4" t="str">
        <f>VLOOKUP($D:$D,'[1]Disponibilidad y generación'!$E:$R,7,FALSE)</f>
        <v>01</v>
      </c>
      <c r="J268" s="4" t="str">
        <f>VLOOKUP($D:$D,'[1]Disponibilidad y generación'!$E:$R,8,FALSE)</f>
        <v>SAN PEDRO DE MACORÍS</v>
      </c>
      <c r="K268" s="5" t="s">
        <v>239</v>
      </c>
      <c r="L268" s="4" t="s">
        <v>246</v>
      </c>
      <c r="M268" s="2" t="s">
        <v>31</v>
      </c>
      <c r="N268" s="51">
        <v>86.945564516128997</v>
      </c>
      <c r="O268" s="51">
        <v>60.105719999999998</v>
      </c>
    </row>
    <row r="269" spans="1:15" ht="12.75" customHeight="1" x14ac:dyDescent="0.25">
      <c r="A269" s="2">
        <v>2025</v>
      </c>
      <c r="B269" s="2">
        <v>3</v>
      </c>
      <c r="C269" s="2" t="s">
        <v>12</v>
      </c>
      <c r="D269" s="2" t="s">
        <v>37</v>
      </c>
      <c r="E269" s="4" t="str">
        <f>VLOOKUP($D:$D,'[1]Disponibilidad y generación'!$E:$R,3,FALSE)</f>
        <v>04</v>
      </c>
      <c r="F269" s="4" t="str">
        <f>VLOOKUP($D:$D,'[1]Disponibilidad y generación'!$E:$R,4,FALSE)</f>
        <v>CIBAO NOROESTE</v>
      </c>
      <c r="G269" s="4" t="str">
        <f>VLOOKUP($D:$D,'[1]Disponibilidad y generación'!$E:$R,5,FALSE)</f>
        <v>26</v>
      </c>
      <c r="H269" s="4" t="str">
        <f>VLOOKUP($D:$D,'[1]Disponibilidad y generación'!$E:$R,6,FALSE)</f>
        <v>SANTIAGO RODRÍGUEZ</v>
      </c>
      <c r="I269" s="4" t="str">
        <f>VLOOKUP($D:$D,'[1]Disponibilidad y generación'!$E:$R,7,FALSE)</f>
        <v>03</v>
      </c>
      <c r="J269" s="4" t="str">
        <f>VLOOKUP($D:$D,'[1]Disponibilidad y generación'!$E:$R,8,FALSE)</f>
        <v>MONCIÓN</v>
      </c>
      <c r="K269" s="5" t="s">
        <v>240</v>
      </c>
      <c r="L269" s="4" t="s">
        <v>253</v>
      </c>
      <c r="M269" s="2" t="s">
        <v>17</v>
      </c>
      <c r="N269" s="51">
        <v>0.85459453404999997</v>
      </c>
      <c r="O269" s="51">
        <v>0.62975000000000003</v>
      </c>
    </row>
    <row r="270" spans="1:15" ht="12.75" customHeight="1" x14ac:dyDescent="0.25">
      <c r="A270" s="2">
        <v>2025</v>
      </c>
      <c r="B270" s="2">
        <v>3</v>
      </c>
      <c r="C270" s="2" t="s">
        <v>12</v>
      </c>
      <c r="D270" s="2" t="s">
        <v>38</v>
      </c>
      <c r="E270" s="4" t="str">
        <f>VLOOKUP($D:$D,'[1]Disponibilidad y generación'!$E:$R,3,FALSE)</f>
        <v>04</v>
      </c>
      <c r="F270" s="4" t="str">
        <f>VLOOKUP($D:$D,'[1]Disponibilidad y generación'!$E:$R,4,FALSE)</f>
        <v>CIBAO NOROESTE</v>
      </c>
      <c r="G270" s="4" t="str">
        <f>VLOOKUP($D:$D,'[1]Disponibilidad y generación'!$E:$R,5,FALSE)</f>
        <v>26</v>
      </c>
      <c r="H270" s="4" t="str">
        <f>VLOOKUP($D:$D,'[1]Disponibilidad y generación'!$E:$R,6,FALSE)</f>
        <v>SANTIAGO RODRÍGUEZ</v>
      </c>
      <c r="I270" s="4" t="str">
        <f>VLOOKUP($D:$D,'[1]Disponibilidad y generación'!$E:$R,7,FALSE)</f>
        <v>03</v>
      </c>
      <c r="J270" s="4" t="str">
        <f>VLOOKUP($D:$D,'[1]Disponibilidad y generación'!$E:$R,8,FALSE)</f>
        <v>MONCIÓN</v>
      </c>
      <c r="K270" s="5" t="s">
        <v>240</v>
      </c>
      <c r="L270" s="4" t="s">
        <v>253</v>
      </c>
      <c r="M270" s="2" t="s">
        <v>17</v>
      </c>
      <c r="N270" s="51">
        <v>0.72628024193499996</v>
      </c>
      <c r="O270" s="51">
        <v>0.53144999999999998</v>
      </c>
    </row>
    <row r="271" spans="1:15" ht="12.75" customHeight="1" x14ac:dyDescent="0.25">
      <c r="A271" s="2">
        <v>2025</v>
      </c>
      <c r="B271" s="2">
        <v>3</v>
      </c>
      <c r="C271" s="2" t="s">
        <v>12</v>
      </c>
      <c r="D271" s="2" t="s">
        <v>39</v>
      </c>
      <c r="E271" s="4" t="str">
        <f>VLOOKUP($D:$D,'[1]Disponibilidad y generación'!$E:$R,3,FALSE)</f>
        <v>07</v>
      </c>
      <c r="F271" s="4" t="str">
        <f>VLOOKUP($D:$D,'[1]Disponibilidad y generación'!$E:$R,4,FALSE)</f>
        <v>EL VALLE</v>
      </c>
      <c r="G271" s="4" t="str">
        <f>VLOOKUP($D:$D,'[1]Disponibilidad y generación'!$E:$R,5,FALSE)</f>
        <v>22</v>
      </c>
      <c r="H271" s="4" t="str">
        <f>VLOOKUP($D:$D,'[1]Disponibilidad y generación'!$E:$R,6,FALSE)</f>
        <v>SAN JUAN</v>
      </c>
      <c r="I271" s="4" t="str">
        <f>VLOOKUP($D:$D,'[1]Disponibilidad y generación'!$E:$R,7,FALSE)</f>
        <v>01</v>
      </c>
      <c r="J271" s="4" t="str">
        <f>VLOOKUP($D:$D,'[1]Disponibilidad y generación'!$E:$R,8,FALSE)</f>
        <v>SAN JUAN</v>
      </c>
      <c r="K271" s="5" t="s">
        <v>240</v>
      </c>
      <c r="L271" s="4" t="s">
        <v>253</v>
      </c>
      <c r="M271" s="2" t="s">
        <v>17</v>
      </c>
      <c r="N271" s="51">
        <v>0.29716845878100001</v>
      </c>
      <c r="O271" s="51">
        <v>0.19037999999999999</v>
      </c>
    </row>
    <row r="272" spans="1:15" ht="12.75" customHeight="1" x14ac:dyDescent="0.25">
      <c r="A272" s="2">
        <v>2025</v>
      </c>
      <c r="B272" s="2">
        <v>3</v>
      </c>
      <c r="C272" s="2" t="s">
        <v>12</v>
      </c>
      <c r="D272" s="2" t="s">
        <v>40</v>
      </c>
      <c r="E272" s="4" t="str">
        <f>VLOOKUP($D:$D,'[1]Disponibilidad y generación'!$E:$R,3,FALSE)</f>
        <v>07</v>
      </c>
      <c r="F272" s="4" t="str">
        <f>VLOOKUP($D:$D,'[1]Disponibilidad y generación'!$E:$R,4,FALSE)</f>
        <v>EL VALLE</v>
      </c>
      <c r="G272" s="4" t="str">
        <f>VLOOKUP($D:$D,'[1]Disponibilidad y generación'!$E:$R,5,FALSE)</f>
        <v>22</v>
      </c>
      <c r="H272" s="4" t="str">
        <f>VLOOKUP($D:$D,'[1]Disponibilidad y generación'!$E:$R,6,FALSE)</f>
        <v>SAN JUAN</v>
      </c>
      <c r="I272" s="4" t="str">
        <f>VLOOKUP($D:$D,'[1]Disponibilidad y generación'!$E:$R,7,FALSE)</f>
        <v>01</v>
      </c>
      <c r="J272" s="4" t="str">
        <f>VLOOKUP($D:$D,'[1]Disponibilidad y generación'!$E:$R,8,FALSE)</f>
        <v>SAN JUAN</v>
      </c>
      <c r="K272" s="5" t="s">
        <v>240</v>
      </c>
      <c r="L272" s="4" t="s">
        <v>253</v>
      </c>
      <c r="M272" s="2" t="s">
        <v>17</v>
      </c>
      <c r="N272" s="51">
        <v>0.319912634408</v>
      </c>
      <c r="O272" s="51">
        <v>0.22789999999999999</v>
      </c>
    </row>
    <row r="273" spans="1:15" ht="12.75" customHeight="1" x14ac:dyDescent="0.25">
      <c r="A273" s="2">
        <v>2025</v>
      </c>
      <c r="B273" s="2">
        <v>3</v>
      </c>
      <c r="C273" s="2" t="s">
        <v>12</v>
      </c>
      <c r="D273" s="2" t="s">
        <v>41</v>
      </c>
      <c r="E273" s="4" t="str">
        <f>VLOOKUP($D:$D,'[1]Disponibilidad y generación'!$E:$R,3,FALSE)</f>
        <v>02</v>
      </c>
      <c r="F273" s="4" t="str">
        <f>VLOOKUP($D:$D,'[1]Disponibilidad y generación'!$E:$R,4,FALSE)</f>
        <v>CIBAO SUR</v>
      </c>
      <c r="G273" s="4" t="str">
        <f>VLOOKUP($D:$D,'[1]Disponibilidad y generación'!$E:$R,5,FALSE)</f>
        <v>13</v>
      </c>
      <c r="H273" s="4" t="str">
        <f>VLOOKUP($D:$D,'[1]Disponibilidad y generación'!$E:$R,6,FALSE)</f>
        <v>LA VEGA</v>
      </c>
      <c r="I273" s="4" t="str">
        <f>VLOOKUP($D:$D,'[1]Disponibilidad y generación'!$E:$R,7,FALSE)</f>
        <v>02</v>
      </c>
      <c r="J273" s="4" t="str">
        <f>VLOOKUP($D:$D,'[1]Disponibilidad y generación'!$E:$R,8,FALSE)</f>
        <v>CONSTANZA</v>
      </c>
      <c r="K273" s="5" t="s">
        <v>240</v>
      </c>
      <c r="L273" s="4" t="s">
        <v>253</v>
      </c>
      <c r="M273" s="2" t="s">
        <v>20</v>
      </c>
      <c r="N273" s="51">
        <v>0</v>
      </c>
      <c r="O273" s="51">
        <v>0</v>
      </c>
    </row>
    <row r="274" spans="1:15" ht="12.75" customHeight="1" x14ac:dyDescent="0.25">
      <c r="A274" s="2">
        <v>2025</v>
      </c>
      <c r="B274" s="2">
        <v>3</v>
      </c>
      <c r="C274" s="2" t="s">
        <v>42</v>
      </c>
      <c r="D274" s="2" t="s">
        <v>43</v>
      </c>
      <c r="E274" s="4" t="str">
        <f>VLOOKUP($D:$D,'[1]Disponibilidad y generación'!$E:$R,3,FALSE)</f>
        <v>10</v>
      </c>
      <c r="F274" s="4" t="str">
        <f>VLOOKUP($D:$D,'[1]Disponibilidad y generación'!$E:$R,4,FALSE)</f>
        <v>OZAMA O METROPOLITANA</v>
      </c>
      <c r="G274" s="4" t="str">
        <f>VLOOKUP($D:$D,'[1]Disponibilidad y generación'!$E:$R,5,FALSE)</f>
        <v>01</v>
      </c>
      <c r="H274" s="4" t="str">
        <f>VLOOKUP($D:$D,'[1]Disponibilidad y generación'!$E:$R,6,FALSE)</f>
        <v>DISTRITO NACIONAL</v>
      </c>
      <c r="I274" s="4" t="str">
        <f>VLOOKUP($D:$D,'[1]Disponibilidad y generación'!$E:$R,7,FALSE)</f>
        <v>01</v>
      </c>
      <c r="J274" s="4" t="str">
        <f>VLOOKUP($D:$D,'[1]Disponibilidad y generación'!$E:$R,8,FALSE)</f>
        <v>SANTO DOMINGO DE GUZMÁN</v>
      </c>
      <c r="K274" s="5" t="s">
        <v>242</v>
      </c>
      <c r="L274" s="4" t="s">
        <v>248</v>
      </c>
      <c r="M274" s="2" t="s">
        <v>44</v>
      </c>
      <c r="N274" s="51">
        <v>90.510090501792007</v>
      </c>
      <c r="O274" s="51">
        <v>53.059420000000003</v>
      </c>
    </row>
    <row r="275" spans="1:15" ht="12.75" customHeight="1" x14ac:dyDescent="0.25">
      <c r="A275" s="2">
        <v>2025</v>
      </c>
      <c r="B275" s="2">
        <v>3</v>
      </c>
      <c r="C275" s="2" t="s">
        <v>42</v>
      </c>
      <c r="D275" s="2" t="s">
        <v>45</v>
      </c>
      <c r="E275" s="4" t="str">
        <f>VLOOKUP($D:$D,'[1]Disponibilidad y generación'!$E:$R,3,FALSE)</f>
        <v>10</v>
      </c>
      <c r="F275" s="4" t="str">
        <f>VLOOKUP($D:$D,'[1]Disponibilidad y generación'!$E:$R,4,FALSE)</f>
        <v>OZAMA O METROPOLITANA</v>
      </c>
      <c r="G275" s="4" t="str">
        <f>VLOOKUP($D:$D,'[1]Disponibilidad y generación'!$E:$R,5,FALSE)</f>
        <v>01</v>
      </c>
      <c r="H275" s="4" t="str">
        <f>VLOOKUP($D:$D,'[1]Disponibilidad y generación'!$E:$R,6,FALSE)</f>
        <v>DISTRITO NACIONAL</v>
      </c>
      <c r="I275" s="4" t="str">
        <f>VLOOKUP($D:$D,'[1]Disponibilidad y generación'!$E:$R,7,FALSE)</f>
        <v>01</v>
      </c>
      <c r="J275" s="4" t="str">
        <f>VLOOKUP($D:$D,'[1]Disponibilidad y generación'!$E:$R,8,FALSE)</f>
        <v>SANTO DOMINGO DE GUZMÁN</v>
      </c>
      <c r="K275" s="5" t="s">
        <v>242</v>
      </c>
      <c r="L275" s="4" t="s">
        <v>246</v>
      </c>
      <c r="M275" s="2" t="s">
        <v>44</v>
      </c>
      <c r="N275" s="51">
        <v>10.095340501792</v>
      </c>
      <c r="O275" s="51">
        <v>4.5678999999999998</v>
      </c>
    </row>
    <row r="276" spans="1:15" ht="12.75" customHeight="1" x14ac:dyDescent="0.25">
      <c r="A276" s="2">
        <v>2025</v>
      </c>
      <c r="B276" s="2">
        <v>3</v>
      </c>
      <c r="C276" s="2" t="s">
        <v>42</v>
      </c>
      <c r="D276" s="2" t="s">
        <v>46</v>
      </c>
      <c r="E276" s="4" t="str">
        <f>VLOOKUP($D:$D,'[1]Disponibilidad y generación'!$E:$R,3,FALSE)</f>
        <v>10</v>
      </c>
      <c r="F276" s="4" t="str">
        <f>VLOOKUP($D:$D,'[1]Disponibilidad y generación'!$E:$R,4,FALSE)</f>
        <v>OZAMA O METROPOLITANA</v>
      </c>
      <c r="G276" s="4" t="str">
        <f>VLOOKUP($D:$D,'[1]Disponibilidad y generación'!$E:$R,5,FALSE)</f>
        <v>01</v>
      </c>
      <c r="H276" s="4" t="str">
        <f>VLOOKUP($D:$D,'[1]Disponibilidad y generación'!$E:$R,6,FALSE)</f>
        <v>DISTRITO NACIONAL</v>
      </c>
      <c r="I276" s="4" t="str">
        <f>VLOOKUP($D:$D,'[1]Disponibilidad y generación'!$E:$R,7,FALSE)</f>
        <v>01</v>
      </c>
      <c r="J276" s="4" t="str">
        <f>VLOOKUP($D:$D,'[1]Disponibilidad y generación'!$E:$R,8,FALSE)</f>
        <v>SANTO DOMINGO DE GUZMÁN</v>
      </c>
      <c r="K276" s="5" t="s">
        <v>242</v>
      </c>
      <c r="L276" s="4" t="s">
        <v>248</v>
      </c>
      <c r="M276" s="2" t="s">
        <v>44</v>
      </c>
      <c r="N276" s="51">
        <v>0</v>
      </c>
      <c r="O276" s="51">
        <v>8.9190000000000005E-2</v>
      </c>
    </row>
    <row r="277" spans="1:15" ht="12.75" customHeight="1" x14ac:dyDescent="0.25">
      <c r="A277" s="2">
        <v>2025</v>
      </c>
      <c r="B277" s="2">
        <v>3</v>
      </c>
      <c r="C277" s="2" t="s">
        <v>42</v>
      </c>
      <c r="D277" s="2" t="s">
        <v>47</v>
      </c>
      <c r="E277" s="4" t="str">
        <f>VLOOKUP($D:$D,'[1]Disponibilidad y generación'!$E:$R,3,FALSE)</f>
        <v>10</v>
      </c>
      <c r="F277" s="4" t="str">
        <f>VLOOKUP($D:$D,'[1]Disponibilidad y generación'!$E:$R,4,FALSE)</f>
        <v>OZAMA O METROPOLITANA</v>
      </c>
      <c r="G277" s="4" t="str">
        <f>VLOOKUP($D:$D,'[1]Disponibilidad y generación'!$E:$R,5,FALSE)</f>
        <v>01</v>
      </c>
      <c r="H277" s="4" t="str">
        <f>VLOOKUP($D:$D,'[1]Disponibilidad y generación'!$E:$R,6,FALSE)</f>
        <v>DISTRITO NACIONAL</v>
      </c>
      <c r="I277" s="4" t="str">
        <f>VLOOKUP($D:$D,'[1]Disponibilidad y generación'!$E:$R,7,FALSE)</f>
        <v>01</v>
      </c>
      <c r="J277" s="4" t="str">
        <f>VLOOKUP($D:$D,'[1]Disponibilidad y generación'!$E:$R,8,FALSE)</f>
        <v>SANTO DOMINGO DE GUZMÁN</v>
      </c>
      <c r="K277" s="5" t="s">
        <v>242</v>
      </c>
      <c r="L277" s="4" t="s">
        <v>246</v>
      </c>
      <c r="M277" s="2" t="s">
        <v>44</v>
      </c>
      <c r="N277" s="51">
        <v>0</v>
      </c>
      <c r="O277" s="51">
        <v>0</v>
      </c>
    </row>
    <row r="278" spans="1:15" ht="12.75" customHeight="1" x14ac:dyDescent="0.25">
      <c r="A278" s="2">
        <v>2025</v>
      </c>
      <c r="B278" s="2">
        <v>3</v>
      </c>
      <c r="C278" s="2" t="s">
        <v>42</v>
      </c>
      <c r="D278" s="2" t="s">
        <v>48</v>
      </c>
      <c r="E278" s="4" t="str">
        <f>VLOOKUP($D:$D,'[1]Disponibilidad y generación'!$E:$R,3,FALSE)</f>
        <v>10</v>
      </c>
      <c r="F278" s="4" t="str">
        <f>VLOOKUP($D:$D,'[1]Disponibilidad y generación'!$E:$R,4,FALSE)</f>
        <v>OZAMA O METROPOLITANA</v>
      </c>
      <c r="G278" s="4" t="str">
        <f>VLOOKUP($D:$D,'[1]Disponibilidad y generación'!$E:$R,5,FALSE)</f>
        <v>01</v>
      </c>
      <c r="H278" s="4" t="str">
        <f>VLOOKUP($D:$D,'[1]Disponibilidad y generación'!$E:$R,6,FALSE)</f>
        <v>DISTRITO NACIONAL</v>
      </c>
      <c r="I278" s="4" t="str">
        <f>VLOOKUP($D:$D,'[1]Disponibilidad y generación'!$E:$R,7,FALSE)</f>
        <v>01</v>
      </c>
      <c r="J278" s="4" t="str">
        <f>VLOOKUP($D:$D,'[1]Disponibilidad y generación'!$E:$R,8,FALSE)</f>
        <v>SANTO DOMINGO DE GUZMÁN</v>
      </c>
      <c r="K278" s="5" t="s">
        <v>239</v>
      </c>
      <c r="L278" s="4" t="s">
        <v>246</v>
      </c>
      <c r="M278" s="2" t="s">
        <v>49</v>
      </c>
      <c r="N278" s="51">
        <v>1.663306451612</v>
      </c>
      <c r="O278" s="51">
        <v>1.2081200000000001</v>
      </c>
    </row>
    <row r="279" spans="1:15" ht="12.75" customHeight="1" x14ac:dyDescent="0.25">
      <c r="A279" s="2">
        <v>2025</v>
      </c>
      <c r="B279" s="2">
        <v>3</v>
      </c>
      <c r="C279" s="2" t="s">
        <v>42</v>
      </c>
      <c r="D279" s="2" t="s">
        <v>50</v>
      </c>
      <c r="E279" s="4" t="str">
        <f>VLOOKUP($D:$D,'[1]Disponibilidad y generación'!$E:$R,3,FALSE)</f>
        <v>10</v>
      </c>
      <c r="F279" s="4" t="str">
        <f>VLOOKUP($D:$D,'[1]Disponibilidad y generación'!$E:$R,4,FALSE)</f>
        <v>OZAMA O METROPOLITANA</v>
      </c>
      <c r="G279" s="4" t="str">
        <f>VLOOKUP($D:$D,'[1]Disponibilidad y generación'!$E:$R,5,FALSE)</f>
        <v>01</v>
      </c>
      <c r="H279" s="4" t="str">
        <f>VLOOKUP($D:$D,'[1]Disponibilidad y generación'!$E:$R,6,FALSE)</f>
        <v>DISTRITO NACIONAL</v>
      </c>
      <c r="I279" s="4" t="str">
        <f>VLOOKUP($D:$D,'[1]Disponibilidad y generación'!$E:$R,7,FALSE)</f>
        <v>01</v>
      </c>
      <c r="J279" s="4" t="str">
        <f>VLOOKUP($D:$D,'[1]Disponibilidad y generación'!$E:$R,8,FALSE)</f>
        <v>SANTO DOMINGO DE GUZMÁN</v>
      </c>
      <c r="K279" s="5" t="s">
        <v>239</v>
      </c>
      <c r="L279" s="4" t="s">
        <v>246</v>
      </c>
      <c r="M279" s="2" t="s">
        <v>49</v>
      </c>
      <c r="N279" s="51">
        <v>89.217741935483005</v>
      </c>
      <c r="O279" s="51">
        <v>63.529609999999998</v>
      </c>
    </row>
    <row r="280" spans="1:15" ht="12.75" customHeight="1" x14ac:dyDescent="0.25">
      <c r="A280" s="2">
        <v>2025</v>
      </c>
      <c r="B280" s="2">
        <v>3</v>
      </c>
      <c r="C280" s="2" t="s">
        <v>42</v>
      </c>
      <c r="D280" s="2" t="s">
        <v>51</v>
      </c>
      <c r="E280" s="4" t="str">
        <f>VLOOKUP($D:$D,'[1]Disponibilidad y generación'!$E:$R,3,FALSE)</f>
        <v>10</v>
      </c>
      <c r="F280" s="4" t="str">
        <f>VLOOKUP($D:$D,'[1]Disponibilidad y generación'!$E:$R,4,FALSE)</f>
        <v>OZAMA O METROPOLITANA</v>
      </c>
      <c r="G280" s="4" t="str">
        <f>VLOOKUP($D:$D,'[1]Disponibilidad y generación'!$E:$R,5,FALSE)</f>
        <v>01</v>
      </c>
      <c r="H280" s="4" t="str">
        <f>VLOOKUP($D:$D,'[1]Disponibilidad y generación'!$E:$R,6,FALSE)</f>
        <v>DISTRITO NACIONAL</v>
      </c>
      <c r="I280" s="4" t="str">
        <f>VLOOKUP($D:$D,'[1]Disponibilidad y generación'!$E:$R,7,FALSE)</f>
        <v>01</v>
      </c>
      <c r="J280" s="4" t="str">
        <f>VLOOKUP($D:$D,'[1]Disponibilidad y generación'!$E:$R,8,FALSE)</f>
        <v>SANTO DOMINGO DE GUZMÁN</v>
      </c>
      <c r="K280" s="5" t="s">
        <v>243</v>
      </c>
      <c r="L280" s="4" t="s">
        <v>246</v>
      </c>
      <c r="M280" s="2" t="s">
        <v>49</v>
      </c>
      <c r="N280" s="51">
        <v>35.881496415770002</v>
      </c>
      <c r="O280" s="51">
        <v>19.016480000000001</v>
      </c>
    </row>
    <row r="281" spans="1:15" ht="12.75" customHeight="1" x14ac:dyDescent="0.25">
      <c r="A281" s="2">
        <v>2025</v>
      </c>
      <c r="B281" s="2">
        <v>3</v>
      </c>
      <c r="C281" s="2" t="s">
        <v>22</v>
      </c>
      <c r="D281" s="2" t="s">
        <v>52</v>
      </c>
      <c r="E281" s="4" t="str">
        <f>VLOOKUP($D:$D,'[1]Disponibilidad y generación'!$E:$R,3,FALSE)</f>
        <v>05</v>
      </c>
      <c r="F281" s="4" t="str">
        <f>VLOOKUP($D:$D,'[1]Disponibilidad y generación'!$E:$R,4,FALSE)</f>
        <v>VALDESIA</v>
      </c>
      <c r="G281" s="4" t="str">
        <f>VLOOKUP($D:$D,'[1]Disponibilidad y generación'!$E:$R,5,FALSE)</f>
        <v>21</v>
      </c>
      <c r="H281" s="4" t="str">
        <f>VLOOKUP($D:$D,'[1]Disponibilidad y generación'!$E:$R,6,FALSE)</f>
        <v>SAN CRISTÓBAL</v>
      </c>
      <c r="I281" s="4" t="str">
        <f>VLOOKUP($D:$D,'[1]Disponibilidad y generación'!$E:$R,7,FALSE)</f>
        <v>03</v>
      </c>
      <c r="J281" s="4" t="str">
        <f>VLOOKUP($D:$D,'[1]Disponibilidad y generación'!$E:$R,8,FALSE)</f>
        <v>BAJOS DE HAINA</v>
      </c>
      <c r="K281" s="5" t="s">
        <v>243</v>
      </c>
      <c r="L281" s="4" t="s">
        <v>249</v>
      </c>
      <c r="M281" s="2" t="s">
        <v>17</v>
      </c>
      <c r="N281" s="51">
        <v>0</v>
      </c>
      <c r="O281" s="51">
        <v>0</v>
      </c>
    </row>
    <row r="282" spans="1:15" ht="12.75" customHeight="1" x14ac:dyDescent="0.25">
      <c r="A282" s="2">
        <v>2025</v>
      </c>
      <c r="B282" s="2">
        <v>3</v>
      </c>
      <c r="C282" s="2" t="s">
        <v>12</v>
      </c>
      <c r="D282" s="2" t="s">
        <v>53</v>
      </c>
      <c r="E282" s="4" t="str">
        <f>VLOOKUP($D:$D,'[1]Disponibilidad y generación'!$E:$R,3,FALSE)</f>
        <v>02</v>
      </c>
      <c r="F282" s="4" t="str">
        <f>VLOOKUP($D:$D,'[1]Disponibilidad y generación'!$E:$R,4,FALSE)</f>
        <v>CIBAO SUR</v>
      </c>
      <c r="G282" s="4" t="str">
        <f>VLOOKUP($D:$D,'[1]Disponibilidad y generación'!$E:$R,5,FALSE)</f>
        <v>24</v>
      </c>
      <c r="H282" s="4" t="str">
        <f>VLOOKUP($D:$D,'[1]Disponibilidad y generación'!$E:$R,6,FALSE)</f>
        <v>SANCHEZ RAMÍREZ</v>
      </c>
      <c r="I282" s="4" t="str">
        <f>VLOOKUP($D:$D,'[1]Disponibilidad y generación'!$E:$R,7,FALSE)</f>
        <v>01</v>
      </c>
      <c r="J282" s="4" t="str">
        <f>VLOOKUP($D:$D,'[1]Disponibilidad y generación'!$E:$R,8,FALSE)</f>
        <v>COTUÍ</v>
      </c>
      <c r="K282" s="5" t="s">
        <v>240</v>
      </c>
      <c r="L282" s="4" t="s">
        <v>253</v>
      </c>
      <c r="M282" s="2" t="s">
        <v>54</v>
      </c>
      <c r="N282" s="51">
        <v>7.974753584229</v>
      </c>
      <c r="O282" s="51">
        <v>5.3910900000000002</v>
      </c>
    </row>
    <row r="283" spans="1:15" ht="12.75" customHeight="1" x14ac:dyDescent="0.25">
      <c r="A283" s="2">
        <v>2025</v>
      </c>
      <c r="B283" s="2">
        <v>3</v>
      </c>
      <c r="C283" s="2" t="s">
        <v>12</v>
      </c>
      <c r="D283" s="2" t="s">
        <v>55</v>
      </c>
      <c r="E283" s="4" t="str">
        <f>VLOOKUP($D:$D,'[1]Disponibilidad y generación'!$E:$R,3,FALSE)</f>
        <v>02</v>
      </c>
      <c r="F283" s="4" t="str">
        <f>VLOOKUP($D:$D,'[1]Disponibilidad y generación'!$E:$R,4,FALSE)</f>
        <v>CIBAO SUR</v>
      </c>
      <c r="G283" s="4" t="str">
        <f>VLOOKUP($D:$D,'[1]Disponibilidad y generación'!$E:$R,5,FALSE)</f>
        <v>24</v>
      </c>
      <c r="H283" s="4" t="str">
        <f>VLOOKUP($D:$D,'[1]Disponibilidad y generación'!$E:$R,6,FALSE)</f>
        <v>SANCHEZ RAMÍREZ</v>
      </c>
      <c r="I283" s="4" t="str">
        <f>VLOOKUP($D:$D,'[1]Disponibilidad y generación'!$E:$R,7,FALSE)</f>
        <v>01</v>
      </c>
      <c r="J283" s="4" t="str">
        <f>VLOOKUP($D:$D,'[1]Disponibilidad y generación'!$E:$R,8,FALSE)</f>
        <v>COTUÍ</v>
      </c>
      <c r="K283" s="5" t="s">
        <v>240</v>
      </c>
      <c r="L283" s="4" t="s">
        <v>253</v>
      </c>
      <c r="M283" s="2" t="s">
        <v>56</v>
      </c>
      <c r="N283" s="51">
        <v>0.112612007168</v>
      </c>
      <c r="O283" s="51">
        <v>7.5079999999999994E-2</v>
      </c>
    </row>
    <row r="284" spans="1:15" ht="12.75" customHeight="1" x14ac:dyDescent="0.25">
      <c r="A284" s="2">
        <v>2025</v>
      </c>
      <c r="B284" s="2">
        <v>3</v>
      </c>
      <c r="C284" s="2" t="s">
        <v>57</v>
      </c>
      <c r="D284" s="2" t="s">
        <v>58</v>
      </c>
      <c r="E284" s="4" t="str">
        <f>VLOOKUP($D:$D,'[1]Disponibilidad y generación'!$E:$R,3,FALSE)</f>
        <v>10</v>
      </c>
      <c r="F284" s="4" t="str">
        <f>VLOOKUP($D:$D,'[1]Disponibilidad y generación'!$E:$R,4,FALSE)</f>
        <v>OZAMA O METROPOLITANA</v>
      </c>
      <c r="G284" s="4" t="str">
        <f>VLOOKUP($D:$D,'[1]Disponibilidad y generación'!$E:$R,5,FALSE)</f>
        <v>32</v>
      </c>
      <c r="H284" s="4" t="str">
        <f>VLOOKUP($D:$D,'[1]Disponibilidad y generación'!$E:$R,6,FALSE)</f>
        <v>SANTO DOMINGO</v>
      </c>
      <c r="I284" s="4" t="str">
        <f>VLOOKUP($D:$D,'[1]Disponibilidad y generación'!$E:$R,7,FALSE)</f>
        <v>07</v>
      </c>
      <c r="J284" s="4" t="str">
        <f>VLOOKUP($D:$D,'[1]Disponibilidad y generación'!$E:$R,8,FALSE)</f>
        <v>PEDRO BRAND</v>
      </c>
      <c r="K284" s="5" t="s">
        <v>242</v>
      </c>
      <c r="L284" s="4" t="s">
        <v>248</v>
      </c>
      <c r="M284" s="2" t="s">
        <v>44</v>
      </c>
      <c r="N284" s="51">
        <v>2.078974014336</v>
      </c>
      <c r="O284" s="51">
        <v>0.90227000000000002</v>
      </c>
    </row>
    <row r="285" spans="1:15" ht="12.75" customHeight="1" x14ac:dyDescent="0.25">
      <c r="A285" s="2">
        <v>2025</v>
      </c>
      <c r="B285" s="2">
        <v>3</v>
      </c>
      <c r="C285" s="2" t="s">
        <v>59</v>
      </c>
      <c r="D285" s="2" t="s">
        <v>60</v>
      </c>
      <c r="E285" s="4" t="str">
        <f>VLOOKUP($D:$D,'[1]Disponibilidad y generación'!$E:$R,3,FALSE)</f>
        <v>05</v>
      </c>
      <c r="F285" s="4" t="str">
        <f>VLOOKUP($D:$D,'[1]Disponibilidad y generación'!$E:$R,4,FALSE)</f>
        <v>VALDESIA</v>
      </c>
      <c r="G285" s="4" t="str">
        <f>VLOOKUP($D:$D,'[1]Disponibilidad y generación'!$E:$R,5,FALSE)</f>
        <v>21</v>
      </c>
      <c r="H285" s="4" t="str">
        <f>VLOOKUP($D:$D,'[1]Disponibilidad y generación'!$E:$R,6,FALSE)</f>
        <v>SAN CRISTÓBAL</v>
      </c>
      <c r="I285" s="4" t="str">
        <f>VLOOKUP($D:$D,'[1]Disponibilidad y generación'!$E:$R,7,FALSE)</f>
        <v>03</v>
      </c>
      <c r="J285" s="4" t="str">
        <f>VLOOKUP($D:$D,'[1]Disponibilidad y generación'!$E:$R,8,FALSE)</f>
        <v>BAJOS DE HAINA</v>
      </c>
      <c r="K285" s="5" t="s">
        <v>241</v>
      </c>
      <c r="L285" s="4" t="s">
        <v>247</v>
      </c>
      <c r="M285" s="2" t="s">
        <v>54</v>
      </c>
      <c r="N285" s="51">
        <v>78.497670250895993</v>
      </c>
      <c r="O285" s="51">
        <v>54.824820000000003</v>
      </c>
    </row>
    <row r="286" spans="1:15" ht="12.75" customHeight="1" x14ac:dyDescent="0.25">
      <c r="A286" s="2">
        <v>2025</v>
      </c>
      <c r="B286" s="2">
        <v>3</v>
      </c>
      <c r="C286" s="2" t="s">
        <v>59</v>
      </c>
      <c r="D286" s="2" t="s">
        <v>61</v>
      </c>
      <c r="E286" s="4" t="str">
        <f>VLOOKUP($D:$D,'[1]Disponibilidad y generación'!$E:$R,3,FALSE)</f>
        <v>05</v>
      </c>
      <c r="F286" s="4" t="str">
        <f>VLOOKUP($D:$D,'[1]Disponibilidad y generación'!$E:$R,4,FALSE)</f>
        <v>VALDESIA</v>
      </c>
      <c r="G286" s="4" t="str">
        <f>VLOOKUP($D:$D,'[1]Disponibilidad y generación'!$E:$R,5,FALSE)</f>
        <v>21</v>
      </c>
      <c r="H286" s="4" t="str">
        <f>VLOOKUP($D:$D,'[1]Disponibilidad y generación'!$E:$R,6,FALSE)</f>
        <v>SAN CRISTÓBAL</v>
      </c>
      <c r="I286" s="4" t="str">
        <f>VLOOKUP($D:$D,'[1]Disponibilidad y generación'!$E:$R,7,FALSE)</f>
        <v>03</v>
      </c>
      <c r="J286" s="4" t="str">
        <f>VLOOKUP($D:$D,'[1]Disponibilidad y generación'!$E:$R,8,FALSE)</f>
        <v>BAJOS DE HAINA</v>
      </c>
      <c r="K286" s="5" t="s">
        <v>241</v>
      </c>
      <c r="L286" s="4" t="s">
        <v>247</v>
      </c>
      <c r="M286" s="2" t="s">
        <v>62</v>
      </c>
      <c r="N286" s="51">
        <v>53.341129032258003</v>
      </c>
      <c r="O286" s="51">
        <v>41.011290000000002</v>
      </c>
    </row>
    <row r="287" spans="1:15" ht="12.75" customHeight="1" x14ac:dyDescent="0.25">
      <c r="A287" s="2">
        <v>2025</v>
      </c>
      <c r="B287" s="2">
        <v>3</v>
      </c>
      <c r="C287" s="2" t="s">
        <v>12</v>
      </c>
      <c r="D287" s="2" t="s">
        <v>63</v>
      </c>
      <c r="E287" s="4" t="str">
        <f>VLOOKUP($D:$D,'[1]Disponibilidad y generación'!$E:$R,3,FALSE)</f>
        <v>05</v>
      </c>
      <c r="F287" s="4" t="str">
        <f>VLOOKUP($D:$D,'[1]Disponibilidad y generación'!$E:$R,4,FALSE)</f>
        <v>VALDESIA</v>
      </c>
      <c r="G287" s="4" t="str">
        <f>VLOOKUP($D:$D,'[1]Disponibilidad y generación'!$E:$R,5,FALSE)</f>
        <v>31</v>
      </c>
      <c r="H287" s="4" t="str">
        <f>VLOOKUP($D:$D,'[1]Disponibilidad y generación'!$E:$R,6,FALSE)</f>
        <v>SAN JOSÉ DE OCOA</v>
      </c>
      <c r="I287" s="4" t="str">
        <f>VLOOKUP($D:$D,'[1]Disponibilidad y generación'!$E:$R,7,FALSE)</f>
        <v>01</v>
      </c>
      <c r="J287" s="4" t="str">
        <f>VLOOKUP($D:$D,'[1]Disponibilidad y generación'!$E:$R,8,FALSE)</f>
        <v>SAN JOSÉ DE OCOA</v>
      </c>
      <c r="K287" s="5" t="s">
        <v>240</v>
      </c>
      <c r="L287" s="4" t="s">
        <v>253</v>
      </c>
      <c r="M287" s="2" t="s">
        <v>14</v>
      </c>
      <c r="N287" s="51">
        <v>10.037488799283</v>
      </c>
      <c r="O287" s="51">
        <v>7.55145</v>
      </c>
    </row>
    <row r="288" spans="1:15" ht="12.75" customHeight="1" x14ac:dyDescent="0.25">
      <c r="A288" s="2">
        <v>2025</v>
      </c>
      <c r="B288" s="2">
        <v>3</v>
      </c>
      <c r="C288" s="2" t="s">
        <v>12</v>
      </c>
      <c r="D288" s="2" t="s">
        <v>64</v>
      </c>
      <c r="E288" s="4" t="str">
        <f>VLOOKUP($D:$D,'[1]Disponibilidad y generación'!$E:$R,3,FALSE)</f>
        <v>05</v>
      </c>
      <c r="F288" s="4" t="str">
        <f>VLOOKUP($D:$D,'[1]Disponibilidad y generación'!$E:$R,4,FALSE)</f>
        <v>VALDESIA</v>
      </c>
      <c r="G288" s="4" t="str">
        <f>VLOOKUP($D:$D,'[1]Disponibilidad y generación'!$E:$R,5,FALSE)</f>
        <v>31</v>
      </c>
      <c r="H288" s="4" t="str">
        <f>VLOOKUP($D:$D,'[1]Disponibilidad y generación'!$E:$R,6,FALSE)</f>
        <v>SAN JOSÉ DE OCOA</v>
      </c>
      <c r="I288" s="4" t="str">
        <f>VLOOKUP($D:$D,'[1]Disponibilidad y generación'!$E:$R,7,FALSE)</f>
        <v>01</v>
      </c>
      <c r="J288" s="4" t="str">
        <f>VLOOKUP($D:$D,'[1]Disponibilidad y generación'!$E:$R,8,FALSE)</f>
        <v>SAN JOSÉ DE OCOA</v>
      </c>
      <c r="K288" s="5" t="s">
        <v>240</v>
      </c>
      <c r="L288" s="4" t="s">
        <v>253</v>
      </c>
      <c r="M288" s="2" t="s">
        <v>14</v>
      </c>
      <c r="N288" s="51">
        <v>12.816951164874</v>
      </c>
      <c r="O288" s="51">
        <v>9.5420300000000005</v>
      </c>
    </row>
    <row r="289" spans="1:15" ht="12.75" customHeight="1" x14ac:dyDescent="0.25">
      <c r="A289" s="2">
        <v>2025</v>
      </c>
      <c r="B289" s="2">
        <v>3</v>
      </c>
      <c r="C289" s="2" t="s">
        <v>12</v>
      </c>
      <c r="D289" s="2" t="s">
        <v>65</v>
      </c>
      <c r="E289" s="4" t="str">
        <f>VLOOKUP($D:$D,'[1]Disponibilidad y generación'!$E:$R,3,FALSE)</f>
        <v>02</v>
      </c>
      <c r="F289" s="4" t="str">
        <f>VLOOKUP($D:$D,'[1]Disponibilidad y generación'!$E:$R,4,FALSE)</f>
        <v>CIBAO SUR</v>
      </c>
      <c r="G289" s="4" t="str">
        <f>VLOOKUP($D:$D,'[1]Disponibilidad y generación'!$E:$R,5,FALSE)</f>
        <v>13</v>
      </c>
      <c r="H289" s="4" t="str">
        <f>VLOOKUP($D:$D,'[1]Disponibilidad y generación'!$E:$R,6,FALSE)</f>
        <v>LA VEGA</v>
      </c>
      <c r="I289" s="4" t="str">
        <f>VLOOKUP($D:$D,'[1]Disponibilidad y generación'!$E:$R,7,FALSE)</f>
        <v>03</v>
      </c>
      <c r="J289" s="4" t="str">
        <f>VLOOKUP($D:$D,'[1]Disponibilidad y generación'!$E:$R,8,FALSE)</f>
        <v>JARABACOA</v>
      </c>
      <c r="K289" s="5" t="s">
        <v>240</v>
      </c>
      <c r="L289" s="4" t="s">
        <v>253</v>
      </c>
      <c r="M289" s="2" t="s">
        <v>66</v>
      </c>
      <c r="N289" s="51">
        <v>5.1590591397840004</v>
      </c>
      <c r="O289" s="51">
        <v>3.6319900000000001</v>
      </c>
    </row>
    <row r="290" spans="1:15" ht="12.75" customHeight="1" x14ac:dyDescent="0.25">
      <c r="A290" s="2">
        <v>2025</v>
      </c>
      <c r="B290" s="2">
        <v>3</v>
      </c>
      <c r="C290" s="2" t="s">
        <v>22</v>
      </c>
      <c r="D290" s="2" t="s">
        <v>67</v>
      </c>
      <c r="E290" s="4" t="str">
        <f>VLOOKUP($D:$D,'[1]Disponibilidad y generación'!$E:$R,3,FALSE)</f>
        <v>06</v>
      </c>
      <c r="F290" s="4" t="str">
        <f>VLOOKUP($D:$D,'[1]Disponibilidad y generación'!$E:$R,4,FALSE)</f>
        <v>ENRIQUILLO</v>
      </c>
      <c r="G290" s="4" t="str">
        <f>VLOOKUP($D:$D,'[1]Disponibilidad y generación'!$E:$R,5,FALSE)</f>
        <v>16</v>
      </c>
      <c r="H290" s="4" t="str">
        <f>VLOOKUP($D:$D,'[1]Disponibilidad y generación'!$E:$R,6,FALSE)</f>
        <v>PEDERNALES</v>
      </c>
      <c r="I290" s="4" t="str">
        <f>VLOOKUP($D:$D,'[1]Disponibilidad y generación'!$E:$R,7,FALSE)</f>
        <v>02</v>
      </c>
      <c r="J290" s="4" t="str">
        <f>VLOOKUP($D:$D,'[1]Disponibilidad y generación'!$E:$R,8,FALSE)</f>
        <v>OVIEDO</v>
      </c>
      <c r="K290" s="5" t="s">
        <v>244</v>
      </c>
      <c r="L290" s="4" t="s">
        <v>252</v>
      </c>
      <c r="M290" s="2" t="s">
        <v>68</v>
      </c>
      <c r="N290" s="51">
        <v>23.4</v>
      </c>
      <c r="O290" s="51">
        <v>3.88687</v>
      </c>
    </row>
    <row r="291" spans="1:15" ht="12.75" customHeight="1" x14ac:dyDescent="0.25">
      <c r="A291" s="2">
        <v>2025</v>
      </c>
      <c r="B291" s="2">
        <v>3</v>
      </c>
      <c r="C291" s="2" t="s">
        <v>69</v>
      </c>
      <c r="D291" s="2" t="s">
        <v>70</v>
      </c>
      <c r="E291" s="4" t="str">
        <f>VLOOKUP($D:$D,'[1]Disponibilidad y generación'!$E:$R,3,FALSE)</f>
        <v>02</v>
      </c>
      <c r="F291" s="4" t="str">
        <f>VLOOKUP($D:$D,'[1]Disponibilidad y generación'!$E:$R,4,FALSE)</f>
        <v>CIBAO SUR</v>
      </c>
      <c r="G291" s="4" t="str">
        <f>VLOOKUP($D:$D,'[1]Disponibilidad y generación'!$E:$R,5,FALSE)</f>
        <v>13</v>
      </c>
      <c r="H291" s="4" t="str">
        <f>VLOOKUP($D:$D,'[1]Disponibilidad y generación'!$E:$R,6,FALSE)</f>
        <v>LA VEGA</v>
      </c>
      <c r="I291" s="4" t="str">
        <f>VLOOKUP($D:$D,'[1]Disponibilidad y generación'!$E:$R,7,FALSE)</f>
        <v>01</v>
      </c>
      <c r="J291" s="4" t="str">
        <f>VLOOKUP($D:$D,'[1]Disponibilidad y generación'!$E:$R,8,FALSE)</f>
        <v>LA VEGA</v>
      </c>
      <c r="K291" s="5" t="s">
        <v>242</v>
      </c>
      <c r="L291" s="4" t="s">
        <v>248</v>
      </c>
      <c r="M291" s="2" t="s">
        <v>71</v>
      </c>
      <c r="N291" s="51">
        <v>79.251299283153998</v>
      </c>
      <c r="O291" s="51">
        <v>33.793370000000003</v>
      </c>
    </row>
    <row r="292" spans="1:15" ht="12.75" customHeight="1" x14ac:dyDescent="0.25">
      <c r="A292" s="2">
        <v>2025</v>
      </c>
      <c r="B292" s="2">
        <v>3</v>
      </c>
      <c r="C292" s="2" t="s">
        <v>12</v>
      </c>
      <c r="D292" s="2" t="s">
        <v>72</v>
      </c>
      <c r="E292" s="4" t="str">
        <f>VLOOKUP($D:$D,'[1]Disponibilidad y generación'!$E:$R,3,FALSE)</f>
        <v>05</v>
      </c>
      <c r="F292" s="4" t="str">
        <f>VLOOKUP($D:$D,'[1]Disponibilidad y generación'!$E:$R,4,FALSE)</f>
        <v>VALDESIA</v>
      </c>
      <c r="G292" s="4" t="str">
        <f>VLOOKUP($D:$D,'[1]Disponibilidad y generación'!$E:$R,5,FALSE)</f>
        <v>21</v>
      </c>
      <c r="H292" s="4" t="str">
        <f>VLOOKUP($D:$D,'[1]Disponibilidad y generación'!$E:$R,6,FALSE)</f>
        <v>SAN CRISTÓBAL</v>
      </c>
      <c r="I292" s="4" t="str">
        <f>VLOOKUP($D:$D,'[1]Disponibilidad y generación'!$E:$R,7,FALSE)</f>
        <v>06</v>
      </c>
      <c r="J292" s="4" t="str">
        <f>VLOOKUP($D:$D,'[1]Disponibilidad y generación'!$E:$R,8,FALSE)</f>
        <v>YAGUATE</v>
      </c>
      <c r="K292" s="5" t="s">
        <v>240</v>
      </c>
      <c r="L292" s="4" t="s">
        <v>253</v>
      </c>
      <c r="M292" s="2" t="s">
        <v>17</v>
      </c>
      <c r="N292" s="51">
        <v>0.179724462365</v>
      </c>
      <c r="O292" s="51">
        <v>0.1358</v>
      </c>
    </row>
    <row r="293" spans="1:15" ht="12.75" customHeight="1" x14ac:dyDescent="0.25">
      <c r="A293" s="2">
        <v>2025</v>
      </c>
      <c r="B293" s="2">
        <v>3</v>
      </c>
      <c r="C293" s="2" t="s">
        <v>12</v>
      </c>
      <c r="D293" s="2" t="s">
        <v>73</v>
      </c>
      <c r="E293" s="4" t="str">
        <f>VLOOKUP($D:$D,'[1]Disponibilidad y generación'!$E:$R,3,FALSE)</f>
        <v>06</v>
      </c>
      <c r="F293" s="4" t="str">
        <f>VLOOKUP($D:$D,'[1]Disponibilidad y generación'!$E:$R,4,FALSE)</f>
        <v>ENRIQUILLO</v>
      </c>
      <c r="G293" s="4" t="str">
        <f>VLOOKUP($D:$D,'[1]Disponibilidad y generación'!$E:$R,5,FALSE)</f>
        <v>10</v>
      </c>
      <c r="H293" s="4" t="str">
        <f>VLOOKUP($D:$D,'[1]Disponibilidad y generación'!$E:$R,6,FALSE)</f>
        <v>INDEPENDENCIA</v>
      </c>
      <c r="I293" s="4" t="str">
        <f>VLOOKUP($D:$D,'[1]Disponibilidad y generación'!$E:$R,7,FALSE)</f>
        <v>02</v>
      </c>
      <c r="J293" s="4" t="str">
        <f>VLOOKUP($D:$D,'[1]Disponibilidad y generación'!$E:$R,8,FALSE)</f>
        <v>DUVERGÉ</v>
      </c>
      <c r="K293" s="5" t="s">
        <v>240</v>
      </c>
      <c r="L293" s="4" t="s">
        <v>253</v>
      </c>
      <c r="M293" s="2" t="s">
        <v>74</v>
      </c>
      <c r="N293" s="51">
        <v>1.5037253584220001</v>
      </c>
      <c r="O293" s="51">
        <v>1.1750400000000001</v>
      </c>
    </row>
    <row r="294" spans="1:15" ht="12.75" customHeight="1" x14ac:dyDescent="0.25">
      <c r="A294" s="2">
        <v>2025</v>
      </c>
      <c r="B294" s="2">
        <v>3</v>
      </c>
      <c r="C294" s="2" t="s">
        <v>12</v>
      </c>
      <c r="D294" s="2" t="s">
        <v>75</v>
      </c>
      <c r="E294" s="4" t="str">
        <f>VLOOKUP($D:$D,'[1]Disponibilidad y generación'!$E:$R,3,FALSE)</f>
        <v>01</v>
      </c>
      <c r="F294" s="4" t="str">
        <f>VLOOKUP($D:$D,'[1]Disponibilidad y generación'!$E:$R,4,FALSE)</f>
        <v>CIBAO NORTE</v>
      </c>
      <c r="G294" s="4" t="str">
        <f>VLOOKUP($D:$D,'[1]Disponibilidad y generación'!$E:$R,5,FALSE)</f>
        <v>25</v>
      </c>
      <c r="H294" s="4" t="str">
        <f>VLOOKUP($D:$D,'[1]Disponibilidad y generación'!$E:$R,6,FALSE)</f>
        <v>SANTIAGO</v>
      </c>
      <c r="I294" s="4" t="str">
        <f>VLOOKUP($D:$D,'[1]Disponibilidad y generación'!$E:$R,7,FALSE)</f>
        <v>09</v>
      </c>
      <c r="J294" s="4" t="str">
        <f>VLOOKUP($D:$D,'[1]Disponibilidad y generación'!$E:$R,8,FALSE)</f>
        <v>SABANA IGLESIA</v>
      </c>
      <c r="K294" s="5" t="s">
        <v>240</v>
      </c>
      <c r="L294" s="4" t="s">
        <v>253</v>
      </c>
      <c r="M294" s="2" t="s">
        <v>76</v>
      </c>
      <c r="N294" s="51">
        <v>7.3621281362</v>
      </c>
      <c r="O294" s="51">
        <v>5.3773200000000001</v>
      </c>
    </row>
    <row r="295" spans="1:15" ht="12.75" customHeight="1" x14ac:dyDescent="0.25">
      <c r="A295" s="2">
        <v>2025</v>
      </c>
      <c r="B295" s="2">
        <v>3</v>
      </c>
      <c r="C295" s="2" t="s">
        <v>12</v>
      </c>
      <c r="D295" s="2" t="s">
        <v>77</v>
      </c>
      <c r="E295" s="4" t="str">
        <f>VLOOKUP($D:$D,'[1]Disponibilidad y generación'!$E:$R,3,FALSE)</f>
        <v>05</v>
      </c>
      <c r="F295" s="4" t="str">
        <f>VLOOKUP($D:$D,'[1]Disponibilidad y generación'!$E:$R,4,FALSE)</f>
        <v>VALDESIA</v>
      </c>
      <c r="G295" s="4" t="str">
        <f>VLOOKUP($D:$D,'[1]Disponibilidad y generación'!$E:$R,5,FALSE)</f>
        <v>17</v>
      </c>
      <c r="H295" s="4" t="str">
        <f>VLOOKUP($D:$D,'[1]Disponibilidad y generación'!$E:$R,6,FALSE)</f>
        <v>PERAVIA</v>
      </c>
      <c r="I295" s="4" t="str">
        <f>VLOOKUP($D:$D,'[1]Disponibilidad y generación'!$E:$R,7,FALSE)</f>
        <v>02</v>
      </c>
      <c r="J295" s="4" t="str">
        <f>VLOOKUP($D:$D,'[1]Disponibilidad y generación'!$E:$R,8,FALSE)</f>
        <v>NIZAO</v>
      </c>
      <c r="K295" s="5" t="s">
        <v>240</v>
      </c>
      <c r="L295" s="4" t="s">
        <v>253</v>
      </c>
      <c r="M295" s="2" t="s">
        <v>17</v>
      </c>
      <c r="N295" s="51">
        <v>0</v>
      </c>
      <c r="O295" s="51">
        <v>0</v>
      </c>
    </row>
    <row r="296" spans="1:15" ht="12.75" customHeight="1" x14ac:dyDescent="0.25">
      <c r="A296" s="2">
        <v>2025</v>
      </c>
      <c r="B296" s="2">
        <v>3</v>
      </c>
      <c r="C296" s="2" t="s">
        <v>22</v>
      </c>
      <c r="D296" s="2" t="s">
        <v>78</v>
      </c>
      <c r="E296" s="4" t="str">
        <f>VLOOKUP($D:$D,'[1]Disponibilidad y generación'!$E:$R,3,FALSE)</f>
        <v>06</v>
      </c>
      <c r="F296" s="4" t="str">
        <f>VLOOKUP($D:$D,'[1]Disponibilidad y generación'!$E:$R,4,FALSE)</f>
        <v>ENRIQUILLO</v>
      </c>
      <c r="G296" s="4" t="str">
        <f>VLOOKUP($D:$D,'[1]Disponibilidad y generación'!$E:$R,5,FALSE)</f>
        <v>16</v>
      </c>
      <c r="H296" s="4" t="str">
        <f>VLOOKUP($D:$D,'[1]Disponibilidad y generación'!$E:$R,6,FALSE)</f>
        <v>PEDERNALES</v>
      </c>
      <c r="I296" s="4" t="str">
        <f>VLOOKUP($D:$D,'[1]Disponibilidad y generación'!$E:$R,7,FALSE)</f>
        <v>02</v>
      </c>
      <c r="J296" s="4" t="str">
        <f>VLOOKUP($D:$D,'[1]Disponibilidad y generación'!$E:$R,8,FALSE)</f>
        <v>OVIEDO</v>
      </c>
      <c r="K296" s="5" t="s">
        <v>244</v>
      </c>
      <c r="L296" s="4" t="s">
        <v>252</v>
      </c>
      <c r="M296" s="2" t="s">
        <v>44</v>
      </c>
      <c r="N296" s="51">
        <v>14</v>
      </c>
      <c r="O296" s="51">
        <v>0.84343999999999997</v>
      </c>
    </row>
    <row r="297" spans="1:15" ht="12.75" customHeight="1" x14ac:dyDescent="0.25">
      <c r="A297" s="2">
        <v>2025</v>
      </c>
      <c r="B297" s="2">
        <v>3</v>
      </c>
      <c r="C297" s="2" t="s">
        <v>79</v>
      </c>
      <c r="D297" s="2" t="s">
        <v>80</v>
      </c>
      <c r="E297" s="4" t="str">
        <f>VLOOKUP($D:$D,'[1]Disponibilidad y generación'!$E:$R,3,FALSE)</f>
        <v>10</v>
      </c>
      <c r="F297" s="4" t="str">
        <f>VLOOKUP($D:$D,'[1]Disponibilidad y generación'!$E:$R,4,FALSE)</f>
        <v>OZAMA O METROPOLITANA</v>
      </c>
      <c r="G297" s="4" t="str">
        <f>VLOOKUP($D:$D,'[1]Disponibilidad y generación'!$E:$R,5,FALSE)</f>
        <v>32</v>
      </c>
      <c r="H297" s="4" t="str">
        <f>VLOOKUP($D:$D,'[1]Disponibilidad y generación'!$E:$R,6,FALSE)</f>
        <v>SANTO DOMINGO</v>
      </c>
      <c r="I297" s="4" t="str">
        <f>VLOOKUP($D:$D,'[1]Disponibilidad y generación'!$E:$R,7,FALSE)</f>
        <v>01</v>
      </c>
      <c r="J297" s="4" t="str">
        <f>VLOOKUP($D:$D,'[1]Disponibilidad y generación'!$E:$R,8,FALSE)</f>
        <v>SANTO DOMINGO ESTE</v>
      </c>
      <c r="K297" s="5" t="s">
        <v>243</v>
      </c>
      <c r="L297" s="4" t="s">
        <v>246</v>
      </c>
      <c r="M297" s="2" t="s">
        <v>17</v>
      </c>
      <c r="N297" s="51">
        <v>0</v>
      </c>
      <c r="O297" s="51">
        <v>0</v>
      </c>
    </row>
    <row r="298" spans="1:15" ht="12.75" customHeight="1" x14ac:dyDescent="0.25">
      <c r="A298" s="2">
        <v>2025</v>
      </c>
      <c r="B298" s="2">
        <v>3</v>
      </c>
      <c r="C298" s="2" t="s">
        <v>79</v>
      </c>
      <c r="D298" s="2" t="s">
        <v>81</v>
      </c>
      <c r="E298" s="4" t="str">
        <f>VLOOKUP($D:$D,'[1]Disponibilidad y generación'!$E:$R,3,FALSE)</f>
        <v>10</v>
      </c>
      <c r="F298" s="4" t="str">
        <f>VLOOKUP($D:$D,'[1]Disponibilidad y generación'!$E:$R,4,FALSE)</f>
        <v>OZAMA O METROPOLITANA</v>
      </c>
      <c r="G298" s="4" t="str">
        <f>VLOOKUP($D:$D,'[1]Disponibilidad y generación'!$E:$R,5,FALSE)</f>
        <v>32</v>
      </c>
      <c r="H298" s="4" t="str">
        <f>VLOOKUP($D:$D,'[1]Disponibilidad y generación'!$E:$R,6,FALSE)</f>
        <v>SANTO DOMINGO</v>
      </c>
      <c r="I298" s="4" t="str">
        <f>VLOOKUP($D:$D,'[1]Disponibilidad y generación'!$E:$R,7,FALSE)</f>
        <v>01</v>
      </c>
      <c r="J298" s="4" t="str">
        <f>VLOOKUP($D:$D,'[1]Disponibilidad y generación'!$E:$R,8,FALSE)</f>
        <v>SANTO DOMINGO ESTE</v>
      </c>
      <c r="K298" s="5" t="s">
        <v>243</v>
      </c>
      <c r="L298" s="4" t="s">
        <v>246</v>
      </c>
      <c r="M298" s="2" t="s">
        <v>82</v>
      </c>
      <c r="N298" s="51">
        <v>0</v>
      </c>
      <c r="O298" s="51">
        <v>0</v>
      </c>
    </row>
    <row r="299" spans="1:15" ht="12.75" customHeight="1" x14ac:dyDescent="0.25">
      <c r="A299" s="2">
        <v>2025</v>
      </c>
      <c r="B299" s="2">
        <v>3</v>
      </c>
      <c r="C299" s="2" t="s">
        <v>83</v>
      </c>
      <c r="D299" s="2" t="s">
        <v>84</v>
      </c>
      <c r="E299" s="4" t="str">
        <f>VLOOKUP($D:$D,'[1]Disponibilidad y generación'!$E:$R,3,FALSE)</f>
        <v>09</v>
      </c>
      <c r="F299" s="4" t="str">
        <f>VLOOKUP($D:$D,'[1]Disponibilidad y generación'!$E:$R,4,FALSE)</f>
        <v>HIGUAMO</v>
      </c>
      <c r="G299" s="4" t="str">
        <f>VLOOKUP($D:$D,'[1]Disponibilidad y generación'!$E:$R,5,FALSE)</f>
        <v>23</v>
      </c>
      <c r="H299" s="4" t="str">
        <f>VLOOKUP($D:$D,'[1]Disponibilidad y generación'!$E:$R,6,FALSE)</f>
        <v>SAN PEDRO DE MACORÍS</v>
      </c>
      <c r="I299" s="4" t="str">
        <f>VLOOKUP($D:$D,'[1]Disponibilidad y generación'!$E:$R,7,FALSE)</f>
        <v>01</v>
      </c>
      <c r="J299" s="4" t="str">
        <f>VLOOKUP($D:$D,'[1]Disponibilidad y generación'!$E:$R,8,FALSE)</f>
        <v>SAN PEDRO DE MACORÍS</v>
      </c>
      <c r="K299" s="5" t="s">
        <v>242</v>
      </c>
      <c r="L299" s="4" t="s">
        <v>248</v>
      </c>
      <c r="M299" s="2" t="s">
        <v>85</v>
      </c>
      <c r="N299" s="51">
        <v>46.413086917561998</v>
      </c>
      <c r="O299" s="51">
        <v>22.348199999999999</v>
      </c>
    </row>
    <row r="300" spans="1:15" ht="12.75" customHeight="1" x14ac:dyDescent="0.25">
      <c r="A300" s="2">
        <v>2025</v>
      </c>
      <c r="B300" s="2">
        <v>3</v>
      </c>
      <c r="C300" s="2" t="s">
        <v>83</v>
      </c>
      <c r="D300" s="2" t="s">
        <v>86</v>
      </c>
      <c r="E300" s="4" t="str">
        <f>VLOOKUP($D:$D,'[1]Disponibilidad y generación'!$E:$R,3,FALSE)</f>
        <v>09</v>
      </c>
      <c r="F300" s="4" t="str">
        <f>VLOOKUP($D:$D,'[1]Disponibilidad y generación'!$E:$R,4,FALSE)</f>
        <v>HIGUAMO</v>
      </c>
      <c r="G300" s="4" t="str">
        <f>VLOOKUP($D:$D,'[1]Disponibilidad y generación'!$E:$R,5,FALSE)</f>
        <v>23</v>
      </c>
      <c r="H300" s="4" t="str">
        <f>VLOOKUP($D:$D,'[1]Disponibilidad y generación'!$E:$R,6,FALSE)</f>
        <v>SAN PEDRO DE MACORÍS</v>
      </c>
      <c r="I300" s="4" t="str">
        <f>VLOOKUP($D:$D,'[1]Disponibilidad y generación'!$E:$R,7,FALSE)</f>
        <v>01</v>
      </c>
      <c r="J300" s="4" t="str">
        <f>VLOOKUP($D:$D,'[1]Disponibilidad y generación'!$E:$R,8,FALSE)</f>
        <v>SAN PEDRO DE MACORÍS</v>
      </c>
      <c r="K300" s="5" t="s">
        <v>242</v>
      </c>
      <c r="L300" s="4" t="s">
        <v>246</v>
      </c>
      <c r="M300" s="2" t="s">
        <v>85</v>
      </c>
      <c r="N300" s="51">
        <v>0</v>
      </c>
      <c r="O300" s="51">
        <v>0</v>
      </c>
    </row>
    <row r="301" spans="1:15" ht="12.75" customHeight="1" x14ac:dyDescent="0.25">
      <c r="A301" s="2">
        <v>2025</v>
      </c>
      <c r="B301" s="2">
        <v>3</v>
      </c>
      <c r="C301" s="2" t="s">
        <v>12</v>
      </c>
      <c r="D301" s="2" t="s">
        <v>87</v>
      </c>
      <c r="E301" s="4" t="str">
        <f>VLOOKUP($D:$D,'[1]Disponibilidad y generación'!$E:$R,3,FALSE)</f>
        <v>07</v>
      </c>
      <c r="F301" s="4" t="str">
        <f>VLOOKUP($D:$D,'[1]Disponibilidad y generación'!$E:$R,4,FALSE)</f>
        <v>EL VALLE</v>
      </c>
      <c r="G301" s="4" t="str">
        <f>VLOOKUP($D:$D,'[1]Disponibilidad y generación'!$E:$R,5,FALSE)</f>
        <v>02</v>
      </c>
      <c r="H301" s="4" t="str">
        <f>VLOOKUP($D:$D,'[1]Disponibilidad y generación'!$E:$R,6,FALSE)</f>
        <v>AZUA</v>
      </c>
      <c r="I301" s="4" t="str">
        <f>VLOOKUP($D:$D,'[1]Disponibilidad y generación'!$E:$R,7,FALSE)</f>
        <v>03</v>
      </c>
      <c r="J301" s="4" t="str">
        <f>VLOOKUP($D:$D,'[1]Disponibilidad y generación'!$E:$R,8,FALSE)</f>
        <v>LAS YAYAS DE VIAJAMA</v>
      </c>
      <c r="K301" s="5" t="s">
        <v>240</v>
      </c>
      <c r="L301" s="4" t="s">
        <v>253</v>
      </c>
      <c r="M301" s="2" t="s">
        <v>24</v>
      </c>
      <c r="N301" s="51">
        <v>2.3542898745510001</v>
      </c>
      <c r="O301" s="51">
        <v>1.7737499999999999</v>
      </c>
    </row>
    <row r="302" spans="1:15" ht="12.75" customHeight="1" x14ac:dyDescent="0.25">
      <c r="A302" s="2">
        <v>2025</v>
      </c>
      <c r="B302" s="2">
        <v>3</v>
      </c>
      <c r="C302" s="2" t="s">
        <v>12</v>
      </c>
      <c r="D302" s="2" t="s">
        <v>88</v>
      </c>
      <c r="E302" s="4" t="str">
        <f>VLOOKUP($D:$D,'[1]Disponibilidad y generación'!$E:$R,3,FALSE)</f>
        <v>07</v>
      </c>
      <c r="F302" s="4" t="str">
        <f>VLOOKUP($D:$D,'[1]Disponibilidad y generación'!$E:$R,4,FALSE)</f>
        <v>EL VALLE</v>
      </c>
      <c r="G302" s="4" t="str">
        <f>VLOOKUP($D:$D,'[1]Disponibilidad y generación'!$E:$R,5,FALSE)</f>
        <v>02</v>
      </c>
      <c r="H302" s="4" t="str">
        <f>VLOOKUP($D:$D,'[1]Disponibilidad y generación'!$E:$R,6,FALSE)</f>
        <v>AZUA</v>
      </c>
      <c r="I302" s="4" t="str">
        <f>VLOOKUP($D:$D,'[1]Disponibilidad y generación'!$E:$R,7,FALSE)</f>
        <v>03</v>
      </c>
      <c r="J302" s="4" t="str">
        <f>VLOOKUP($D:$D,'[1]Disponibilidad y generación'!$E:$R,8,FALSE)</f>
        <v>LAS YAYAS DE VIAJAMA</v>
      </c>
      <c r="K302" s="5" t="s">
        <v>240</v>
      </c>
      <c r="L302" s="4" t="s">
        <v>253</v>
      </c>
      <c r="M302" s="2" t="s">
        <v>24</v>
      </c>
      <c r="N302" s="51">
        <v>1.891633064516</v>
      </c>
      <c r="O302" s="51">
        <v>1.3064</v>
      </c>
    </row>
    <row r="303" spans="1:15" ht="12.75" customHeight="1" x14ac:dyDescent="0.25">
      <c r="A303" s="2">
        <v>2025</v>
      </c>
      <c r="B303" s="2">
        <v>3</v>
      </c>
      <c r="C303" s="2" t="s">
        <v>12</v>
      </c>
      <c r="D303" s="2" t="s">
        <v>89</v>
      </c>
      <c r="E303" s="4" t="str">
        <f>VLOOKUP($D:$D,'[1]Disponibilidad y generación'!$E:$R,3,FALSE)</f>
        <v>07</v>
      </c>
      <c r="F303" s="4" t="str">
        <f>VLOOKUP($D:$D,'[1]Disponibilidad y generación'!$E:$R,4,FALSE)</f>
        <v>EL VALLE</v>
      </c>
      <c r="G303" s="4" t="str">
        <f>VLOOKUP($D:$D,'[1]Disponibilidad y generación'!$E:$R,5,FALSE)</f>
        <v>02</v>
      </c>
      <c r="H303" s="4" t="str">
        <f>VLOOKUP($D:$D,'[1]Disponibilidad y generación'!$E:$R,6,FALSE)</f>
        <v>AZUA</v>
      </c>
      <c r="I303" s="4" t="str">
        <f>VLOOKUP($D:$D,'[1]Disponibilidad y generación'!$E:$R,7,FALSE)</f>
        <v>03</v>
      </c>
      <c r="J303" s="4" t="str">
        <f>VLOOKUP($D:$D,'[1]Disponibilidad y generación'!$E:$R,8,FALSE)</f>
        <v>LAS YAYAS DE VIAJAMA</v>
      </c>
      <c r="K303" s="5" t="s">
        <v>240</v>
      </c>
      <c r="L303" s="4" t="s">
        <v>253</v>
      </c>
      <c r="M303" s="2" t="s">
        <v>90</v>
      </c>
      <c r="N303" s="51">
        <v>0</v>
      </c>
      <c r="O303" s="51">
        <v>0</v>
      </c>
    </row>
    <row r="304" spans="1:15" ht="12.75" customHeight="1" x14ac:dyDescent="0.25">
      <c r="A304" s="2">
        <v>2025</v>
      </c>
      <c r="B304" s="2">
        <v>3</v>
      </c>
      <c r="C304" s="2" t="s">
        <v>12</v>
      </c>
      <c r="D304" s="2" t="s">
        <v>91</v>
      </c>
      <c r="E304" s="4" t="str">
        <f>VLOOKUP($D:$D,'[1]Disponibilidad y generación'!$E:$R,3,FALSE)</f>
        <v>07</v>
      </c>
      <c r="F304" s="4" t="str">
        <f>VLOOKUP($D:$D,'[1]Disponibilidad y generación'!$E:$R,4,FALSE)</f>
        <v>EL VALLE</v>
      </c>
      <c r="G304" s="4" t="str">
        <f>VLOOKUP($D:$D,'[1]Disponibilidad y generación'!$E:$R,5,FALSE)</f>
        <v>02</v>
      </c>
      <c r="H304" s="4" t="str">
        <f>VLOOKUP($D:$D,'[1]Disponibilidad y generación'!$E:$R,6,FALSE)</f>
        <v>AZUA</v>
      </c>
      <c r="I304" s="4" t="str">
        <f>VLOOKUP($D:$D,'[1]Disponibilidad y generación'!$E:$R,7,FALSE)</f>
        <v>03</v>
      </c>
      <c r="J304" s="4" t="str">
        <f>VLOOKUP($D:$D,'[1]Disponibilidad y generación'!$E:$R,8,FALSE)</f>
        <v>LAS YAYAS DE VIAJAMA</v>
      </c>
      <c r="K304" s="5" t="s">
        <v>240</v>
      </c>
      <c r="L304" s="4" t="s">
        <v>253</v>
      </c>
      <c r="M304" s="2" t="s">
        <v>90</v>
      </c>
      <c r="N304" s="51">
        <v>0</v>
      </c>
      <c r="O304" s="51">
        <v>0</v>
      </c>
    </row>
    <row r="305" spans="1:15" ht="12.75" customHeight="1" x14ac:dyDescent="0.25">
      <c r="A305" s="2">
        <v>2025</v>
      </c>
      <c r="B305" s="2">
        <v>3</v>
      </c>
      <c r="C305" s="2" t="s">
        <v>92</v>
      </c>
      <c r="D305" s="2" t="s">
        <v>93</v>
      </c>
      <c r="E305" s="4" t="str">
        <f>VLOOKUP($D:$D,'[1]Disponibilidad y generación'!$E:$R,3,FALSE)</f>
        <v>10</v>
      </c>
      <c r="F305" s="4" t="str">
        <f>VLOOKUP($D:$D,'[1]Disponibilidad y generación'!$E:$R,4,FALSE)</f>
        <v>OZAMA O METROPOLITANA</v>
      </c>
      <c r="G305" s="4" t="str">
        <f>VLOOKUP($D:$D,'[1]Disponibilidad y generación'!$E:$R,5,FALSE)</f>
        <v>01</v>
      </c>
      <c r="H305" s="4" t="str">
        <f>VLOOKUP($D:$D,'[1]Disponibilidad y generación'!$E:$R,6,FALSE)</f>
        <v>DISTRITO NACIONAL</v>
      </c>
      <c r="I305" s="4" t="str">
        <f>VLOOKUP($D:$D,'[1]Disponibilidad y generación'!$E:$R,7,FALSE)</f>
        <v>01</v>
      </c>
      <c r="J305" s="4" t="str">
        <f>VLOOKUP($D:$D,'[1]Disponibilidad y generación'!$E:$R,8,FALSE)</f>
        <v>SANTO DOMINGO DE GUZMÁN</v>
      </c>
      <c r="K305" s="5" t="s">
        <v>242</v>
      </c>
      <c r="L305" s="4" t="s">
        <v>248</v>
      </c>
      <c r="M305" s="2" t="s">
        <v>17</v>
      </c>
      <c r="N305" s="51">
        <v>16.589381720430001</v>
      </c>
      <c r="O305" s="51">
        <v>7.6713100000000001</v>
      </c>
    </row>
    <row r="306" spans="1:15" ht="12.75" customHeight="1" x14ac:dyDescent="0.25">
      <c r="A306" s="2">
        <v>2025</v>
      </c>
      <c r="B306" s="2">
        <v>3</v>
      </c>
      <c r="C306" s="2" t="s">
        <v>12</v>
      </c>
      <c r="D306" s="2" t="s">
        <v>94</v>
      </c>
      <c r="E306" s="4" t="str">
        <f>VLOOKUP($D:$D,'[1]Disponibilidad y generación'!$E:$R,3,FALSE)</f>
        <v>04</v>
      </c>
      <c r="F306" s="4" t="str">
        <f>VLOOKUP($D:$D,'[1]Disponibilidad y generación'!$E:$R,4,FALSE)</f>
        <v>CIBAO NOROESTE</v>
      </c>
      <c r="G306" s="4" t="str">
        <f>VLOOKUP($D:$D,'[1]Disponibilidad y generación'!$E:$R,5,FALSE)</f>
        <v>26</v>
      </c>
      <c r="H306" s="4" t="str">
        <f>VLOOKUP($D:$D,'[1]Disponibilidad y generación'!$E:$R,6,FALSE)</f>
        <v>SANTIAGO RODRÍGUEZ</v>
      </c>
      <c r="I306" s="4" t="str">
        <f>VLOOKUP($D:$D,'[1]Disponibilidad y generación'!$E:$R,7,FALSE)</f>
        <v>03</v>
      </c>
      <c r="J306" s="4" t="str">
        <f>VLOOKUP($D:$D,'[1]Disponibilidad y generación'!$E:$R,8,FALSE)</f>
        <v>MONCIÓN</v>
      </c>
      <c r="K306" s="5" t="s">
        <v>240</v>
      </c>
      <c r="L306" s="4" t="s">
        <v>253</v>
      </c>
      <c r="M306" s="2" t="s">
        <v>95</v>
      </c>
      <c r="N306" s="51">
        <v>8.6169130824369997</v>
      </c>
      <c r="O306" s="51">
        <v>5.88164</v>
      </c>
    </row>
    <row r="307" spans="1:15" ht="12.75" customHeight="1" x14ac:dyDescent="0.25">
      <c r="A307" s="2">
        <v>2025</v>
      </c>
      <c r="B307" s="2">
        <v>3</v>
      </c>
      <c r="C307" s="2" t="s">
        <v>12</v>
      </c>
      <c r="D307" s="2" t="s">
        <v>96</v>
      </c>
      <c r="E307" s="4" t="str">
        <f>VLOOKUP($D:$D,'[1]Disponibilidad y generación'!$E:$R,3,FALSE)</f>
        <v>04</v>
      </c>
      <c r="F307" s="4" t="str">
        <f>VLOOKUP($D:$D,'[1]Disponibilidad y generación'!$E:$R,4,FALSE)</f>
        <v>CIBAO NOROESTE</v>
      </c>
      <c r="G307" s="4" t="str">
        <f>VLOOKUP($D:$D,'[1]Disponibilidad y generación'!$E:$R,5,FALSE)</f>
        <v>26</v>
      </c>
      <c r="H307" s="4" t="str">
        <f>VLOOKUP($D:$D,'[1]Disponibilidad y generación'!$E:$R,6,FALSE)</f>
        <v>SANTIAGO RODRÍGUEZ</v>
      </c>
      <c r="I307" s="4" t="str">
        <f>VLOOKUP($D:$D,'[1]Disponibilidad y generación'!$E:$R,7,FALSE)</f>
        <v>03</v>
      </c>
      <c r="J307" s="4" t="str">
        <f>VLOOKUP($D:$D,'[1]Disponibilidad y generación'!$E:$R,8,FALSE)</f>
        <v>MONCIÓN</v>
      </c>
      <c r="K307" s="5" t="s">
        <v>240</v>
      </c>
      <c r="L307" s="4" t="s">
        <v>253</v>
      </c>
      <c r="M307" s="2" t="s">
        <v>95</v>
      </c>
      <c r="N307" s="51">
        <v>8.8954973118270004</v>
      </c>
      <c r="O307" s="51">
        <v>6.0338399999999996</v>
      </c>
    </row>
    <row r="308" spans="1:15" ht="12.75" customHeight="1" x14ac:dyDescent="0.25">
      <c r="A308" s="2">
        <v>2025</v>
      </c>
      <c r="B308" s="2">
        <v>3</v>
      </c>
      <c r="C308" s="2" t="s">
        <v>97</v>
      </c>
      <c r="D308" s="2" t="s">
        <v>98</v>
      </c>
      <c r="E308" s="4" t="str">
        <f>VLOOKUP($D:$D,'[1]Disponibilidad y generación'!$E:$R,3,FALSE)</f>
        <v>09</v>
      </c>
      <c r="F308" s="4" t="str">
        <f>VLOOKUP($D:$D,'[1]Disponibilidad y generación'!$E:$R,4,FALSE)</f>
        <v>HIGUAMO</v>
      </c>
      <c r="G308" s="4" t="str">
        <f>VLOOKUP($D:$D,'[1]Disponibilidad y generación'!$E:$R,5,FALSE)</f>
        <v>29</v>
      </c>
      <c r="H308" s="4" t="str">
        <f>VLOOKUP($D:$D,'[1]Disponibilidad y generación'!$E:$R,6,FALSE)</f>
        <v>MONTE PLATA</v>
      </c>
      <c r="I308" s="4" t="str">
        <f>VLOOKUP($D:$D,'[1]Disponibilidad y generación'!$E:$R,7,FALSE)</f>
        <v>01</v>
      </c>
      <c r="J308" s="4" t="str">
        <f>VLOOKUP($D:$D,'[1]Disponibilidad y generación'!$E:$R,8,FALSE)</f>
        <v>MONTE PLATA</v>
      </c>
      <c r="K308" s="5" t="s">
        <v>254</v>
      </c>
      <c r="L308" s="4" t="s">
        <v>245</v>
      </c>
      <c r="M308" s="2" t="s">
        <v>99</v>
      </c>
      <c r="N308" s="51">
        <v>60</v>
      </c>
      <c r="O308" s="51">
        <v>10.067740000000001</v>
      </c>
    </row>
    <row r="309" spans="1:15" ht="12.75" customHeight="1" x14ac:dyDescent="0.25">
      <c r="A309" s="2">
        <v>2025</v>
      </c>
      <c r="B309" s="2">
        <v>3</v>
      </c>
      <c r="C309" s="2" t="s">
        <v>100</v>
      </c>
      <c r="D309" s="2" t="s">
        <v>101</v>
      </c>
      <c r="E309" s="4" t="str">
        <f>VLOOKUP($D:$D,'[1]Disponibilidad y generación'!$E:$R,3,FALSE)</f>
        <v>07</v>
      </c>
      <c r="F309" s="4" t="str">
        <f>VLOOKUP($D:$D,'[1]Disponibilidad y generación'!$E:$R,4,FALSE)</f>
        <v>EL VALLE</v>
      </c>
      <c r="G309" s="4" t="str">
        <f>VLOOKUP($D:$D,'[1]Disponibilidad y generación'!$E:$R,5,FALSE)</f>
        <v>02</v>
      </c>
      <c r="H309" s="4" t="str">
        <f>VLOOKUP($D:$D,'[1]Disponibilidad y generación'!$E:$R,6,FALSE)</f>
        <v>AZUA</v>
      </c>
      <c r="I309" s="4" t="str">
        <f>VLOOKUP($D:$D,'[1]Disponibilidad y generación'!$E:$R,7,FALSE)</f>
        <v>01</v>
      </c>
      <c r="J309" s="4" t="str">
        <f>VLOOKUP($D:$D,'[1]Disponibilidad y generación'!$E:$R,8,FALSE)</f>
        <v>AZUA</v>
      </c>
      <c r="K309" s="5" t="s">
        <v>242</v>
      </c>
      <c r="L309" s="4" t="s">
        <v>248</v>
      </c>
      <c r="M309" s="2" t="s">
        <v>102</v>
      </c>
      <c r="N309" s="51">
        <v>84.464318996415003</v>
      </c>
      <c r="O309" s="51">
        <v>33.980800000000002</v>
      </c>
    </row>
    <row r="310" spans="1:15" ht="12.75" customHeight="1" x14ac:dyDescent="0.25">
      <c r="A310" s="2">
        <v>2025</v>
      </c>
      <c r="B310" s="2">
        <v>3</v>
      </c>
      <c r="C310" s="2" t="s">
        <v>12</v>
      </c>
      <c r="D310" s="2" t="s">
        <v>103</v>
      </c>
      <c r="E310" s="4" t="str">
        <f>VLOOKUP($D:$D,'[1]Disponibilidad y generación'!$E:$R,3,FALSE)</f>
        <v>05</v>
      </c>
      <c r="F310" s="4" t="str">
        <f>VLOOKUP($D:$D,'[1]Disponibilidad y generación'!$E:$R,4,FALSE)</f>
        <v>VALDESIA</v>
      </c>
      <c r="G310" s="4" t="str">
        <f>VLOOKUP($D:$D,'[1]Disponibilidad y generación'!$E:$R,5,FALSE)</f>
        <v>21</v>
      </c>
      <c r="H310" s="4" t="str">
        <f>VLOOKUP($D:$D,'[1]Disponibilidad y generación'!$E:$R,6,FALSE)</f>
        <v>SAN CRISTÓBAL</v>
      </c>
      <c r="I310" s="4" t="str">
        <f>VLOOKUP($D:$D,'[1]Disponibilidad y generación'!$E:$R,7,FALSE)</f>
        <v>06</v>
      </c>
      <c r="J310" s="4" t="str">
        <f>VLOOKUP($D:$D,'[1]Disponibilidad y generación'!$E:$R,8,FALSE)</f>
        <v>YAGUATE</v>
      </c>
      <c r="K310" s="5" t="s">
        <v>240</v>
      </c>
      <c r="L310" s="4" t="s">
        <v>253</v>
      </c>
      <c r="M310" s="2" t="s">
        <v>20</v>
      </c>
      <c r="N310" s="51">
        <v>0</v>
      </c>
      <c r="O310" s="51">
        <v>0</v>
      </c>
    </row>
    <row r="311" spans="1:15" ht="12.75" customHeight="1" x14ac:dyDescent="0.25">
      <c r="A311" s="2">
        <v>2025</v>
      </c>
      <c r="B311" s="2">
        <v>3</v>
      </c>
      <c r="C311" s="2" t="s">
        <v>69</v>
      </c>
      <c r="D311" s="2" t="s">
        <v>104</v>
      </c>
      <c r="E311" s="4" t="str">
        <f>VLOOKUP($D:$D,'[1]Disponibilidad y generación'!$E:$R,3,FALSE)</f>
        <v>10</v>
      </c>
      <c r="F311" s="4" t="str">
        <f>VLOOKUP($D:$D,'[1]Disponibilidad y generación'!$E:$R,4,FALSE)</f>
        <v>OZAMA O METROPOLITANA</v>
      </c>
      <c r="G311" s="4" t="str">
        <f>VLOOKUP($D:$D,'[1]Disponibilidad y generación'!$E:$R,5,FALSE)</f>
        <v>32</v>
      </c>
      <c r="H311" s="4" t="str">
        <f>VLOOKUP($D:$D,'[1]Disponibilidad y generación'!$E:$R,6,FALSE)</f>
        <v>SANTO DOMINGO</v>
      </c>
      <c r="I311" s="4" t="str">
        <f>VLOOKUP($D:$D,'[1]Disponibilidad y generación'!$E:$R,7,FALSE)</f>
        <v>07</v>
      </c>
      <c r="J311" s="4" t="str">
        <f>VLOOKUP($D:$D,'[1]Disponibilidad y generación'!$E:$R,8,FALSE)</f>
        <v>PEDRO BRAND</v>
      </c>
      <c r="K311" s="5" t="s">
        <v>242</v>
      </c>
      <c r="L311" s="4" t="s">
        <v>248</v>
      </c>
      <c r="M311" s="2" t="s">
        <v>71</v>
      </c>
      <c r="N311" s="51">
        <v>86.677818100357996</v>
      </c>
      <c r="O311" s="51">
        <v>36.912320000000001</v>
      </c>
    </row>
    <row r="312" spans="1:15" ht="12.75" customHeight="1" x14ac:dyDescent="0.25">
      <c r="A312" s="2">
        <v>2025</v>
      </c>
      <c r="B312" s="2">
        <v>3</v>
      </c>
      <c r="C312" s="2" t="s">
        <v>105</v>
      </c>
      <c r="D312" s="2" t="s">
        <v>106</v>
      </c>
      <c r="E312" s="4" t="str">
        <f>VLOOKUP($D:$D,'[1]Disponibilidad y generación'!$E:$R,3,FALSE)</f>
        <v>05</v>
      </c>
      <c r="F312" s="4" t="str">
        <f>VLOOKUP($D:$D,'[1]Disponibilidad y generación'!$E:$R,4,FALSE)</f>
        <v>VALDESIA</v>
      </c>
      <c r="G312" s="4" t="str">
        <f>VLOOKUP($D:$D,'[1]Disponibilidad y generación'!$E:$R,5,FALSE)</f>
        <v>21</v>
      </c>
      <c r="H312" s="4" t="str">
        <f>VLOOKUP($D:$D,'[1]Disponibilidad y generación'!$E:$R,6,FALSE)</f>
        <v>SAN CRISTÓBAL</v>
      </c>
      <c r="I312" s="4" t="str">
        <f>VLOOKUP($D:$D,'[1]Disponibilidad y generación'!$E:$R,7,FALSE)</f>
        <v>02</v>
      </c>
      <c r="J312" s="4" t="str">
        <f>VLOOKUP($D:$D,'[1]Disponibilidad y generación'!$E:$R,8,FALSE)</f>
        <v>SABANA GRANDE DE PALENQUE</v>
      </c>
      <c r="K312" s="5" t="s">
        <v>242</v>
      </c>
      <c r="L312" s="4" t="s">
        <v>248</v>
      </c>
      <c r="M312" s="2" t="s">
        <v>107</v>
      </c>
      <c r="N312" s="51">
        <v>3.8552531362</v>
      </c>
      <c r="O312" s="51">
        <v>1.0411699999999999</v>
      </c>
    </row>
    <row r="313" spans="1:15" ht="12.75" customHeight="1" x14ac:dyDescent="0.25">
      <c r="A313" s="2">
        <v>2025</v>
      </c>
      <c r="B313" s="2">
        <v>3</v>
      </c>
      <c r="C313" s="2" t="s">
        <v>12</v>
      </c>
      <c r="D313" s="2" t="s">
        <v>108</v>
      </c>
      <c r="E313" s="4" t="str">
        <f>VLOOKUP($D:$D,'[1]Disponibilidad y generación'!$E:$R,3,FALSE)</f>
        <v>07</v>
      </c>
      <c r="F313" s="4" t="str">
        <f>VLOOKUP($D:$D,'[1]Disponibilidad y generación'!$E:$R,4,FALSE)</f>
        <v>EL VALLE</v>
      </c>
      <c r="G313" s="4" t="str">
        <f>VLOOKUP($D:$D,'[1]Disponibilidad y generación'!$E:$R,5,FALSE)</f>
        <v>22</v>
      </c>
      <c r="H313" s="4" t="str">
        <f>VLOOKUP($D:$D,'[1]Disponibilidad y generación'!$E:$R,6,FALSE)</f>
        <v>SAN JUAN</v>
      </c>
      <c r="I313" s="4" t="str">
        <f>VLOOKUP($D:$D,'[1]Disponibilidad y generación'!$E:$R,7,FALSE)</f>
        <v>02</v>
      </c>
      <c r="J313" s="4" t="str">
        <f>VLOOKUP($D:$D,'[1]Disponibilidad y generación'!$E:$R,8,FALSE)</f>
        <v>BOHECHÍO</v>
      </c>
      <c r="K313" s="5" t="s">
        <v>240</v>
      </c>
      <c r="L313" s="4" t="s">
        <v>253</v>
      </c>
      <c r="M313" s="2" t="s">
        <v>44</v>
      </c>
      <c r="N313" s="51">
        <v>4.0038082437269997</v>
      </c>
      <c r="O313" s="51">
        <v>2.15638</v>
      </c>
    </row>
    <row r="314" spans="1:15" ht="12.75" customHeight="1" x14ac:dyDescent="0.25">
      <c r="A314" s="2">
        <v>2025</v>
      </c>
      <c r="B314" s="2">
        <v>3</v>
      </c>
      <c r="C314" s="2" t="s">
        <v>12</v>
      </c>
      <c r="D314" s="2" t="s">
        <v>109</v>
      </c>
      <c r="E314" s="4" t="str">
        <f>VLOOKUP($D:$D,'[1]Disponibilidad y generación'!$E:$R,3,FALSE)</f>
        <v>07</v>
      </c>
      <c r="F314" s="4" t="str">
        <f>VLOOKUP($D:$D,'[1]Disponibilidad y generación'!$E:$R,4,FALSE)</f>
        <v>EL VALLE</v>
      </c>
      <c r="G314" s="4" t="str">
        <f>VLOOKUP($D:$D,'[1]Disponibilidad y generación'!$E:$R,5,FALSE)</f>
        <v>22</v>
      </c>
      <c r="H314" s="4" t="str">
        <f>VLOOKUP($D:$D,'[1]Disponibilidad y generación'!$E:$R,6,FALSE)</f>
        <v>SAN JUAN</v>
      </c>
      <c r="I314" s="4" t="str">
        <f>VLOOKUP($D:$D,'[1]Disponibilidad y generación'!$E:$R,7,FALSE)</f>
        <v>02</v>
      </c>
      <c r="J314" s="4" t="str">
        <f>VLOOKUP($D:$D,'[1]Disponibilidad y generación'!$E:$R,8,FALSE)</f>
        <v>BOHECHÍO</v>
      </c>
      <c r="K314" s="5" t="s">
        <v>240</v>
      </c>
      <c r="L314" s="4" t="s">
        <v>253</v>
      </c>
      <c r="M314" s="2" t="s">
        <v>44</v>
      </c>
      <c r="N314" s="51">
        <v>4.358198924731</v>
      </c>
      <c r="O314" s="51">
        <v>2.6648399999999999</v>
      </c>
    </row>
    <row r="315" spans="1:15" ht="12.75" customHeight="1" x14ac:dyDescent="0.25">
      <c r="A315" s="2">
        <v>2025</v>
      </c>
      <c r="B315" s="2">
        <v>3</v>
      </c>
      <c r="C315" s="2" t="s">
        <v>79</v>
      </c>
      <c r="D315" s="2" t="s">
        <v>110</v>
      </c>
      <c r="E315" s="4" t="str">
        <f>VLOOKUP($D:$D,'[1]Disponibilidad y generación'!$E:$R,3,FALSE)</f>
        <v>10</v>
      </c>
      <c r="F315" s="4" t="str">
        <f>VLOOKUP($D:$D,'[1]Disponibilidad y generación'!$E:$R,4,FALSE)</f>
        <v>OZAMA O METROPOLITANA</v>
      </c>
      <c r="G315" s="4" t="str">
        <f>VLOOKUP($D:$D,'[1]Disponibilidad y generación'!$E:$R,5,FALSE)</f>
        <v>32</v>
      </c>
      <c r="H315" s="4" t="str">
        <f>VLOOKUP($D:$D,'[1]Disponibilidad y generación'!$E:$R,6,FALSE)</f>
        <v>SANTO DOMINGO</v>
      </c>
      <c r="I315" s="4" t="str">
        <f>VLOOKUP($D:$D,'[1]Disponibilidad y generación'!$E:$R,7,FALSE)</f>
        <v>01</v>
      </c>
      <c r="J315" s="4" t="str">
        <f>VLOOKUP($D:$D,'[1]Disponibilidad y generación'!$E:$R,8,FALSE)</f>
        <v>SANTO DOMINGO ESTE</v>
      </c>
      <c r="K315" s="5" t="s">
        <v>239</v>
      </c>
      <c r="L315" s="4" t="s">
        <v>246</v>
      </c>
      <c r="M315" s="2" t="s">
        <v>111</v>
      </c>
      <c r="N315" s="51">
        <v>2.352889784946</v>
      </c>
      <c r="O315" s="51">
        <v>1.26675</v>
      </c>
    </row>
    <row r="316" spans="1:15" ht="12.75" customHeight="1" x14ac:dyDescent="0.25">
      <c r="A316" s="2">
        <v>2025</v>
      </c>
      <c r="B316" s="2">
        <v>3</v>
      </c>
      <c r="C316" s="2" t="s">
        <v>79</v>
      </c>
      <c r="D316" s="2" t="s">
        <v>112</v>
      </c>
      <c r="E316" s="4" t="str">
        <f>VLOOKUP($D:$D,'[1]Disponibilidad y generación'!$E:$R,3,FALSE)</f>
        <v>10</v>
      </c>
      <c r="F316" s="4" t="str">
        <f>VLOOKUP($D:$D,'[1]Disponibilidad y generación'!$E:$R,4,FALSE)</f>
        <v>OZAMA O METROPOLITANA</v>
      </c>
      <c r="G316" s="4" t="str">
        <f>VLOOKUP($D:$D,'[1]Disponibilidad y generación'!$E:$R,5,FALSE)</f>
        <v>32</v>
      </c>
      <c r="H316" s="4" t="str">
        <f>VLOOKUP($D:$D,'[1]Disponibilidad y generación'!$E:$R,6,FALSE)</f>
        <v>SANTO DOMINGO</v>
      </c>
      <c r="I316" s="4" t="str">
        <f>VLOOKUP($D:$D,'[1]Disponibilidad y generación'!$E:$R,7,FALSE)</f>
        <v>01</v>
      </c>
      <c r="J316" s="4" t="str">
        <f>VLOOKUP($D:$D,'[1]Disponibilidad y generación'!$E:$R,8,FALSE)</f>
        <v>SANTO DOMINGO ESTE</v>
      </c>
      <c r="K316" s="5" t="s">
        <v>239</v>
      </c>
      <c r="L316" s="4" t="s">
        <v>246</v>
      </c>
      <c r="M316" s="2" t="s">
        <v>111</v>
      </c>
      <c r="N316" s="51">
        <v>312.95822132616399</v>
      </c>
      <c r="O316" s="51">
        <v>172.62443999999999</v>
      </c>
    </row>
    <row r="317" spans="1:15" ht="12.75" customHeight="1" x14ac:dyDescent="0.25">
      <c r="A317" s="2">
        <v>2025</v>
      </c>
      <c r="B317" s="2">
        <v>3</v>
      </c>
      <c r="C317" s="2" t="s">
        <v>113</v>
      </c>
      <c r="D317" s="2" t="s">
        <v>114</v>
      </c>
      <c r="E317" s="4" t="str">
        <f>VLOOKUP($D:$D,'[1]Disponibilidad y generación'!$E:$R,3,FALSE)</f>
        <v>04</v>
      </c>
      <c r="F317" s="4" t="str">
        <f>VLOOKUP($D:$D,'[1]Disponibilidad y generación'!$E:$R,4,FALSE)</f>
        <v>CIBAO NOROESTE</v>
      </c>
      <c r="G317" s="4" t="str">
        <f>VLOOKUP($D:$D,'[1]Disponibilidad y generación'!$E:$R,5,FALSE)</f>
        <v>15</v>
      </c>
      <c r="H317" s="4" t="str">
        <f>VLOOKUP($D:$D,'[1]Disponibilidad y generación'!$E:$R,6,FALSE)</f>
        <v>MONTE CRISTI</v>
      </c>
      <c r="I317" s="4" t="str">
        <f>VLOOKUP($D:$D,'[1]Disponibilidad y generación'!$E:$R,7,FALSE)</f>
        <v>03</v>
      </c>
      <c r="J317" s="4" t="str">
        <f>VLOOKUP($D:$D,'[1]Disponibilidad y generación'!$E:$R,8,FALSE)</f>
        <v>GUAYUBÍN</v>
      </c>
      <c r="K317" s="5" t="s">
        <v>244</v>
      </c>
      <c r="L317" s="4" t="s">
        <v>252</v>
      </c>
      <c r="M317" s="2" t="s">
        <v>56</v>
      </c>
      <c r="N317" s="51">
        <v>52.5</v>
      </c>
      <c r="O317" s="51">
        <v>10.41413</v>
      </c>
    </row>
    <row r="318" spans="1:15" ht="12.75" customHeight="1" x14ac:dyDescent="0.25">
      <c r="A318" s="2">
        <v>2025</v>
      </c>
      <c r="B318" s="2">
        <v>3</v>
      </c>
      <c r="C318" s="2" t="s">
        <v>115</v>
      </c>
      <c r="D318" s="2" t="s">
        <v>116</v>
      </c>
      <c r="E318" s="4" t="str">
        <f>VLOOKUP($D:$D,'[1]Disponibilidad y generación'!$E:$R,3,FALSE)</f>
        <v>05</v>
      </c>
      <c r="F318" s="4" t="str">
        <f>VLOOKUP($D:$D,'[1]Disponibilidad y generación'!$E:$R,4,FALSE)</f>
        <v>VALDESIA</v>
      </c>
      <c r="G318" s="4" t="str">
        <f>VLOOKUP($D:$D,'[1]Disponibilidad y generación'!$E:$R,5,FALSE)</f>
        <v>17</v>
      </c>
      <c r="H318" s="4" t="str">
        <f>VLOOKUP($D:$D,'[1]Disponibilidad y generación'!$E:$R,6,FALSE)</f>
        <v>PERAVIA</v>
      </c>
      <c r="I318" s="4" t="str">
        <f>VLOOKUP($D:$D,'[1]Disponibilidad y generación'!$E:$R,7,FALSE)</f>
        <v>01</v>
      </c>
      <c r="J318" s="4" t="str">
        <f>VLOOKUP($D:$D,'[1]Disponibilidad y generación'!$E:$R,8,FALSE)</f>
        <v>BANÍ</v>
      </c>
      <c r="K318" s="5" t="s">
        <v>244</v>
      </c>
      <c r="L318" s="4" t="s">
        <v>252</v>
      </c>
      <c r="M318" s="2" t="s">
        <v>56</v>
      </c>
      <c r="N318" s="51">
        <v>49.6</v>
      </c>
      <c r="O318" s="51">
        <v>9.3447800000000001</v>
      </c>
    </row>
    <row r="319" spans="1:15" ht="12.75" customHeight="1" x14ac:dyDescent="0.25">
      <c r="A319" s="2">
        <v>2025</v>
      </c>
      <c r="B319" s="2">
        <v>3</v>
      </c>
      <c r="C319" s="2" t="s">
        <v>117</v>
      </c>
      <c r="D319" s="2" t="s">
        <v>118</v>
      </c>
      <c r="E319" s="4" t="str">
        <f>VLOOKUP($D:$D,'[1]Disponibilidad y generación'!$E:$R,3,FALSE)</f>
        <v>04</v>
      </c>
      <c r="F319" s="4" t="str">
        <f>VLOOKUP($D:$D,'[1]Disponibilidad y generación'!$E:$R,4,FALSE)</f>
        <v>CIBAO NOROESTE</v>
      </c>
      <c r="G319" s="4" t="str">
        <f>VLOOKUP($D:$D,'[1]Disponibilidad y generación'!$E:$R,5,FALSE)</f>
        <v>15</v>
      </c>
      <c r="H319" s="4" t="str">
        <f>VLOOKUP($D:$D,'[1]Disponibilidad y generación'!$E:$R,6,FALSE)</f>
        <v>MONTE CRISTI</v>
      </c>
      <c r="I319" s="4" t="str">
        <f>VLOOKUP($D:$D,'[1]Disponibilidad y generación'!$E:$R,7,FALSE)</f>
        <v>03</v>
      </c>
      <c r="J319" s="4" t="str">
        <f>VLOOKUP($D:$D,'[1]Disponibilidad y generación'!$E:$R,8,FALSE)</f>
        <v>GUAYUBÍN</v>
      </c>
      <c r="K319" s="5" t="s">
        <v>244</v>
      </c>
      <c r="L319" s="4" t="s">
        <v>252</v>
      </c>
      <c r="M319" s="2" t="s">
        <v>56</v>
      </c>
      <c r="N319" s="51">
        <v>52.5</v>
      </c>
      <c r="O319" s="51">
        <v>12.288740000000001</v>
      </c>
    </row>
    <row r="320" spans="1:15" ht="12.75" customHeight="1" x14ac:dyDescent="0.25">
      <c r="A320" s="2">
        <v>2025</v>
      </c>
      <c r="B320" s="2">
        <v>3</v>
      </c>
      <c r="C320" s="2" t="s">
        <v>22</v>
      </c>
      <c r="D320" s="2" t="s">
        <v>119</v>
      </c>
      <c r="E320" s="4" t="str">
        <f>VLOOKUP($D:$D,'[1]Disponibilidad y generación'!$E:$R,3,FALSE)</f>
        <v>06</v>
      </c>
      <c r="F320" s="4" t="str">
        <f>VLOOKUP($D:$D,'[1]Disponibilidad y generación'!$E:$R,4,FALSE)</f>
        <v>ENRIQUILLO</v>
      </c>
      <c r="G320" s="4" t="str">
        <f>VLOOKUP($D:$D,'[1]Disponibilidad y generación'!$E:$R,5,FALSE)</f>
        <v>04</v>
      </c>
      <c r="H320" s="4" t="str">
        <f>VLOOKUP($D:$D,'[1]Disponibilidad y generación'!$E:$R,6,FALSE)</f>
        <v>BARAHONA</v>
      </c>
      <c r="I320" s="4" t="str">
        <f>VLOOKUP($D:$D,'[1]Disponibilidad y generación'!$E:$R,7,FALSE)</f>
        <v>03</v>
      </c>
      <c r="J320" s="4" t="str">
        <f>VLOOKUP($D:$D,'[1]Disponibilidad y generación'!$E:$R,8,FALSE)</f>
        <v>ENRIQUILLO</v>
      </c>
      <c r="K320" s="5" t="s">
        <v>244</v>
      </c>
      <c r="L320" s="4" t="s">
        <v>252</v>
      </c>
      <c r="M320" s="2" t="s">
        <v>99</v>
      </c>
      <c r="N320" s="51">
        <v>49.5</v>
      </c>
      <c r="O320" s="51">
        <v>10.16878</v>
      </c>
    </row>
    <row r="321" spans="1:15" ht="12.75" customHeight="1" x14ac:dyDescent="0.25">
      <c r="A321" s="2">
        <v>2025</v>
      </c>
      <c r="B321" s="2">
        <v>3</v>
      </c>
      <c r="C321" s="2" t="s">
        <v>22</v>
      </c>
      <c r="D321" s="2" t="s">
        <v>120</v>
      </c>
      <c r="E321" s="4" t="str">
        <f>VLOOKUP($D:$D,'[1]Disponibilidad y generación'!$E:$R,3,FALSE)</f>
        <v>06</v>
      </c>
      <c r="F321" s="4" t="str">
        <f>VLOOKUP($D:$D,'[1]Disponibilidad y generación'!$E:$R,4,FALSE)</f>
        <v>ENRIQUILLO</v>
      </c>
      <c r="G321" s="4" t="str">
        <f>VLOOKUP($D:$D,'[1]Disponibilidad y generación'!$E:$R,5,FALSE)</f>
        <v>04</v>
      </c>
      <c r="H321" s="4" t="str">
        <f>VLOOKUP($D:$D,'[1]Disponibilidad y generación'!$E:$R,6,FALSE)</f>
        <v>BARAHONA</v>
      </c>
      <c r="I321" s="4" t="str">
        <f>VLOOKUP($D:$D,'[1]Disponibilidad y generación'!$E:$R,7,FALSE)</f>
        <v>03</v>
      </c>
      <c r="J321" s="4" t="str">
        <f>VLOOKUP($D:$D,'[1]Disponibilidad y generación'!$E:$R,8,FALSE)</f>
        <v>ENRIQUILLO</v>
      </c>
      <c r="K321" s="5" t="s">
        <v>244</v>
      </c>
      <c r="L321" s="4" t="s">
        <v>252</v>
      </c>
      <c r="M321" s="2" t="s">
        <v>107</v>
      </c>
      <c r="N321" s="51">
        <v>48.3</v>
      </c>
      <c r="O321" s="51">
        <v>7.4417499999999999</v>
      </c>
    </row>
    <row r="322" spans="1:15" ht="12.75" customHeight="1" x14ac:dyDescent="0.25">
      <c r="A322" s="2">
        <v>2025</v>
      </c>
      <c r="B322" s="2">
        <v>3</v>
      </c>
      <c r="C322" s="2" t="s">
        <v>121</v>
      </c>
      <c r="D322" s="2" t="s">
        <v>122</v>
      </c>
      <c r="E322" s="4" t="str">
        <f>VLOOKUP($D:$D,'[1]Disponibilidad y generación'!$E:$R,3,FALSE)</f>
        <v>01</v>
      </c>
      <c r="F322" s="4" t="str">
        <f>VLOOKUP($D:$D,'[1]Disponibilidad y generación'!$E:$R,4,FALSE)</f>
        <v>CIBAO NORTE</v>
      </c>
      <c r="G322" s="4" t="str">
        <f>VLOOKUP($D:$D,'[1]Disponibilidad y generación'!$E:$R,5,FALSE)</f>
        <v>18</v>
      </c>
      <c r="H322" s="4" t="str">
        <f>VLOOKUP($D:$D,'[1]Disponibilidad y generación'!$E:$R,6,FALSE)</f>
        <v>PUERTO PLATA</v>
      </c>
      <c r="I322" s="4" t="str">
        <f>VLOOKUP($D:$D,'[1]Disponibilidad y generación'!$E:$R,7,FALSE)</f>
        <v>01</v>
      </c>
      <c r="J322" s="4" t="str">
        <f>VLOOKUP($D:$D,'[1]Disponibilidad y generación'!$E:$R,8,FALSE)</f>
        <v>PUERTO PLATA</v>
      </c>
      <c r="K322" s="5" t="s">
        <v>244</v>
      </c>
      <c r="L322" s="4" t="s">
        <v>252</v>
      </c>
      <c r="M322" s="2" t="s">
        <v>56</v>
      </c>
      <c r="N322" s="51">
        <v>47.427956989247001</v>
      </c>
      <c r="O322" s="51">
        <v>10.53698</v>
      </c>
    </row>
    <row r="323" spans="1:15" ht="12.75" customHeight="1" x14ac:dyDescent="0.25">
      <c r="A323" s="2">
        <v>2025</v>
      </c>
      <c r="B323" s="2">
        <v>3</v>
      </c>
      <c r="C323" s="2" t="s">
        <v>121</v>
      </c>
      <c r="D323" s="2" t="s">
        <v>123</v>
      </c>
      <c r="E323" s="4" t="str">
        <f>VLOOKUP($D:$D,'[1]Disponibilidad y generación'!$E:$R,3,FALSE)</f>
        <v>01</v>
      </c>
      <c r="F323" s="4" t="str">
        <f>VLOOKUP($D:$D,'[1]Disponibilidad y generación'!$E:$R,4,FALSE)</f>
        <v>CIBAO NORTE</v>
      </c>
      <c r="G323" s="4" t="str">
        <f>VLOOKUP($D:$D,'[1]Disponibilidad y generación'!$E:$R,5,FALSE)</f>
        <v>18</v>
      </c>
      <c r="H323" s="4" t="str">
        <f>VLOOKUP($D:$D,'[1]Disponibilidad y generación'!$E:$R,6,FALSE)</f>
        <v>PUERTO PLATA</v>
      </c>
      <c r="I323" s="4" t="str">
        <f>VLOOKUP($D:$D,'[1]Disponibilidad y generación'!$E:$R,7,FALSE)</f>
        <v>01</v>
      </c>
      <c r="J323" s="4" t="str">
        <f>VLOOKUP($D:$D,'[1]Disponibilidad y generación'!$E:$R,8,FALSE)</f>
        <v>PUERTO PLATA</v>
      </c>
      <c r="K323" s="5" t="s">
        <v>244</v>
      </c>
      <c r="L323" s="4" t="s">
        <v>252</v>
      </c>
      <c r="M323" s="2" t="s">
        <v>10</v>
      </c>
      <c r="N323" s="51">
        <v>46.441451612903002</v>
      </c>
      <c r="O323" s="51">
        <v>8.5917300000000001</v>
      </c>
    </row>
    <row r="324" spans="1:15" ht="12.75" customHeight="1" x14ac:dyDescent="0.25">
      <c r="A324" s="2">
        <v>2025</v>
      </c>
      <c r="B324" s="2">
        <v>3</v>
      </c>
      <c r="C324" s="2" t="s">
        <v>124</v>
      </c>
      <c r="D324" s="2" t="s">
        <v>125</v>
      </c>
      <c r="E324" s="4" t="str">
        <f>VLOOKUP($D:$D,'[1]Disponibilidad y generación'!$E:$R,3,FALSE)</f>
        <v>05</v>
      </c>
      <c r="F324" s="4" t="str">
        <f>VLOOKUP($D:$D,'[1]Disponibilidad y generación'!$E:$R,4,FALSE)</f>
        <v>VALDESIA</v>
      </c>
      <c r="G324" s="4" t="str">
        <f>VLOOKUP($D:$D,'[1]Disponibilidad y generación'!$E:$R,5,FALSE)</f>
        <v>17</v>
      </c>
      <c r="H324" s="4" t="str">
        <f>VLOOKUP($D:$D,'[1]Disponibilidad y generación'!$E:$R,6,FALSE)</f>
        <v>PERAVIA</v>
      </c>
      <c r="I324" s="4" t="str">
        <f>VLOOKUP($D:$D,'[1]Disponibilidad y generación'!$E:$R,7,FALSE)</f>
        <v>03</v>
      </c>
      <c r="J324" s="4" t="str">
        <f>VLOOKUP($D:$D,'[1]Disponibilidad y generación'!$E:$R,8,FALSE)</f>
        <v>MATANZAS</v>
      </c>
      <c r="K324" s="5" t="s">
        <v>254</v>
      </c>
      <c r="L324" s="4" t="s">
        <v>245</v>
      </c>
      <c r="M324" s="2" t="s">
        <v>31</v>
      </c>
      <c r="N324" s="51">
        <v>46.8</v>
      </c>
      <c r="O324" s="51">
        <v>6.0442400000000003</v>
      </c>
    </row>
    <row r="325" spans="1:15" ht="12.75" customHeight="1" x14ac:dyDescent="0.25">
      <c r="A325" s="2">
        <v>2025</v>
      </c>
      <c r="B325" s="2">
        <v>3</v>
      </c>
      <c r="C325" s="2" t="s">
        <v>126</v>
      </c>
      <c r="D325" s="2" t="s">
        <v>127</v>
      </c>
      <c r="E325" s="4" t="str">
        <f>VLOOKUP($D:$D,'[1]Disponibilidad y generación'!$E:$R,3,FALSE)</f>
        <v>05</v>
      </c>
      <c r="F325" s="4" t="str">
        <f>VLOOKUP($D:$D,'[1]Disponibilidad y generación'!$E:$R,4,FALSE)</f>
        <v>VALDESIA</v>
      </c>
      <c r="G325" s="4" t="str">
        <f>VLOOKUP($D:$D,'[1]Disponibilidad y generación'!$E:$R,5,FALSE)</f>
        <v>17</v>
      </c>
      <c r="H325" s="4" t="str">
        <f>VLOOKUP($D:$D,'[1]Disponibilidad y generación'!$E:$R,6,FALSE)</f>
        <v>PERAVIA</v>
      </c>
      <c r="I325" s="4" t="str">
        <f>VLOOKUP($D:$D,'[1]Disponibilidad y generación'!$E:$R,7,FALSE)</f>
        <v>03</v>
      </c>
      <c r="J325" s="4" t="str">
        <f>VLOOKUP($D:$D,'[1]Disponibilidad y generación'!$E:$R,8,FALSE)</f>
        <v>MATANZAS</v>
      </c>
      <c r="K325" s="5" t="s">
        <v>254</v>
      </c>
      <c r="L325" s="4" t="s">
        <v>245</v>
      </c>
      <c r="M325" s="2" t="s">
        <v>128</v>
      </c>
      <c r="N325" s="51">
        <v>50.6</v>
      </c>
      <c r="O325" s="51">
        <v>8.6732600000000009</v>
      </c>
    </row>
    <row r="326" spans="1:15" ht="12.75" customHeight="1" x14ac:dyDescent="0.25">
      <c r="A326" s="2">
        <v>2025</v>
      </c>
      <c r="B326" s="2">
        <v>3</v>
      </c>
      <c r="C326" s="2" t="s">
        <v>129</v>
      </c>
      <c r="D326" s="2" t="s">
        <v>130</v>
      </c>
      <c r="E326" s="4" t="str">
        <f>VLOOKUP($D:$D,'[1]Disponibilidad y generación'!$E:$R,3,FALSE)</f>
        <v>08</v>
      </c>
      <c r="F326" s="4" t="str">
        <f>VLOOKUP($D:$D,'[1]Disponibilidad y generación'!$E:$R,4,FALSE)</f>
        <v>YUMA</v>
      </c>
      <c r="G326" s="4" t="str">
        <f>VLOOKUP($D:$D,'[1]Disponibilidad y generación'!$E:$R,5,FALSE)</f>
        <v>12</v>
      </c>
      <c r="H326" s="4" t="str">
        <f>VLOOKUP($D:$D,'[1]Disponibilidad y generación'!$E:$R,6,FALSE)</f>
        <v>LA ROMANA</v>
      </c>
      <c r="I326" s="4" t="str">
        <f>VLOOKUP($D:$D,'[1]Disponibilidad y generación'!$E:$R,7,FALSE)</f>
        <v>03</v>
      </c>
      <c r="J326" s="4" t="str">
        <f>VLOOKUP($D:$D,'[1]Disponibilidad y generación'!$E:$R,8,FALSE)</f>
        <v>VILLA HERMOSA</v>
      </c>
      <c r="K326" s="5" t="s">
        <v>254</v>
      </c>
      <c r="L326" s="4" t="s">
        <v>245</v>
      </c>
      <c r="M326" s="2" t="s">
        <v>128</v>
      </c>
      <c r="N326" s="51">
        <v>50</v>
      </c>
      <c r="O326" s="51">
        <v>10.828430000000001</v>
      </c>
    </row>
    <row r="327" spans="1:15" ht="12.75" customHeight="1" x14ac:dyDescent="0.25">
      <c r="A327" s="2">
        <v>2025</v>
      </c>
      <c r="B327" s="2">
        <v>3</v>
      </c>
      <c r="C327" s="2" t="s">
        <v>129</v>
      </c>
      <c r="D327" s="2" t="s">
        <v>131</v>
      </c>
      <c r="E327" s="4" t="str">
        <f>VLOOKUP($D:$D,'[1]Disponibilidad y generación'!$E:$R,3,FALSE)</f>
        <v>08</v>
      </c>
      <c r="F327" s="4" t="str">
        <f>VLOOKUP($D:$D,'[1]Disponibilidad y generación'!$E:$R,4,FALSE)</f>
        <v>YUMA</v>
      </c>
      <c r="G327" s="4" t="str">
        <f>VLOOKUP($D:$D,'[1]Disponibilidad y generación'!$E:$R,5,FALSE)</f>
        <v>12</v>
      </c>
      <c r="H327" s="4" t="str">
        <f>VLOOKUP($D:$D,'[1]Disponibilidad y generación'!$E:$R,6,FALSE)</f>
        <v>LA ROMANA</v>
      </c>
      <c r="I327" s="4" t="str">
        <f>VLOOKUP($D:$D,'[1]Disponibilidad y generación'!$E:$R,7,FALSE)</f>
        <v>03</v>
      </c>
      <c r="J327" s="4" t="str">
        <f>VLOOKUP($D:$D,'[1]Disponibilidad y generación'!$E:$R,8,FALSE)</f>
        <v>VILLA HERMOSA</v>
      </c>
      <c r="K327" s="5" t="s">
        <v>254</v>
      </c>
      <c r="L327" s="4" t="s">
        <v>245</v>
      </c>
      <c r="M327" s="2" t="s">
        <v>128</v>
      </c>
      <c r="N327" s="51">
        <v>30</v>
      </c>
      <c r="O327" s="51">
        <v>6.8568199999999999</v>
      </c>
    </row>
    <row r="328" spans="1:15" ht="12.75" customHeight="1" x14ac:dyDescent="0.25">
      <c r="A328" s="2">
        <v>2025</v>
      </c>
      <c r="B328" s="2">
        <v>3</v>
      </c>
      <c r="C328" s="2" t="s">
        <v>132</v>
      </c>
      <c r="D328" s="2" t="s">
        <v>133</v>
      </c>
      <c r="E328" s="4" t="str">
        <f>VLOOKUP($D:$D,'[1]Disponibilidad y generación'!$E:$R,3,FALSE)</f>
        <v>10</v>
      </c>
      <c r="F328" s="4" t="str">
        <f>VLOOKUP($D:$D,'[1]Disponibilidad y generación'!$E:$R,4,FALSE)</f>
        <v>OZAMA O METROPOLITANA</v>
      </c>
      <c r="G328" s="4" t="str">
        <f>VLOOKUP($D:$D,'[1]Disponibilidad y generación'!$E:$R,5,FALSE)</f>
        <v>32</v>
      </c>
      <c r="H328" s="4" t="str">
        <f>VLOOKUP($D:$D,'[1]Disponibilidad y generación'!$E:$R,6,FALSE)</f>
        <v>SANTO DOMINGO</v>
      </c>
      <c r="I328" s="4" t="str">
        <f>VLOOKUP($D:$D,'[1]Disponibilidad y generación'!$E:$R,7,FALSE)</f>
        <v>03</v>
      </c>
      <c r="J328" s="4" t="str">
        <f>VLOOKUP($D:$D,'[1]Disponibilidad y generación'!$E:$R,8,FALSE)</f>
        <v>SANTO DOMINGO NORTE</v>
      </c>
      <c r="K328" s="5" t="s">
        <v>254</v>
      </c>
      <c r="L328" s="4" t="s">
        <v>245</v>
      </c>
      <c r="M328" s="2" t="s">
        <v>134</v>
      </c>
      <c r="N328" s="51">
        <v>50</v>
      </c>
      <c r="O328" s="51">
        <v>9.2192299999999996</v>
      </c>
    </row>
    <row r="329" spans="1:15" ht="12.75" customHeight="1" x14ac:dyDescent="0.25">
      <c r="A329" s="2">
        <v>2025</v>
      </c>
      <c r="B329" s="2">
        <v>3</v>
      </c>
      <c r="C329" s="2" t="s">
        <v>135</v>
      </c>
      <c r="D329" s="2" t="s">
        <v>136</v>
      </c>
      <c r="E329" s="4" t="str">
        <f>VLOOKUP($D:$D,'[1]Disponibilidad y generación'!$E:$R,3,FALSE)</f>
        <v>07</v>
      </c>
      <c r="F329" s="4" t="str">
        <f>VLOOKUP($D:$D,'[1]Disponibilidad y generación'!$E:$R,4,FALSE)</f>
        <v>EL VALLE</v>
      </c>
      <c r="G329" s="4" t="str">
        <f>VLOOKUP($D:$D,'[1]Disponibilidad y generación'!$E:$R,5,FALSE)</f>
        <v>02</v>
      </c>
      <c r="H329" s="4" t="str">
        <f>VLOOKUP($D:$D,'[1]Disponibilidad y generación'!$E:$R,6,FALSE)</f>
        <v>AZUA</v>
      </c>
      <c r="I329" s="4" t="str">
        <f>VLOOKUP($D:$D,'[1]Disponibilidad y generación'!$E:$R,7,FALSE)</f>
        <v>01</v>
      </c>
      <c r="J329" s="4" t="str">
        <f>VLOOKUP($D:$D,'[1]Disponibilidad y generación'!$E:$R,8,FALSE)</f>
        <v>AZUA</v>
      </c>
      <c r="K329" s="5" t="s">
        <v>254</v>
      </c>
      <c r="L329" s="4" t="s">
        <v>245</v>
      </c>
      <c r="M329" s="2" t="s">
        <v>128</v>
      </c>
      <c r="N329" s="51">
        <v>17</v>
      </c>
      <c r="O329" s="51">
        <v>4.1428599999999998</v>
      </c>
    </row>
    <row r="330" spans="1:15" ht="12.75" customHeight="1" x14ac:dyDescent="0.25">
      <c r="A330" s="2">
        <v>2025</v>
      </c>
      <c r="B330" s="2">
        <v>3</v>
      </c>
      <c r="C330" s="2" t="s">
        <v>137</v>
      </c>
      <c r="D330" s="2" t="s">
        <v>138</v>
      </c>
      <c r="E330" s="4" t="str">
        <f>VLOOKUP($D:$D,'[1]Disponibilidad y generación'!$E:$R,3,FALSE)</f>
        <v>10</v>
      </c>
      <c r="F330" s="4" t="str">
        <f>VLOOKUP($D:$D,'[1]Disponibilidad y generación'!$E:$R,4,FALSE)</f>
        <v>OZAMA O METROPOLITANA</v>
      </c>
      <c r="G330" s="4" t="str">
        <f>VLOOKUP($D:$D,'[1]Disponibilidad y generación'!$E:$R,5,FALSE)</f>
        <v>32</v>
      </c>
      <c r="H330" s="4" t="str">
        <f>VLOOKUP($D:$D,'[1]Disponibilidad y generación'!$E:$R,6,FALSE)</f>
        <v>SANTO DOMINGO</v>
      </c>
      <c r="I330" s="4" t="str">
        <f>VLOOKUP($D:$D,'[1]Disponibilidad y generación'!$E:$R,7,FALSE)</f>
        <v>01</v>
      </c>
      <c r="J330" s="4" t="str">
        <f>VLOOKUP($D:$D,'[1]Disponibilidad y generación'!$E:$R,8,FALSE)</f>
        <v>SANTO DOMINGO ESTE</v>
      </c>
      <c r="K330" s="5" t="s">
        <v>254</v>
      </c>
      <c r="L330" s="4" t="s">
        <v>245</v>
      </c>
      <c r="M330" s="2" t="s">
        <v>134</v>
      </c>
      <c r="N330" s="51">
        <v>10</v>
      </c>
      <c r="O330" s="51">
        <v>1.6362300000000001</v>
      </c>
    </row>
    <row r="331" spans="1:15" ht="12.75" customHeight="1" x14ac:dyDescent="0.25">
      <c r="A331" s="2">
        <v>2025</v>
      </c>
      <c r="B331" s="2">
        <v>3</v>
      </c>
      <c r="C331" s="2" t="s">
        <v>221</v>
      </c>
      <c r="D331" s="2" t="s">
        <v>222</v>
      </c>
      <c r="E331" s="4" t="str">
        <f>VLOOKUP($D:$D,'[1]Disponibilidad y generación'!$E:$R,3,FALSE)</f>
        <v>n/d</v>
      </c>
      <c r="F331" s="4" t="str">
        <f>VLOOKUP($D:$D,'[1]Disponibilidad y generación'!$E:$R,4,FALSE)</f>
        <v>n/d</v>
      </c>
      <c r="G331" s="4" t="str">
        <f>VLOOKUP($D:$D,'[1]Disponibilidad y generación'!$E:$R,5,FALSE)</f>
        <v>n/d</v>
      </c>
      <c r="H331" s="4" t="str">
        <f>VLOOKUP($D:$D,'[1]Disponibilidad y generación'!$E:$R,6,FALSE)</f>
        <v>n/d</v>
      </c>
      <c r="I331" s="4" t="str">
        <f>VLOOKUP($D:$D,'[1]Disponibilidad y generación'!$E:$R,7,FALSE)</f>
        <v>n/d</v>
      </c>
      <c r="J331" s="4" t="str">
        <f>VLOOKUP($D:$D,'[1]Disponibilidad y generación'!$E:$R,8,FALSE)</f>
        <v>n/d</v>
      </c>
      <c r="K331" s="5" t="s">
        <v>254</v>
      </c>
      <c r="L331" s="4" t="s">
        <v>245</v>
      </c>
      <c r="M331" s="2" t="s">
        <v>223</v>
      </c>
      <c r="N331" s="51">
        <v>0</v>
      </c>
      <c r="O331" s="51">
        <v>0</v>
      </c>
    </row>
    <row r="332" spans="1:15" ht="12.75" customHeight="1" x14ac:dyDescent="0.25">
      <c r="A332" s="2">
        <v>2025</v>
      </c>
      <c r="B332" s="2">
        <v>3</v>
      </c>
      <c r="C332" s="2" t="s">
        <v>139</v>
      </c>
      <c r="D332" s="2" t="s">
        <v>140</v>
      </c>
      <c r="E332" s="4" t="str">
        <f>VLOOKUP($D:$D,'[1]Disponibilidad y generación'!$E:$R,3,FALSE)</f>
        <v>10</v>
      </c>
      <c r="F332" s="4" t="str">
        <f>VLOOKUP($D:$D,'[1]Disponibilidad y generación'!$E:$R,4,FALSE)</f>
        <v>OZAMA O METROPOLITANA</v>
      </c>
      <c r="G332" s="4" t="str">
        <f>VLOOKUP($D:$D,'[1]Disponibilidad y generación'!$E:$R,5,FALSE)</f>
        <v>32</v>
      </c>
      <c r="H332" s="4" t="str">
        <f>VLOOKUP($D:$D,'[1]Disponibilidad y generación'!$E:$R,6,FALSE)</f>
        <v>SANTO DOMINGO</v>
      </c>
      <c r="I332" s="4" t="str">
        <f>VLOOKUP($D:$D,'[1]Disponibilidad y generación'!$E:$R,7,FALSE)</f>
        <v>05</v>
      </c>
      <c r="J332" s="4" t="str">
        <f>VLOOKUP($D:$D,'[1]Disponibilidad y generación'!$E:$R,8,FALSE)</f>
        <v>SAN ANTONIO DE GUERRA</v>
      </c>
      <c r="K332" s="5" t="s">
        <v>254</v>
      </c>
      <c r="L332" s="4" t="s">
        <v>245</v>
      </c>
      <c r="M332" s="2" t="s">
        <v>31</v>
      </c>
      <c r="N332" s="51">
        <v>49.875</v>
      </c>
      <c r="O332" s="51">
        <v>8.5523699999999998</v>
      </c>
    </row>
    <row r="333" spans="1:15" ht="12.75" customHeight="1" x14ac:dyDescent="0.25">
      <c r="A333" s="2">
        <v>2025</v>
      </c>
      <c r="B333" s="2">
        <v>3</v>
      </c>
      <c r="C333" s="2" t="s">
        <v>141</v>
      </c>
      <c r="D333" s="2" t="s">
        <v>142</v>
      </c>
      <c r="E333" s="4" t="str">
        <f>VLOOKUP($D:$D,'[1]Disponibilidad y generación'!$E:$R,3,FALSE)</f>
        <v>03</v>
      </c>
      <c r="F333" s="4" t="str">
        <f>VLOOKUP($D:$D,'[1]Disponibilidad y generación'!$E:$R,4,FALSE)</f>
        <v>CIBAO NORDESTE</v>
      </c>
      <c r="G333" s="4" t="str">
        <f>VLOOKUP($D:$D,'[1]Disponibilidad y generación'!$E:$R,5,FALSE)</f>
        <v>14</v>
      </c>
      <c r="H333" s="4" t="str">
        <f>VLOOKUP($D:$D,'[1]Disponibilidad y generación'!$E:$R,6,FALSE)</f>
        <v>MARÍA TRINIDAD SÁNCHEZ</v>
      </c>
      <c r="I333" s="4" t="str">
        <f>VLOOKUP($D:$D,'[1]Disponibilidad y generación'!$E:$R,7,FALSE)</f>
        <v>02</v>
      </c>
      <c r="J333" s="4" t="str">
        <f>VLOOKUP($D:$D,'[1]Disponibilidad y generación'!$E:$R,8,FALSE)</f>
        <v>CABRERA</v>
      </c>
      <c r="K333" s="5" t="s">
        <v>254</v>
      </c>
      <c r="L333" s="4" t="s">
        <v>245</v>
      </c>
      <c r="M333" s="2" t="s">
        <v>128</v>
      </c>
      <c r="N333" s="51">
        <v>46</v>
      </c>
      <c r="O333" s="51">
        <v>8.5553399999999993</v>
      </c>
    </row>
    <row r="334" spans="1:15" ht="12.75" customHeight="1" x14ac:dyDescent="0.25">
      <c r="A334" s="2">
        <v>2025</v>
      </c>
      <c r="B334" s="2">
        <v>3</v>
      </c>
      <c r="C334" s="2" t="s">
        <v>124</v>
      </c>
      <c r="D334" s="2" t="s">
        <v>143</v>
      </c>
      <c r="E334" s="4" t="str">
        <f>VLOOKUP($D:$D,'[1]Disponibilidad y generación'!$E:$R,3,FALSE)</f>
        <v>10</v>
      </c>
      <c r="F334" s="4" t="str">
        <f>VLOOKUP($D:$D,'[1]Disponibilidad y generación'!$E:$R,4,FALSE)</f>
        <v>OZAMA O METROPOLITANA</v>
      </c>
      <c r="G334" s="4" t="str">
        <f>VLOOKUP($D:$D,'[1]Disponibilidad y generación'!$E:$R,5,FALSE)</f>
        <v>32</v>
      </c>
      <c r="H334" s="4" t="str">
        <f>VLOOKUP($D:$D,'[1]Disponibilidad y generación'!$E:$R,6,FALSE)</f>
        <v>SANTO DOMINGO</v>
      </c>
      <c r="I334" s="4" t="str">
        <f>VLOOKUP($D:$D,'[1]Disponibilidad y generación'!$E:$R,7,FALSE)</f>
        <v>05</v>
      </c>
      <c r="J334" s="4" t="str">
        <f>VLOOKUP($D:$D,'[1]Disponibilidad y generación'!$E:$R,8,FALSE)</f>
        <v>SAN ANTONIO DE GUERRA</v>
      </c>
      <c r="K334" s="5" t="s">
        <v>254</v>
      </c>
      <c r="L334" s="4" t="s">
        <v>245</v>
      </c>
      <c r="M334" s="2" t="s">
        <v>134</v>
      </c>
      <c r="N334" s="51">
        <v>100</v>
      </c>
      <c r="O334" s="51">
        <v>19.03152</v>
      </c>
    </row>
    <row r="335" spans="1:15" ht="12.75" customHeight="1" x14ac:dyDescent="0.25">
      <c r="A335" s="2">
        <v>2025</v>
      </c>
      <c r="B335" s="2">
        <v>3</v>
      </c>
      <c r="C335" s="2" t="s">
        <v>144</v>
      </c>
      <c r="D335" s="2" t="s">
        <v>145</v>
      </c>
      <c r="E335" s="4" t="str">
        <f>VLOOKUP($D:$D,'[1]Disponibilidad y generación'!$E:$R,3,FALSE)</f>
        <v>04</v>
      </c>
      <c r="F335" s="4" t="str">
        <f>VLOOKUP($D:$D,'[1]Disponibilidad y generación'!$E:$R,4,FALSE)</f>
        <v>CIBAO NOROESTE</v>
      </c>
      <c r="G335" s="4" t="str">
        <f>VLOOKUP($D:$D,'[1]Disponibilidad y generación'!$E:$R,5,FALSE)</f>
        <v>15</v>
      </c>
      <c r="H335" s="4" t="str">
        <f>VLOOKUP($D:$D,'[1]Disponibilidad y generación'!$E:$R,6,FALSE)</f>
        <v>MONTE CRISTI</v>
      </c>
      <c r="I335" s="4" t="str">
        <f>VLOOKUP($D:$D,'[1]Disponibilidad y generación'!$E:$R,7,FALSE)</f>
        <v>03</v>
      </c>
      <c r="J335" s="4" t="str">
        <f>VLOOKUP($D:$D,'[1]Disponibilidad y generación'!$E:$R,8,FALSE)</f>
        <v>GUAYUBÍN</v>
      </c>
      <c r="K335" s="5" t="s">
        <v>254</v>
      </c>
      <c r="L335" s="4" t="s">
        <v>245</v>
      </c>
      <c r="M335" s="2" t="s">
        <v>56</v>
      </c>
      <c r="N335" s="51">
        <v>50.6</v>
      </c>
      <c r="O335" s="51">
        <v>8.97654</v>
      </c>
    </row>
    <row r="336" spans="1:15" ht="12.75" customHeight="1" x14ac:dyDescent="0.25">
      <c r="A336" s="2">
        <v>2025</v>
      </c>
      <c r="B336" s="2">
        <v>3</v>
      </c>
      <c r="C336" s="2" t="s">
        <v>22</v>
      </c>
      <c r="D336" s="2" t="s">
        <v>146</v>
      </c>
      <c r="E336" s="4" t="str">
        <f>VLOOKUP($D:$D,'[1]Disponibilidad y generación'!$E:$R,3,FALSE)</f>
        <v>01</v>
      </c>
      <c r="F336" s="4" t="str">
        <f>VLOOKUP($D:$D,'[1]Disponibilidad y generación'!$E:$R,4,FALSE)</f>
        <v>CIBAO NORTE</v>
      </c>
      <c r="G336" s="4" t="str">
        <f>VLOOKUP($D:$D,'[1]Disponibilidad y generación'!$E:$R,5,FALSE)</f>
        <v>25</v>
      </c>
      <c r="H336" s="4" t="str">
        <f>VLOOKUP($D:$D,'[1]Disponibilidad y generación'!$E:$R,6,FALSE)</f>
        <v>SANTIAGO</v>
      </c>
      <c r="I336" s="4" t="str">
        <f>VLOOKUP($D:$D,'[1]Disponibilidad y generación'!$E:$R,7,FALSE)</f>
        <v>05</v>
      </c>
      <c r="J336" s="4" t="str">
        <f>VLOOKUP($D:$D,'[1]Disponibilidad y generación'!$E:$R,8,FALSE)</f>
        <v>SAN JOSÉ DE LAS MATAS</v>
      </c>
      <c r="K336" s="5" t="s">
        <v>254</v>
      </c>
      <c r="L336" s="4" t="s">
        <v>245</v>
      </c>
      <c r="M336" s="2" t="s">
        <v>134</v>
      </c>
      <c r="N336" s="51">
        <v>68.400000000000006</v>
      </c>
      <c r="O336" s="51">
        <v>13.026719999999999</v>
      </c>
    </row>
    <row r="337" spans="1:15" ht="12.75" customHeight="1" x14ac:dyDescent="0.25">
      <c r="A337" s="2">
        <v>2025</v>
      </c>
      <c r="B337" s="2">
        <v>3</v>
      </c>
      <c r="C337" s="2" t="s">
        <v>124</v>
      </c>
      <c r="D337" s="2" t="s">
        <v>147</v>
      </c>
      <c r="E337" s="4" t="str">
        <f>VLOOKUP($D:$D,'[1]Disponibilidad y generación'!$E:$R,3,FALSE)</f>
        <v>05</v>
      </c>
      <c r="F337" s="4" t="str">
        <f>VLOOKUP($D:$D,'[1]Disponibilidad y generación'!$E:$R,4,FALSE)</f>
        <v>VALDESIA</v>
      </c>
      <c r="G337" s="4" t="str">
        <f>VLOOKUP($D:$D,'[1]Disponibilidad y generación'!$E:$R,5,FALSE)</f>
        <v>17</v>
      </c>
      <c r="H337" s="4" t="str">
        <f>VLOOKUP($D:$D,'[1]Disponibilidad y generación'!$E:$R,6,FALSE)</f>
        <v>PERAVIA</v>
      </c>
      <c r="I337" s="4" t="str">
        <f>VLOOKUP($D:$D,'[1]Disponibilidad y generación'!$E:$R,7,FALSE)</f>
        <v>02</v>
      </c>
      <c r="J337" s="4" t="str">
        <f>VLOOKUP($D:$D,'[1]Disponibilidad y generación'!$E:$R,8,FALSE)</f>
        <v>NIZAO</v>
      </c>
      <c r="K337" s="5" t="s">
        <v>254</v>
      </c>
      <c r="L337" s="4" t="s">
        <v>245</v>
      </c>
      <c r="M337" s="2" t="s">
        <v>10</v>
      </c>
      <c r="N337" s="51">
        <v>50</v>
      </c>
      <c r="O337" s="51">
        <v>10.424160000000001</v>
      </c>
    </row>
    <row r="338" spans="1:15" ht="12.75" customHeight="1" x14ac:dyDescent="0.25">
      <c r="A338" s="2">
        <v>2025</v>
      </c>
      <c r="B338" s="2">
        <v>3</v>
      </c>
      <c r="C338" s="2" t="s">
        <v>148</v>
      </c>
      <c r="D338" s="2" t="s">
        <v>149</v>
      </c>
      <c r="E338" s="4" t="str">
        <f>VLOOKUP($D:$D,'[1]Disponibilidad y generación'!$E:$R,3,FALSE)</f>
        <v>10</v>
      </c>
      <c r="F338" s="4" t="str">
        <f>VLOOKUP($D:$D,'[1]Disponibilidad y generación'!$E:$R,4,FALSE)</f>
        <v>OZAMA O METROPOLITANA</v>
      </c>
      <c r="G338" s="4" t="str">
        <f>VLOOKUP($D:$D,'[1]Disponibilidad y generación'!$E:$R,5,FALSE)</f>
        <v>32</v>
      </c>
      <c r="H338" s="4" t="str">
        <f>VLOOKUP($D:$D,'[1]Disponibilidad y generación'!$E:$R,6,FALSE)</f>
        <v>SANTO DOMINGO</v>
      </c>
      <c r="I338" s="4" t="str">
        <f>VLOOKUP($D:$D,'[1]Disponibilidad y generación'!$E:$R,7,FALSE)</f>
        <v>05</v>
      </c>
      <c r="J338" s="4" t="str">
        <f>VLOOKUP($D:$D,'[1]Disponibilidad y generación'!$E:$R,8,FALSE)</f>
        <v>SAN ANTONIO DE GUERRA</v>
      </c>
      <c r="K338" s="5" t="s">
        <v>254</v>
      </c>
      <c r="L338" s="4" t="s">
        <v>245</v>
      </c>
      <c r="M338" s="2" t="s">
        <v>134</v>
      </c>
      <c r="N338" s="51">
        <v>50</v>
      </c>
      <c r="O338" s="51">
        <v>7.2178100000000001</v>
      </c>
    </row>
    <row r="339" spans="1:15" ht="12.75" customHeight="1" x14ac:dyDescent="0.25">
      <c r="A339" s="2">
        <v>2025</v>
      </c>
      <c r="B339" s="2">
        <v>3</v>
      </c>
      <c r="C339" s="2" t="s">
        <v>150</v>
      </c>
      <c r="D339" s="2" t="s">
        <v>151</v>
      </c>
      <c r="E339" s="4" t="str">
        <f>VLOOKUP($D:$D,'[1]Disponibilidad y generación'!$E:$R,3,FALSE)</f>
        <v>10</v>
      </c>
      <c r="F339" s="4" t="str">
        <f>VLOOKUP($D:$D,'[1]Disponibilidad y generación'!$E:$R,4,FALSE)</f>
        <v>OZAMA O METROPOLITANA</v>
      </c>
      <c r="G339" s="4" t="str">
        <f>VLOOKUP($D:$D,'[1]Disponibilidad y generación'!$E:$R,5,FALSE)</f>
        <v>32</v>
      </c>
      <c r="H339" s="4" t="str">
        <f>VLOOKUP($D:$D,'[1]Disponibilidad y generación'!$E:$R,6,FALSE)</f>
        <v>SANTO DOMINGO</v>
      </c>
      <c r="I339" s="4" t="str">
        <f>VLOOKUP($D:$D,'[1]Disponibilidad y generación'!$E:$R,7,FALSE)</f>
        <v>05</v>
      </c>
      <c r="J339" s="4" t="str">
        <f>VLOOKUP($D:$D,'[1]Disponibilidad y generación'!$E:$R,8,FALSE)</f>
        <v>SAN ANTONIO DE GUERRA</v>
      </c>
      <c r="K339" s="5" t="s">
        <v>254</v>
      </c>
      <c r="L339" s="4" t="s">
        <v>245</v>
      </c>
      <c r="M339" s="2" t="s">
        <v>134</v>
      </c>
      <c r="N339" s="51">
        <v>50</v>
      </c>
      <c r="O339" s="51">
        <v>9.7964500000000001</v>
      </c>
    </row>
    <row r="340" spans="1:15" ht="12.75" customHeight="1" x14ac:dyDescent="0.25">
      <c r="A340" s="2">
        <v>2025</v>
      </c>
      <c r="B340" s="2">
        <v>3</v>
      </c>
      <c r="C340" s="2" t="s">
        <v>152</v>
      </c>
      <c r="D340" s="2" t="s">
        <v>153</v>
      </c>
      <c r="E340" s="4" t="str">
        <f>VLOOKUP($D:$D,'[1]Disponibilidad y generación'!$E:$R,3,FALSE)</f>
        <v>06</v>
      </c>
      <c r="F340" s="4" t="str">
        <f>VLOOKUP($D:$D,'[1]Disponibilidad y generación'!$E:$R,4,FALSE)</f>
        <v>ENRIQUILLO</v>
      </c>
      <c r="G340" s="4" t="str">
        <f>VLOOKUP($D:$D,'[1]Disponibilidad y generación'!$E:$R,5,FALSE)</f>
        <v>04</v>
      </c>
      <c r="H340" s="4" t="str">
        <f>VLOOKUP($D:$D,'[1]Disponibilidad y generación'!$E:$R,6,FALSE)</f>
        <v>BARAHONA</v>
      </c>
      <c r="I340" s="4" t="str">
        <f>VLOOKUP($D:$D,'[1]Disponibilidad y generación'!$E:$R,7,FALSE)</f>
        <v>05</v>
      </c>
      <c r="J340" s="4" t="str">
        <f>VLOOKUP($D:$D,'[1]Disponibilidad y generación'!$E:$R,8,FALSE)</f>
        <v>VICENTE NOBLE</v>
      </c>
      <c r="K340" s="5" t="s">
        <v>254</v>
      </c>
      <c r="L340" s="4" t="s">
        <v>245</v>
      </c>
      <c r="M340" s="2" t="s">
        <v>31</v>
      </c>
      <c r="N340" s="51">
        <v>25</v>
      </c>
      <c r="O340" s="51">
        <v>6.0784599999999998</v>
      </c>
    </row>
    <row r="341" spans="1:15" ht="12.75" customHeight="1" x14ac:dyDescent="0.25">
      <c r="A341" s="2">
        <v>2025</v>
      </c>
      <c r="B341" s="2">
        <v>3</v>
      </c>
      <c r="C341" s="2" t="s">
        <v>154</v>
      </c>
      <c r="D341" s="2" t="s">
        <v>155</v>
      </c>
      <c r="E341" s="4" t="str">
        <f>VLOOKUP($D:$D,'[1]Disponibilidad y generación'!$E:$R,3,FALSE)</f>
        <v>09</v>
      </c>
      <c r="F341" s="4" t="str">
        <f>VLOOKUP($D:$D,'[1]Disponibilidad y generación'!$E:$R,4,FALSE)</f>
        <v>HIGUAMO</v>
      </c>
      <c r="G341" s="4" t="str">
        <f>VLOOKUP($D:$D,'[1]Disponibilidad y generación'!$E:$R,5,FALSE)</f>
        <v>23</v>
      </c>
      <c r="H341" s="4" t="str">
        <f>VLOOKUP($D:$D,'[1]Disponibilidad y generación'!$E:$R,6,FALSE)</f>
        <v>SAN PEDRO DE MACORÍS</v>
      </c>
      <c r="I341" s="4" t="str">
        <f>VLOOKUP($D:$D,'[1]Disponibilidad y generación'!$E:$R,7,FALSE)</f>
        <v>04</v>
      </c>
      <c r="J341" s="4" t="str">
        <f>VLOOKUP($D:$D,'[1]Disponibilidad y generación'!$E:$R,8,FALSE)</f>
        <v>CONSUELO</v>
      </c>
      <c r="K341" s="5" t="s">
        <v>254</v>
      </c>
      <c r="L341" s="4" t="s">
        <v>245</v>
      </c>
      <c r="M341" s="2" t="s">
        <v>10</v>
      </c>
      <c r="N341" s="51">
        <v>37.913306451612002</v>
      </c>
      <c r="O341" s="51">
        <v>8.7363599999999995</v>
      </c>
    </row>
    <row r="342" spans="1:15" ht="12.75" customHeight="1" x14ac:dyDescent="0.25">
      <c r="A342" s="2">
        <v>2025</v>
      </c>
      <c r="B342" s="2">
        <v>3</v>
      </c>
      <c r="C342" s="2" t="s">
        <v>22</v>
      </c>
      <c r="D342" s="2" t="s">
        <v>156</v>
      </c>
      <c r="E342" s="4" t="str">
        <f>VLOOKUP($D:$D,'[1]Disponibilidad y generación'!$E:$R,3,FALSE)</f>
        <v>04</v>
      </c>
      <c r="F342" s="4" t="str">
        <f>VLOOKUP($D:$D,'[1]Disponibilidad y generación'!$E:$R,4,FALSE)</f>
        <v>CIBAO NOROESTE</v>
      </c>
      <c r="G342" s="4" t="str">
        <f>VLOOKUP($D:$D,'[1]Disponibilidad y generación'!$E:$R,5,FALSE)</f>
        <v>27</v>
      </c>
      <c r="H342" s="4" t="str">
        <f>VLOOKUP($D:$D,'[1]Disponibilidad y generación'!$E:$R,6,FALSE)</f>
        <v>VALVERDE</v>
      </c>
      <c r="I342" s="4" t="str">
        <f>VLOOKUP($D:$D,'[1]Disponibilidad y generación'!$E:$R,7,FALSE)</f>
        <v>02</v>
      </c>
      <c r="J342" s="4" t="str">
        <f>VLOOKUP($D:$D,'[1]Disponibilidad y generación'!$E:$R,8,FALSE)</f>
        <v>ESPERANZA</v>
      </c>
      <c r="K342" s="5" t="s">
        <v>254</v>
      </c>
      <c r="L342" s="4" t="s">
        <v>245</v>
      </c>
      <c r="M342" s="2" t="s">
        <v>128</v>
      </c>
      <c r="N342" s="51">
        <v>76</v>
      </c>
      <c r="O342" s="51">
        <v>17.611709999999999</v>
      </c>
    </row>
    <row r="343" spans="1:15" ht="12.75" customHeight="1" x14ac:dyDescent="0.25">
      <c r="A343" s="2">
        <v>2025</v>
      </c>
      <c r="B343" s="2">
        <v>3</v>
      </c>
      <c r="C343" s="2" t="s">
        <v>22</v>
      </c>
      <c r="D343" s="2" t="s">
        <v>157</v>
      </c>
      <c r="E343" s="4" t="str">
        <f>VLOOKUP($D:$D,'[1]Disponibilidad y generación'!$E:$R,3,FALSE)</f>
        <v>05</v>
      </c>
      <c r="F343" s="4" t="str">
        <f>VLOOKUP($D:$D,'[1]Disponibilidad y generación'!$E:$R,4,FALSE)</f>
        <v>VALDESIA</v>
      </c>
      <c r="G343" s="4" t="str">
        <f>VLOOKUP($D:$D,'[1]Disponibilidad y generación'!$E:$R,5,FALSE)</f>
        <v>21</v>
      </c>
      <c r="H343" s="4" t="str">
        <f>VLOOKUP($D:$D,'[1]Disponibilidad y generación'!$E:$R,6,FALSE)</f>
        <v>SAN CRISTÓBAL</v>
      </c>
      <c r="I343" s="4" t="str">
        <f>VLOOKUP($D:$D,'[1]Disponibilidad y generación'!$E:$R,7,FALSE)</f>
        <v>06</v>
      </c>
      <c r="J343" s="4" t="str">
        <f>VLOOKUP($D:$D,'[1]Disponibilidad y generación'!$E:$R,8,FALSE)</f>
        <v>YAGUATE</v>
      </c>
      <c r="K343" s="5" t="s">
        <v>254</v>
      </c>
      <c r="L343" s="4" t="s">
        <v>245</v>
      </c>
      <c r="M343" s="2" t="s">
        <v>49</v>
      </c>
      <c r="N343" s="51">
        <v>100</v>
      </c>
      <c r="O343" s="51">
        <v>21.862829999999999</v>
      </c>
    </row>
    <row r="344" spans="1:15" ht="12.75" customHeight="1" x14ac:dyDescent="0.25">
      <c r="A344" s="2">
        <v>2025</v>
      </c>
      <c r="B344" s="2">
        <v>3</v>
      </c>
      <c r="C344" s="2" t="s">
        <v>158</v>
      </c>
      <c r="D344" s="2" t="s">
        <v>159</v>
      </c>
      <c r="E344" s="4" t="str">
        <f>VLOOKUP($D:$D,'[1]Disponibilidad y generación'!$E:$R,3,FALSE)</f>
        <v>03</v>
      </c>
      <c r="F344" s="4" t="str">
        <f>VLOOKUP($D:$D,'[1]Disponibilidad y generación'!$E:$R,4,FALSE)</f>
        <v>CIBAO NORDESTE</v>
      </c>
      <c r="G344" s="4" t="str">
        <f>VLOOKUP($D:$D,'[1]Disponibilidad y generación'!$E:$R,5,FALSE)</f>
        <v>06</v>
      </c>
      <c r="H344" s="4" t="str">
        <f>VLOOKUP($D:$D,'[1]Disponibilidad y generación'!$E:$R,6,FALSE)</f>
        <v>DUARTE</v>
      </c>
      <c r="I344" s="4" t="str">
        <f>VLOOKUP($D:$D,'[1]Disponibilidad y generación'!$E:$R,7,FALSE)</f>
        <v>04</v>
      </c>
      <c r="J344" s="4" t="str">
        <f>VLOOKUP($D:$D,'[1]Disponibilidad y generación'!$E:$R,8,FALSE)</f>
        <v>PIMENTEL</v>
      </c>
      <c r="K344" s="5" t="s">
        <v>242</v>
      </c>
      <c r="L344" s="4" t="s">
        <v>248</v>
      </c>
      <c r="M344" s="2" t="s">
        <v>160</v>
      </c>
      <c r="N344" s="51">
        <v>30.887396953404998</v>
      </c>
      <c r="O344" s="51">
        <v>9.0432600000000001</v>
      </c>
    </row>
    <row r="345" spans="1:15" ht="12.75" customHeight="1" x14ac:dyDescent="0.25">
      <c r="A345" s="2">
        <v>2025</v>
      </c>
      <c r="B345" s="2">
        <v>3</v>
      </c>
      <c r="C345" s="2" t="s">
        <v>158</v>
      </c>
      <c r="D345" s="2" t="s">
        <v>161</v>
      </c>
      <c r="E345" s="4" t="str">
        <f>VLOOKUP($D:$D,'[1]Disponibilidad y generación'!$E:$R,3,FALSE)</f>
        <v>03</v>
      </c>
      <c r="F345" s="4" t="str">
        <f>VLOOKUP($D:$D,'[1]Disponibilidad y generación'!$E:$R,4,FALSE)</f>
        <v>CIBAO NORDESTE</v>
      </c>
      <c r="G345" s="4" t="str">
        <f>VLOOKUP($D:$D,'[1]Disponibilidad y generación'!$E:$R,5,FALSE)</f>
        <v>06</v>
      </c>
      <c r="H345" s="4" t="str">
        <f>VLOOKUP($D:$D,'[1]Disponibilidad y generación'!$E:$R,6,FALSE)</f>
        <v>DUARTE</v>
      </c>
      <c r="I345" s="4" t="str">
        <f>VLOOKUP($D:$D,'[1]Disponibilidad y generación'!$E:$R,7,FALSE)</f>
        <v>04</v>
      </c>
      <c r="J345" s="4" t="str">
        <f>VLOOKUP($D:$D,'[1]Disponibilidad y generación'!$E:$R,8,FALSE)</f>
        <v>PIMENTEL</v>
      </c>
      <c r="K345" s="5" t="s">
        <v>242</v>
      </c>
      <c r="L345" s="4" t="s">
        <v>248</v>
      </c>
      <c r="M345" s="2" t="s">
        <v>160</v>
      </c>
      <c r="N345" s="51">
        <v>19.640649641576999</v>
      </c>
      <c r="O345" s="51">
        <v>4.7152900000000004</v>
      </c>
    </row>
    <row r="346" spans="1:15" ht="12.75" customHeight="1" x14ac:dyDescent="0.25">
      <c r="A346" s="2">
        <v>2025</v>
      </c>
      <c r="B346" s="2">
        <v>3</v>
      </c>
      <c r="C346" s="2" t="s">
        <v>158</v>
      </c>
      <c r="D346" s="2" t="s">
        <v>162</v>
      </c>
      <c r="E346" s="4" t="str">
        <f>VLOOKUP($D:$D,'[1]Disponibilidad y generación'!$E:$R,3,FALSE)</f>
        <v>03</v>
      </c>
      <c r="F346" s="4" t="str">
        <f>VLOOKUP($D:$D,'[1]Disponibilidad y generación'!$E:$R,4,FALSE)</f>
        <v>CIBAO NORDESTE</v>
      </c>
      <c r="G346" s="4" t="str">
        <f>VLOOKUP($D:$D,'[1]Disponibilidad y generación'!$E:$R,5,FALSE)</f>
        <v>06</v>
      </c>
      <c r="H346" s="4" t="str">
        <f>VLOOKUP($D:$D,'[1]Disponibilidad y generación'!$E:$R,6,FALSE)</f>
        <v>DUARTE</v>
      </c>
      <c r="I346" s="4" t="str">
        <f>VLOOKUP($D:$D,'[1]Disponibilidad y generación'!$E:$R,7,FALSE)</f>
        <v>04</v>
      </c>
      <c r="J346" s="4" t="str">
        <f>VLOOKUP($D:$D,'[1]Disponibilidad y generación'!$E:$R,8,FALSE)</f>
        <v>PIMENTEL</v>
      </c>
      <c r="K346" s="5" t="s">
        <v>242</v>
      </c>
      <c r="L346" s="4" t="s">
        <v>248</v>
      </c>
      <c r="M346" s="2" t="s">
        <v>163</v>
      </c>
      <c r="N346" s="51">
        <v>49.214670698924003</v>
      </c>
      <c r="O346" s="51">
        <v>21.234369999999998</v>
      </c>
    </row>
    <row r="347" spans="1:15" ht="12.75" customHeight="1" x14ac:dyDescent="0.25">
      <c r="A347" s="2">
        <v>2025</v>
      </c>
      <c r="B347" s="2">
        <v>3</v>
      </c>
      <c r="C347" s="2" t="s">
        <v>158</v>
      </c>
      <c r="D347" s="2" t="s">
        <v>164</v>
      </c>
      <c r="E347" s="4" t="str">
        <f>VLOOKUP($D:$D,'[1]Disponibilidad y generación'!$E:$R,3,FALSE)</f>
        <v>03</v>
      </c>
      <c r="F347" s="4" t="str">
        <f>VLOOKUP($D:$D,'[1]Disponibilidad y generación'!$E:$R,4,FALSE)</f>
        <v>CIBAO NORDESTE</v>
      </c>
      <c r="G347" s="4" t="str">
        <f>VLOOKUP($D:$D,'[1]Disponibilidad y generación'!$E:$R,5,FALSE)</f>
        <v>06</v>
      </c>
      <c r="H347" s="4" t="str">
        <f>VLOOKUP($D:$D,'[1]Disponibilidad y generación'!$E:$R,6,FALSE)</f>
        <v>DUARTE</v>
      </c>
      <c r="I347" s="4" t="str">
        <f>VLOOKUP($D:$D,'[1]Disponibilidad y generación'!$E:$R,7,FALSE)</f>
        <v>04</v>
      </c>
      <c r="J347" s="4" t="str">
        <f>VLOOKUP($D:$D,'[1]Disponibilidad y generación'!$E:$R,8,FALSE)</f>
        <v>PIMENTEL</v>
      </c>
      <c r="K347" s="5" t="s">
        <v>242</v>
      </c>
      <c r="L347" s="4" t="s">
        <v>248</v>
      </c>
      <c r="M347" s="2" t="s">
        <v>163</v>
      </c>
      <c r="N347" s="51">
        <v>33.078277329749</v>
      </c>
      <c r="O347" s="51">
        <v>23.218139999999998</v>
      </c>
    </row>
    <row r="348" spans="1:15" ht="12.75" customHeight="1" x14ac:dyDescent="0.25">
      <c r="A348" s="2">
        <v>2025</v>
      </c>
      <c r="B348" s="2">
        <v>3</v>
      </c>
      <c r="C348" s="2" t="s">
        <v>12</v>
      </c>
      <c r="D348" s="2" t="s">
        <v>165</v>
      </c>
      <c r="E348" s="4" t="str">
        <f>VLOOKUP($D:$D,'[1]Disponibilidad y generación'!$E:$R,3,FALSE)</f>
        <v>02</v>
      </c>
      <c r="F348" s="4" t="str">
        <f>VLOOKUP($D:$D,'[1]Disponibilidad y generación'!$E:$R,4,FALSE)</f>
        <v>CIBAO SUR</v>
      </c>
      <c r="G348" s="4" t="str">
        <f>VLOOKUP($D:$D,'[1]Disponibilidad y generación'!$E:$R,5,FALSE)</f>
        <v>13</v>
      </c>
      <c r="H348" s="4" t="str">
        <f>VLOOKUP($D:$D,'[1]Disponibilidad y generación'!$E:$R,6,FALSE)</f>
        <v>LA VEGA</v>
      </c>
      <c r="I348" s="4" t="str">
        <f>VLOOKUP($D:$D,'[1]Disponibilidad y generación'!$E:$R,7,FALSE)</f>
        <v>02</v>
      </c>
      <c r="J348" s="4" t="str">
        <f>VLOOKUP($D:$D,'[1]Disponibilidad y generación'!$E:$R,8,FALSE)</f>
        <v>CONSTANZA</v>
      </c>
      <c r="K348" s="5" t="s">
        <v>240</v>
      </c>
      <c r="L348" s="4" t="s">
        <v>253</v>
      </c>
      <c r="M348" s="2" t="s">
        <v>160</v>
      </c>
      <c r="N348" s="51">
        <v>3.3427419354830001</v>
      </c>
      <c r="O348" s="51">
        <v>2.3799000000000001</v>
      </c>
    </row>
    <row r="349" spans="1:15" ht="12.75" customHeight="1" x14ac:dyDescent="0.25">
      <c r="A349" s="2">
        <v>2025</v>
      </c>
      <c r="B349" s="2">
        <v>3</v>
      </c>
      <c r="C349" s="2" t="s">
        <v>12</v>
      </c>
      <c r="D349" s="2" t="s">
        <v>166</v>
      </c>
      <c r="E349" s="4" t="str">
        <f>VLOOKUP($D:$D,'[1]Disponibilidad y generación'!$E:$R,3,FALSE)</f>
        <v>02</v>
      </c>
      <c r="F349" s="4" t="str">
        <f>VLOOKUP($D:$D,'[1]Disponibilidad y generación'!$E:$R,4,FALSE)</f>
        <v>CIBAO SUR</v>
      </c>
      <c r="G349" s="4" t="str">
        <f>VLOOKUP($D:$D,'[1]Disponibilidad y generación'!$E:$R,5,FALSE)</f>
        <v>13</v>
      </c>
      <c r="H349" s="4" t="str">
        <f>VLOOKUP($D:$D,'[1]Disponibilidad y generación'!$E:$R,6,FALSE)</f>
        <v>LA VEGA</v>
      </c>
      <c r="I349" s="4" t="str">
        <f>VLOOKUP($D:$D,'[1]Disponibilidad y generación'!$E:$R,7,FALSE)</f>
        <v>02</v>
      </c>
      <c r="J349" s="4" t="str">
        <f>VLOOKUP($D:$D,'[1]Disponibilidad y generación'!$E:$R,8,FALSE)</f>
        <v>CONSTANZA</v>
      </c>
      <c r="K349" s="5" t="s">
        <v>240</v>
      </c>
      <c r="L349" s="4" t="s">
        <v>253</v>
      </c>
      <c r="M349" s="2" t="s">
        <v>160</v>
      </c>
      <c r="N349" s="51">
        <v>3.004569892473</v>
      </c>
      <c r="O349" s="51">
        <v>2.07857</v>
      </c>
    </row>
    <row r="350" spans="1:15" ht="12.75" customHeight="1" x14ac:dyDescent="0.25">
      <c r="A350" s="2">
        <v>2025</v>
      </c>
      <c r="B350" s="2">
        <v>3</v>
      </c>
      <c r="C350" s="2" t="s">
        <v>167</v>
      </c>
      <c r="D350" s="2" t="s">
        <v>168</v>
      </c>
      <c r="E350" s="4" t="str">
        <f>VLOOKUP($D:$D,'[1]Disponibilidad y generación'!$E:$R,3,FALSE)</f>
        <v>07</v>
      </c>
      <c r="F350" s="4" t="str">
        <f>VLOOKUP($D:$D,'[1]Disponibilidad y generación'!$E:$R,4,FALSE)</f>
        <v>EL VALLE</v>
      </c>
      <c r="G350" s="4" t="str">
        <f>VLOOKUP($D:$D,'[1]Disponibilidad y generación'!$E:$R,5,FALSE)</f>
        <v>02</v>
      </c>
      <c r="H350" s="4" t="str">
        <f>VLOOKUP($D:$D,'[1]Disponibilidad y generación'!$E:$R,6,FALSE)</f>
        <v>AZUA</v>
      </c>
      <c r="I350" s="4" t="str">
        <f>VLOOKUP($D:$D,'[1]Disponibilidad y generación'!$E:$R,7,FALSE)</f>
        <v>01</v>
      </c>
      <c r="J350" s="4" t="str">
        <f>VLOOKUP($D:$D,'[1]Disponibilidad y generación'!$E:$R,8,FALSE)</f>
        <v>AZUA</v>
      </c>
      <c r="K350" s="5" t="s">
        <v>242</v>
      </c>
      <c r="L350" s="4" t="s">
        <v>248</v>
      </c>
      <c r="M350" s="2" t="s">
        <v>128</v>
      </c>
      <c r="N350" s="51">
        <v>90.447177419354006</v>
      </c>
      <c r="O350" s="51">
        <v>16.962569999999999</v>
      </c>
    </row>
    <row r="351" spans="1:15" ht="12.75" customHeight="1" x14ac:dyDescent="0.25">
      <c r="A351" s="2">
        <v>2025</v>
      </c>
      <c r="B351" s="2">
        <v>3</v>
      </c>
      <c r="C351" s="2" t="s">
        <v>167</v>
      </c>
      <c r="D351" s="2" t="s">
        <v>169</v>
      </c>
      <c r="E351" s="4" t="str">
        <f>VLOOKUP($D:$D,'[1]Disponibilidad y generación'!$E:$R,3,FALSE)</f>
        <v>07</v>
      </c>
      <c r="F351" s="4" t="str">
        <f>VLOOKUP($D:$D,'[1]Disponibilidad y generación'!$E:$R,4,FALSE)</f>
        <v>EL VALLE</v>
      </c>
      <c r="G351" s="4" t="str">
        <f>VLOOKUP($D:$D,'[1]Disponibilidad y generación'!$E:$R,5,FALSE)</f>
        <v>02</v>
      </c>
      <c r="H351" s="4" t="str">
        <f>VLOOKUP($D:$D,'[1]Disponibilidad y generación'!$E:$R,6,FALSE)</f>
        <v>AZUA</v>
      </c>
      <c r="I351" s="4" t="str">
        <f>VLOOKUP($D:$D,'[1]Disponibilidad y generación'!$E:$R,7,FALSE)</f>
        <v>01</v>
      </c>
      <c r="J351" s="4" t="str">
        <f>VLOOKUP($D:$D,'[1]Disponibilidad y generación'!$E:$R,8,FALSE)</f>
        <v>AZUA</v>
      </c>
      <c r="K351" s="5" t="s">
        <v>242</v>
      </c>
      <c r="L351" s="4" t="s">
        <v>248</v>
      </c>
      <c r="M351" s="2" t="s">
        <v>128</v>
      </c>
      <c r="N351" s="51">
        <v>63.137298387096003</v>
      </c>
      <c r="O351" s="51">
        <v>16.708590000000001</v>
      </c>
    </row>
    <row r="352" spans="1:15" ht="12.75" customHeight="1" x14ac:dyDescent="0.25">
      <c r="A352" s="2">
        <v>2025</v>
      </c>
      <c r="B352" s="2">
        <v>3</v>
      </c>
      <c r="C352" s="2" t="s">
        <v>170</v>
      </c>
      <c r="D352" s="2" t="s">
        <v>171</v>
      </c>
      <c r="E352" s="4" t="str">
        <f>VLOOKUP($D:$D,'[1]Disponibilidad y generación'!$E:$R,3,FALSE)</f>
        <v>05</v>
      </c>
      <c r="F352" s="4" t="str">
        <f>VLOOKUP($D:$D,'[1]Disponibilidad y generación'!$E:$R,4,FALSE)</f>
        <v>VALDESIA</v>
      </c>
      <c r="G352" s="4" t="str">
        <f>VLOOKUP($D:$D,'[1]Disponibilidad y generación'!$E:$R,5,FALSE)</f>
        <v>17</v>
      </c>
      <c r="H352" s="4" t="str">
        <f>VLOOKUP($D:$D,'[1]Disponibilidad y generación'!$E:$R,6,FALSE)</f>
        <v>PERAVIA</v>
      </c>
      <c r="I352" s="4" t="str">
        <f>VLOOKUP($D:$D,'[1]Disponibilidad y generación'!$E:$R,7,FALSE)</f>
        <v>01</v>
      </c>
      <c r="J352" s="4" t="str">
        <f>VLOOKUP($D:$D,'[1]Disponibilidad y generación'!$E:$R,8,FALSE)</f>
        <v>BANÍ</v>
      </c>
      <c r="K352" s="5" t="s">
        <v>241</v>
      </c>
      <c r="L352" s="4" t="s">
        <v>247</v>
      </c>
      <c r="M352" s="2" t="s">
        <v>56</v>
      </c>
      <c r="N352" s="51">
        <v>171.50919422043</v>
      </c>
      <c r="O352" s="51">
        <v>123.96977</v>
      </c>
    </row>
    <row r="353" spans="1:15" ht="12.75" customHeight="1" x14ac:dyDescent="0.25">
      <c r="A353" s="2">
        <v>2025</v>
      </c>
      <c r="B353" s="2">
        <v>3</v>
      </c>
      <c r="C353" s="2" t="s">
        <v>170</v>
      </c>
      <c r="D353" s="2" t="s">
        <v>172</v>
      </c>
      <c r="E353" s="4" t="str">
        <f>VLOOKUP($D:$D,'[1]Disponibilidad y generación'!$E:$R,3,FALSE)</f>
        <v>05</v>
      </c>
      <c r="F353" s="4" t="str">
        <f>VLOOKUP($D:$D,'[1]Disponibilidad y generación'!$E:$R,4,FALSE)</f>
        <v>VALDESIA</v>
      </c>
      <c r="G353" s="4" t="str">
        <f>VLOOKUP($D:$D,'[1]Disponibilidad y generación'!$E:$R,5,FALSE)</f>
        <v>17</v>
      </c>
      <c r="H353" s="4" t="str">
        <f>VLOOKUP($D:$D,'[1]Disponibilidad y generación'!$E:$R,6,FALSE)</f>
        <v>PERAVIA</v>
      </c>
      <c r="I353" s="4" t="str">
        <f>VLOOKUP($D:$D,'[1]Disponibilidad y generación'!$E:$R,7,FALSE)</f>
        <v>01</v>
      </c>
      <c r="J353" s="4" t="str">
        <f>VLOOKUP($D:$D,'[1]Disponibilidad y generación'!$E:$R,8,FALSE)</f>
        <v>BANÍ</v>
      </c>
      <c r="K353" s="5" t="s">
        <v>241</v>
      </c>
      <c r="L353" s="4" t="s">
        <v>247</v>
      </c>
      <c r="M353" s="2" t="s">
        <v>56</v>
      </c>
      <c r="N353" s="51">
        <v>370.075923163082</v>
      </c>
      <c r="O353" s="51">
        <v>266.50878</v>
      </c>
    </row>
    <row r="354" spans="1:15" ht="12.75" customHeight="1" x14ac:dyDescent="0.25">
      <c r="A354" s="2">
        <v>2025</v>
      </c>
      <c r="B354" s="2">
        <v>3</v>
      </c>
      <c r="C354" s="2" t="s">
        <v>22</v>
      </c>
      <c r="D354" s="2" t="s">
        <v>173</v>
      </c>
      <c r="E354" s="4" t="str">
        <f>VLOOKUP($D:$D,'[1]Disponibilidad y generación'!$E:$R,3,FALSE)</f>
        <v>06</v>
      </c>
      <c r="F354" s="4" t="str">
        <f>VLOOKUP($D:$D,'[1]Disponibilidad y generación'!$E:$R,4,FALSE)</f>
        <v>ENRIQUILLO</v>
      </c>
      <c r="G354" s="4" t="str">
        <f>VLOOKUP($D:$D,'[1]Disponibilidad y generación'!$E:$R,5,FALSE)</f>
        <v>16</v>
      </c>
      <c r="H354" s="4" t="str">
        <f>VLOOKUP($D:$D,'[1]Disponibilidad y generación'!$E:$R,6,FALSE)</f>
        <v>PEDERNALES</v>
      </c>
      <c r="I354" s="4" t="str">
        <f>VLOOKUP($D:$D,'[1]Disponibilidad y generación'!$E:$R,7,FALSE)</f>
        <v>02</v>
      </c>
      <c r="J354" s="4" t="str">
        <f>VLOOKUP($D:$D,'[1]Disponibilidad y generación'!$E:$R,8,FALSE)</f>
        <v>OVIEDO</v>
      </c>
      <c r="K354" s="5" t="s">
        <v>244</v>
      </c>
      <c r="L354" s="4" t="s">
        <v>252</v>
      </c>
      <c r="M354" s="2" t="s">
        <v>174</v>
      </c>
      <c r="N354" s="51">
        <v>5</v>
      </c>
      <c r="O354" s="51">
        <v>0.90044999999999997</v>
      </c>
    </row>
    <row r="355" spans="1:15" ht="12.75" customHeight="1" x14ac:dyDescent="0.25">
      <c r="A355" s="2">
        <v>2025</v>
      </c>
      <c r="B355" s="2">
        <v>3</v>
      </c>
      <c r="C355" s="2" t="s">
        <v>175</v>
      </c>
      <c r="D355" s="2" t="s">
        <v>176</v>
      </c>
      <c r="E355" s="4" t="str">
        <f>VLOOKUP($D:$D,'[1]Disponibilidad y generación'!$E:$R,3,FALSE)</f>
        <v>09</v>
      </c>
      <c r="F355" s="4" t="str">
        <f>VLOOKUP($D:$D,'[1]Disponibilidad y generación'!$E:$R,4,FALSE)</f>
        <v>HIGUAMO</v>
      </c>
      <c r="G355" s="4" t="str">
        <f>VLOOKUP($D:$D,'[1]Disponibilidad y generación'!$E:$R,5,FALSE)</f>
        <v>23</v>
      </c>
      <c r="H355" s="4" t="str">
        <f>VLOOKUP($D:$D,'[1]Disponibilidad y generación'!$E:$R,6,FALSE)</f>
        <v>SAN PEDRO DE MACORÍS</v>
      </c>
      <c r="I355" s="4" t="str">
        <f>VLOOKUP($D:$D,'[1]Disponibilidad y generación'!$E:$R,7,FALSE)</f>
        <v>05</v>
      </c>
      <c r="J355" s="4" t="str">
        <f>VLOOKUP($D:$D,'[1]Disponibilidad y generación'!$E:$R,8,FALSE)</f>
        <v>QUISQUEYA</v>
      </c>
      <c r="K355" s="5" t="s">
        <v>242</v>
      </c>
      <c r="L355" s="4" t="s">
        <v>248</v>
      </c>
      <c r="M355" s="2" t="s">
        <v>174</v>
      </c>
      <c r="N355" s="51">
        <v>0</v>
      </c>
      <c r="O355" s="51">
        <v>0</v>
      </c>
    </row>
    <row r="356" spans="1:15" ht="12.75" customHeight="1" x14ac:dyDescent="0.25">
      <c r="A356" s="2">
        <v>2025</v>
      </c>
      <c r="B356" s="2">
        <v>3</v>
      </c>
      <c r="C356" s="2" t="s">
        <v>175</v>
      </c>
      <c r="D356" s="2" t="s">
        <v>177</v>
      </c>
      <c r="E356" s="4" t="str">
        <f>VLOOKUP($D:$D,'[1]Disponibilidad y generación'!$E:$R,3,FALSE)</f>
        <v>09</v>
      </c>
      <c r="F356" s="4" t="str">
        <f>VLOOKUP($D:$D,'[1]Disponibilidad y generación'!$E:$R,4,FALSE)</f>
        <v>HIGUAMO</v>
      </c>
      <c r="G356" s="4" t="str">
        <f>VLOOKUP($D:$D,'[1]Disponibilidad y generación'!$E:$R,5,FALSE)</f>
        <v>23</v>
      </c>
      <c r="H356" s="4" t="str">
        <f>VLOOKUP($D:$D,'[1]Disponibilidad y generación'!$E:$R,6,FALSE)</f>
        <v>SAN PEDRO DE MACORÍS</v>
      </c>
      <c r="I356" s="4" t="str">
        <f>VLOOKUP($D:$D,'[1]Disponibilidad y generación'!$E:$R,7,FALSE)</f>
        <v>05</v>
      </c>
      <c r="J356" s="4" t="str">
        <f>VLOOKUP($D:$D,'[1]Disponibilidad y generación'!$E:$R,8,FALSE)</f>
        <v>QUISQUEYA</v>
      </c>
      <c r="K356" s="5" t="s">
        <v>242</v>
      </c>
      <c r="L356" s="4" t="s">
        <v>246</v>
      </c>
      <c r="M356" s="2" t="s">
        <v>31</v>
      </c>
      <c r="N356" s="51">
        <v>151.07016129032201</v>
      </c>
      <c r="O356" s="51">
        <v>107.43826</v>
      </c>
    </row>
    <row r="357" spans="1:15" ht="12.75" customHeight="1" x14ac:dyDescent="0.25">
      <c r="A357" s="2">
        <v>2025</v>
      </c>
      <c r="B357" s="2">
        <v>3</v>
      </c>
      <c r="C357" s="2" t="s">
        <v>175</v>
      </c>
      <c r="D357" s="2" t="s">
        <v>178</v>
      </c>
      <c r="E357" s="4" t="str">
        <f>VLOOKUP($D:$D,'[1]Disponibilidad y generación'!$E:$R,3,FALSE)</f>
        <v>09</v>
      </c>
      <c r="F357" s="4" t="str">
        <f>VLOOKUP($D:$D,'[1]Disponibilidad y generación'!$E:$R,4,FALSE)</f>
        <v>HIGUAMO</v>
      </c>
      <c r="G357" s="4" t="str">
        <f>VLOOKUP($D:$D,'[1]Disponibilidad y generación'!$E:$R,5,FALSE)</f>
        <v>23</v>
      </c>
      <c r="H357" s="4" t="str">
        <f>VLOOKUP($D:$D,'[1]Disponibilidad y generación'!$E:$R,6,FALSE)</f>
        <v>SAN PEDRO DE MACORÍS</v>
      </c>
      <c r="I357" s="4" t="str">
        <f>VLOOKUP($D:$D,'[1]Disponibilidad y generación'!$E:$R,7,FALSE)</f>
        <v>01</v>
      </c>
      <c r="J357" s="4" t="str">
        <f>VLOOKUP($D:$D,'[1]Disponibilidad y generación'!$E:$R,8,FALSE)</f>
        <v>SAN PEDRO DE MACORÍS</v>
      </c>
      <c r="K357" s="5" t="s">
        <v>242</v>
      </c>
      <c r="L357" s="4" t="s">
        <v>248</v>
      </c>
      <c r="M357" s="2" t="s">
        <v>107</v>
      </c>
      <c r="N357" s="51">
        <v>0</v>
      </c>
      <c r="O357" s="51">
        <v>0</v>
      </c>
    </row>
    <row r="358" spans="1:15" ht="12.75" customHeight="1" x14ac:dyDescent="0.25">
      <c r="A358" s="2">
        <v>2025</v>
      </c>
      <c r="B358" s="2">
        <v>3</v>
      </c>
      <c r="C358" s="2" t="s">
        <v>175</v>
      </c>
      <c r="D358" s="2" t="s">
        <v>179</v>
      </c>
      <c r="E358" s="4" t="str">
        <f>VLOOKUP($D:$D,'[1]Disponibilidad y generación'!$E:$R,3,FALSE)</f>
        <v>09</v>
      </c>
      <c r="F358" s="4" t="str">
        <f>VLOOKUP($D:$D,'[1]Disponibilidad y generación'!$E:$R,4,FALSE)</f>
        <v>HIGUAMO</v>
      </c>
      <c r="G358" s="4" t="str">
        <f>VLOOKUP($D:$D,'[1]Disponibilidad y generación'!$E:$R,5,FALSE)</f>
        <v>23</v>
      </c>
      <c r="H358" s="4" t="str">
        <f>VLOOKUP($D:$D,'[1]Disponibilidad y generación'!$E:$R,6,FALSE)</f>
        <v>SAN PEDRO DE MACORÍS</v>
      </c>
      <c r="I358" s="4" t="str">
        <f>VLOOKUP($D:$D,'[1]Disponibilidad y generación'!$E:$R,7,FALSE)</f>
        <v>01</v>
      </c>
      <c r="J358" s="4" t="str">
        <f>VLOOKUP($D:$D,'[1]Disponibilidad y generación'!$E:$R,8,FALSE)</f>
        <v>SAN PEDRO DE MACORÍS</v>
      </c>
      <c r="K358" s="5" t="s">
        <v>242</v>
      </c>
      <c r="L358" s="4" t="s">
        <v>246</v>
      </c>
      <c r="M358" s="2" t="s">
        <v>31</v>
      </c>
      <c r="N358" s="51">
        <v>59.585147849461997</v>
      </c>
      <c r="O358" s="51">
        <v>39.773009999999999</v>
      </c>
    </row>
    <row r="359" spans="1:15" ht="12.75" customHeight="1" x14ac:dyDescent="0.25">
      <c r="A359" s="2">
        <v>2025</v>
      </c>
      <c r="B359" s="2">
        <v>3</v>
      </c>
      <c r="C359" s="2" t="s">
        <v>22</v>
      </c>
      <c r="D359" s="2" t="s">
        <v>180</v>
      </c>
      <c r="E359" s="4" t="str">
        <f>VLOOKUP($D:$D,'[1]Disponibilidad y generación'!$E:$R,3,FALSE)</f>
        <v>09</v>
      </c>
      <c r="F359" s="4" t="str">
        <f>VLOOKUP($D:$D,'[1]Disponibilidad y generación'!$E:$R,4,FALSE)</f>
        <v>HIGUAMO</v>
      </c>
      <c r="G359" s="4" t="str">
        <f>VLOOKUP($D:$D,'[1]Disponibilidad y generación'!$E:$R,5,FALSE)</f>
        <v>23</v>
      </c>
      <c r="H359" s="4" t="str">
        <f>VLOOKUP($D:$D,'[1]Disponibilidad y generación'!$E:$R,6,FALSE)</f>
        <v>SAN PEDRO DE MACORÍS</v>
      </c>
      <c r="I359" s="4" t="str">
        <f>VLOOKUP($D:$D,'[1]Disponibilidad y generación'!$E:$R,7,FALSE)</f>
        <v>05</v>
      </c>
      <c r="J359" s="4" t="str">
        <f>VLOOKUP($D:$D,'[1]Disponibilidad y generación'!$E:$R,8,FALSE)</f>
        <v>QUISQUEYA</v>
      </c>
      <c r="K359" s="5" t="s">
        <v>242</v>
      </c>
      <c r="L359" s="4" t="s">
        <v>248</v>
      </c>
      <c r="M359" s="2" t="s">
        <v>174</v>
      </c>
      <c r="N359" s="51">
        <v>50.326724910393999</v>
      </c>
      <c r="O359" s="51">
        <v>28.985690000000002</v>
      </c>
    </row>
    <row r="360" spans="1:15" ht="12.75" customHeight="1" x14ac:dyDescent="0.25">
      <c r="A360" s="2">
        <v>2025</v>
      </c>
      <c r="B360" s="2">
        <v>3</v>
      </c>
      <c r="C360" s="2" t="s">
        <v>22</v>
      </c>
      <c r="D360" s="2" t="s">
        <v>181</v>
      </c>
      <c r="E360" s="4" t="str">
        <f>VLOOKUP($D:$D,'[1]Disponibilidad y generación'!$E:$R,3,FALSE)</f>
        <v>09</v>
      </c>
      <c r="F360" s="4" t="str">
        <f>VLOOKUP($D:$D,'[1]Disponibilidad y generación'!$E:$R,4,FALSE)</f>
        <v>HIGUAMO</v>
      </c>
      <c r="G360" s="4" t="str">
        <f>VLOOKUP($D:$D,'[1]Disponibilidad y generación'!$E:$R,5,FALSE)</f>
        <v>23</v>
      </c>
      <c r="H360" s="4" t="str">
        <f>VLOOKUP($D:$D,'[1]Disponibilidad y generación'!$E:$R,6,FALSE)</f>
        <v>SAN PEDRO DE MACORÍS</v>
      </c>
      <c r="I360" s="4" t="str">
        <f>VLOOKUP($D:$D,'[1]Disponibilidad y generación'!$E:$R,7,FALSE)</f>
        <v>05</v>
      </c>
      <c r="J360" s="4" t="str">
        <f>VLOOKUP($D:$D,'[1]Disponibilidad y generación'!$E:$R,8,FALSE)</f>
        <v>QUISQUEYA</v>
      </c>
      <c r="K360" s="5" t="s">
        <v>242</v>
      </c>
      <c r="L360" s="4" t="s">
        <v>246</v>
      </c>
      <c r="M360" s="2" t="s">
        <v>31</v>
      </c>
      <c r="N360" s="51">
        <v>158.41913082437199</v>
      </c>
      <c r="O360" s="51">
        <v>100.45878</v>
      </c>
    </row>
    <row r="361" spans="1:15" ht="12.75" customHeight="1" x14ac:dyDescent="0.25">
      <c r="A361" s="2">
        <v>2025</v>
      </c>
      <c r="B361" s="2">
        <v>3</v>
      </c>
      <c r="C361" s="2" t="s">
        <v>12</v>
      </c>
      <c r="D361" s="2" t="s">
        <v>182</v>
      </c>
      <c r="E361" s="4" t="str">
        <f>VLOOKUP($D:$D,'[1]Disponibilidad y generación'!$E:$R,3,FALSE)</f>
        <v>02</v>
      </c>
      <c r="F361" s="4" t="str">
        <f>VLOOKUP($D:$D,'[1]Disponibilidad y generación'!$E:$R,4,FALSE)</f>
        <v>CIBAO SUR</v>
      </c>
      <c r="G361" s="4" t="str">
        <f>VLOOKUP($D:$D,'[1]Disponibilidad y generación'!$E:$R,5,FALSE)</f>
        <v>13</v>
      </c>
      <c r="H361" s="4" t="str">
        <f>VLOOKUP($D:$D,'[1]Disponibilidad y generación'!$E:$R,6,FALSE)</f>
        <v>LA VEGA</v>
      </c>
      <c r="I361" s="4" t="str">
        <f>VLOOKUP($D:$D,'[1]Disponibilidad y generación'!$E:$R,7,FALSE)</f>
        <v>04</v>
      </c>
      <c r="J361" s="4" t="str">
        <f>VLOOKUP($D:$D,'[1]Disponibilidad y generación'!$E:$R,8,FALSE)</f>
        <v>JIMA ABAJO</v>
      </c>
      <c r="K361" s="5" t="s">
        <v>240</v>
      </c>
      <c r="L361" s="4" t="s">
        <v>253</v>
      </c>
      <c r="M361" s="2" t="s">
        <v>183</v>
      </c>
      <c r="N361" s="51">
        <v>1.984103942652</v>
      </c>
      <c r="O361" s="51">
        <v>1.3645499999999999</v>
      </c>
    </row>
    <row r="362" spans="1:15" ht="12.75" customHeight="1" x14ac:dyDescent="0.25">
      <c r="A362" s="2">
        <v>2025</v>
      </c>
      <c r="B362" s="2">
        <v>3</v>
      </c>
      <c r="C362" s="2" t="s">
        <v>12</v>
      </c>
      <c r="D362" s="2" t="s">
        <v>184</v>
      </c>
      <c r="E362" s="4" t="str">
        <f>VLOOKUP($D:$D,'[1]Disponibilidad y generación'!$E:$R,3,FALSE)</f>
        <v>02</v>
      </c>
      <c r="F362" s="4" t="str">
        <f>VLOOKUP($D:$D,'[1]Disponibilidad y generación'!$E:$R,4,FALSE)</f>
        <v>CIBAO SUR</v>
      </c>
      <c r="G362" s="4" t="str">
        <f>VLOOKUP($D:$D,'[1]Disponibilidad y generación'!$E:$R,5,FALSE)</f>
        <v>28</v>
      </c>
      <c r="H362" s="4" t="str">
        <f>VLOOKUP($D:$D,'[1]Disponibilidad y generación'!$E:$R,6,FALSE)</f>
        <v>MONSEÑOR NOUEL</v>
      </c>
      <c r="I362" s="4" t="str">
        <f>VLOOKUP($D:$D,'[1]Disponibilidad y generación'!$E:$R,7,FALSE)</f>
        <v>01</v>
      </c>
      <c r="J362" s="4" t="str">
        <f>VLOOKUP($D:$D,'[1]Disponibilidad y generación'!$E:$R,8,FALSE)</f>
        <v>BONAO</v>
      </c>
      <c r="K362" s="5" t="s">
        <v>240</v>
      </c>
      <c r="L362" s="4" t="s">
        <v>253</v>
      </c>
      <c r="M362" s="2" t="s">
        <v>82</v>
      </c>
      <c r="N362" s="51">
        <v>4.142305107526</v>
      </c>
      <c r="O362" s="51">
        <v>2.8713600000000001</v>
      </c>
    </row>
    <row r="363" spans="1:15" ht="12.75" customHeight="1" x14ac:dyDescent="0.25">
      <c r="A363" s="2">
        <v>2025</v>
      </c>
      <c r="B363" s="2">
        <v>3</v>
      </c>
      <c r="C363" s="2" t="s">
        <v>12</v>
      </c>
      <c r="D363" s="2" t="s">
        <v>185</v>
      </c>
      <c r="E363" s="4" t="str">
        <f>VLOOKUP($D:$D,'[1]Disponibilidad y generación'!$E:$R,3,FALSE)</f>
        <v>02</v>
      </c>
      <c r="F363" s="4" t="str">
        <f>VLOOKUP($D:$D,'[1]Disponibilidad y generación'!$E:$R,4,FALSE)</f>
        <v>CIBAO SUR</v>
      </c>
      <c r="G363" s="4" t="str">
        <f>VLOOKUP($D:$D,'[1]Disponibilidad y generación'!$E:$R,5,FALSE)</f>
        <v>28</v>
      </c>
      <c r="H363" s="4" t="str">
        <f>VLOOKUP($D:$D,'[1]Disponibilidad y generación'!$E:$R,6,FALSE)</f>
        <v>MONSEÑOR NOUEL</v>
      </c>
      <c r="I363" s="4" t="str">
        <f>VLOOKUP($D:$D,'[1]Disponibilidad y generación'!$E:$R,7,FALSE)</f>
        <v>01</v>
      </c>
      <c r="J363" s="4" t="str">
        <f>VLOOKUP($D:$D,'[1]Disponibilidad y generación'!$E:$R,8,FALSE)</f>
        <v>BONAO</v>
      </c>
      <c r="K363" s="5" t="s">
        <v>240</v>
      </c>
      <c r="L363" s="4" t="s">
        <v>253</v>
      </c>
      <c r="M363" s="2" t="s">
        <v>17</v>
      </c>
      <c r="N363" s="51">
        <v>4.6564180107519997</v>
      </c>
      <c r="O363" s="51">
        <v>3.3263400000000001</v>
      </c>
    </row>
    <row r="364" spans="1:15" ht="12.75" customHeight="1" x14ac:dyDescent="0.25">
      <c r="A364" s="2">
        <v>2025</v>
      </c>
      <c r="B364" s="2">
        <v>3</v>
      </c>
      <c r="C364" s="2" t="s">
        <v>12</v>
      </c>
      <c r="D364" s="2" t="s">
        <v>186</v>
      </c>
      <c r="E364" s="4" t="str">
        <f>VLOOKUP($D:$D,'[1]Disponibilidad y generación'!$E:$R,3,FALSE)</f>
        <v>03</v>
      </c>
      <c r="F364" s="4" t="str">
        <f>VLOOKUP($D:$D,'[1]Disponibilidad y generación'!$E:$R,4,FALSE)</f>
        <v>CIBAO NORDESTE</v>
      </c>
      <c r="G364" s="4" t="str">
        <f>VLOOKUP($D:$D,'[1]Disponibilidad y generación'!$E:$R,5,FALSE)</f>
        <v>14</v>
      </c>
      <c r="H364" s="4" t="str">
        <f>VLOOKUP($D:$D,'[1]Disponibilidad y generación'!$E:$R,6,FALSE)</f>
        <v>MARÍA TRINIDAD SÁNCHEZ</v>
      </c>
      <c r="I364" s="4" t="str">
        <f>VLOOKUP($D:$D,'[1]Disponibilidad y generación'!$E:$R,7,FALSE)</f>
        <v>01</v>
      </c>
      <c r="J364" s="4" t="str">
        <f>VLOOKUP($D:$D,'[1]Disponibilidad y generación'!$E:$R,8,FALSE)</f>
        <v>NAGUA</v>
      </c>
      <c r="K364" s="5" t="s">
        <v>240</v>
      </c>
      <c r="L364" s="4" t="s">
        <v>253</v>
      </c>
      <c r="M364" s="2" t="s">
        <v>187</v>
      </c>
      <c r="N364" s="51">
        <v>4.7939068099999999E-4</v>
      </c>
      <c r="O364" s="51">
        <v>0</v>
      </c>
    </row>
    <row r="365" spans="1:15" ht="12.75" customHeight="1" x14ac:dyDescent="0.25">
      <c r="A365" s="2">
        <v>2025</v>
      </c>
      <c r="B365" s="2">
        <v>3</v>
      </c>
      <c r="C365" s="2" t="s">
        <v>12</v>
      </c>
      <c r="D365" s="2" t="s">
        <v>188</v>
      </c>
      <c r="E365" s="4" t="str">
        <f>VLOOKUP($D:$D,'[1]Disponibilidad y generación'!$E:$R,3,FALSE)</f>
        <v>07</v>
      </c>
      <c r="F365" s="4" t="str">
        <f>VLOOKUP($D:$D,'[1]Disponibilidad y generación'!$E:$R,4,FALSE)</f>
        <v>EL VALLE</v>
      </c>
      <c r="G365" s="4" t="str">
        <f>VLOOKUP($D:$D,'[1]Disponibilidad y generación'!$E:$R,5,FALSE)</f>
        <v>22</v>
      </c>
      <c r="H365" s="4" t="str">
        <f>VLOOKUP($D:$D,'[1]Disponibilidad y generación'!$E:$R,6,FALSE)</f>
        <v>SAN JUAN</v>
      </c>
      <c r="I365" s="4" t="str">
        <f>VLOOKUP($D:$D,'[1]Disponibilidad y generación'!$E:$R,7,FALSE)</f>
        <v>01</v>
      </c>
      <c r="J365" s="4" t="str">
        <f>VLOOKUP($D:$D,'[1]Disponibilidad y generación'!$E:$R,8,FALSE)</f>
        <v>SAN JUAN</v>
      </c>
      <c r="K365" s="5" t="s">
        <v>240</v>
      </c>
      <c r="L365" s="4" t="s">
        <v>253</v>
      </c>
      <c r="M365" s="2" t="s">
        <v>189</v>
      </c>
      <c r="N365" s="51">
        <v>10.244254032258</v>
      </c>
      <c r="O365" s="51">
        <v>7.2770299999999999</v>
      </c>
    </row>
    <row r="366" spans="1:15" ht="12.75" customHeight="1" x14ac:dyDescent="0.25">
      <c r="A366" s="2">
        <v>2025</v>
      </c>
      <c r="B366" s="2">
        <v>3</v>
      </c>
      <c r="C366" s="2" t="s">
        <v>12</v>
      </c>
      <c r="D366" s="2" t="s">
        <v>190</v>
      </c>
      <c r="E366" s="4" t="str">
        <f>VLOOKUP($D:$D,'[1]Disponibilidad y generación'!$E:$R,3,FALSE)</f>
        <v>07</v>
      </c>
      <c r="F366" s="4" t="str">
        <f>VLOOKUP($D:$D,'[1]Disponibilidad y generación'!$E:$R,4,FALSE)</f>
        <v>EL VALLE</v>
      </c>
      <c r="G366" s="4" t="str">
        <f>VLOOKUP($D:$D,'[1]Disponibilidad y generación'!$E:$R,5,FALSE)</f>
        <v>22</v>
      </c>
      <c r="H366" s="4" t="str">
        <f>VLOOKUP($D:$D,'[1]Disponibilidad y generación'!$E:$R,6,FALSE)</f>
        <v>SAN JUAN</v>
      </c>
      <c r="I366" s="4" t="str">
        <f>VLOOKUP($D:$D,'[1]Disponibilidad y generación'!$E:$R,7,FALSE)</f>
        <v>01</v>
      </c>
      <c r="J366" s="4" t="str">
        <f>VLOOKUP($D:$D,'[1]Disponibilidad y generación'!$E:$R,8,FALSE)</f>
        <v>SAN JUAN</v>
      </c>
      <c r="K366" s="5" t="s">
        <v>240</v>
      </c>
      <c r="L366" s="4" t="s">
        <v>253</v>
      </c>
      <c r="M366" s="2" t="s">
        <v>191</v>
      </c>
      <c r="N366" s="51">
        <v>1.477724014336</v>
      </c>
      <c r="O366" s="51">
        <v>1.07544</v>
      </c>
    </row>
    <row r="367" spans="1:15" ht="12.75" customHeight="1" x14ac:dyDescent="0.25">
      <c r="A367" s="2">
        <v>2025</v>
      </c>
      <c r="B367" s="2">
        <v>3</v>
      </c>
      <c r="C367" s="2" t="s">
        <v>192</v>
      </c>
      <c r="D367" s="2" t="s">
        <v>193</v>
      </c>
      <c r="E367" s="4" t="str">
        <f>VLOOKUP($D:$D,'[1]Disponibilidad y generación'!$E:$R,3,FALSE)</f>
        <v>01</v>
      </c>
      <c r="F367" s="4" t="str">
        <f>VLOOKUP($D:$D,'[1]Disponibilidad y generación'!$E:$R,4,FALSE)</f>
        <v>CIBAO NORTE</v>
      </c>
      <c r="G367" s="4" t="str">
        <f>VLOOKUP($D:$D,'[1]Disponibilidad y generación'!$E:$R,5,FALSE)</f>
        <v>18</v>
      </c>
      <c r="H367" s="4" t="str">
        <f>VLOOKUP($D:$D,'[1]Disponibilidad y generación'!$E:$R,6,FALSE)</f>
        <v>PUERTO PLATA</v>
      </c>
      <c r="I367" s="4" t="str">
        <f>VLOOKUP($D:$D,'[1]Disponibilidad y generación'!$E:$R,7,FALSE)</f>
        <v>01</v>
      </c>
      <c r="J367" s="4" t="str">
        <f>VLOOKUP($D:$D,'[1]Disponibilidad y generación'!$E:$R,8,FALSE)</f>
        <v>PUERTO PLATA</v>
      </c>
      <c r="K367" s="5" t="s">
        <v>239</v>
      </c>
      <c r="L367" s="4" t="s">
        <v>250</v>
      </c>
      <c r="M367" s="2" t="s">
        <v>194</v>
      </c>
      <c r="N367" s="51">
        <v>0</v>
      </c>
      <c r="O367" s="51">
        <v>0</v>
      </c>
    </row>
    <row r="368" spans="1:15" ht="12.75" customHeight="1" x14ac:dyDescent="0.25">
      <c r="A368" s="2">
        <v>2025</v>
      </c>
      <c r="B368" s="2">
        <v>3</v>
      </c>
      <c r="C368" s="2" t="s">
        <v>192</v>
      </c>
      <c r="D368" s="2" t="s">
        <v>195</v>
      </c>
      <c r="E368" s="4" t="str">
        <f>VLOOKUP($D:$D,'[1]Disponibilidad y generación'!$E:$R,3,FALSE)</f>
        <v>01</v>
      </c>
      <c r="F368" s="4" t="str">
        <f>VLOOKUP($D:$D,'[1]Disponibilidad y generación'!$E:$R,4,FALSE)</f>
        <v>CIBAO NORTE</v>
      </c>
      <c r="G368" s="4" t="str">
        <f>VLOOKUP($D:$D,'[1]Disponibilidad y generación'!$E:$R,5,FALSE)</f>
        <v>18</v>
      </c>
      <c r="H368" s="4" t="str">
        <f>VLOOKUP($D:$D,'[1]Disponibilidad y generación'!$E:$R,6,FALSE)</f>
        <v>PUERTO PLATA</v>
      </c>
      <c r="I368" s="4" t="str">
        <f>VLOOKUP($D:$D,'[1]Disponibilidad y generación'!$E:$R,7,FALSE)</f>
        <v>01</v>
      </c>
      <c r="J368" s="4" t="str">
        <f>VLOOKUP($D:$D,'[1]Disponibilidad y generación'!$E:$R,8,FALSE)</f>
        <v>PUERTO PLATA</v>
      </c>
      <c r="K368" s="5" t="s">
        <v>239</v>
      </c>
      <c r="L368" s="4" t="s">
        <v>249</v>
      </c>
      <c r="M368" s="2" t="s">
        <v>17</v>
      </c>
      <c r="N368" s="51">
        <v>0</v>
      </c>
      <c r="O368" s="51">
        <v>0</v>
      </c>
    </row>
    <row r="369" spans="1:15" ht="12.75" customHeight="1" x14ac:dyDescent="0.25">
      <c r="A369" s="2">
        <v>2025</v>
      </c>
      <c r="B369" s="2">
        <v>3</v>
      </c>
      <c r="C369" s="2" t="s">
        <v>192</v>
      </c>
      <c r="D369" s="2" t="s">
        <v>196</v>
      </c>
      <c r="E369" s="4" t="str">
        <f>VLOOKUP($D:$D,'[1]Disponibilidad y generación'!$E:$R,3,FALSE)</f>
        <v>01</v>
      </c>
      <c r="F369" s="4" t="str">
        <f>VLOOKUP($D:$D,'[1]Disponibilidad y generación'!$E:$R,4,FALSE)</f>
        <v>CIBAO NORTE</v>
      </c>
      <c r="G369" s="4" t="str">
        <f>VLOOKUP($D:$D,'[1]Disponibilidad y generación'!$E:$R,5,FALSE)</f>
        <v>18</v>
      </c>
      <c r="H369" s="4" t="str">
        <f>VLOOKUP($D:$D,'[1]Disponibilidad y generación'!$E:$R,6,FALSE)</f>
        <v>PUERTO PLATA</v>
      </c>
      <c r="I369" s="4" t="str">
        <f>VLOOKUP($D:$D,'[1]Disponibilidad y generación'!$E:$R,7,FALSE)</f>
        <v>01</v>
      </c>
      <c r="J369" s="4" t="str">
        <f>VLOOKUP($D:$D,'[1]Disponibilidad y generación'!$E:$R,8,FALSE)</f>
        <v>PUERTO PLATA</v>
      </c>
      <c r="K369" s="5" t="s">
        <v>241</v>
      </c>
      <c r="L369" s="4" t="s">
        <v>248</v>
      </c>
      <c r="M369" s="2" t="s">
        <v>17</v>
      </c>
      <c r="N369" s="51">
        <v>0</v>
      </c>
      <c r="O369" s="51">
        <v>0</v>
      </c>
    </row>
    <row r="370" spans="1:15" ht="12.75" customHeight="1" x14ac:dyDescent="0.25">
      <c r="A370" s="2">
        <v>2025</v>
      </c>
      <c r="B370" s="2">
        <v>3</v>
      </c>
      <c r="C370" s="2" t="s">
        <v>59</v>
      </c>
      <c r="D370" s="2" t="s">
        <v>197</v>
      </c>
      <c r="E370" s="4" t="str">
        <f>VLOOKUP($D:$D,'[1]Disponibilidad y generación'!$E:$R,3,FALSE)</f>
        <v>05</v>
      </c>
      <c r="F370" s="4" t="str">
        <f>VLOOKUP($D:$D,'[1]Disponibilidad y generación'!$E:$R,4,FALSE)</f>
        <v>VALDESIA</v>
      </c>
      <c r="G370" s="4" t="str">
        <f>VLOOKUP($D:$D,'[1]Disponibilidad y generación'!$E:$R,5,FALSE)</f>
        <v>21</v>
      </c>
      <c r="H370" s="4" t="str">
        <f>VLOOKUP($D:$D,'[1]Disponibilidad y generación'!$E:$R,6,FALSE)</f>
        <v>SAN CRISTÓBAL</v>
      </c>
      <c r="I370" s="4" t="str">
        <f>VLOOKUP($D:$D,'[1]Disponibilidad y generación'!$E:$R,7,FALSE)</f>
        <v>03</v>
      </c>
      <c r="J370" s="4" t="str">
        <f>VLOOKUP($D:$D,'[1]Disponibilidad y generación'!$E:$R,8,FALSE)</f>
        <v>BAJOS DE HAINA</v>
      </c>
      <c r="K370" s="5" t="s">
        <v>243</v>
      </c>
      <c r="L370" s="4" t="s">
        <v>249</v>
      </c>
      <c r="M370" s="2" t="s">
        <v>44</v>
      </c>
      <c r="N370" s="51">
        <v>0</v>
      </c>
      <c r="O370" s="51">
        <v>0</v>
      </c>
    </row>
    <row r="371" spans="1:15" ht="12.75" customHeight="1" x14ac:dyDescent="0.25">
      <c r="A371" s="2">
        <v>2025</v>
      </c>
      <c r="B371" s="2">
        <v>3</v>
      </c>
      <c r="C371" s="2" t="s">
        <v>198</v>
      </c>
      <c r="D371" s="2" t="s">
        <v>199</v>
      </c>
      <c r="E371" s="4" t="str">
        <f>VLOOKUP($D:$D,'[1]Disponibilidad y generación'!$E:$R,3,FALSE)</f>
        <v>09</v>
      </c>
      <c r="F371" s="4" t="str">
        <f>VLOOKUP($D:$D,'[1]Disponibilidad y generación'!$E:$R,4,FALSE)</f>
        <v>HIGUAMO</v>
      </c>
      <c r="G371" s="4" t="str">
        <f>VLOOKUP($D:$D,'[1]Disponibilidad y generación'!$E:$R,5,FALSE)</f>
        <v>23</v>
      </c>
      <c r="H371" s="4" t="str">
        <f>VLOOKUP($D:$D,'[1]Disponibilidad y generación'!$E:$R,6,FALSE)</f>
        <v>SAN PEDRO DE MACORÍS</v>
      </c>
      <c r="I371" s="4" t="str">
        <f>VLOOKUP($D:$D,'[1]Disponibilidad y generación'!$E:$R,7,FALSE)</f>
        <v>01</v>
      </c>
      <c r="J371" s="4" t="str">
        <f>VLOOKUP($D:$D,'[1]Disponibilidad y generación'!$E:$R,8,FALSE)</f>
        <v>SAN PEDRO DE MACORÍS</v>
      </c>
      <c r="K371" s="5" t="s">
        <v>241</v>
      </c>
      <c r="L371" s="4" t="s">
        <v>251</v>
      </c>
      <c r="M371" s="2" t="s">
        <v>99</v>
      </c>
      <c r="N371" s="51">
        <v>29.988575268817002</v>
      </c>
      <c r="O371" s="51">
        <v>21.98751</v>
      </c>
    </row>
    <row r="372" spans="1:15" ht="12.75" customHeight="1" x14ac:dyDescent="0.25">
      <c r="A372" s="2">
        <v>2025</v>
      </c>
      <c r="B372" s="2">
        <v>3</v>
      </c>
      <c r="C372" s="2" t="s">
        <v>200</v>
      </c>
      <c r="D372" s="2" t="s">
        <v>201</v>
      </c>
      <c r="E372" s="4" t="str">
        <f>VLOOKUP($D:$D,'[1]Disponibilidad y generación'!$E:$R,3,FALSE)</f>
        <v>10</v>
      </c>
      <c r="F372" s="4" t="str">
        <f>VLOOKUP($D:$D,'[1]Disponibilidad y generación'!$E:$R,4,FALSE)</f>
        <v>OZAMA O METROPOLITANA</v>
      </c>
      <c r="G372" s="4" t="str">
        <f>VLOOKUP($D:$D,'[1]Disponibilidad y generación'!$E:$R,5,FALSE)</f>
        <v>32</v>
      </c>
      <c r="H372" s="4" t="str">
        <f>VLOOKUP($D:$D,'[1]Disponibilidad y generación'!$E:$R,6,FALSE)</f>
        <v>SANTO DOMINGO</v>
      </c>
      <c r="I372" s="4" t="str">
        <f>VLOOKUP($D:$D,'[1]Disponibilidad y generación'!$E:$R,7,FALSE)</f>
        <v>04</v>
      </c>
      <c r="J372" s="4" t="str">
        <f>VLOOKUP($D:$D,'[1]Disponibilidad y generación'!$E:$R,8,FALSE)</f>
        <v>BOCA CHICA</v>
      </c>
      <c r="K372" s="5" t="s">
        <v>243</v>
      </c>
      <c r="L372" s="4" t="s">
        <v>246</v>
      </c>
      <c r="M372" s="2" t="s">
        <v>128</v>
      </c>
      <c r="N372" s="51">
        <v>170.106080645161</v>
      </c>
      <c r="O372" s="51">
        <v>23.951720000000002</v>
      </c>
    </row>
    <row r="373" spans="1:15" ht="12.75" customHeight="1" x14ac:dyDescent="0.25">
      <c r="A373" s="2">
        <v>2025</v>
      </c>
      <c r="B373" s="2">
        <v>3</v>
      </c>
      <c r="C373" s="2" t="s">
        <v>22</v>
      </c>
      <c r="D373" s="2" t="s">
        <v>202</v>
      </c>
      <c r="E373" s="4" t="str">
        <f>VLOOKUP($D:$D,'[1]Disponibilidad y generación'!$E:$R,3,FALSE)</f>
        <v>09</v>
      </c>
      <c r="F373" s="4" t="str">
        <f>VLOOKUP($D:$D,'[1]Disponibilidad y generación'!$E:$R,4,FALSE)</f>
        <v>HIGUAMO</v>
      </c>
      <c r="G373" s="4" t="str">
        <f>VLOOKUP($D:$D,'[1]Disponibilidad y generación'!$E:$R,5,FALSE)</f>
        <v>23</v>
      </c>
      <c r="H373" s="4" t="str">
        <f>VLOOKUP($D:$D,'[1]Disponibilidad y generación'!$E:$R,6,FALSE)</f>
        <v>SAN PEDRO DE MACORÍS</v>
      </c>
      <c r="I373" s="4" t="str">
        <f>VLOOKUP($D:$D,'[1]Disponibilidad y generación'!$E:$R,7,FALSE)</f>
        <v>01</v>
      </c>
      <c r="J373" s="4" t="str">
        <f>VLOOKUP($D:$D,'[1]Disponibilidad y generación'!$E:$R,8,FALSE)</f>
        <v>SAN PEDRO DE MACORÍS</v>
      </c>
      <c r="K373" s="5" t="s">
        <v>242</v>
      </c>
      <c r="L373" s="4" t="s">
        <v>248</v>
      </c>
      <c r="M373" s="2" t="s">
        <v>24</v>
      </c>
      <c r="N373" s="51">
        <v>17.600470430106999</v>
      </c>
      <c r="O373" s="51">
        <v>11.2773</v>
      </c>
    </row>
    <row r="374" spans="1:15" ht="12.75" customHeight="1" x14ac:dyDescent="0.25">
      <c r="A374" s="2">
        <v>2025</v>
      </c>
      <c r="B374" s="2">
        <v>3</v>
      </c>
      <c r="C374" s="2" t="s">
        <v>12</v>
      </c>
      <c r="D374" s="2" t="s">
        <v>203</v>
      </c>
      <c r="E374" s="4" t="str">
        <f>VLOOKUP($D:$D,'[1]Disponibilidad y generación'!$E:$R,3,FALSE)</f>
        <v>02</v>
      </c>
      <c r="F374" s="4" t="str">
        <f>VLOOKUP($D:$D,'[1]Disponibilidad y generación'!$E:$R,4,FALSE)</f>
        <v>CIBAO SUR</v>
      </c>
      <c r="G374" s="4" t="str">
        <f>VLOOKUP($D:$D,'[1]Disponibilidad y generación'!$E:$R,5,FALSE)</f>
        <v>13</v>
      </c>
      <c r="H374" s="4" t="str">
        <f>VLOOKUP($D:$D,'[1]Disponibilidad y generación'!$E:$R,6,FALSE)</f>
        <v>LA VEGA</v>
      </c>
      <c r="I374" s="4" t="str">
        <f>VLOOKUP($D:$D,'[1]Disponibilidad y generación'!$E:$R,7,FALSE)</f>
        <v>01</v>
      </c>
      <c r="J374" s="4" t="str">
        <f>VLOOKUP($D:$D,'[1]Disponibilidad y generación'!$E:$R,8,FALSE)</f>
        <v>LA VEGA</v>
      </c>
      <c r="K374" s="5" t="s">
        <v>240</v>
      </c>
      <c r="L374" s="4" t="s">
        <v>253</v>
      </c>
      <c r="M374" s="2" t="s">
        <v>204</v>
      </c>
      <c r="N374" s="51">
        <v>8.0526657706089999</v>
      </c>
      <c r="O374" s="51">
        <v>5.8609099999999996</v>
      </c>
    </row>
    <row r="375" spans="1:15" ht="12.75" customHeight="1" x14ac:dyDescent="0.25">
      <c r="A375" s="2">
        <v>2025</v>
      </c>
      <c r="B375" s="2">
        <v>3</v>
      </c>
      <c r="C375" s="2" t="s">
        <v>12</v>
      </c>
      <c r="D375" s="2" t="s">
        <v>205</v>
      </c>
      <c r="E375" s="4" t="str">
        <f>VLOOKUP($D:$D,'[1]Disponibilidad y generación'!$E:$R,3,FALSE)</f>
        <v>02</v>
      </c>
      <c r="F375" s="4" t="str">
        <f>VLOOKUP($D:$D,'[1]Disponibilidad y generación'!$E:$R,4,FALSE)</f>
        <v>CIBAO SUR</v>
      </c>
      <c r="G375" s="4" t="str">
        <f>VLOOKUP($D:$D,'[1]Disponibilidad y generación'!$E:$R,5,FALSE)</f>
        <v>13</v>
      </c>
      <c r="H375" s="4" t="str">
        <f>VLOOKUP($D:$D,'[1]Disponibilidad y generación'!$E:$R,6,FALSE)</f>
        <v>LA VEGA</v>
      </c>
      <c r="I375" s="4" t="str">
        <f>VLOOKUP($D:$D,'[1]Disponibilidad y generación'!$E:$R,7,FALSE)</f>
        <v>01</v>
      </c>
      <c r="J375" s="4" t="str">
        <f>VLOOKUP($D:$D,'[1]Disponibilidad y generación'!$E:$R,8,FALSE)</f>
        <v>LA VEGA</v>
      </c>
      <c r="K375" s="5" t="s">
        <v>240</v>
      </c>
      <c r="L375" s="4" t="s">
        <v>253</v>
      </c>
      <c r="M375" s="2" t="s">
        <v>204</v>
      </c>
      <c r="N375" s="51">
        <v>12.738104838709001</v>
      </c>
      <c r="O375" s="51">
        <v>8.9289000000000005</v>
      </c>
    </row>
    <row r="376" spans="1:15" ht="12.75" customHeight="1" x14ac:dyDescent="0.25">
      <c r="A376" s="2">
        <v>2025</v>
      </c>
      <c r="B376" s="2">
        <v>3</v>
      </c>
      <c r="C376" s="2" t="s">
        <v>12</v>
      </c>
      <c r="D376" s="2" t="s">
        <v>206</v>
      </c>
      <c r="E376" s="4" t="str">
        <f>VLOOKUP($D:$D,'[1]Disponibilidad y generación'!$E:$R,3,FALSE)</f>
        <v>05</v>
      </c>
      <c r="F376" s="4" t="str">
        <f>VLOOKUP($D:$D,'[1]Disponibilidad y generación'!$E:$R,4,FALSE)</f>
        <v>VALDESIA</v>
      </c>
      <c r="G376" s="4" t="str">
        <f>VLOOKUP($D:$D,'[1]Disponibilidad y generación'!$E:$R,5,FALSE)</f>
        <v>17</v>
      </c>
      <c r="H376" s="4" t="str">
        <f>VLOOKUP($D:$D,'[1]Disponibilidad y generación'!$E:$R,6,FALSE)</f>
        <v>PERAVIA</v>
      </c>
      <c r="I376" s="4" t="str">
        <f>VLOOKUP($D:$D,'[1]Disponibilidad y generación'!$E:$R,7,FALSE)</f>
        <v>01</v>
      </c>
      <c r="J376" s="4" t="str">
        <f>VLOOKUP($D:$D,'[1]Disponibilidad y generación'!$E:$R,8,FALSE)</f>
        <v>BANÍ</v>
      </c>
      <c r="K376" s="5" t="s">
        <v>240</v>
      </c>
      <c r="L376" s="4" t="s">
        <v>253</v>
      </c>
      <c r="M376" s="2" t="s">
        <v>207</v>
      </c>
      <c r="N376" s="51">
        <v>3.1644713261640001</v>
      </c>
      <c r="O376" s="51">
        <v>2.1476500000000001</v>
      </c>
    </row>
    <row r="377" spans="1:15" ht="12.75" customHeight="1" x14ac:dyDescent="0.25">
      <c r="A377" s="2">
        <v>2025</v>
      </c>
      <c r="B377" s="2">
        <v>3</v>
      </c>
      <c r="C377" s="2" t="s">
        <v>12</v>
      </c>
      <c r="D377" s="2" t="s">
        <v>208</v>
      </c>
      <c r="E377" s="4" t="str">
        <f>VLOOKUP($D:$D,'[1]Disponibilidad y generación'!$E:$R,3,FALSE)</f>
        <v>05</v>
      </c>
      <c r="F377" s="4" t="str">
        <f>VLOOKUP($D:$D,'[1]Disponibilidad y generación'!$E:$R,4,FALSE)</f>
        <v>VALDESIA</v>
      </c>
      <c r="G377" s="4" t="str">
        <f>VLOOKUP($D:$D,'[1]Disponibilidad y generación'!$E:$R,5,FALSE)</f>
        <v>17</v>
      </c>
      <c r="H377" s="4" t="str">
        <f>VLOOKUP($D:$D,'[1]Disponibilidad y generación'!$E:$R,6,FALSE)</f>
        <v>PERAVIA</v>
      </c>
      <c r="I377" s="4" t="str">
        <f>VLOOKUP($D:$D,'[1]Disponibilidad y generación'!$E:$R,7,FALSE)</f>
        <v>01</v>
      </c>
      <c r="J377" s="4" t="str">
        <f>VLOOKUP($D:$D,'[1]Disponibilidad y generación'!$E:$R,8,FALSE)</f>
        <v>BANÍ</v>
      </c>
      <c r="K377" s="5" t="s">
        <v>240</v>
      </c>
      <c r="L377" s="4" t="s">
        <v>253</v>
      </c>
      <c r="M377" s="2" t="s">
        <v>207</v>
      </c>
      <c r="N377" s="51">
        <v>3.1304211469530001</v>
      </c>
      <c r="O377" s="51">
        <v>2.1900300000000001</v>
      </c>
    </row>
    <row r="378" spans="1:15" ht="12.75" customHeight="1" x14ac:dyDescent="0.25">
      <c r="A378" s="2">
        <v>2025</v>
      </c>
      <c r="B378" s="2">
        <v>4</v>
      </c>
      <c r="C378" s="2" t="s">
        <v>8</v>
      </c>
      <c r="D378" s="2" t="s">
        <v>9</v>
      </c>
      <c r="E378" s="4" t="str">
        <f>VLOOKUP($D:$D,'[1]Disponibilidad y generación'!$E:$R,3,FALSE)</f>
        <v>10</v>
      </c>
      <c r="F378" s="4" t="str">
        <f>VLOOKUP($D:$D,'[1]Disponibilidad y generación'!$E:$R,4,FALSE)</f>
        <v>OZAMA O METROPOLITANA</v>
      </c>
      <c r="G378" s="4" t="str">
        <f>VLOOKUP($D:$D,'[1]Disponibilidad y generación'!$E:$R,5,FALSE)</f>
        <v>32</v>
      </c>
      <c r="H378" s="4" t="str">
        <f>VLOOKUP($D:$D,'[1]Disponibilidad y generación'!$E:$R,6,FALSE)</f>
        <v>SANTO DOMINGO</v>
      </c>
      <c r="I378" s="4" t="str">
        <f>VLOOKUP($D:$D,'[1]Disponibilidad y generación'!$E:$R,7,FALSE)</f>
        <v>04</v>
      </c>
      <c r="J378" s="4" t="str">
        <f>VLOOKUP($D:$D,'[1]Disponibilidad y generación'!$E:$R,8,FALSE)</f>
        <v>BOCA CHICA</v>
      </c>
      <c r="K378" s="5" t="s">
        <v>239</v>
      </c>
      <c r="L378" s="4" t="s">
        <v>249</v>
      </c>
      <c r="M378" s="2" t="s">
        <v>10</v>
      </c>
      <c r="N378" s="51">
        <v>0</v>
      </c>
      <c r="O378" s="51">
        <v>0</v>
      </c>
    </row>
    <row r="379" spans="1:15" ht="12.75" customHeight="1" x14ac:dyDescent="0.25">
      <c r="A379" s="2">
        <v>2025</v>
      </c>
      <c r="B379" s="2">
        <v>4</v>
      </c>
      <c r="C379" s="2" t="s">
        <v>8</v>
      </c>
      <c r="D379" s="2" t="s">
        <v>11</v>
      </c>
      <c r="E379" s="4" t="str">
        <f>VLOOKUP($D:$D,'[1]Disponibilidad y generación'!$E:$R,3,FALSE)</f>
        <v>10</v>
      </c>
      <c r="F379" s="4" t="str">
        <f>VLOOKUP($D:$D,'[1]Disponibilidad y generación'!$E:$R,4,FALSE)</f>
        <v>OZAMA O METROPOLITANA</v>
      </c>
      <c r="G379" s="4" t="str">
        <f>VLOOKUP($D:$D,'[1]Disponibilidad y generación'!$E:$R,5,FALSE)</f>
        <v>32</v>
      </c>
      <c r="H379" s="4" t="str">
        <f>VLOOKUP($D:$D,'[1]Disponibilidad y generación'!$E:$R,6,FALSE)</f>
        <v>SANTO DOMINGO</v>
      </c>
      <c r="I379" s="4" t="str">
        <f>VLOOKUP($D:$D,'[1]Disponibilidad y generación'!$E:$R,7,FALSE)</f>
        <v>04</v>
      </c>
      <c r="J379" s="4" t="str">
        <f>VLOOKUP($D:$D,'[1]Disponibilidad y generación'!$E:$R,8,FALSE)</f>
        <v>BOCA CHICA</v>
      </c>
      <c r="K379" s="5" t="s">
        <v>239</v>
      </c>
      <c r="L379" s="4" t="s">
        <v>246</v>
      </c>
      <c r="M379" s="2" t="s">
        <v>10</v>
      </c>
      <c r="N379" s="51">
        <v>300</v>
      </c>
      <c r="O379" s="51">
        <v>166.52873</v>
      </c>
    </row>
    <row r="380" spans="1:15" ht="12.75" customHeight="1" x14ac:dyDescent="0.25">
      <c r="A380" s="2">
        <v>2025</v>
      </c>
      <c r="B380" s="2">
        <v>4</v>
      </c>
      <c r="C380" s="2" t="s">
        <v>12</v>
      </c>
      <c r="D380" s="2" t="s">
        <v>13</v>
      </c>
      <c r="E380" s="4" t="str">
        <f>VLOOKUP($D:$D,'[1]Disponibilidad y generación'!$E:$R,3,FALSE)</f>
        <v>05</v>
      </c>
      <c r="F380" s="4" t="str">
        <f>VLOOKUP($D:$D,'[1]Disponibilidad y generación'!$E:$R,4,FALSE)</f>
        <v>VALDESIA</v>
      </c>
      <c r="G380" s="4" t="str">
        <f>VLOOKUP($D:$D,'[1]Disponibilidad y generación'!$E:$R,5,FALSE)</f>
        <v>17</v>
      </c>
      <c r="H380" s="4" t="str">
        <f>VLOOKUP($D:$D,'[1]Disponibilidad y generación'!$E:$R,6,FALSE)</f>
        <v>PERAVIA</v>
      </c>
      <c r="I380" s="4" t="str">
        <f>VLOOKUP($D:$D,'[1]Disponibilidad y generación'!$E:$R,7,FALSE)</f>
        <v>01</v>
      </c>
      <c r="J380" s="4" t="str">
        <f>VLOOKUP($D:$D,'[1]Disponibilidad y generación'!$E:$R,8,FALSE)</f>
        <v>BANÍ</v>
      </c>
      <c r="K380" s="5" t="s">
        <v>240</v>
      </c>
      <c r="L380" s="4" t="s">
        <v>253</v>
      </c>
      <c r="M380" s="2" t="s">
        <v>14</v>
      </c>
      <c r="N380" s="51">
        <v>8.7285648148139998</v>
      </c>
      <c r="O380" s="51">
        <v>6.2797099999999997</v>
      </c>
    </row>
    <row r="381" spans="1:15" ht="12.75" customHeight="1" x14ac:dyDescent="0.25">
      <c r="A381" s="2">
        <v>2025</v>
      </c>
      <c r="B381" s="2">
        <v>4</v>
      </c>
      <c r="C381" s="2" t="s">
        <v>12</v>
      </c>
      <c r="D381" s="2" t="s">
        <v>15</v>
      </c>
      <c r="E381" s="4" t="str">
        <f>VLOOKUP($D:$D,'[1]Disponibilidad y generación'!$E:$R,3,FALSE)</f>
        <v>05</v>
      </c>
      <c r="F381" s="4" t="str">
        <f>VLOOKUP($D:$D,'[1]Disponibilidad y generación'!$E:$R,4,FALSE)</f>
        <v>VALDESIA</v>
      </c>
      <c r="G381" s="4" t="str">
        <f>VLOOKUP($D:$D,'[1]Disponibilidad y generación'!$E:$R,5,FALSE)</f>
        <v>17</v>
      </c>
      <c r="H381" s="4" t="str">
        <f>VLOOKUP($D:$D,'[1]Disponibilidad y generación'!$E:$R,6,FALSE)</f>
        <v>PERAVIA</v>
      </c>
      <c r="I381" s="4" t="str">
        <f>VLOOKUP($D:$D,'[1]Disponibilidad y generación'!$E:$R,7,FALSE)</f>
        <v>01</v>
      </c>
      <c r="J381" s="4" t="str">
        <f>VLOOKUP($D:$D,'[1]Disponibilidad y generación'!$E:$R,8,FALSE)</f>
        <v>BANÍ</v>
      </c>
      <c r="K381" s="5" t="s">
        <v>240</v>
      </c>
      <c r="L381" s="4" t="s">
        <v>253</v>
      </c>
      <c r="M381" s="2" t="s">
        <v>14</v>
      </c>
      <c r="N381" s="51">
        <v>13.889583333333</v>
      </c>
      <c r="O381" s="51">
        <v>9.4014699999999998</v>
      </c>
    </row>
    <row r="382" spans="1:15" ht="12.75" customHeight="1" x14ac:dyDescent="0.25">
      <c r="A382" s="2">
        <v>2025</v>
      </c>
      <c r="B382" s="2">
        <v>4</v>
      </c>
      <c r="C382" s="2" t="s">
        <v>12</v>
      </c>
      <c r="D382" s="2" t="s">
        <v>16</v>
      </c>
      <c r="E382" s="4" t="str">
        <f>VLOOKUP($D:$D,'[1]Disponibilidad y generación'!$E:$R,3,FALSE)</f>
        <v>02</v>
      </c>
      <c r="F382" s="4" t="str">
        <f>VLOOKUP($D:$D,'[1]Disponibilidad y generación'!$E:$R,4,FALSE)</f>
        <v>CIBAO SUR</v>
      </c>
      <c r="G382" s="4" t="str">
        <f>VLOOKUP($D:$D,'[1]Disponibilidad y generación'!$E:$R,5,FALSE)</f>
        <v>28</v>
      </c>
      <c r="H382" s="4" t="str">
        <f>VLOOKUP($D:$D,'[1]Disponibilidad y generación'!$E:$R,6,FALSE)</f>
        <v>MONSEÑOR NOUEL</v>
      </c>
      <c r="I382" s="4" t="str">
        <f>VLOOKUP($D:$D,'[1]Disponibilidad y generación'!$E:$R,7,FALSE)</f>
        <v>03</v>
      </c>
      <c r="J382" s="4" t="str">
        <f>VLOOKUP($D:$D,'[1]Disponibilidad y generación'!$E:$R,8,FALSE)</f>
        <v>PIEDRA BLANCA</v>
      </c>
      <c r="K382" s="5" t="s">
        <v>240</v>
      </c>
      <c r="L382" s="4" t="s">
        <v>253</v>
      </c>
      <c r="M382" s="2" t="s">
        <v>17</v>
      </c>
      <c r="N382" s="51">
        <v>0.13625462962900001</v>
      </c>
      <c r="O382" s="51">
        <v>9.8000000000000004E-2</v>
      </c>
    </row>
    <row r="383" spans="1:15" ht="12.75" customHeight="1" x14ac:dyDescent="0.25">
      <c r="A383" s="2">
        <v>2025</v>
      </c>
      <c r="B383" s="2">
        <v>4</v>
      </c>
      <c r="C383" s="2" t="s">
        <v>12</v>
      </c>
      <c r="D383" s="2" t="s">
        <v>18</v>
      </c>
      <c r="E383" s="4" t="str">
        <f>VLOOKUP($D:$D,'[1]Disponibilidad y generación'!$E:$R,3,FALSE)</f>
        <v>02</v>
      </c>
      <c r="F383" s="4" t="str">
        <f>VLOOKUP($D:$D,'[1]Disponibilidad y generación'!$E:$R,4,FALSE)</f>
        <v>CIBAO SUR</v>
      </c>
      <c r="G383" s="4" t="str">
        <f>VLOOKUP($D:$D,'[1]Disponibilidad y generación'!$E:$R,5,FALSE)</f>
        <v>28</v>
      </c>
      <c r="H383" s="4" t="str">
        <f>VLOOKUP($D:$D,'[1]Disponibilidad y generación'!$E:$R,6,FALSE)</f>
        <v>MONSEÑOR NOUEL</v>
      </c>
      <c r="I383" s="4" t="str">
        <f>VLOOKUP($D:$D,'[1]Disponibilidad y generación'!$E:$R,7,FALSE)</f>
        <v>03</v>
      </c>
      <c r="J383" s="4" t="str">
        <f>VLOOKUP($D:$D,'[1]Disponibilidad y generación'!$E:$R,8,FALSE)</f>
        <v>PIEDRA BLANCA</v>
      </c>
      <c r="K383" s="5" t="s">
        <v>240</v>
      </c>
      <c r="L383" s="4" t="s">
        <v>253</v>
      </c>
      <c r="M383" s="2" t="s">
        <v>17</v>
      </c>
      <c r="N383" s="51">
        <v>0.181583333333</v>
      </c>
      <c r="O383" s="51">
        <v>0.13239999999999999</v>
      </c>
    </row>
    <row r="384" spans="1:15" ht="12.75" customHeight="1" x14ac:dyDescent="0.25">
      <c r="A384" s="2">
        <v>2025</v>
      </c>
      <c r="B384" s="2">
        <v>4</v>
      </c>
      <c r="C384" s="2" t="s">
        <v>12</v>
      </c>
      <c r="D384" s="2" t="s">
        <v>19</v>
      </c>
      <c r="E384" s="4" t="str">
        <f>VLOOKUP($D:$D,'[1]Disponibilidad y generación'!$E:$R,3,FALSE)</f>
        <v>01</v>
      </c>
      <c r="F384" s="4" t="str">
        <f>VLOOKUP($D:$D,'[1]Disponibilidad y generación'!$E:$R,4,FALSE)</f>
        <v>CIBAO NORTE</v>
      </c>
      <c r="G384" s="4" t="str">
        <f>VLOOKUP($D:$D,'[1]Disponibilidad y generación'!$E:$R,5,FALSE)</f>
        <v>25</v>
      </c>
      <c r="H384" s="4" t="str">
        <f>VLOOKUP($D:$D,'[1]Disponibilidad y generación'!$E:$R,6,FALSE)</f>
        <v>SANTIAGO</v>
      </c>
      <c r="I384" s="4" t="str">
        <f>VLOOKUP($D:$D,'[1]Disponibilidad y generación'!$E:$R,7,FALSE)</f>
        <v>03</v>
      </c>
      <c r="J384" s="4" t="str">
        <f>VLOOKUP($D:$D,'[1]Disponibilidad y generación'!$E:$R,8,FALSE)</f>
        <v>JÁNICO</v>
      </c>
      <c r="K384" s="5" t="s">
        <v>240</v>
      </c>
      <c r="L384" s="4" t="s">
        <v>253</v>
      </c>
      <c r="M384" s="2" t="s">
        <v>20</v>
      </c>
      <c r="N384" s="51">
        <v>0.111532407407</v>
      </c>
      <c r="O384" s="51">
        <v>8.1000000000000003E-2</v>
      </c>
    </row>
    <row r="385" spans="1:15" ht="12.75" customHeight="1" x14ac:dyDescent="0.25">
      <c r="A385" s="2">
        <v>2025</v>
      </c>
      <c r="B385" s="2">
        <v>4</v>
      </c>
      <c r="C385" s="2" t="s">
        <v>12</v>
      </c>
      <c r="D385" s="2" t="s">
        <v>21</v>
      </c>
      <c r="E385" s="4" t="str">
        <f>VLOOKUP($D:$D,'[1]Disponibilidad y generación'!$E:$R,3,FALSE)</f>
        <v>01</v>
      </c>
      <c r="F385" s="4" t="str">
        <f>VLOOKUP($D:$D,'[1]Disponibilidad y generación'!$E:$R,4,FALSE)</f>
        <v>CIBAO NORTE</v>
      </c>
      <c r="G385" s="4" t="str">
        <f>VLOOKUP($D:$D,'[1]Disponibilidad y generación'!$E:$R,5,FALSE)</f>
        <v>25</v>
      </c>
      <c r="H385" s="4" t="str">
        <f>VLOOKUP($D:$D,'[1]Disponibilidad y generación'!$E:$R,6,FALSE)</f>
        <v>SANTIAGO</v>
      </c>
      <c r="I385" s="4" t="str">
        <f>VLOOKUP($D:$D,'[1]Disponibilidad y generación'!$E:$R,7,FALSE)</f>
        <v>03</v>
      </c>
      <c r="J385" s="4" t="str">
        <f>VLOOKUP($D:$D,'[1]Disponibilidad y generación'!$E:$R,8,FALSE)</f>
        <v>JÁNICO</v>
      </c>
      <c r="K385" s="5" t="s">
        <v>240</v>
      </c>
      <c r="L385" s="4" t="s">
        <v>253</v>
      </c>
      <c r="M385" s="2" t="s">
        <v>20</v>
      </c>
      <c r="N385" s="51">
        <v>0.106458333333</v>
      </c>
      <c r="O385" s="51">
        <v>7.46E-2</v>
      </c>
    </row>
    <row r="386" spans="1:15" ht="12.75" customHeight="1" x14ac:dyDescent="0.25">
      <c r="A386" s="2">
        <v>2025</v>
      </c>
      <c r="B386" s="2">
        <v>4</v>
      </c>
      <c r="C386" s="2" t="s">
        <v>22</v>
      </c>
      <c r="D386" s="2" t="s">
        <v>23</v>
      </c>
      <c r="E386" s="4" t="str">
        <f>VLOOKUP($D:$D,'[1]Disponibilidad y generación'!$E:$R,3,FALSE)</f>
        <v>06</v>
      </c>
      <c r="F386" s="4" t="str">
        <f>VLOOKUP($D:$D,'[1]Disponibilidad y generación'!$E:$R,4,FALSE)</f>
        <v>ENRIQUILLO</v>
      </c>
      <c r="G386" s="4" t="str">
        <f>VLOOKUP($D:$D,'[1]Disponibilidad y generación'!$E:$R,5,FALSE)</f>
        <v>04</v>
      </c>
      <c r="H386" s="4" t="str">
        <f>VLOOKUP($D:$D,'[1]Disponibilidad y generación'!$E:$R,6,FALSE)</f>
        <v>BARAHONA</v>
      </c>
      <c r="I386" s="4" t="str">
        <f>VLOOKUP($D:$D,'[1]Disponibilidad y generación'!$E:$R,7,FALSE)</f>
        <v>01</v>
      </c>
      <c r="J386" s="4" t="str">
        <f>VLOOKUP($D:$D,'[1]Disponibilidad y generación'!$E:$R,8,FALSE)</f>
        <v>BARAHONA</v>
      </c>
      <c r="K386" s="5" t="s">
        <v>241</v>
      </c>
      <c r="L386" s="4" t="s">
        <v>247</v>
      </c>
      <c r="M386" s="2" t="s">
        <v>24</v>
      </c>
      <c r="N386" s="51">
        <v>46.858796296295999</v>
      </c>
      <c r="O386" s="51">
        <v>31.201809999999998</v>
      </c>
    </row>
    <row r="387" spans="1:15" ht="12.75" customHeight="1" x14ac:dyDescent="0.25">
      <c r="A387" s="2">
        <v>2025</v>
      </c>
      <c r="B387" s="2">
        <v>4</v>
      </c>
      <c r="C387" s="2" t="s">
        <v>25</v>
      </c>
      <c r="D387" s="2" t="s">
        <v>26</v>
      </c>
      <c r="E387" s="4" t="str">
        <f>VLOOKUP($D:$D,'[1]Disponibilidad y generación'!$E:$R,3,FALSE)</f>
        <v>09</v>
      </c>
      <c r="F387" s="4" t="str">
        <f>VLOOKUP($D:$D,'[1]Disponibilidad y generación'!$E:$R,4,FALSE)</f>
        <v>HIGUAMO</v>
      </c>
      <c r="G387" s="4" t="str">
        <f>VLOOKUP($D:$D,'[1]Disponibilidad y generación'!$E:$R,5,FALSE)</f>
        <v>23</v>
      </c>
      <c r="H387" s="4" t="str">
        <f>VLOOKUP($D:$D,'[1]Disponibilidad y generación'!$E:$R,6,FALSE)</f>
        <v>SAN PEDRO DE MACORÍS</v>
      </c>
      <c r="I387" s="4" t="str">
        <f>VLOOKUP($D:$D,'[1]Disponibilidad y generación'!$E:$R,7,FALSE)</f>
        <v>05</v>
      </c>
      <c r="J387" s="4" t="str">
        <f>VLOOKUP($D:$D,'[1]Disponibilidad y generación'!$E:$R,8,FALSE)</f>
        <v>QUISQUEYA</v>
      </c>
      <c r="K387" s="5" t="s">
        <v>242</v>
      </c>
      <c r="L387" s="4" t="s">
        <v>248</v>
      </c>
      <c r="M387" s="2" t="s">
        <v>27</v>
      </c>
      <c r="N387" s="51">
        <v>2.2221064814810001</v>
      </c>
      <c r="O387" s="51">
        <v>0.27981</v>
      </c>
    </row>
    <row r="388" spans="1:15" ht="12.75" customHeight="1" x14ac:dyDescent="0.25">
      <c r="A388" s="2">
        <v>2025</v>
      </c>
      <c r="B388" s="2">
        <v>4</v>
      </c>
      <c r="C388" s="2" t="s">
        <v>12</v>
      </c>
      <c r="D388" s="2" t="s">
        <v>28</v>
      </c>
      <c r="E388" s="4" t="str">
        <f>VLOOKUP($D:$D,'[1]Disponibilidad y generación'!$E:$R,3,FALSE)</f>
        <v>04</v>
      </c>
      <c r="F388" s="4" t="str">
        <f>VLOOKUP($D:$D,'[1]Disponibilidad y generación'!$E:$R,4,FALSE)</f>
        <v>CIBAO NOROESTE</v>
      </c>
      <c r="G388" s="4" t="str">
        <f>VLOOKUP($D:$D,'[1]Disponibilidad y generación'!$E:$R,5,FALSE)</f>
        <v>27</v>
      </c>
      <c r="H388" s="4" t="str">
        <f>VLOOKUP($D:$D,'[1]Disponibilidad y generación'!$E:$R,6,FALSE)</f>
        <v>VALVERDE</v>
      </c>
      <c r="I388" s="4" t="str">
        <f>VLOOKUP($D:$D,'[1]Disponibilidad y generación'!$E:$R,7,FALSE)</f>
        <v>02</v>
      </c>
      <c r="J388" s="4" t="str">
        <f>VLOOKUP($D:$D,'[1]Disponibilidad y generación'!$E:$R,8,FALSE)</f>
        <v>ESPERANZA</v>
      </c>
      <c r="K388" s="5" t="s">
        <v>240</v>
      </c>
      <c r="L388" s="4" t="s">
        <v>253</v>
      </c>
      <c r="M388" s="2" t="s">
        <v>27</v>
      </c>
      <c r="N388" s="51">
        <v>0</v>
      </c>
      <c r="O388" s="51">
        <v>0</v>
      </c>
    </row>
    <row r="389" spans="1:15" ht="12.75" customHeight="1" x14ac:dyDescent="0.25">
      <c r="A389" s="2">
        <v>2025</v>
      </c>
      <c r="B389" s="2">
        <v>4</v>
      </c>
      <c r="C389" s="2" t="s">
        <v>29</v>
      </c>
      <c r="D389" s="2" t="s">
        <v>30</v>
      </c>
      <c r="E389" s="4" t="str">
        <f>VLOOKUP($D:$D,'[1]Disponibilidad y generación'!$E:$R,3,FALSE)</f>
        <v>09</v>
      </c>
      <c r="F389" s="4" t="str">
        <f>VLOOKUP($D:$D,'[1]Disponibilidad y generación'!$E:$R,4,FALSE)</f>
        <v>HIGUAMO</v>
      </c>
      <c r="G389" s="4" t="str">
        <f>VLOOKUP($D:$D,'[1]Disponibilidad y generación'!$E:$R,5,FALSE)</f>
        <v>23</v>
      </c>
      <c r="H389" s="4" t="str">
        <f>VLOOKUP($D:$D,'[1]Disponibilidad y generación'!$E:$R,6,FALSE)</f>
        <v>SAN PEDRO DE MACORÍS</v>
      </c>
      <c r="I389" s="4" t="str">
        <f>VLOOKUP($D:$D,'[1]Disponibilidad y generación'!$E:$R,7,FALSE)</f>
        <v>01</v>
      </c>
      <c r="J389" s="4" t="str">
        <f>VLOOKUP($D:$D,'[1]Disponibilidad y generación'!$E:$R,8,FALSE)</f>
        <v>SAN PEDRO DE MACORÍS</v>
      </c>
      <c r="K389" s="5" t="s">
        <v>239</v>
      </c>
      <c r="L389" s="4" t="s">
        <v>249</v>
      </c>
      <c r="M389" s="2" t="s">
        <v>31</v>
      </c>
      <c r="N389" s="51">
        <v>0</v>
      </c>
      <c r="O389" s="51">
        <v>0</v>
      </c>
    </row>
    <row r="390" spans="1:15" ht="12.75" customHeight="1" x14ac:dyDescent="0.25">
      <c r="A390" s="2">
        <v>2025</v>
      </c>
      <c r="B390" s="2">
        <v>4</v>
      </c>
      <c r="C390" s="2" t="s">
        <v>29</v>
      </c>
      <c r="D390" s="2" t="s">
        <v>32</v>
      </c>
      <c r="E390" s="4" t="str">
        <f>VLOOKUP($D:$D,'[1]Disponibilidad y generación'!$E:$R,3,FALSE)</f>
        <v>09</v>
      </c>
      <c r="F390" s="4" t="str">
        <f>VLOOKUP($D:$D,'[1]Disponibilidad y generación'!$E:$R,4,FALSE)</f>
        <v>HIGUAMO</v>
      </c>
      <c r="G390" s="4" t="str">
        <f>VLOOKUP($D:$D,'[1]Disponibilidad y generación'!$E:$R,5,FALSE)</f>
        <v>23</v>
      </c>
      <c r="H390" s="4" t="str">
        <f>VLOOKUP($D:$D,'[1]Disponibilidad y generación'!$E:$R,6,FALSE)</f>
        <v>SAN PEDRO DE MACORÍS</v>
      </c>
      <c r="I390" s="4" t="str">
        <f>VLOOKUP($D:$D,'[1]Disponibilidad y generación'!$E:$R,7,FALSE)</f>
        <v>01</v>
      </c>
      <c r="J390" s="4" t="str">
        <f>VLOOKUP($D:$D,'[1]Disponibilidad y generación'!$E:$R,8,FALSE)</f>
        <v>SAN PEDRO DE MACORÍS</v>
      </c>
      <c r="K390" s="5" t="s">
        <v>239</v>
      </c>
      <c r="L390" s="4" t="s">
        <v>246</v>
      </c>
      <c r="M390" s="2" t="s">
        <v>31</v>
      </c>
      <c r="N390" s="51">
        <v>89.945601851850995</v>
      </c>
      <c r="O390" s="51">
        <v>59.80227</v>
      </c>
    </row>
    <row r="391" spans="1:15" ht="12.75" customHeight="1" x14ac:dyDescent="0.25">
      <c r="A391" s="2">
        <v>2025</v>
      </c>
      <c r="B391" s="2">
        <v>4</v>
      </c>
      <c r="C391" s="2" t="s">
        <v>29</v>
      </c>
      <c r="D391" s="2" t="s">
        <v>33</v>
      </c>
      <c r="E391" s="4" t="str">
        <f>VLOOKUP($D:$D,'[1]Disponibilidad y generación'!$E:$R,3,FALSE)</f>
        <v>09</v>
      </c>
      <c r="F391" s="4" t="str">
        <f>VLOOKUP($D:$D,'[1]Disponibilidad y generación'!$E:$R,4,FALSE)</f>
        <v>HIGUAMO</v>
      </c>
      <c r="G391" s="4" t="str">
        <f>VLOOKUP($D:$D,'[1]Disponibilidad y generación'!$E:$R,5,FALSE)</f>
        <v>23</v>
      </c>
      <c r="H391" s="4" t="str">
        <f>VLOOKUP($D:$D,'[1]Disponibilidad y generación'!$E:$R,6,FALSE)</f>
        <v>SAN PEDRO DE MACORÍS</v>
      </c>
      <c r="I391" s="4" t="str">
        <f>VLOOKUP($D:$D,'[1]Disponibilidad y generación'!$E:$R,7,FALSE)</f>
        <v>01</v>
      </c>
      <c r="J391" s="4" t="str">
        <f>VLOOKUP($D:$D,'[1]Disponibilidad y generación'!$E:$R,8,FALSE)</f>
        <v>SAN PEDRO DE MACORÍS</v>
      </c>
      <c r="K391" s="5" t="s">
        <v>239</v>
      </c>
      <c r="L391" s="4" t="s">
        <v>249</v>
      </c>
      <c r="M391" s="2" t="s">
        <v>31</v>
      </c>
      <c r="N391" s="51">
        <v>0</v>
      </c>
      <c r="O391" s="51">
        <v>0</v>
      </c>
    </row>
    <row r="392" spans="1:15" ht="12.75" customHeight="1" x14ac:dyDescent="0.25">
      <c r="A392" s="2">
        <v>2025</v>
      </c>
      <c r="B392" s="2">
        <v>4</v>
      </c>
      <c r="C392" s="2" t="s">
        <v>29</v>
      </c>
      <c r="D392" s="2" t="s">
        <v>34</v>
      </c>
      <c r="E392" s="4" t="str">
        <f>VLOOKUP($D:$D,'[1]Disponibilidad y generación'!$E:$R,3,FALSE)</f>
        <v>09</v>
      </c>
      <c r="F392" s="4" t="str">
        <f>VLOOKUP($D:$D,'[1]Disponibilidad y generación'!$E:$R,4,FALSE)</f>
        <v>HIGUAMO</v>
      </c>
      <c r="G392" s="4" t="str">
        <f>VLOOKUP($D:$D,'[1]Disponibilidad y generación'!$E:$R,5,FALSE)</f>
        <v>23</v>
      </c>
      <c r="H392" s="4" t="str">
        <f>VLOOKUP($D:$D,'[1]Disponibilidad y generación'!$E:$R,6,FALSE)</f>
        <v>SAN PEDRO DE MACORÍS</v>
      </c>
      <c r="I392" s="4" t="str">
        <f>VLOOKUP($D:$D,'[1]Disponibilidad y generación'!$E:$R,7,FALSE)</f>
        <v>01</v>
      </c>
      <c r="J392" s="4" t="str">
        <f>VLOOKUP($D:$D,'[1]Disponibilidad y generación'!$E:$R,8,FALSE)</f>
        <v>SAN PEDRO DE MACORÍS</v>
      </c>
      <c r="K392" s="5" t="s">
        <v>239</v>
      </c>
      <c r="L392" s="4" t="s">
        <v>246</v>
      </c>
      <c r="M392" s="2" t="s">
        <v>31</v>
      </c>
      <c r="N392" s="51">
        <v>90</v>
      </c>
      <c r="O392" s="51">
        <v>58.902360000000002</v>
      </c>
    </row>
    <row r="393" spans="1:15" ht="12.75" customHeight="1" x14ac:dyDescent="0.25">
      <c r="A393" s="2">
        <v>2025</v>
      </c>
      <c r="B393" s="2">
        <v>4</v>
      </c>
      <c r="C393" s="2" t="s">
        <v>29</v>
      </c>
      <c r="D393" s="2" t="s">
        <v>35</v>
      </c>
      <c r="E393" s="4" t="str">
        <f>VLOOKUP($D:$D,'[1]Disponibilidad y generación'!$E:$R,3,FALSE)</f>
        <v>09</v>
      </c>
      <c r="F393" s="4" t="str">
        <f>VLOOKUP($D:$D,'[1]Disponibilidad y generación'!$E:$R,4,FALSE)</f>
        <v>HIGUAMO</v>
      </c>
      <c r="G393" s="4" t="str">
        <f>VLOOKUP($D:$D,'[1]Disponibilidad y generación'!$E:$R,5,FALSE)</f>
        <v>23</v>
      </c>
      <c r="H393" s="4" t="str">
        <f>VLOOKUP($D:$D,'[1]Disponibilidad y generación'!$E:$R,6,FALSE)</f>
        <v>SAN PEDRO DE MACORÍS</v>
      </c>
      <c r="I393" s="4" t="str">
        <f>VLOOKUP($D:$D,'[1]Disponibilidad y generación'!$E:$R,7,FALSE)</f>
        <v>01</v>
      </c>
      <c r="J393" s="4" t="str">
        <f>VLOOKUP($D:$D,'[1]Disponibilidad y generación'!$E:$R,8,FALSE)</f>
        <v>SAN PEDRO DE MACORÍS</v>
      </c>
      <c r="K393" s="5" t="s">
        <v>239</v>
      </c>
      <c r="L393" s="4" t="s">
        <v>249</v>
      </c>
      <c r="M393" s="2" t="s">
        <v>31</v>
      </c>
      <c r="N393" s="51">
        <v>0</v>
      </c>
      <c r="O393" s="51">
        <v>0</v>
      </c>
    </row>
    <row r="394" spans="1:15" ht="12.75" customHeight="1" x14ac:dyDescent="0.25">
      <c r="A394" s="2">
        <v>2025</v>
      </c>
      <c r="B394" s="2">
        <v>4</v>
      </c>
      <c r="C394" s="2" t="s">
        <v>29</v>
      </c>
      <c r="D394" s="2" t="s">
        <v>36</v>
      </c>
      <c r="E394" s="4" t="str">
        <f>VLOOKUP($D:$D,'[1]Disponibilidad y generación'!$E:$R,3,FALSE)</f>
        <v>09</v>
      </c>
      <c r="F394" s="4" t="str">
        <f>VLOOKUP($D:$D,'[1]Disponibilidad y generación'!$E:$R,4,FALSE)</f>
        <v>HIGUAMO</v>
      </c>
      <c r="G394" s="4" t="str">
        <f>VLOOKUP($D:$D,'[1]Disponibilidad y generación'!$E:$R,5,FALSE)</f>
        <v>23</v>
      </c>
      <c r="H394" s="4" t="str">
        <f>VLOOKUP($D:$D,'[1]Disponibilidad y generación'!$E:$R,6,FALSE)</f>
        <v>SAN PEDRO DE MACORÍS</v>
      </c>
      <c r="I394" s="4" t="str">
        <f>VLOOKUP($D:$D,'[1]Disponibilidad y generación'!$E:$R,7,FALSE)</f>
        <v>01</v>
      </c>
      <c r="J394" s="4" t="str">
        <f>VLOOKUP($D:$D,'[1]Disponibilidad y generación'!$E:$R,8,FALSE)</f>
        <v>SAN PEDRO DE MACORÍS</v>
      </c>
      <c r="K394" s="5" t="s">
        <v>239</v>
      </c>
      <c r="L394" s="4" t="s">
        <v>246</v>
      </c>
      <c r="M394" s="2" t="s">
        <v>31</v>
      </c>
      <c r="N394" s="51">
        <v>81.277685185185007</v>
      </c>
      <c r="O394" s="51">
        <v>52.25526</v>
      </c>
    </row>
    <row r="395" spans="1:15" ht="12.75" customHeight="1" x14ac:dyDescent="0.25">
      <c r="A395" s="2">
        <v>2025</v>
      </c>
      <c r="B395" s="2">
        <v>4</v>
      </c>
      <c r="C395" s="2" t="s">
        <v>12</v>
      </c>
      <c r="D395" s="2" t="s">
        <v>37</v>
      </c>
      <c r="E395" s="4" t="str">
        <f>VLOOKUP($D:$D,'[1]Disponibilidad y generación'!$E:$R,3,FALSE)</f>
        <v>04</v>
      </c>
      <c r="F395" s="4" t="str">
        <f>VLOOKUP($D:$D,'[1]Disponibilidad y generación'!$E:$R,4,FALSE)</f>
        <v>CIBAO NOROESTE</v>
      </c>
      <c r="G395" s="4" t="str">
        <f>VLOOKUP($D:$D,'[1]Disponibilidad y generación'!$E:$R,5,FALSE)</f>
        <v>26</v>
      </c>
      <c r="H395" s="4" t="str">
        <f>VLOOKUP($D:$D,'[1]Disponibilidad y generación'!$E:$R,6,FALSE)</f>
        <v>SANTIAGO RODRÍGUEZ</v>
      </c>
      <c r="I395" s="4" t="str">
        <f>VLOOKUP($D:$D,'[1]Disponibilidad y generación'!$E:$R,7,FALSE)</f>
        <v>03</v>
      </c>
      <c r="J395" s="4" t="str">
        <f>VLOOKUP($D:$D,'[1]Disponibilidad y generación'!$E:$R,8,FALSE)</f>
        <v>MONCIÓN</v>
      </c>
      <c r="K395" s="5" t="s">
        <v>240</v>
      </c>
      <c r="L395" s="4" t="s">
        <v>253</v>
      </c>
      <c r="M395" s="2" t="s">
        <v>17</v>
      </c>
      <c r="N395" s="51">
        <v>0.64468518518499995</v>
      </c>
      <c r="O395" s="51">
        <v>0.46100000000000002</v>
      </c>
    </row>
    <row r="396" spans="1:15" ht="12.75" customHeight="1" x14ac:dyDescent="0.25">
      <c r="A396" s="2">
        <v>2025</v>
      </c>
      <c r="B396" s="2">
        <v>4</v>
      </c>
      <c r="C396" s="2" t="s">
        <v>12</v>
      </c>
      <c r="D396" s="2" t="s">
        <v>38</v>
      </c>
      <c r="E396" s="4" t="str">
        <f>VLOOKUP($D:$D,'[1]Disponibilidad y generación'!$E:$R,3,FALSE)</f>
        <v>04</v>
      </c>
      <c r="F396" s="4" t="str">
        <f>VLOOKUP($D:$D,'[1]Disponibilidad y generación'!$E:$R,4,FALSE)</f>
        <v>CIBAO NOROESTE</v>
      </c>
      <c r="G396" s="4" t="str">
        <f>VLOOKUP($D:$D,'[1]Disponibilidad y generación'!$E:$R,5,FALSE)</f>
        <v>26</v>
      </c>
      <c r="H396" s="4" t="str">
        <f>VLOOKUP($D:$D,'[1]Disponibilidad y generación'!$E:$R,6,FALSE)</f>
        <v>SANTIAGO RODRÍGUEZ</v>
      </c>
      <c r="I396" s="4" t="str">
        <f>VLOOKUP($D:$D,'[1]Disponibilidad y generación'!$E:$R,7,FALSE)</f>
        <v>03</v>
      </c>
      <c r="J396" s="4" t="str">
        <f>VLOOKUP($D:$D,'[1]Disponibilidad y generación'!$E:$R,8,FALSE)</f>
        <v>MONCIÓN</v>
      </c>
      <c r="K396" s="5" t="s">
        <v>240</v>
      </c>
      <c r="L396" s="4" t="s">
        <v>253</v>
      </c>
      <c r="M396" s="2" t="s">
        <v>17</v>
      </c>
      <c r="N396" s="51">
        <v>0.63351851851800001</v>
      </c>
      <c r="O396" s="51">
        <v>0.45040000000000002</v>
      </c>
    </row>
    <row r="397" spans="1:15" ht="12.75" customHeight="1" x14ac:dyDescent="0.25">
      <c r="A397" s="2">
        <v>2025</v>
      </c>
      <c r="B397" s="2">
        <v>4</v>
      </c>
      <c r="C397" s="2" t="s">
        <v>12</v>
      </c>
      <c r="D397" s="2" t="s">
        <v>39</v>
      </c>
      <c r="E397" s="4" t="str">
        <f>VLOOKUP($D:$D,'[1]Disponibilidad y generación'!$E:$R,3,FALSE)</f>
        <v>07</v>
      </c>
      <c r="F397" s="4" t="str">
        <f>VLOOKUP($D:$D,'[1]Disponibilidad y generación'!$E:$R,4,FALSE)</f>
        <v>EL VALLE</v>
      </c>
      <c r="G397" s="4" t="str">
        <f>VLOOKUP($D:$D,'[1]Disponibilidad y generación'!$E:$R,5,FALSE)</f>
        <v>22</v>
      </c>
      <c r="H397" s="4" t="str">
        <f>VLOOKUP($D:$D,'[1]Disponibilidad y generación'!$E:$R,6,FALSE)</f>
        <v>SAN JUAN</v>
      </c>
      <c r="I397" s="4" t="str">
        <f>VLOOKUP($D:$D,'[1]Disponibilidad y generación'!$E:$R,7,FALSE)</f>
        <v>01</v>
      </c>
      <c r="J397" s="4" t="str">
        <f>VLOOKUP($D:$D,'[1]Disponibilidad y generación'!$E:$R,8,FALSE)</f>
        <v>SAN JUAN</v>
      </c>
      <c r="K397" s="5" t="s">
        <v>240</v>
      </c>
      <c r="L397" s="4" t="s">
        <v>253</v>
      </c>
      <c r="M397" s="2" t="s">
        <v>17</v>
      </c>
      <c r="N397" s="51">
        <v>0.20084722222199999</v>
      </c>
      <c r="O397" s="51">
        <v>0.14018</v>
      </c>
    </row>
    <row r="398" spans="1:15" ht="12.75" customHeight="1" x14ac:dyDescent="0.25">
      <c r="A398" s="2">
        <v>2025</v>
      </c>
      <c r="B398" s="2">
        <v>4</v>
      </c>
      <c r="C398" s="2" t="s">
        <v>12</v>
      </c>
      <c r="D398" s="2" t="s">
        <v>40</v>
      </c>
      <c r="E398" s="4" t="str">
        <f>VLOOKUP($D:$D,'[1]Disponibilidad y generación'!$E:$R,3,FALSE)</f>
        <v>07</v>
      </c>
      <c r="F398" s="4" t="str">
        <f>VLOOKUP($D:$D,'[1]Disponibilidad y generación'!$E:$R,4,FALSE)</f>
        <v>EL VALLE</v>
      </c>
      <c r="G398" s="4" t="str">
        <f>VLOOKUP($D:$D,'[1]Disponibilidad y generación'!$E:$R,5,FALSE)</f>
        <v>22</v>
      </c>
      <c r="H398" s="4" t="str">
        <f>VLOOKUP($D:$D,'[1]Disponibilidad y generación'!$E:$R,6,FALSE)</f>
        <v>SAN JUAN</v>
      </c>
      <c r="I398" s="4" t="str">
        <f>VLOOKUP($D:$D,'[1]Disponibilidad y generación'!$E:$R,7,FALSE)</f>
        <v>01</v>
      </c>
      <c r="J398" s="4" t="str">
        <f>VLOOKUP($D:$D,'[1]Disponibilidad y generación'!$E:$R,8,FALSE)</f>
        <v>SAN JUAN</v>
      </c>
      <c r="K398" s="5" t="s">
        <v>240</v>
      </c>
      <c r="L398" s="4" t="s">
        <v>253</v>
      </c>
      <c r="M398" s="2" t="s">
        <v>17</v>
      </c>
      <c r="N398" s="51">
        <v>0.22787037036999999</v>
      </c>
      <c r="O398" s="51">
        <v>0.18081</v>
      </c>
    </row>
    <row r="399" spans="1:15" ht="12.75" customHeight="1" x14ac:dyDescent="0.25">
      <c r="A399" s="2">
        <v>2025</v>
      </c>
      <c r="B399" s="2">
        <v>4</v>
      </c>
      <c r="C399" s="2" t="s">
        <v>12</v>
      </c>
      <c r="D399" s="2" t="s">
        <v>41</v>
      </c>
      <c r="E399" s="4" t="str">
        <f>VLOOKUP($D:$D,'[1]Disponibilidad y generación'!$E:$R,3,FALSE)</f>
        <v>02</v>
      </c>
      <c r="F399" s="4" t="str">
        <f>VLOOKUP($D:$D,'[1]Disponibilidad y generación'!$E:$R,4,FALSE)</f>
        <v>CIBAO SUR</v>
      </c>
      <c r="G399" s="4" t="str">
        <f>VLOOKUP($D:$D,'[1]Disponibilidad y generación'!$E:$R,5,FALSE)</f>
        <v>13</v>
      </c>
      <c r="H399" s="4" t="str">
        <f>VLOOKUP($D:$D,'[1]Disponibilidad y generación'!$E:$R,6,FALSE)</f>
        <v>LA VEGA</v>
      </c>
      <c r="I399" s="4" t="str">
        <f>VLOOKUP($D:$D,'[1]Disponibilidad y generación'!$E:$R,7,FALSE)</f>
        <v>02</v>
      </c>
      <c r="J399" s="4" t="str">
        <f>VLOOKUP($D:$D,'[1]Disponibilidad y generación'!$E:$R,8,FALSE)</f>
        <v>CONSTANZA</v>
      </c>
      <c r="K399" s="5" t="s">
        <v>240</v>
      </c>
      <c r="L399" s="4" t="s">
        <v>253</v>
      </c>
      <c r="M399" s="2" t="s">
        <v>20</v>
      </c>
      <c r="N399" s="51">
        <v>0</v>
      </c>
      <c r="O399" s="51">
        <v>0</v>
      </c>
    </row>
    <row r="400" spans="1:15" ht="12.75" customHeight="1" x14ac:dyDescent="0.25">
      <c r="A400" s="2">
        <v>2025</v>
      </c>
      <c r="B400" s="2">
        <v>4</v>
      </c>
      <c r="C400" s="2" t="s">
        <v>42</v>
      </c>
      <c r="D400" s="2" t="s">
        <v>43</v>
      </c>
      <c r="E400" s="4" t="str">
        <f>VLOOKUP($D:$D,'[1]Disponibilidad y generación'!$E:$R,3,FALSE)</f>
        <v>10</v>
      </c>
      <c r="F400" s="4" t="str">
        <f>VLOOKUP($D:$D,'[1]Disponibilidad y generación'!$E:$R,4,FALSE)</f>
        <v>OZAMA O METROPOLITANA</v>
      </c>
      <c r="G400" s="4" t="str">
        <f>VLOOKUP($D:$D,'[1]Disponibilidad y generación'!$E:$R,5,FALSE)</f>
        <v>01</v>
      </c>
      <c r="H400" s="4" t="str">
        <f>VLOOKUP($D:$D,'[1]Disponibilidad y generación'!$E:$R,6,FALSE)</f>
        <v>DISTRITO NACIONAL</v>
      </c>
      <c r="I400" s="4" t="str">
        <f>VLOOKUP($D:$D,'[1]Disponibilidad y generación'!$E:$R,7,FALSE)</f>
        <v>01</v>
      </c>
      <c r="J400" s="4" t="str">
        <f>VLOOKUP($D:$D,'[1]Disponibilidad y generación'!$E:$R,8,FALSE)</f>
        <v>SANTO DOMINGO DE GUZMÁN</v>
      </c>
      <c r="K400" s="5" t="s">
        <v>242</v>
      </c>
      <c r="L400" s="4" t="s">
        <v>248</v>
      </c>
      <c r="M400" s="2" t="s">
        <v>44</v>
      </c>
      <c r="N400" s="51">
        <v>12.785046296296001</v>
      </c>
      <c r="O400" s="51">
        <v>5.5405300000000004</v>
      </c>
    </row>
    <row r="401" spans="1:15" ht="12.75" customHeight="1" x14ac:dyDescent="0.25">
      <c r="A401" s="2">
        <v>2025</v>
      </c>
      <c r="B401" s="2">
        <v>4</v>
      </c>
      <c r="C401" s="2" t="s">
        <v>42</v>
      </c>
      <c r="D401" s="2" t="s">
        <v>45</v>
      </c>
      <c r="E401" s="4" t="str">
        <f>VLOOKUP($D:$D,'[1]Disponibilidad y generación'!$E:$R,3,FALSE)</f>
        <v>10</v>
      </c>
      <c r="F401" s="4" t="str">
        <f>VLOOKUP($D:$D,'[1]Disponibilidad y generación'!$E:$R,4,FALSE)</f>
        <v>OZAMA O METROPOLITANA</v>
      </c>
      <c r="G401" s="4" t="str">
        <f>VLOOKUP($D:$D,'[1]Disponibilidad y generación'!$E:$R,5,FALSE)</f>
        <v>01</v>
      </c>
      <c r="H401" s="4" t="str">
        <f>VLOOKUP($D:$D,'[1]Disponibilidad y generación'!$E:$R,6,FALSE)</f>
        <v>DISTRITO NACIONAL</v>
      </c>
      <c r="I401" s="4" t="str">
        <f>VLOOKUP($D:$D,'[1]Disponibilidad y generación'!$E:$R,7,FALSE)</f>
        <v>01</v>
      </c>
      <c r="J401" s="4" t="str">
        <f>VLOOKUP($D:$D,'[1]Disponibilidad y generación'!$E:$R,8,FALSE)</f>
        <v>SANTO DOMINGO DE GUZMÁN</v>
      </c>
      <c r="K401" s="5" t="s">
        <v>242</v>
      </c>
      <c r="L401" s="4" t="s">
        <v>246</v>
      </c>
      <c r="M401" s="2" t="s">
        <v>44</v>
      </c>
      <c r="N401" s="51">
        <v>33.197430555555002</v>
      </c>
      <c r="O401" s="51">
        <v>17.370200000000001</v>
      </c>
    </row>
    <row r="402" spans="1:15" ht="12.75" customHeight="1" x14ac:dyDescent="0.25">
      <c r="A402" s="2">
        <v>2025</v>
      </c>
      <c r="B402" s="2">
        <v>4</v>
      </c>
      <c r="C402" s="2" t="s">
        <v>42</v>
      </c>
      <c r="D402" s="2" t="s">
        <v>46</v>
      </c>
      <c r="E402" s="4" t="str">
        <f>VLOOKUP($D:$D,'[1]Disponibilidad y generación'!$E:$R,3,FALSE)</f>
        <v>10</v>
      </c>
      <c r="F402" s="4" t="str">
        <f>VLOOKUP($D:$D,'[1]Disponibilidad y generación'!$E:$R,4,FALSE)</f>
        <v>OZAMA O METROPOLITANA</v>
      </c>
      <c r="G402" s="4" t="str">
        <f>VLOOKUP($D:$D,'[1]Disponibilidad y generación'!$E:$R,5,FALSE)</f>
        <v>01</v>
      </c>
      <c r="H402" s="4" t="str">
        <f>VLOOKUP($D:$D,'[1]Disponibilidad y generación'!$E:$R,6,FALSE)</f>
        <v>DISTRITO NACIONAL</v>
      </c>
      <c r="I402" s="4" t="str">
        <f>VLOOKUP($D:$D,'[1]Disponibilidad y generación'!$E:$R,7,FALSE)</f>
        <v>01</v>
      </c>
      <c r="J402" s="4" t="str">
        <f>VLOOKUP($D:$D,'[1]Disponibilidad y generación'!$E:$R,8,FALSE)</f>
        <v>SANTO DOMINGO DE GUZMÁN</v>
      </c>
      <c r="K402" s="5" t="s">
        <v>242</v>
      </c>
      <c r="L402" s="4" t="s">
        <v>248</v>
      </c>
      <c r="M402" s="2" t="s">
        <v>44</v>
      </c>
      <c r="N402" s="51">
        <v>27.580648148148001</v>
      </c>
      <c r="O402" s="51">
        <v>16.185510000000001</v>
      </c>
    </row>
    <row r="403" spans="1:15" ht="12.75" customHeight="1" x14ac:dyDescent="0.25">
      <c r="A403" s="2">
        <v>2025</v>
      </c>
      <c r="B403" s="2">
        <v>4</v>
      </c>
      <c r="C403" s="2" t="s">
        <v>42</v>
      </c>
      <c r="D403" s="2" t="s">
        <v>47</v>
      </c>
      <c r="E403" s="4" t="str">
        <f>VLOOKUP($D:$D,'[1]Disponibilidad y generación'!$E:$R,3,FALSE)</f>
        <v>10</v>
      </c>
      <c r="F403" s="4" t="str">
        <f>VLOOKUP($D:$D,'[1]Disponibilidad y generación'!$E:$R,4,FALSE)</f>
        <v>OZAMA O METROPOLITANA</v>
      </c>
      <c r="G403" s="4" t="str">
        <f>VLOOKUP($D:$D,'[1]Disponibilidad y generación'!$E:$R,5,FALSE)</f>
        <v>01</v>
      </c>
      <c r="H403" s="4" t="str">
        <f>VLOOKUP($D:$D,'[1]Disponibilidad y generación'!$E:$R,6,FALSE)</f>
        <v>DISTRITO NACIONAL</v>
      </c>
      <c r="I403" s="4" t="str">
        <f>VLOOKUP($D:$D,'[1]Disponibilidad y generación'!$E:$R,7,FALSE)</f>
        <v>01</v>
      </c>
      <c r="J403" s="4" t="str">
        <f>VLOOKUP($D:$D,'[1]Disponibilidad y generación'!$E:$R,8,FALSE)</f>
        <v>SANTO DOMINGO DE GUZMÁN</v>
      </c>
      <c r="K403" s="5" t="s">
        <v>242</v>
      </c>
      <c r="L403" s="4" t="s">
        <v>246</v>
      </c>
      <c r="M403" s="2" t="s">
        <v>44</v>
      </c>
      <c r="N403" s="51">
        <v>27.172152777777001</v>
      </c>
      <c r="O403" s="51">
        <v>11.47889</v>
      </c>
    </row>
    <row r="404" spans="1:15" ht="12.75" customHeight="1" x14ac:dyDescent="0.25">
      <c r="A404" s="2">
        <v>2025</v>
      </c>
      <c r="B404" s="2">
        <v>4</v>
      </c>
      <c r="C404" s="2" t="s">
        <v>42</v>
      </c>
      <c r="D404" s="2" t="s">
        <v>48</v>
      </c>
      <c r="E404" s="4" t="str">
        <f>VLOOKUP($D:$D,'[1]Disponibilidad y generación'!$E:$R,3,FALSE)</f>
        <v>10</v>
      </c>
      <c r="F404" s="4" t="str">
        <f>VLOOKUP($D:$D,'[1]Disponibilidad y generación'!$E:$R,4,FALSE)</f>
        <v>OZAMA O METROPOLITANA</v>
      </c>
      <c r="G404" s="4" t="str">
        <f>VLOOKUP($D:$D,'[1]Disponibilidad y generación'!$E:$R,5,FALSE)</f>
        <v>01</v>
      </c>
      <c r="H404" s="4" t="str">
        <f>VLOOKUP($D:$D,'[1]Disponibilidad y generación'!$E:$R,6,FALSE)</f>
        <v>DISTRITO NACIONAL</v>
      </c>
      <c r="I404" s="4" t="str">
        <f>VLOOKUP($D:$D,'[1]Disponibilidad y generación'!$E:$R,7,FALSE)</f>
        <v>01</v>
      </c>
      <c r="J404" s="4" t="str">
        <f>VLOOKUP($D:$D,'[1]Disponibilidad y generación'!$E:$R,8,FALSE)</f>
        <v>SANTO DOMINGO DE GUZMÁN</v>
      </c>
      <c r="K404" s="5" t="s">
        <v>239</v>
      </c>
      <c r="L404" s="4" t="s">
        <v>246</v>
      </c>
      <c r="M404" s="2" t="s">
        <v>49</v>
      </c>
      <c r="N404" s="51">
        <v>4.038333333333</v>
      </c>
      <c r="O404" s="51">
        <v>2.4000599999999999</v>
      </c>
    </row>
    <row r="405" spans="1:15" ht="12.75" customHeight="1" x14ac:dyDescent="0.25">
      <c r="A405" s="2">
        <v>2025</v>
      </c>
      <c r="B405" s="2">
        <v>4</v>
      </c>
      <c r="C405" s="2" t="s">
        <v>42</v>
      </c>
      <c r="D405" s="2" t="s">
        <v>50</v>
      </c>
      <c r="E405" s="4" t="str">
        <f>VLOOKUP($D:$D,'[1]Disponibilidad y generación'!$E:$R,3,FALSE)</f>
        <v>10</v>
      </c>
      <c r="F405" s="4" t="str">
        <f>VLOOKUP($D:$D,'[1]Disponibilidad y generación'!$E:$R,4,FALSE)</f>
        <v>OZAMA O METROPOLITANA</v>
      </c>
      <c r="G405" s="4" t="str">
        <f>VLOOKUP($D:$D,'[1]Disponibilidad y generación'!$E:$R,5,FALSE)</f>
        <v>01</v>
      </c>
      <c r="H405" s="4" t="str">
        <f>VLOOKUP($D:$D,'[1]Disponibilidad y generación'!$E:$R,6,FALSE)</f>
        <v>DISTRITO NACIONAL</v>
      </c>
      <c r="I405" s="4" t="str">
        <f>VLOOKUP($D:$D,'[1]Disponibilidad y generación'!$E:$R,7,FALSE)</f>
        <v>01</v>
      </c>
      <c r="J405" s="4" t="str">
        <f>VLOOKUP($D:$D,'[1]Disponibilidad y generación'!$E:$R,8,FALSE)</f>
        <v>SANTO DOMINGO DE GUZMÁN</v>
      </c>
      <c r="K405" s="5" t="s">
        <v>239</v>
      </c>
      <c r="L405" s="4" t="s">
        <v>246</v>
      </c>
      <c r="M405" s="2" t="s">
        <v>49</v>
      </c>
      <c r="N405" s="51">
        <v>62.773749999998998</v>
      </c>
      <c r="O405" s="51">
        <v>41.679510000000001</v>
      </c>
    </row>
    <row r="406" spans="1:15" ht="12.75" customHeight="1" x14ac:dyDescent="0.25">
      <c r="A406" s="2">
        <v>2025</v>
      </c>
      <c r="B406" s="2">
        <v>4</v>
      </c>
      <c r="C406" s="2" t="s">
        <v>42</v>
      </c>
      <c r="D406" s="2" t="s">
        <v>51</v>
      </c>
      <c r="E406" s="4" t="str">
        <f>VLOOKUP($D:$D,'[1]Disponibilidad y generación'!$E:$R,3,FALSE)</f>
        <v>10</v>
      </c>
      <c r="F406" s="4" t="str">
        <f>VLOOKUP($D:$D,'[1]Disponibilidad y generación'!$E:$R,4,FALSE)</f>
        <v>OZAMA O METROPOLITANA</v>
      </c>
      <c r="G406" s="4" t="str">
        <f>VLOOKUP($D:$D,'[1]Disponibilidad y generación'!$E:$R,5,FALSE)</f>
        <v>01</v>
      </c>
      <c r="H406" s="4" t="str">
        <f>VLOOKUP($D:$D,'[1]Disponibilidad y generación'!$E:$R,6,FALSE)</f>
        <v>DISTRITO NACIONAL</v>
      </c>
      <c r="I406" s="4" t="str">
        <f>VLOOKUP($D:$D,'[1]Disponibilidad y generación'!$E:$R,7,FALSE)</f>
        <v>01</v>
      </c>
      <c r="J406" s="4" t="str">
        <f>VLOOKUP($D:$D,'[1]Disponibilidad y generación'!$E:$R,8,FALSE)</f>
        <v>SANTO DOMINGO DE GUZMÁN</v>
      </c>
      <c r="K406" s="5" t="s">
        <v>243</v>
      </c>
      <c r="L406" s="4" t="s">
        <v>246</v>
      </c>
      <c r="M406" s="2" t="s">
        <v>49</v>
      </c>
      <c r="N406" s="51">
        <v>34.795428240740002</v>
      </c>
      <c r="O406" s="51">
        <v>21.40503</v>
      </c>
    </row>
    <row r="407" spans="1:15" ht="12.75" customHeight="1" x14ac:dyDescent="0.25">
      <c r="A407" s="2">
        <v>2025</v>
      </c>
      <c r="B407" s="2">
        <v>4</v>
      </c>
      <c r="C407" s="2" t="s">
        <v>22</v>
      </c>
      <c r="D407" s="2" t="s">
        <v>52</v>
      </c>
      <c r="E407" s="4" t="str">
        <f>VLOOKUP($D:$D,'[1]Disponibilidad y generación'!$E:$R,3,FALSE)</f>
        <v>05</v>
      </c>
      <c r="F407" s="4" t="str">
        <f>VLOOKUP($D:$D,'[1]Disponibilidad y generación'!$E:$R,4,FALSE)</f>
        <v>VALDESIA</v>
      </c>
      <c r="G407" s="4" t="str">
        <f>VLOOKUP($D:$D,'[1]Disponibilidad y generación'!$E:$R,5,FALSE)</f>
        <v>21</v>
      </c>
      <c r="H407" s="4" t="str">
        <f>VLOOKUP($D:$D,'[1]Disponibilidad y generación'!$E:$R,6,FALSE)</f>
        <v>SAN CRISTÓBAL</v>
      </c>
      <c r="I407" s="4" t="str">
        <f>VLOOKUP($D:$D,'[1]Disponibilidad y generación'!$E:$R,7,FALSE)</f>
        <v>03</v>
      </c>
      <c r="J407" s="4" t="str">
        <f>VLOOKUP($D:$D,'[1]Disponibilidad y generación'!$E:$R,8,FALSE)</f>
        <v>BAJOS DE HAINA</v>
      </c>
      <c r="K407" s="5" t="s">
        <v>243</v>
      </c>
      <c r="L407" s="4" t="s">
        <v>249</v>
      </c>
      <c r="M407" s="2" t="s">
        <v>17</v>
      </c>
      <c r="N407" s="51">
        <v>0</v>
      </c>
      <c r="O407" s="51">
        <v>0</v>
      </c>
    </row>
    <row r="408" spans="1:15" ht="12.75" customHeight="1" x14ac:dyDescent="0.25">
      <c r="A408" s="2">
        <v>2025</v>
      </c>
      <c r="B408" s="2">
        <v>4</v>
      </c>
      <c r="C408" s="2" t="s">
        <v>12</v>
      </c>
      <c r="D408" s="2" t="s">
        <v>53</v>
      </c>
      <c r="E408" s="4" t="str">
        <f>VLOOKUP($D:$D,'[1]Disponibilidad y generación'!$E:$R,3,FALSE)</f>
        <v>02</v>
      </c>
      <c r="F408" s="4" t="str">
        <f>VLOOKUP($D:$D,'[1]Disponibilidad y generación'!$E:$R,4,FALSE)</f>
        <v>CIBAO SUR</v>
      </c>
      <c r="G408" s="4" t="str">
        <f>VLOOKUP($D:$D,'[1]Disponibilidad y generación'!$E:$R,5,FALSE)</f>
        <v>24</v>
      </c>
      <c r="H408" s="4" t="str">
        <f>VLOOKUP($D:$D,'[1]Disponibilidad y generación'!$E:$R,6,FALSE)</f>
        <v>SANCHEZ RAMÍREZ</v>
      </c>
      <c r="I408" s="4" t="str">
        <f>VLOOKUP($D:$D,'[1]Disponibilidad y generación'!$E:$R,7,FALSE)</f>
        <v>01</v>
      </c>
      <c r="J408" s="4" t="str">
        <f>VLOOKUP($D:$D,'[1]Disponibilidad y generación'!$E:$R,8,FALSE)</f>
        <v>COTUÍ</v>
      </c>
      <c r="K408" s="5" t="s">
        <v>240</v>
      </c>
      <c r="L408" s="4" t="s">
        <v>253</v>
      </c>
      <c r="M408" s="2" t="s">
        <v>54</v>
      </c>
      <c r="N408" s="51">
        <v>7.8187037037030001</v>
      </c>
      <c r="O408" s="51">
        <v>5.0214499999999997</v>
      </c>
    </row>
    <row r="409" spans="1:15" ht="12.75" customHeight="1" x14ac:dyDescent="0.25">
      <c r="A409" s="2">
        <v>2025</v>
      </c>
      <c r="B409" s="2">
        <v>4</v>
      </c>
      <c r="C409" s="2" t="s">
        <v>12</v>
      </c>
      <c r="D409" s="2" t="s">
        <v>55</v>
      </c>
      <c r="E409" s="4" t="str">
        <f>VLOOKUP($D:$D,'[1]Disponibilidad y generación'!$E:$R,3,FALSE)</f>
        <v>02</v>
      </c>
      <c r="F409" s="4" t="str">
        <f>VLOOKUP($D:$D,'[1]Disponibilidad y generación'!$E:$R,4,FALSE)</f>
        <v>CIBAO SUR</v>
      </c>
      <c r="G409" s="4" t="str">
        <f>VLOOKUP($D:$D,'[1]Disponibilidad y generación'!$E:$R,5,FALSE)</f>
        <v>24</v>
      </c>
      <c r="H409" s="4" t="str">
        <f>VLOOKUP($D:$D,'[1]Disponibilidad y generación'!$E:$R,6,FALSE)</f>
        <v>SANCHEZ RAMÍREZ</v>
      </c>
      <c r="I409" s="4" t="str">
        <f>VLOOKUP($D:$D,'[1]Disponibilidad y generación'!$E:$R,7,FALSE)</f>
        <v>01</v>
      </c>
      <c r="J409" s="4" t="str">
        <f>VLOOKUP($D:$D,'[1]Disponibilidad y generación'!$E:$R,8,FALSE)</f>
        <v>COTUÍ</v>
      </c>
      <c r="K409" s="5" t="s">
        <v>240</v>
      </c>
      <c r="L409" s="4" t="s">
        <v>253</v>
      </c>
      <c r="M409" s="2" t="s">
        <v>56</v>
      </c>
      <c r="N409" s="51">
        <v>0.54861111111100003</v>
      </c>
      <c r="O409" s="51">
        <v>0.15987000000000001</v>
      </c>
    </row>
    <row r="410" spans="1:15" ht="12.75" customHeight="1" x14ac:dyDescent="0.25">
      <c r="A410" s="2">
        <v>2025</v>
      </c>
      <c r="B410" s="2">
        <v>4</v>
      </c>
      <c r="C410" s="2" t="s">
        <v>57</v>
      </c>
      <c r="D410" s="2" t="s">
        <v>58</v>
      </c>
      <c r="E410" s="4" t="str">
        <f>VLOOKUP($D:$D,'[1]Disponibilidad y generación'!$E:$R,3,FALSE)</f>
        <v>10</v>
      </c>
      <c r="F410" s="4" t="str">
        <f>VLOOKUP($D:$D,'[1]Disponibilidad y generación'!$E:$R,4,FALSE)</f>
        <v>OZAMA O METROPOLITANA</v>
      </c>
      <c r="G410" s="4" t="str">
        <f>VLOOKUP($D:$D,'[1]Disponibilidad y generación'!$E:$R,5,FALSE)</f>
        <v>32</v>
      </c>
      <c r="H410" s="4" t="str">
        <f>VLOOKUP($D:$D,'[1]Disponibilidad y generación'!$E:$R,6,FALSE)</f>
        <v>SANTO DOMINGO</v>
      </c>
      <c r="I410" s="4" t="str">
        <f>VLOOKUP($D:$D,'[1]Disponibilidad y generación'!$E:$R,7,FALSE)</f>
        <v>07</v>
      </c>
      <c r="J410" s="4" t="str">
        <f>VLOOKUP($D:$D,'[1]Disponibilidad y generación'!$E:$R,8,FALSE)</f>
        <v>PEDRO BRAND</v>
      </c>
      <c r="K410" s="5" t="s">
        <v>242</v>
      </c>
      <c r="L410" s="4" t="s">
        <v>248</v>
      </c>
      <c r="M410" s="2" t="s">
        <v>44</v>
      </c>
      <c r="N410" s="51">
        <v>1.494023148148</v>
      </c>
      <c r="O410" s="51">
        <v>0.49575999999999998</v>
      </c>
    </row>
    <row r="411" spans="1:15" ht="12.75" customHeight="1" x14ac:dyDescent="0.25">
      <c r="A411" s="2">
        <v>2025</v>
      </c>
      <c r="B411" s="2">
        <v>4</v>
      </c>
      <c r="C411" s="2" t="s">
        <v>59</v>
      </c>
      <c r="D411" s="2" t="s">
        <v>60</v>
      </c>
      <c r="E411" s="4" t="str">
        <f>VLOOKUP($D:$D,'[1]Disponibilidad y generación'!$E:$R,3,FALSE)</f>
        <v>05</v>
      </c>
      <c r="F411" s="4" t="str">
        <f>VLOOKUP($D:$D,'[1]Disponibilidad y generación'!$E:$R,4,FALSE)</f>
        <v>VALDESIA</v>
      </c>
      <c r="G411" s="4" t="str">
        <f>VLOOKUP($D:$D,'[1]Disponibilidad y generación'!$E:$R,5,FALSE)</f>
        <v>21</v>
      </c>
      <c r="H411" s="4" t="str">
        <f>VLOOKUP($D:$D,'[1]Disponibilidad y generación'!$E:$R,6,FALSE)</f>
        <v>SAN CRISTÓBAL</v>
      </c>
      <c r="I411" s="4" t="str">
        <f>VLOOKUP($D:$D,'[1]Disponibilidad y generación'!$E:$R,7,FALSE)</f>
        <v>03</v>
      </c>
      <c r="J411" s="4" t="str">
        <f>VLOOKUP($D:$D,'[1]Disponibilidad y generación'!$E:$R,8,FALSE)</f>
        <v>BAJOS DE HAINA</v>
      </c>
      <c r="K411" s="5" t="s">
        <v>241</v>
      </c>
      <c r="L411" s="4" t="s">
        <v>247</v>
      </c>
      <c r="M411" s="2" t="s">
        <v>54</v>
      </c>
      <c r="N411" s="51">
        <v>117.64618055555501</v>
      </c>
      <c r="O411" s="51">
        <v>81.602119999999999</v>
      </c>
    </row>
    <row r="412" spans="1:15" ht="12.75" customHeight="1" x14ac:dyDescent="0.25">
      <c r="A412" s="2">
        <v>2025</v>
      </c>
      <c r="B412" s="2">
        <v>4</v>
      </c>
      <c r="C412" s="2" t="s">
        <v>59</v>
      </c>
      <c r="D412" s="2" t="s">
        <v>61</v>
      </c>
      <c r="E412" s="4" t="str">
        <f>VLOOKUP($D:$D,'[1]Disponibilidad y generación'!$E:$R,3,FALSE)</f>
        <v>05</v>
      </c>
      <c r="F412" s="4" t="str">
        <f>VLOOKUP($D:$D,'[1]Disponibilidad y generación'!$E:$R,4,FALSE)</f>
        <v>VALDESIA</v>
      </c>
      <c r="G412" s="4" t="str">
        <f>VLOOKUP($D:$D,'[1]Disponibilidad y generación'!$E:$R,5,FALSE)</f>
        <v>21</v>
      </c>
      <c r="H412" s="4" t="str">
        <f>VLOOKUP($D:$D,'[1]Disponibilidad y generación'!$E:$R,6,FALSE)</f>
        <v>SAN CRISTÓBAL</v>
      </c>
      <c r="I412" s="4" t="str">
        <f>VLOOKUP($D:$D,'[1]Disponibilidad y generación'!$E:$R,7,FALSE)</f>
        <v>03</v>
      </c>
      <c r="J412" s="4" t="str">
        <f>VLOOKUP($D:$D,'[1]Disponibilidad y generación'!$E:$R,8,FALSE)</f>
        <v>BAJOS DE HAINA</v>
      </c>
      <c r="K412" s="5" t="s">
        <v>241</v>
      </c>
      <c r="L412" s="4" t="s">
        <v>247</v>
      </c>
      <c r="M412" s="2" t="s">
        <v>62</v>
      </c>
      <c r="N412" s="51">
        <v>97.079490740739999</v>
      </c>
      <c r="O412" s="51">
        <v>68.215549999999993</v>
      </c>
    </row>
    <row r="413" spans="1:15" ht="12.75" customHeight="1" x14ac:dyDescent="0.25">
      <c r="A413" s="2">
        <v>2025</v>
      </c>
      <c r="B413" s="2">
        <v>4</v>
      </c>
      <c r="C413" s="2" t="s">
        <v>12</v>
      </c>
      <c r="D413" s="2" t="s">
        <v>63</v>
      </c>
      <c r="E413" s="4" t="str">
        <f>VLOOKUP($D:$D,'[1]Disponibilidad y generación'!$E:$R,3,FALSE)</f>
        <v>05</v>
      </c>
      <c r="F413" s="4" t="str">
        <f>VLOOKUP($D:$D,'[1]Disponibilidad y generación'!$E:$R,4,FALSE)</f>
        <v>VALDESIA</v>
      </c>
      <c r="G413" s="4" t="str">
        <f>VLOOKUP($D:$D,'[1]Disponibilidad y generación'!$E:$R,5,FALSE)</f>
        <v>31</v>
      </c>
      <c r="H413" s="4" t="str">
        <f>VLOOKUP($D:$D,'[1]Disponibilidad y generación'!$E:$R,6,FALSE)</f>
        <v>SAN JOSÉ DE OCOA</v>
      </c>
      <c r="I413" s="4" t="str">
        <f>VLOOKUP($D:$D,'[1]Disponibilidad y generación'!$E:$R,7,FALSE)</f>
        <v>01</v>
      </c>
      <c r="J413" s="4" t="str">
        <f>VLOOKUP($D:$D,'[1]Disponibilidad y generación'!$E:$R,8,FALSE)</f>
        <v>SAN JOSÉ DE OCOA</v>
      </c>
      <c r="K413" s="5" t="s">
        <v>240</v>
      </c>
      <c r="L413" s="4" t="s">
        <v>253</v>
      </c>
      <c r="M413" s="2" t="s">
        <v>14</v>
      </c>
      <c r="N413" s="51">
        <v>9.9511805555550001</v>
      </c>
      <c r="O413" s="51">
        <v>7.1030199999999999</v>
      </c>
    </row>
    <row r="414" spans="1:15" ht="12.75" customHeight="1" x14ac:dyDescent="0.25">
      <c r="A414" s="2">
        <v>2025</v>
      </c>
      <c r="B414" s="2">
        <v>4</v>
      </c>
      <c r="C414" s="2" t="s">
        <v>12</v>
      </c>
      <c r="D414" s="2" t="s">
        <v>64</v>
      </c>
      <c r="E414" s="4" t="str">
        <f>VLOOKUP($D:$D,'[1]Disponibilidad y generación'!$E:$R,3,FALSE)</f>
        <v>05</v>
      </c>
      <c r="F414" s="4" t="str">
        <f>VLOOKUP($D:$D,'[1]Disponibilidad y generación'!$E:$R,4,FALSE)</f>
        <v>VALDESIA</v>
      </c>
      <c r="G414" s="4" t="str">
        <f>VLOOKUP($D:$D,'[1]Disponibilidad y generación'!$E:$R,5,FALSE)</f>
        <v>31</v>
      </c>
      <c r="H414" s="4" t="str">
        <f>VLOOKUP($D:$D,'[1]Disponibilidad y generación'!$E:$R,6,FALSE)</f>
        <v>SAN JOSÉ DE OCOA</v>
      </c>
      <c r="I414" s="4" t="str">
        <f>VLOOKUP($D:$D,'[1]Disponibilidad y generación'!$E:$R,7,FALSE)</f>
        <v>01</v>
      </c>
      <c r="J414" s="4" t="str">
        <f>VLOOKUP($D:$D,'[1]Disponibilidad y generación'!$E:$R,8,FALSE)</f>
        <v>SAN JOSÉ DE OCOA</v>
      </c>
      <c r="K414" s="5" t="s">
        <v>240</v>
      </c>
      <c r="L414" s="4" t="s">
        <v>253</v>
      </c>
      <c r="M414" s="2" t="s">
        <v>14</v>
      </c>
      <c r="N414" s="51">
        <v>11.029814814813999</v>
      </c>
      <c r="O414" s="51">
        <v>7.6328300000000002</v>
      </c>
    </row>
    <row r="415" spans="1:15" ht="12.75" customHeight="1" x14ac:dyDescent="0.25">
      <c r="A415" s="2">
        <v>2025</v>
      </c>
      <c r="B415" s="2">
        <v>4</v>
      </c>
      <c r="C415" s="2" t="s">
        <v>12</v>
      </c>
      <c r="D415" s="2" t="s">
        <v>65</v>
      </c>
      <c r="E415" s="4" t="str">
        <f>VLOOKUP($D:$D,'[1]Disponibilidad y generación'!$E:$R,3,FALSE)</f>
        <v>02</v>
      </c>
      <c r="F415" s="4" t="str">
        <f>VLOOKUP($D:$D,'[1]Disponibilidad y generación'!$E:$R,4,FALSE)</f>
        <v>CIBAO SUR</v>
      </c>
      <c r="G415" s="4" t="str">
        <f>VLOOKUP($D:$D,'[1]Disponibilidad y generación'!$E:$R,5,FALSE)</f>
        <v>13</v>
      </c>
      <c r="H415" s="4" t="str">
        <f>VLOOKUP($D:$D,'[1]Disponibilidad y generación'!$E:$R,6,FALSE)</f>
        <v>LA VEGA</v>
      </c>
      <c r="I415" s="4" t="str">
        <f>VLOOKUP($D:$D,'[1]Disponibilidad y generación'!$E:$R,7,FALSE)</f>
        <v>03</v>
      </c>
      <c r="J415" s="4" t="str">
        <f>VLOOKUP($D:$D,'[1]Disponibilidad y generación'!$E:$R,8,FALSE)</f>
        <v>JARABACOA</v>
      </c>
      <c r="K415" s="5" t="s">
        <v>240</v>
      </c>
      <c r="L415" s="4" t="s">
        <v>253</v>
      </c>
      <c r="M415" s="2" t="s">
        <v>66</v>
      </c>
      <c r="N415" s="51">
        <v>6.9463736111110004</v>
      </c>
      <c r="O415" s="51">
        <v>4.6363899999999996</v>
      </c>
    </row>
    <row r="416" spans="1:15" ht="12.75" customHeight="1" x14ac:dyDescent="0.25">
      <c r="A416" s="2">
        <v>2025</v>
      </c>
      <c r="B416" s="2">
        <v>4</v>
      </c>
      <c r="C416" s="2" t="s">
        <v>22</v>
      </c>
      <c r="D416" s="2" t="s">
        <v>67</v>
      </c>
      <c r="E416" s="4" t="str">
        <f>VLOOKUP($D:$D,'[1]Disponibilidad y generación'!$E:$R,3,FALSE)</f>
        <v>06</v>
      </c>
      <c r="F416" s="4" t="str">
        <f>VLOOKUP($D:$D,'[1]Disponibilidad y generación'!$E:$R,4,FALSE)</f>
        <v>ENRIQUILLO</v>
      </c>
      <c r="G416" s="4" t="str">
        <f>VLOOKUP($D:$D,'[1]Disponibilidad y generación'!$E:$R,5,FALSE)</f>
        <v>16</v>
      </c>
      <c r="H416" s="4" t="str">
        <f>VLOOKUP($D:$D,'[1]Disponibilidad y generación'!$E:$R,6,FALSE)</f>
        <v>PEDERNALES</v>
      </c>
      <c r="I416" s="4" t="str">
        <f>VLOOKUP($D:$D,'[1]Disponibilidad y generación'!$E:$R,7,FALSE)</f>
        <v>02</v>
      </c>
      <c r="J416" s="4" t="str">
        <f>VLOOKUP($D:$D,'[1]Disponibilidad y generación'!$E:$R,8,FALSE)</f>
        <v>OVIEDO</v>
      </c>
      <c r="K416" s="5" t="s">
        <v>244</v>
      </c>
      <c r="L416" s="4" t="s">
        <v>252</v>
      </c>
      <c r="M416" s="2" t="s">
        <v>68</v>
      </c>
      <c r="N416" s="51">
        <v>23.4</v>
      </c>
      <c r="O416" s="51">
        <v>4.6721500000000002</v>
      </c>
    </row>
    <row r="417" spans="1:15" ht="12.75" customHeight="1" x14ac:dyDescent="0.25">
      <c r="A417" s="2">
        <v>2025</v>
      </c>
      <c r="B417" s="2">
        <v>4</v>
      </c>
      <c r="C417" s="2" t="s">
        <v>69</v>
      </c>
      <c r="D417" s="2" t="s">
        <v>70</v>
      </c>
      <c r="E417" s="4" t="str">
        <f>VLOOKUP($D:$D,'[1]Disponibilidad y generación'!$E:$R,3,FALSE)</f>
        <v>02</v>
      </c>
      <c r="F417" s="4" t="str">
        <f>VLOOKUP($D:$D,'[1]Disponibilidad y generación'!$E:$R,4,FALSE)</f>
        <v>CIBAO SUR</v>
      </c>
      <c r="G417" s="4" t="str">
        <f>VLOOKUP($D:$D,'[1]Disponibilidad y generación'!$E:$R,5,FALSE)</f>
        <v>13</v>
      </c>
      <c r="H417" s="4" t="str">
        <f>VLOOKUP($D:$D,'[1]Disponibilidad y generación'!$E:$R,6,FALSE)</f>
        <v>LA VEGA</v>
      </c>
      <c r="I417" s="4" t="str">
        <f>VLOOKUP($D:$D,'[1]Disponibilidad y generación'!$E:$R,7,FALSE)</f>
        <v>01</v>
      </c>
      <c r="J417" s="4" t="str">
        <f>VLOOKUP($D:$D,'[1]Disponibilidad y generación'!$E:$R,8,FALSE)</f>
        <v>LA VEGA</v>
      </c>
      <c r="K417" s="5" t="s">
        <v>242</v>
      </c>
      <c r="L417" s="4" t="s">
        <v>248</v>
      </c>
      <c r="M417" s="2" t="s">
        <v>71</v>
      </c>
      <c r="N417" s="51">
        <v>83.138828703702998</v>
      </c>
      <c r="O417" s="51">
        <v>31.918389999999999</v>
      </c>
    </row>
    <row r="418" spans="1:15" ht="12.75" customHeight="1" x14ac:dyDescent="0.25">
      <c r="A418" s="2">
        <v>2025</v>
      </c>
      <c r="B418" s="2">
        <v>4</v>
      </c>
      <c r="C418" s="2" t="s">
        <v>12</v>
      </c>
      <c r="D418" s="2" t="s">
        <v>72</v>
      </c>
      <c r="E418" s="4" t="str">
        <f>VLOOKUP($D:$D,'[1]Disponibilidad y generación'!$E:$R,3,FALSE)</f>
        <v>05</v>
      </c>
      <c r="F418" s="4" t="str">
        <f>VLOOKUP($D:$D,'[1]Disponibilidad y generación'!$E:$R,4,FALSE)</f>
        <v>VALDESIA</v>
      </c>
      <c r="G418" s="4" t="str">
        <f>VLOOKUP($D:$D,'[1]Disponibilidad y generación'!$E:$R,5,FALSE)</f>
        <v>21</v>
      </c>
      <c r="H418" s="4" t="str">
        <f>VLOOKUP($D:$D,'[1]Disponibilidad y generación'!$E:$R,6,FALSE)</f>
        <v>SAN CRISTÓBAL</v>
      </c>
      <c r="I418" s="4" t="str">
        <f>VLOOKUP($D:$D,'[1]Disponibilidad y generación'!$E:$R,7,FALSE)</f>
        <v>06</v>
      </c>
      <c r="J418" s="4" t="str">
        <f>VLOOKUP($D:$D,'[1]Disponibilidad y generación'!$E:$R,8,FALSE)</f>
        <v>YAGUATE</v>
      </c>
      <c r="K418" s="5" t="s">
        <v>240</v>
      </c>
      <c r="L418" s="4" t="s">
        <v>253</v>
      </c>
      <c r="M418" s="2" t="s">
        <v>17</v>
      </c>
      <c r="N418" s="51">
        <v>0.20505324074</v>
      </c>
      <c r="O418" s="51">
        <v>0.14940000000000001</v>
      </c>
    </row>
    <row r="419" spans="1:15" ht="12.75" customHeight="1" x14ac:dyDescent="0.25">
      <c r="A419" s="2">
        <v>2025</v>
      </c>
      <c r="B419" s="2">
        <v>4</v>
      </c>
      <c r="C419" s="2" t="s">
        <v>12</v>
      </c>
      <c r="D419" s="2" t="s">
        <v>73</v>
      </c>
      <c r="E419" s="4" t="str">
        <f>VLOOKUP($D:$D,'[1]Disponibilidad y generación'!$E:$R,3,FALSE)</f>
        <v>06</v>
      </c>
      <c r="F419" s="4" t="str">
        <f>VLOOKUP($D:$D,'[1]Disponibilidad y generación'!$E:$R,4,FALSE)</f>
        <v>ENRIQUILLO</v>
      </c>
      <c r="G419" s="4" t="str">
        <f>VLOOKUP($D:$D,'[1]Disponibilidad y generación'!$E:$R,5,FALSE)</f>
        <v>10</v>
      </c>
      <c r="H419" s="4" t="str">
        <f>VLOOKUP($D:$D,'[1]Disponibilidad y generación'!$E:$R,6,FALSE)</f>
        <v>INDEPENDENCIA</v>
      </c>
      <c r="I419" s="4" t="str">
        <f>VLOOKUP($D:$D,'[1]Disponibilidad y generación'!$E:$R,7,FALSE)</f>
        <v>02</v>
      </c>
      <c r="J419" s="4" t="str">
        <f>VLOOKUP($D:$D,'[1]Disponibilidad y generación'!$E:$R,8,FALSE)</f>
        <v>DUVERGÉ</v>
      </c>
      <c r="K419" s="5" t="s">
        <v>240</v>
      </c>
      <c r="L419" s="4" t="s">
        <v>253</v>
      </c>
      <c r="M419" s="2" t="s">
        <v>74</v>
      </c>
      <c r="N419" s="51">
        <v>1.7148425925919999</v>
      </c>
      <c r="O419" s="51">
        <v>1.13927</v>
      </c>
    </row>
    <row r="420" spans="1:15" ht="12.75" customHeight="1" x14ac:dyDescent="0.25">
      <c r="A420" s="2">
        <v>2025</v>
      </c>
      <c r="B420" s="2">
        <v>4</v>
      </c>
      <c r="C420" s="2" t="s">
        <v>12</v>
      </c>
      <c r="D420" s="2" t="s">
        <v>75</v>
      </c>
      <c r="E420" s="4" t="str">
        <f>VLOOKUP($D:$D,'[1]Disponibilidad y generación'!$E:$R,3,FALSE)</f>
        <v>01</v>
      </c>
      <c r="F420" s="4" t="str">
        <f>VLOOKUP($D:$D,'[1]Disponibilidad y generación'!$E:$R,4,FALSE)</f>
        <v>CIBAO NORTE</v>
      </c>
      <c r="G420" s="4" t="str">
        <f>VLOOKUP($D:$D,'[1]Disponibilidad y generación'!$E:$R,5,FALSE)</f>
        <v>25</v>
      </c>
      <c r="H420" s="4" t="str">
        <f>VLOOKUP($D:$D,'[1]Disponibilidad y generación'!$E:$R,6,FALSE)</f>
        <v>SANTIAGO</v>
      </c>
      <c r="I420" s="4" t="str">
        <f>VLOOKUP($D:$D,'[1]Disponibilidad y generación'!$E:$R,7,FALSE)</f>
        <v>09</v>
      </c>
      <c r="J420" s="4" t="str">
        <f>VLOOKUP($D:$D,'[1]Disponibilidad y generación'!$E:$R,8,FALSE)</f>
        <v>SABANA IGLESIA</v>
      </c>
      <c r="K420" s="5" t="s">
        <v>240</v>
      </c>
      <c r="L420" s="4" t="s">
        <v>253</v>
      </c>
      <c r="M420" s="2" t="s">
        <v>76</v>
      </c>
      <c r="N420" s="51">
        <v>5.9200879629619996</v>
      </c>
      <c r="O420" s="51">
        <v>4.1729900000000004</v>
      </c>
    </row>
    <row r="421" spans="1:15" ht="12.75" customHeight="1" x14ac:dyDescent="0.25">
      <c r="A421" s="2">
        <v>2025</v>
      </c>
      <c r="B421" s="2">
        <v>4</v>
      </c>
      <c r="C421" s="2" t="s">
        <v>12</v>
      </c>
      <c r="D421" s="2" t="s">
        <v>77</v>
      </c>
      <c r="E421" s="4" t="str">
        <f>VLOOKUP($D:$D,'[1]Disponibilidad y generación'!$E:$R,3,FALSE)</f>
        <v>05</v>
      </c>
      <c r="F421" s="4" t="str">
        <f>VLOOKUP($D:$D,'[1]Disponibilidad y generación'!$E:$R,4,FALSE)</f>
        <v>VALDESIA</v>
      </c>
      <c r="G421" s="4" t="str">
        <f>VLOOKUP($D:$D,'[1]Disponibilidad y generación'!$E:$R,5,FALSE)</f>
        <v>17</v>
      </c>
      <c r="H421" s="4" t="str">
        <f>VLOOKUP($D:$D,'[1]Disponibilidad y generación'!$E:$R,6,FALSE)</f>
        <v>PERAVIA</v>
      </c>
      <c r="I421" s="4" t="str">
        <f>VLOOKUP($D:$D,'[1]Disponibilidad y generación'!$E:$R,7,FALSE)</f>
        <v>02</v>
      </c>
      <c r="J421" s="4" t="str">
        <f>VLOOKUP($D:$D,'[1]Disponibilidad y generación'!$E:$R,8,FALSE)</f>
        <v>NIZAO</v>
      </c>
      <c r="K421" s="5" t="s">
        <v>240</v>
      </c>
      <c r="L421" s="4" t="s">
        <v>253</v>
      </c>
      <c r="M421" s="2" t="s">
        <v>17</v>
      </c>
      <c r="N421" s="51">
        <v>0</v>
      </c>
      <c r="O421" s="51">
        <v>0</v>
      </c>
    </row>
    <row r="422" spans="1:15" ht="12.75" customHeight="1" x14ac:dyDescent="0.25">
      <c r="A422" s="2">
        <v>2025</v>
      </c>
      <c r="B422" s="2">
        <v>4</v>
      </c>
      <c r="C422" s="2" t="s">
        <v>22</v>
      </c>
      <c r="D422" s="2" t="s">
        <v>78</v>
      </c>
      <c r="E422" s="4" t="str">
        <f>VLOOKUP($D:$D,'[1]Disponibilidad y generación'!$E:$R,3,FALSE)</f>
        <v>06</v>
      </c>
      <c r="F422" s="4" t="str">
        <f>VLOOKUP($D:$D,'[1]Disponibilidad y generación'!$E:$R,4,FALSE)</f>
        <v>ENRIQUILLO</v>
      </c>
      <c r="G422" s="4" t="str">
        <f>VLOOKUP($D:$D,'[1]Disponibilidad y generación'!$E:$R,5,FALSE)</f>
        <v>16</v>
      </c>
      <c r="H422" s="4" t="str">
        <f>VLOOKUP($D:$D,'[1]Disponibilidad y generación'!$E:$R,6,FALSE)</f>
        <v>PEDERNALES</v>
      </c>
      <c r="I422" s="4" t="str">
        <f>VLOOKUP($D:$D,'[1]Disponibilidad y generación'!$E:$R,7,FALSE)</f>
        <v>02</v>
      </c>
      <c r="J422" s="4" t="str">
        <f>VLOOKUP($D:$D,'[1]Disponibilidad y generación'!$E:$R,8,FALSE)</f>
        <v>OVIEDO</v>
      </c>
      <c r="K422" s="5" t="s">
        <v>244</v>
      </c>
      <c r="L422" s="4" t="s">
        <v>252</v>
      </c>
      <c r="M422" s="2" t="s">
        <v>44</v>
      </c>
      <c r="N422" s="51">
        <v>14</v>
      </c>
      <c r="O422" s="51">
        <v>1.02535</v>
      </c>
    </row>
    <row r="423" spans="1:15" ht="12.75" customHeight="1" x14ac:dyDescent="0.25">
      <c r="A423" s="2">
        <v>2025</v>
      </c>
      <c r="B423" s="2">
        <v>4</v>
      </c>
      <c r="C423" s="2" t="s">
        <v>79</v>
      </c>
      <c r="D423" s="2" t="s">
        <v>80</v>
      </c>
      <c r="E423" s="4" t="str">
        <f>VLOOKUP($D:$D,'[1]Disponibilidad y generación'!$E:$R,3,FALSE)</f>
        <v>10</v>
      </c>
      <c r="F423" s="4" t="str">
        <f>VLOOKUP($D:$D,'[1]Disponibilidad y generación'!$E:$R,4,FALSE)</f>
        <v>OZAMA O METROPOLITANA</v>
      </c>
      <c r="G423" s="4" t="str">
        <f>VLOOKUP($D:$D,'[1]Disponibilidad y generación'!$E:$R,5,FALSE)</f>
        <v>32</v>
      </c>
      <c r="H423" s="4" t="str">
        <f>VLOOKUP($D:$D,'[1]Disponibilidad y generación'!$E:$R,6,FALSE)</f>
        <v>SANTO DOMINGO</v>
      </c>
      <c r="I423" s="4" t="str">
        <f>VLOOKUP($D:$D,'[1]Disponibilidad y generación'!$E:$R,7,FALSE)</f>
        <v>01</v>
      </c>
      <c r="J423" s="4" t="str">
        <f>VLOOKUP($D:$D,'[1]Disponibilidad y generación'!$E:$R,8,FALSE)</f>
        <v>SANTO DOMINGO ESTE</v>
      </c>
      <c r="K423" s="5" t="s">
        <v>243</v>
      </c>
      <c r="L423" s="4" t="s">
        <v>246</v>
      </c>
      <c r="M423" s="2" t="s">
        <v>17</v>
      </c>
      <c r="N423" s="51">
        <v>0</v>
      </c>
      <c r="O423" s="51">
        <v>0</v>
      </c>
    </row>
    <row r="424" spans="1:15" ht="12.75" customHeight="1" x14ac:dyDescent="0.25">
      <c r="A424" s="2">
        <v>2025</v>
      </c>
      <c r="B424" s="2">
        <v>4</v>
      </c>
      <c r="C424" s="2" t="s">
        <v>79</v>
      </c>
      <c r="D424" s="2" t="s">
        <v>81</v>
      </c>
      <c r="E424" s="4" t="str">
        <f>VLOOKUP($D:$D,'[1]Disponibilidad y generación'!$E:$R,3,FALSE)</f>
        <v>10</v>
      </c>
      <c r="F424" s="4" t="str">
        <f>VLOOKUP($D:$D,'[1]Disponibilidad y generación'!$E:$R,4,FALSE)</f>
        <v>OZAMA O METROPOLITANA</v>
      </c>
      <c r="G424" s="4" t="str">
        <f>VLOOKUP($D:$D,'[1]Disponibilidad y generación'!$E:$R,5,FALSE)</f>
        <v>32</v>
      </c>
      <c r="H424" s="4" t="str">
        <f>VLOOKUP($D:$D,'[1]Disponibilidad y generación'!$E:$R,6,FALSE)</f>
        <v>SANTO DOMINGO</v>
      </c>
      <c r="I424" s="4" t="str">
        <f>VLOOKUP($D:$D,'[1]Disponibilidad y generación'!$E:$R,7,FALSE)</f>
        <v>01</v>
      </c>
      <c r="J424" s="4" t="str">
        <f>VLOOKUP($D:$D,'[1]Disponibilidad y generación'!$E:$R,8,FALSE)</f>
        <v>SANTO DOMINGO ESTE</v>
      </c>
      <c r="K424" s="5" t="s">
        <v>243</v>
      </c>
      <c r="L424" s="4" t="s">
        <v>246</v>
      </c>
      <c r="M424" s="2" t="s">
        <v>82</v>
      </c>
      <c r="N424" s="51">
        <v>0</v>
      </c>
      <c r="O424" s="51">
        <v>0</v>
      </c>
    </row>
    <row r="425" spans="1:15" ht="12.75" customHeight="1" x14ac:dyDescent="0.25">
      <c r="A425" s="2">
        <v>2025</v>
      </c>
      <c r="B425" s="2">
        <v>4</v>
      </c>
      <c r="C425" s="2" t="s">
        <v>83</v>
      </c>
      <c r="D425" s="2" t="s">
        <v>84</v>
      </c>
      <c r="E425" s="4" t="str">
        <f>VLOOKUP($D:$D,'[1]Disponibilidad y generación'!$E:$R,3,FALSE)</f>
        <v>09</v>
      </c>
      <c r="F425" s="4" t="str">
        <f>VLOOKUP($D:$D,'[1]Disponibilidad y generación'!$E:$R,4,FALSE)</f>
        <v>HIGUAMO</v>
      </c>
      <c r="G425" s="4" t="str">
        <f>VLOOKUP($D:$D,'[1]Disponibilidad y generación'!$E:$R,5,FALSE)</f>
        <v>23</v>
      </c>
      <c r="H425" s="4" t="str">
        <f>VLOOKUP($D:$D,'[1]Disponibilidad y generación'!$E:$R,6,FALSE)</f>
        <v>SAN PEDRO DE MACORÍS</v>
      </c>
      <c r="I425" s="4" t="str">
        <f>VLOOKUP($D:$D,'[1]Disponibilidad y generación'!$E:$R,7,FALSE)</f>
        <v>01</v>
      </c>
      <c r="J425" s="4" t="str">
        <f>VLOOKUP($D:$D,'[1]Disponibilidad y generación'!$E:$R,8,FALSE)</f>
        <v>SAN PEDRO DE MACORÍS</v>
      </c>
      <c r="K425" s="5" t="s">
        <v>242</v>
      </c>
      <c r="L425" s="4" t="s">
        <v>248</v>
      </c>
      <c r="M425" s="2" t="s">
        <v>85</v>
      </c>
      <c r="N425" s="51">
        <v>33.579925925924996</v>
      </c>
      <c r="O425" s="51">
        <v>8.1330200000000001</v>
      </c>
    </row>
    <row r="426" spans="1:15" ht="12.75" customHeight="1" x14ac:dyDescent="0.25">
      <c r="A426" s="2">
        <v>2025</v>
      </c>
      <c r="B426" s="2">
        <v>4</v>
      </c>
      <c r="C426" s="2" t="s">
        <v>83</v>
      </c>
      <c r="D426" s="2" t="s">
        <v>86</v>
      </c>
      <c r="E426" s="4" t="str">
        <f>VLOOKUP($D:$D,'[1]Disponibilidad y generación'!$E:$R,3,FALSE)</f>
        <v>09</v>
      </c>
      <c r="F426" s="4" t="str">
        <f>VLOOKUP($D:$D,'[1]Disponibilidad y generación'!$E:$R,4,FALSE)</f>
        <v>HIGUAMO</v>
      </c>
      <c r="G426" s="4" t="str">
        <f>VLOOKUP($D:$D,'[1]Disponibilidad y generación'!$E:$R,5,FALSE)</f>
        <v>23</v>
      </c>
      <c r="H426" s="4" t="str">
        <f>VLOOKUP($D:$D,'[1]Disponibilidad y generación'!$E:$R,6,FALSE)</f>
        <v>SAN PEDRO DE MACORÍS</v>
      </c>
      <c r="I426" s="4" t="str">
        <f>VLOOKUP($D:$D,'[1]Disponibilidad y generación'!$E:$R,7,FALSE)</f>
        <v>01</v>
      </c>
      <c r="J426" s="4" t="str">
        <f>VLOOKUP($D:$D,'[1]Disponibilidad y generación'!$E:$R,8,FALSE)</f>
        <v>SAN PEDRO DE MACORÍS</v>
      </c>
      <c r="K426" s="5" t="s">
        <v>242</v>
      </c>
      <c r="L426" s="4" t="s">
        <v>246</v>
      </c>
      <c r="M426" s="2" t="s">
        <v>85</v>
      </c>
      <c r="N426" s="51">
        <v>0</v>
      </c>
      <c r="O426" s="51">
        <v>0</v>
      </c>
    </row>
    <row r="427" spans="1:15" ht="12.75" customHeight="1" x14ac:dyDescent="0.25">
      <c r="A427" s="2">
        <v>2025</v>
      </c>
      <c r="B427" s="2">
        <v>4</v>
      </c>
      <c r="C427" s="2" t="s">
        <v>12</v>
      </c>
      <c r="D427" s="2" t="s">
        <v>87</v>
      </c>
      <c r="E427" s="4" t="str">
        <f>VLOOKUP($D:$D,'[1]Disponibilidad y generación'!$E:$R,3,FALSE)</f>
        <v>07</v>
      </c>
      <c r="F427" s="4" t="str">
        <f>VLOOKUP($D:$D,'[1]Disponibilidad y generación'!$E:$R,4,FALSE)</f>
        <v>EL VALLE</v>
      </c>
      <c r="G427" s="4" t="str">
        <f>VLOOKUP($D:$D,'[1]Disponibilidad y generación'!$E:$R,5,FALSE)</f>
        <v>02</v>
      </c>
      <c r="H427" s="4" t="str">
        <f>VLOOKUP($D:$D,'[1]Disponibilidad y generación'!$E:$R,6,FALSE)</f>
        <v>AZUA</v>
      </c>
      <c r="I427" s="4" t="str">
        <f>VLOOKUP($D:$D,'[1]Disponibilidad y generación'!$E:$R,7,FALSE)</f>
        <v>03</v>
      </c>
      <c r="J427" s="4" t="str">
        <f>VLOOKUP($D:$D,'[1]Disponibilidad y generación'!$E:$R,8,FALSE)</f>
        <v>LAS YAYAS DE VIAJAMA</v>
      </c>
      <c r="K427" s="5" t="s">
        <v>240</v>
      </c>
      <c r="L427" s="4" t="s">
        <v>253</v>
      </c>
      <c r="M427" s="2" t="s">
        <v>24</v>
      </c>
      <c r="N427" s="51">
        <v>2.362046296296</v>
      </c>
      <c r="O427" s="51">
        <v>1.8421799999999999</v>
      </c>
    </row>
    <row r="428" spans="1:15" ht="12.75" customHeight="1" x14ac:dyDescent="0.25">
      <c r="A428" s="2">
        <v>2025</v>
      </c>
      <c r="B428" s="2">
        <v>4</v>
      </c>
      <c r="C428" s="2" t="s">
        <v>12</v>
      </c>
      <c r="D428" s="2" t="s">
        <v>88</v>
      </c>
      <c r="E428" s="4" t="str">
        <f>VLOOKUP($D:$D,'[1]Disponibilidad y generación'!$E:$R,3,FALSE)</f>
        <v>07</v>
      </c>
      <c r="F428" s="4" t="str">
        <f>VLOOKUP($D:$D,'[1]Disponibilidad y generación'!$E:$R,4,FALSE)</f>
        <v>EL VALLE</v>
      </c>
      <c r="G428" s="4" t="str">
        <f>VLOOKUP($D:$D,'[1]Disponibilidad y generación'!$E:$R,5,FALSE)</f>
        <v>02</v>
      </c>
      <c r="H428" s="4" t="str">
        <f>VLOOKUP($D:$D,'[1]Disponibilidad y generación'!$E:$R,6,FALSE)</f>
        <v>AZUA</v>
      </c>
      <c r="I428" s="4" t="str">
        <f>VLOOKUP($D:$D,'[1]Disponibilidad y generación'!$E:$R,7,FALSE)</f>
        <v>03</v>
      </c>
      <c r="J428" s="4" t="str">
        <f>VLOOKUP($D:$D,'[1]Disponibilidad y generación'!$E:$R,8,FALSE)</f>
        <v>LAS YAYAS DE VIAJAMA</v>
      </c>
      <c r="K428" s="5" t="s">
        <v>240</v>
      </c>
      <c r="L428" s="4" t="s">
        <v>253</v>
      </c>
      <c r="M428" s="2" t="s">
        <v>24</v>
      </c>
      <c r="N428" s="51">
        <v>1.851324074074</v>
      </c>
      <c r="O428" s="51">
        <v>1.27112</v>
      </c>
    </row>
    <row r="429" spans="1:15" ht="12.75" customHeight="1" x14ac:dyDescent="0.25">
      <c r="A429" s="2">
        <v>2025</v>
      </c>
      <c r="B429" s="2">
        <v>4</v>
      </c>
      <c r="C429" s="2" t="s">
        <v>12</v>
      </c>
      <c r="D429" s="2" t="s">
        <v>89</v>
      </c>
      <c r="E429" s="4" t="str">
        <f>VLOOKUP($D:$D,'[1]Disponibilidad y generación'!$E:$R,3,FALSE)</f>
        <v>07</v>
      </c>
      <c r="F429" s="4" t="str">
        <f>VLOOKUP($D:$D,'[1]Disponibilidad y generación'!$E:$R,4,FALSE)</f>
        <v>EL VALLE</v>
      </c>
      <c r="G429" s="4" t="str">
        <f>VLOOKUP($D:$D,'[1]Disponibilidad y generación'!$E:$R,5,FALSE)</f>
        <v>02</v>
      </c>
      <c r="H429" s="4" t="str">
        <f>VLOOKUP($D:$D,'[1]Disponibilidad y generación'!$E:$R,6,FALSE)</f>
        <v>AZUA</v>
      </c>
      <c r="I429" s="4" t="str">
        <f>VLOOKUP($D:$D,'[1]Disponibilidad y generación'!$E:$R,7,FALSE)</f>
        <v>03</v>
      </c>
      <c r="J429" s="4" t="str">
        <f>VLOOKUP($D:$D,'[1]Disponibilidad y generación'!$E:$R,8,FALSE)</f>
        <v>LAS YAYAS DE VIAJAMA</v>
      </c>
      <c r="K429" s="5" t="s">
        <v>240</v>
      </c>
      <c r="L429" s="4" t="s">
        <v>253</v>
      </c>
      <c r="M429" s="2" t="s">
        <v>90</v>
      </c>
      <c r="N429" s="51">
        <v>0</v>
      </c>
      <c r="O429" s="51">
        <v>0</v>
      </c>
    </row>
    <row r="430" spans="1:15" ht="12.75" customHeight="1" x14ac:dyDescent="0.25">
      <c r="A430" s="2">
        <v>2025</v>
      </c>
      <c r="B430" s="2">
        <v>4</v>
      </c>
      <c r="C430" s="2" t="s">
        <v>12</v>
      </c>
      <c r="D430" s="2" t="s">
        <v>91</v>
      </c>
      <c r="E430" s="4" t="str">
        <f>VLOOKUP($D:$D,'[1]Disponibilidad y generación'!$E:$R,3,FALSE)</f>
        <v>07</v>
      </c>
      <c r="F430" s="4" t="str">
        <f>VLOOKUP($D:$D,'[1]Disponibilidad y generación'!$E:$R,4,FALSE)</f>
        <v>EL VALLE</v>
      </c>
      <c r="G430" s="4" t="str">
        <f>VLOOKUP($D:$D,'[1]Disponibilidad y generación'!$E:$R,5,FALSE)</f>
        <v>02</v>
      </c>
      <c r="H430" s="4" t="str">
        <f>VLOOKUP($D:$D,'[1]Disponibilidad y generación'!$E:$R,6,FALSE)</f>
        <v>AZUA</v>
      </c>
      <c r="I430" s="4" t="str">
        <f>VLOOKUP($D:$D,'[1]Disponibilidad y generación'!$E:$R,7,FALSE)</f>
        <v>03</v>
      </c>
      <c r="J430" s="4" t="str">
        <f>VLOOKUP($D:$D,'[1]Disponibilidad y generación'!$E:$R,8,FALSE)</f>
        <v>LAS YAYAS DE VIAJAMA</v>
      </c>
      <c r="K430" s="5" t="s">
        <v>240</v>
      </c>
      <c r="L430" s="4" t="s">
        <v>253</v>
      </c>
      <c r="M430" s="2" t="s">
        <v>90</v>
      </c>
      <c r="N430" s="51">
        <v>0.100347222222</v>
      </c>
      <c r="O430" s="51">
        <v>9.4700000000000006E-2</v>
      </c>
    </row>
    <row r="431" spans="1:15" ht="12.75" customHeight="1" x14ac:dyDescent="0.25">
      <c r="A431" s="2">
        <v>2025</v>
      </c>
      <c r="B431" s="2">
        <v>4</v>
      </c>
      <c r="C431" s="2" t="s">
        <v>92</v>
      </c>
      <c r="D431" s="2" t="s">
        <v>93</v>
      </c>
      <c r="E431" s="4" t="str">
        <f>VLOOKUP($D:$D,'[1]Disponibilidad y generación'!$E:$R,3,FALSE)</f>
        <v>10</v>
      </c>
      <c r="F431" s="4" t="str">
        <f>VLOOKUP($D:$D,'[1]Disponibilidad y generación'!$E:$R,4,FALSE)</f>
        <v>OZAMA O METROPOLITANA</v>
      </c>
      <c r="G431" s="4" t="str">
        <f>VLOOKUP($D:$D,'[1]Disponibilidad y generación'!$E:$R,5,FALSE)</f>
        <v>01</v>
      </c>
      <c r="H431" s="4" t="str">
        <f>VLOOKUP($D:$D,'[1]Disponibilidad y generación'!$E:$R,6,FALSE)</f>
        <v>DISTRITO NACIONAL</v>
      </c>
      <c r="I431" s="4" t="str">
        <f>VLOOKUP($D:$D,'[1]Disponibilidad y generación'!$E:$R,7,FALSE)</f>
        <v>01</v>
      </c>
      <c r="J431" s="4" t="str">
        <f>VLOOKUP($D:$D,'[1]Disponibilidad y generación'!$E:$R,8,FALSE)</f>
        <v>SANTO DOMINGO DE GUZMÁN</v>
      </c>
      <c r="K431" s="5" t="s">
        <v>242</v>
      </c>
      <c r="L431" s="4" t="s">
        <v>248</v>
      </c>
      <c r="M431" s="2" t="s">
        <v>17</v>
      </c>
      <c r="N431" s="51">
        <v>25.840046296295998</v>
      </c>
      <c r="O431" s="51">
        <v>3.67984</v>
      </c>
    </row>
    <row r="432" spans="1:15" ht="12.75" customHeight="1" x14ac:dyDescent="0.25">
      <c r="A432" s="2">
        <v>2025</v>
      </c>
      <c r="B432" s="2">
        <v>4</v>
      </c>
      <c r="C432" s="2" t="s">
        <v>12</v>
      </c>
      <c r="D432" s="2" t="s">
        <v>94</v>
      </c>
      <c r="E432" s="4" t="str">
        <f>VLOOKUP($D:$D,'[1]Disponibilidad y generación'!$E:$R,3,FALSE)</f>
        <v>04</v>
      </c>
      <c r="F432" s="4" t="str">
        <f>VLOOKUP($D:$D,'[1]Disponibilidad y generación'!$E:$R,4,FALSE)</f>
        <v>CIBAO NOROESTE</v>
      </c>
      <c r="G432" s="4" t="str">
        <f>VLOOKUP($D:$D,'[1]Disponibilidad y generación'!$E:$R,5,FALSE)</f>
        <v>26</v>
      </c>
      <c r="H432" s="4" t="str">
        <f>VLOOKUP($D:$D,'[1]Disponibilidad y generación'!$E:$R,6,FALSE)</f>
        <v>SANTIAGO RODRÍGUEZ</v>
      </c>
      <c r="I432" s="4" t="str">
        <f>VLOOKUP($D:$D,'[1]Disponibilidad y generación'!$E:$R,7,FALSE)</f>
        <v>03</v>
      </c>
      <c r="J432" s="4" t="str">
        <f>VLOOKUP($D:$D,'[1]Disponibilidad y generación'!$E:$R,8,FALSE)</f>
        <v>MONCIÓN</v>
      </c>
      <c r="K432" s="5" t="s">
        <v>240</v>
      </c>
      <c r="L432" s="4" t="s">
        <v>253</v>
      </c>
      <c r="M432" s="2" t="s">
        <v>95</v>
      </c>
      <c r="N432" s="51">
        <v>8.3243981481479992</v>
      </c>
      <c r="O432" s="51">
        <v>5.41805</v>
      </c>
    </row>
    <row r="433" spans="1:15" ht="12.75" customHeight="1" x14ac:dyDescent="0.25">
      <c r="A433" s="2">
        <v>2025</v>
      </c>
      <c r="B433" s="2">
        <v>4</v>
      </c>
      <c r="C433" s="2" t="s">
        <v>12</v>
      </c>
      <c r="D433" s="2" t="s">
        <v>96</v>
      </c>
      <c r="E433" s="4" t="str">
        <f>VLOOKUP($D:$D,'[1]Disponibilidad y generación'!$E:$R,3,FALSE)</f>
        <v>04</v>
      </c>
      <c r="F433" s="4" t="str">
        <f>VLOOKUP($D:$D,'[1]Disponibilidad y generación'!$E:$R,4,FALSE)</f>
        <v>CIBAO NOROESTE</v>
      </c>
      <c r="G433" s="4" t="str">
        <f>VLOOKUP($D:$D,'[1]Disponibilidad y generación'!$E:$R,5,FALSE)</f>
        <v>26</v>
      </c>
      <c r="H433" s="4" t="str">
        <f>VLOOKUP($D:$D,'[1]Disponibilidad y generación'!$E:$R,6,FALSE)</f>
        <v>SANTIAGO RODRÍGUEZ</v>
      </c>
      <c r="I433" s="4" t="str">
        <f>VLOOKUP($D:$D,'[1]Disponibilidad y generación'!$E:$R,7,FALSE)</f>
        <v>03</v>
      </c>
      <c r="J433" s="4" t="str">
        <f>VLOOKUP($D:$D,'[1]Disponibilidad y generación'!$E:$R,8,FALSE)</f>
        <v>MONCIÓN</v>
      </c>
      <c r="K433" s="5" t="s">
        <v>240</v>
      </c>
      <c r="L433" s="4" t="s">
        <v>253</v>
      </c>
      <c r="M433" s="2" t="s">
        <v>95</v>
      </c>
      <c r="N433" s="51">
        <v>9.2612962962960008</v>
      </c>
      <c r="O433" s="51">
        <v>6.0001800000000003</v>
      </c>
    </row>
    <row r="434" spans="1:15" ht="12.75" customHeight="1" x14ac:dyDescent="0.25">
      <c r="A434" s="2">
        <v>2025</v>
      </c>
      <c r="B434" s="2">
        <v>4</v>
      </c>
      <c r="C434" s="2" t="s">
        <v>97</v>
      </c>
      <c r="D434" s="2" t="s">
        <v>98</v>
      </c>
      <c r="E434" s="4" t="str">
        <f>VLOOKUP($D:$D,'[1]Disponibilidad y generación'!$E:$R,3,FALSE)</f>
        <v>09</v>
      </c>
      <c r="F434" s="4" t="str">
        <f>VLOOKUP($D:$D,'[1]Disponibilidad y generación'!$E:$R,4,FALSE)</f>
        <v>HIGUAMO</v>
      </c>
      <c r="G434" s="4" t="str">
        <f>VLOOKUP($D:$D,'[1]Disponibilidad y generación'!$E:$R,5,FALSE)</f>
        <v>29</v>
      </c>
      <c r="H434" s="4" t="str">
        <f>VLOOKUP($D:$D,'[1]Disponibilidad y generación'!$E:$R,6,FALSE)</f>
        <v>MONTE PLATA</v>
      </c>
      <c r="I434" s="4" t="str">
        <f>VLOOKUP($D:$D,'[1]Disponibilidad y generación'!$E:$R,7,FALSE)</f>
        <v>01</v>
      </c>
      <c r="J434" s="4" t="str">
        <f>VLOOKUP($D:$D,'[1]Disponibilidad y generación'!$E:$R,8,FALSE)</f>
        <v>MONTE PLATA</v>
      </c>
      <c r="K434" s="5" t="s">
        <v>254</v>
      </c>
      <c r="L434" s="4" t="s">
        <v>245</v>
      </c>
      <c r="M434" s="2" t="s">
        <v>99</v>
      </c>
      <c r="N434" s="51">
        <v>59.702777777777001</v>
      </c>
      <c r="O434" s="51">
        <v>9.2576300000000007</v>
      </c>
    </row>
    <row r="435" spans="1:15" ht="12.75" customHeight="1" x14ac:dyDescent="0.25">
      <c r="A435" s="2">
        <v>2025</v>
      </c>
      <c r="B435" s="2">
        <v>4</v>
      </c>
      <c r="C435" s="2" t="s">
        <v>100</v>
      </c>
      <c r="D435" s="2" t="s">
        <v>101</v>
      </c>
      <c r="E435" s="4" t="str">
        <f>VLOOKUP($D:$D,'[1]Disponibilidad y generación'!$E:$R,3,FALSE)</f>
        <v>07</v>
      </c>
      <c r="F435" s="4" t="str">
        <f>VLOOKUP($D:$D,'[1]Disponibilidad y generación'!$E:$R,4,FALSE)</f>
        <v>EL VALLE</v>
      </c>
      <c r="G435" s="4" t="str">
        <f>VLOOKUP($D:$D,'[1]Disponibilidad y generación'!$E:$R,5,FALSE)</f>
        <v>02</v>
      </c>
      <c r="H435" s="4" t="str">
        <f>VLOOKUP($D:$D,'[1]Disponibilidad y generación'!$E:$R,6,FALSE)</f>
        <v>AZUA</v>
      </c>
      <c r="I435" s="4" t="str">
        <f>VLOOKUP($D:$D,'[1]Disponibilidad y generación'!$E:$R,7,FALSE)</f>
        <v>01</v>
      </c>
      <c r="J435" s="4" t="str">
        <f>VLOOKUP($D:$D,'[1]Disponibilidad y generación'!$E:$R,8,FALSE)</f>
        <v>AZUA</v>
      </c>
      <c r="K435" s="5" t="s">
        <v>242</v>
      </c>
      <c r="L435" s="4" t="s">
        <v>248</v>
      </c>
      <c r="M435" s="2" t="s">
        <v>102</v>
      </c>
      <c r="N435" s="51">
        <v>85.543069444444001</v>
      </c>
      <c r="O435" s="51">
        <v>26.78387</v>
      </c>
    </row>
    <row r="436" spans="1:15" ht="12.75" customHeight="1" x14ac:dyDescent="0.25">
      <c r="A436" s="2">
        <v>2025</v>
      </c>
      <c r="B436" s="2">
        <v>4</v>
      </c>
      <c r="C436" s="2" t="s">
        <v>12</v>
      </c>
      <c r="D436" s="2" t="s">
        <v>103</v>
      </c>
      <c r="E436" s="4" t="str">
        <f>VLOOKUP($D:$D,'[1]Disponibilidad y generación'!$E:$R,3,FALSE)</f>
        <v>05</v>
      </c>
      <c r="F436" s="4" t="str">
        <f>VLOOKUP($D:$D,'[1]Disponibilidad y generación'!$E:$R,4,FALSE)</f>
        <v>VALDESIA</v>
      </c>
      <c r="G436" s="4" t="str">
        <f>VLOOKUP($D:$D,'[1]Disponibilidad y generación'!$E:$R,5,FALSE)</f>
        <v>21</v>
      </c>
      <c r="H436" s="4" t="str">
        <f>VLOOKUP($D:$D,'[1]Disponibilidad y generación'!$E:$R,6,FALSE)</f>
        <v>SAN CRISTÓBAL</v>
      </c>
      <c r="I436" s="4" t="str">
        <f>VLOOKUP($D:$D,'[1]Disponibilidad y generación'!$E:$R,7,FALSE)</f>
        <v>06</v>
      </c>
      <c r="J436" s="4" t="str">
        <f>VLOOKUP($D:$D,'[1]Disponibilidad y generación'!$E:$R,8,FALSE)</f>
        <v>YAGUATE</v>
      </c>
      <c r="K436" s="5" t="s">
        <v>240</v>
      </c>
      <c r="L436" s="4" t="s">
        <v>253</v>
      </c>
      <c r="M436" s="2" t="s">
        <v>20</v>
      </c>
      <c r="N436" s="51">
        <v>5.2314814809999999E-3</v>
      </c>
      <c r="O436" s="51">
        <v>3.2000000000000002E-3</v>
      </c>
    </row>
    <row r="437" spans="1:15" ht="12.75" customHeight="1" x14ac:dyDescent="0.25">
      <c r="A437" s="2">
        <v>2025</v>
      </c>
      <c r="B437" s="2">
        <v>4</v>
      </c>
      <c r="C437" s="2" t="s">
        <v>69</v>
      </c>
      <c r="D437" s="2" t="s">
        <v>104</v>
      </c>
      <c r="E437" s="4" t="str">
        <f>VLOOKUP($D:$D,'[1]Disponibilidad y generación'!$E:$R,3,FALSE)</f>
        <v>10</v>
      </c>
      <c r="F437" s="4" t="str">
        <f>VLOOKUP($D:$D,'[1]Disponibilidad y generación'!$E:$R,4,FALSE)</f>
        <v>OZAMA O METROPOLITANA</v>
      </c>
      <c r="G437" s="4" t="str">
        <f>VLOOKUP($D:$D,'[1]Disponibilidad y generación'!$E:$R,5,FALSE)</f>
        <v>32</v>
      </c>
      <c r="H437" s="4" t="str">
        <f>VLOOKUP($D:$D,'[1]Disponibilidad y generación'!$E:$R,6,FALSE)</f>
        <v>SANTO DOMINGO</v>
      </c>
      <c r="I437" s="4" t="str">
        <f>VLOOKUP($D:$D,'[1]Disponibilidad y generación'!$E:$R,7,FALSE)</f>
        <v>07</v>
      </c>
      <c r="J437" s="4" t="str">
        <f>VLOOKUP($D:$D,'[1]Disponibilidad y generación'!$E:$R,8,FALSE)</f>
        <v>PEDRO BRAND</v>
      </c>
      <c r="K437" s="5" t="s">
        <v>242</v>
      </c>
      <c r="L437" s="4" t="s">
        <v>248</v>
      </c>
      <c r="M437" s="2" t="s">
        <v>71</v>
      </c>
      <c r="N437" s="51">
        <v>85.220546296296007</v>
      </c>
      <c r="O437" s="51">
        <v>35.646909999999998</v>
      </c>
    </row>
    <row r="438" spans="1:15" ht="12.75" customHeight="1" x14ac:dyDescent="0.25">
      <c r="A438" s="2">
        <v>2025</v>
      </c>
      <c r="B438" s="2">
        <v>4</v>
      </c>
      <c r="C438" s="2" t="s">
        <v>105</v>
      </c>
      <c r="D438" s="2" t="s">
        <v>106</v>
      </c>
      <c r="E438" s="4" t="str">
        <f>VLOOKUP($D:$D,'[1]Disponibilidad y generación'!$E:$R,3,FALSE)</f>
        <v>05</v>
      </c>
      <c r="F438" s="4" t="str">
        <f>VLOOKUP($D:$D,'[1]Disponibilidad y generación'!$E:$R,4,FALSE)</f>
        <v>VALDESIA</v>
      </c>
      <c r="G438" s="4" t="str">
        <f>VLOOKUP($D:$D,'[1]Disponibilidad y generación'!$E:$R,5,FALSE)</f>
        <v>21</v>
      </c>
      <c r="H438" s="4" t="str">
        <f>VLOOKUP($D:$D,'[1]Disponibilidad y generación'!$E:$R,6,FALSE)</f>
        <v>SAN CRISTÓBAL</v>
      </c>
      <c r="I438" s="4" t="str">
        <f>VLOOKUP($D:$D,'[1]Disponibilidad y generación'!$E:$R,7,FALSE)</f>
        <v>02</v>
      </c>
      <c r="J438" s="4" t="str">
        <f>VLOOKUP($D:$D,'[1]Disponibilidad y generación'!$E:$R,8,FALSE)</f>
        <v>SABANA GRANDE DE PALENQUE</v>
      </c>
      <c r="K438" s="5" t="s">
        <v>242</v>
      </c>
      <c r="L438" s="4" t="s">
        <v>248</v>
      </c>
      <c r="M438" s="2" t="s">
        <v>107</v>
      </c>
      <c r="N438" s="51">
        <v>5.2162499999999996</v>
      </c>
      <c r="O438" s="51">
        <v>0.68045</v>
      </c>
    </row>
    <row r="439" spans="1:15" ht="12.75" customHeight="1" x14ac:dyDescent="0.25">
      <c r="A439" s="2">
        <v>2025</v>
      </c>
      <c r="B439" s="2">
        <v>4</v>
      </c>
      <c r="C439" s="2" t="s">
        <v>12</v>
      </c>
      <c r="D439" s="2" t="s">
        <v>108</v>
      </c>
      <c r="E439" s="4" t="str">
        <f>VLOOKUP($D:$D,'[1]Disponibilidad y generación'!$E:$R,3,FALSE)</f>
        <v>07</v>
      </c>
      <c r="F439" s="4" t="str">
        <f>VLOOKUP($D:$D,'[1]Disponibilidad y generación'!$E:$R,4,FALSE)</f>
        <v>EL VALLE</v>
      </c>
      <c r="G439" s="4" t="str">
        <f>VLOOKUP($D:$D,'[1]Disponibilidad y generación'!$E:$R,5,FALSE)</f>
        <v>22</v>
      </c>
      <c r="H439" s="4" t="str">
        <f>VLOOKUP($D:$D,'[1]Disponibilidad y generación'!$E:$R,6,FALSE)</f>
        <v>SAN JUAN</v>
      </c>
      <c r="I439" s="4" t="str">
        <f>VLOOKUP($D:$D,'[1]Disponibilidad y generación'!$E:$R,7,FALSE)</f>
        <v>02</v>
      </c>
      <c r="J439" s="4" t="str">
        <f>VLOOKUP($D:$D,'[1]Disponibilidad y generación'!$E:$R,8,FALSE)</f>
        <v>BOHECHÍO</v>
      </c>
      <c r="K439" s="5" t="s">
        <v>240</v>
      </c>
      <c r="L439" s="4" t="s">
        <v>253</v>
      </c>
      <c r="M439" s="2" t="s">
        <v>44</v>
      </c>
      <c r="N439" s="51">
        <v>5.004629629629</v>
      </c>
      <c r="O439" s="51">
        <v>3.06229</v>
      </c>
    </row>
    <row r="440" spans="1:15" ht="12.75" customHeight="1" x14ac:dyDescent="0.25">
      <c r="A440" s="2">
        <v>2025</v>
      </c>
      <c r="B440" s="2">
        <v>4</v>
      </c>
      <c r="C440" s="2" t="s">
        <v>12</v>
      </c>
      <c r="D440" s="2" t="s">
        <v>109</v>
      </c>
      <c r="E440" s="4" t="str">
        <f>VLOOKUP($D:$D,'[1]Disponibilidad y generación'!$E:$R,3,FALSE)</f>
        <v>07</v>
      </c>
      <c r="F440" s="4" t="str">
        <f>VLOOKUP($D:$D,'[1]Disponibilidad y generación'!$E:$R,4,FALSE)</f>
        <v>EL VALLE</v>
      </c>
      <c r="G440" s="4" t="str">
        <f>VLOOKUP($D:$D,'[1]Disponibilidad y generación'!$E:$R,5,FALSE)</f>
        <v>22</v>
      </c>
      <c r="H440" s="4" t="str">
        <f>VLOOKUP($D:$D,'[1]Disponibilidad y generación'!$E:$R,6,FALSE)</f>
        <v>SAN JUAN</v>
      </c>
      <c r="I440" s="4" t="str">
        <f>VLOOKUP($D:$D,'[1]Disponibilidad y generación'!$E:$R,7,FALSE)</f>
        <v>02</v>
      </c>
      <c r="J440" s="4" t="str">
        <f>VLOOKUP($D:$D,'[1]Disponibilidad y generación'!$E:$R,8,FALSE)</f>
        <v>BOHECHÍO</v>
      </c>
      <c r="K440" s="5" t="s">
        <v>240</v>
      </c>
      <c r="L440" s="4" t="s">
        <v>253</v>
      </c>
      <c r="M440" s="2" t="s">
        <v>44</v>
      </c>
      <c r="N440" s="51">
        <v>5.9435185185180002</v>
      </c>
      <c r="O440" s="51">
        <v>3.6638000000000002</v>
      </c>
    </row>
    <row r="441" spans="1:15" ht="12.75" customHeight="1" x14ac:dyDescent="0.25">
      <c r="A441" s="2">
        <v>2025</v>
      </c>
      <c r="B441" s="2">
        <v>4</v>
      </c>
      <c r="C441" s="2" t="s">
        <v>79</v>
      </c>
      <c r="D441" s="2" t="s">
        <v>110</v>
      </c>
      <c r="E441" s="4" t="str">
        <f>VLOOKUP($D:$D,'[1]Disponibilidad y generación'!$E:$R,3,FALSE)</f>
        <v>10</v>
      </c>
      <c r="F441" s="4" t="str">
        <f>VLOOKUP($D:$D,'[1]Disponibilidad y generación'!$E:$R,4,FALSE)</f>
        <v>OZAMA O METROPOLITANA</v>
      </c>
      <c r="G441" s="4" t="str">
        <f>VLOOKUP($D:$D,'[1]Disponibilidad y generación'!$E:$R,5,FALSE)</f>
        <v>32</v>
      </c>
      <c r="H441" s="4" t="str">
        <f>VLOOKUP($D:$D,'[1]Disponibilidad y generación'!$E:$R,6,FALSE)</f>
        <v>SANTO DOMINGO</v>
      </c>
      <c r="I441" s="4" t="str">
        <f>VLOOKUP($D:$D,'[1]Disponibilidad y generación'!$E:$R,7,FALSE)</f>
        <v>01</v>
      </c>
      <c r="J441" s="4" t="str">
        <f>VLOOKUP($D:$D,'[1]Disponibilidad y generación'!$E:$R,8,FALSE)</f>
        <v>SANTO DOMINGO ESTE</v>
      </c>
      <c r="K441" s="5" t="s">
        <v>239</v>
      </c>
      <c r="L441" s="4" t="s">
        <v>246</v>
      </c>
      <c r="M441" s="2" t="s">
        <v>111</v>
      </c>
      <c r="N441" s="51">
        <v>10.437592592592001</v>
      </c>
      <c r="O441" s="51">
        <v>5.4497299999999997</v>
      </c>
    </row>
    <row r="442" spans="1:15" ht="12.75" customHeight="1" x14ac:dyDescent="0.25">
      <c r="A442" s="2">
        <v>2025</v>
      </c>
      <c r="B442" s="2">
        <v>4</v>
      </c>
      <c r="C442" s="2" t="s">
        <v>79</v>
      </c>
      <c r="D442" s="2" t="s">
        <v>112</v>
      </c>
      <c r="E442" s="4" t="str">
        <f>VLOOKUP($D:$D,'[1]Disponibilidad y generación'!$E:$R,3,FALSE)</f>
        <v>10</v>
      </c>
      <c r="F442" s="4" t="str">
        <f>VLOOKUP($D:$D,'[1]Disponibilidad y generación'!$E:$R,4,FALSE)</f>
        <v>OZAMA O METROPOLITANA</v>
      </c>
      <c r="G442" s="4" t="str">
        <f>VLOOKUP($D:$D,'[1]Disponibilidad y generación'!$E:$R,5,FALSE)</f>
        <v>32</v>
      </c>
      <c r="H442" s="4" t="str">
        <f>VLOOKUP($D:$D,'[1]Disponibilidad y generación'!$E:$R,6,FALSE)</f>
        <v>SANTO DOMINGO</v>
      </c>
      <c r="I442" s="4" t="str">
        <f>VLOOKUP($D:$D,'[1]Disponibilidad y generación'!$E:$R,7,FALSE)</f>
        <v>01</v>
      </c>
      <c r="J442" s="4" t="str">
        <f>VLOOKUP($D:$D,'[1]Disponibilidad y generación'!$E:$R,8,FALSE)</f>
        <v>SANTO DOMINGO ESTE</v>
      </c>
      <c r="K442" s="5" t="s">
        <v>239</v>
      </c>
      <c r="L442" s="4" t="s">
        <v>246</v>
      </c>
      <c r="M442" s="2" t="s">
        <v>111</v>
      </c>
      <c r="N442" s="51">
        <v>314.57708333333301</v>
      </c>
      <c r="O442" s="51">
        <v>159.98296999999999</v>
      </c>
    </row>
    <row r="443" spans="1:15" ht="12.75" customHeight="1" x14ac:dyDescent="0.25">
      <c r="A443" s="2">
        <v>2025</v>
      </c>
      <c r="B443" s="2">
        <v>4</v>
      </c>
      <c r="C443" s="2" t="s">
        <v>113</v>
      </c>
      <c r="D443" s="2" t="s">
        <v>114</v>
      </c>
      <c r="E443" s="4" t="str">
        <f>VLOOKUP($D:$D,'[1]Disponibilidad y generación'!$E:$R,3,FALSE)</f>
        <v>04</v>
      </c>
      <c r="F443" s="4" t="str">
        <f>VLOOKUP($D:$D,'[1]Disponibilidad y generación'!$E:$R,4,FALSE)</f>
        <v>CIBAO NOROESTE</v>
      </c>
      <c r="G443" s="4" t="str">
        <f>VLOOKUP($D:$D,'[1]Disponibilidad y generación'!$E:$R,5,FALSE)</f>
        <v>15</v>
      </c>
      <c r="H443" s="4" t="str">
        <f>VLOOKUP($D:$D,'[1]Disponibilidad y generación'!$E:$R,6,FALSE)</f>
        <v>MONTE CRISTI</v>
      </c>
      <c r="I443" s="4" t="str">
        <f>VLOOKUP($D:$D,'[1]Disponibilidad y generación'!$E:$R,7,FALSE)</f>
        <v>03</v>
      </c>
      <c r="J443" s="4" t="str">
        <f>VLOOKUP($D:$D,'[1]Disponibilidad y generación'!$E:$R,8,FALSE)</f>
        <v>GUAYUBÍN</v>
      </c>
      <c r="K443" s="5" t="s">
        <v>244</v>
      </c>
      <c r="L443" s="4" t="s">
        <v>252</v>
      </c>
      <c r="M443" s="2" t="s">
        <v>56</v>
      </c>
      <c r="N443" s="51">
        <v>52.5</v>
      </c>
      <c r="O443" s="51">
        <v>11.759729999999999</v>
      </c>
    </row>
    <row r="444" spans="1:15" ht="12.75" customHeight="1" x14ac:dyDescent="0.25">
      <c r="A444" s="2">
        <v>2025</v>
      </c>
      <c r="B444" s="2">
        <v>4</v>
      </c>
      <c r="C444" s="2" t="s">
        <v>115</v>
      </c>
      <c r="D444" s="2" t="s">
        <v>116</v>
      </c>
      <c r="E444" s="4" t="str">
        <f>VLOOKUP($D:$D,'[1]Disponibilidad y generación'!$E:$R,3,FALSE)</f>
        <v>05</v>
      </c>
      <c r="F444" s="4" t="str">
        <f>VLOOKUP($D:$D,'[1]Disponibilidad y generación'!$E:$R,4,FALSE)</f>
        <v>VALDESIA</v>
      </c>
      <c r="G444" s="4" t="str">
        <f>VLOOKUP($D:$D,'[1]Disponibilidad y generación'!$E:$R,5,FALSE)</f>
        <v>17</v>
      </c>
      <c r="H444" s="4" t="str">
        <f>VLOOKUP($D:$D,'[1]Disponibilidad y generación'!$E:$R,6,FALSE)</f>
        <v>PERAVIA</v>
      </c>
      <c r="I444" s="4" t="str">
        <f>VLOOKUP($D:$D,'[1]Disponibilidad y generación'!$E:$R,7,FALSE)</f>
        <v>01</v>
      </c>
      <c r="J444" s="4" t="str">
        <f>VLOOKUP($D:$D,'[1]Disponibilidad y generación'!$E:$R,8,FALSE)</f>
        <v>BANÍ</v>
      </c>
      <c r="K444" s="5" t="s">
        <v>244</v>
      </c>
      <c r="L444" s="4" t="s">
        <v>252</v>
      </c>
      <c r="M444" s="2" t="s">
        <v>56</v>
      </c>
      <c r="N444" s="51">
        <v>49.6</v>
      </c>
      <c r="O444" s="51">
        <v>9.6864299999999997</v>
      </c>
    </row>
    <row r="445" spans="1:15" ht="12.75" customHeight="1" x14ac:dyDescent="0.25">
      <c r="A445" s="2">
        <v>2025</v>
      </c>
      <c r="B445" s="2">
        <v>4</v>
      </c>
      <c r="C445" s="2" t="s">
        <v>117</v>
      </c>
      <c r="D445" s="2" t="s">
        <v>118</v>
      </c>
      <c r="E445" s="4" t="str">
        <f>VLOOKUP($D:$D,'[1]Disponibilidad y generación'!$E:$R,3,FALSE)</f>
        <v>04</v>
      </c>
      <c r="F445" s="4" t="str">
        <f>VLOOKUP($D:$D,'[1]Disponibilidad y generación'!$E:$R,4,FALSE)</f>
        <v>CIBAO NOROESTE</v>
      </c>
      <c r="G445" s="4" t="str">
        <f>VLOOKUP($D:$D,'[1]Disponibilidad y generación'!$E:$R,5,FALSE)</f>
        <v>15</v>
      </c>
      <c r="H445" s="4" t="str">
        <f>VLOOKUP($D:$D,'[1]Disponibilidad y generación'!$E:$R,6,FALSE)</f>
        <v>MONTE CRISTI</v>
      </c>
      <c r="I445" s="4" t="str">
        <f>VLOOKUP($D:$D,'[1]Disponibilidad y generación'!$E:$R,7,FALSE)</f>
        <v>03</v>
      </c>
      <c r="J445" s="4" t="str">
        <f>VLOOKUP($D:$D,'[1]Disponibilidad y generación'!$E:$R,8,FALSE)</f>
        <v>GUAYUBÍN</v>
      </c>
      <c r="K445" s="5" t="s">
        <v>244</v>
      </c>
      <c r="L445" s="4" t="s">
        <v>252</v>
      </c>
      <c r="M445" s="2" t="s">
        <v>56</v>
      </c>
      <c r="N445" s="51">
        <v>52.5</v>
      </c>
      <c r="O445" s="51">
        <v>15.60957</v>
      </c>
    </row>
    <row r="446" spans="1:15" ht="12.75" customHeight="1" x14ac:dyDescent="0.25">
      <c r="A446" s="2">
        <v>2025</v>
      </c>
      <c r="B446" s="2">
        <v>4</v>
      </c>
      <c r="C446" s="2" t="s">
        <v>22</v>
      </c>
      <c r="D446" s="2" t="s">
        <v>119</v>
      </c>
      <c r="E446" s="4" t="str">
        <f>VLOOKUP($D:$D,'[1]Disponibilidad y generación'!$E:$R,3,FALSE)</f>
        <v>06</v>
      </c>
      <c r="F446" s="4" t="str">
        <f>VLOOKUP($D:$D,'[1]Disponibilidad y generación'!$E:$R,4,FALSE)</f>
        <v>ENRIQUILLO</v>
      </c>
      <c r="G446" s="4" t="str">
        <f>VLOOKUP($D:$D,'[1]Disponibilidad y generación'!$E:$R,5,FALSE)</f>
        <v>04</v>
      </c>
      <c r="H446" s="4" t="str">
        <f>VLOOKUP($D:$D,'[1]Disponibilidad y generación'!$E:$R,6,FALSE)</f>
        <v>BARAHONA</v>
      </c>
      <c r="I446" s="4" t="str">
        <f>VLOOKUP($D:$D,'[1]Disponibilidad y generación'!$E:$R,7,FALSE)</f>
        <v>03</v>
      </c>
      <c r="J446" s="4" t="str">
        <f>VLOOKUP($D:$D,'[1]Disponibilidad y generación'!$E:$R,8,FALSE)</f>
        <v>ENRIQUILLO</v>
      </c>
      <c r="K446" s="5" t="s">
        <v>244</v>
      </c>
      <c r="L446" s="4" t="s">
        <v>252</v>
      </c>
      <c r="M446" s="2" t="s">
        <v>99</v>
      </c>
      <c r="N446" s="51">
        <v>49.5</v>
      </c>
      <c r="O446" s="51">
        <v>12.021710000000001</v>
      </c>
    </row>
    <row r="447" spans="1:15" ht="12.75" customHeight="1" x14ac:dyDescent="0.25">
      <c r="A447" s="2">
        <v>2025</v>
      </c>
      <c r="B447" s="2">
        <v>4</v>
      </c>
      <c r="C447" s="2" t="s">
        <v>22</v>
      </c>
      <c r="D447" s="2" t="s">
        <v>120</v>
      </c>
      <c r="E447" s="4" t="str">
        <f>VLOOKUP($D:$D,'[1]Disponibilidad y generación'!$E:$R,3,FALSE)</f>
        <v>06</v>
      </c>
      <c r="F447" s="4" t="str">
        <f>VLOOKUP($D:$D,'[1]Disponibilidad y generación'!$E:$R,4,FALSE)</f>
        <v>ENRIQUILLO</v>
      </c>
      <c r="G447" s="4" t="str">
        <f>VLOOKUP($D:$D,'[1]Disponibilidad y generación'!$E:$R,5,FALSE)</f>
        <v>04</v>
      </c>
      <c r="H447" s="4" t="str">
        <f>VLOOKUP($D:$D,'[1]Disponibilidad y generación'!$E:$R,6,FALSE)</f>
        <v>BARAHONA</v>
      </c>
      <c r="I447" s="4" t="str">
        <f>VLOOKUP($D:$D,'[1]Disponibilidad y generación'!$E:$R,7,FALSE)</f>
        <v>03</v>
      </c>
      <c r="J447" s="4" t="str">
        <f>VLOOKUP($D:$D,'[1]Disponibilidad y generación'!$E:$R,8,FALSE)</f>
        <v>ENRIQUILLO</v>
      </c>
      <c r="K447" s="5" t="s">
        <v>244</v>
      </c>
      <c r="L447" s="4" t="s">
        <v>252</v>
      </c>
      <c r="M447" s="2" t="s">
        <v>107</v>
      </c>
      <c r="N447" s="51">
        <v>48.3</v>
      </c>
      <c r="O447" s="51">
        <v>9.1928999999999998</v>
      </c>
    </row>
    <row r="448" spans="1:15" ht="12.75" customHeight="1" x14ac:dyDescent="0.25">
      <c r="A448" s="2">
        <v>2025</v>
      </c>
      <c r="B448" s="2">
        <v>4</v>
      </c>
      <c r="C448" s="2" t="s">
        <v>121</v>
      </c>
      <c r="D448" s="2" t="s">
        <v>122</v>
      </c>
      <c r="E448" s="4" t="str">
        <f>VLOOKUP($D:$D,'[1]Disponibilidad y generación'!$E:$R,3,FALSE)</f>
        <v>01</v>
      </c>
      <c r="F448" s="4" t="str">
        <f>VLOOKUP($D:$D,'[1]Disponibilidad y generación'!$E:$R,4,FALSE)</f>
        <v>CIBAO NORTE</v>
      </c>
      <c r="G448" s="4" t="str">
        <f>VLOOKUP($D:$D,'[1]Disponibilidad y generación'!$E:$R,5,FALSE)</f>
        <v>18</v>
      </c>
      <c r="H448" s="4" t="str">
        <f>VLOOKUP($D:$D,'[1]Disponibilidad y generación'!$E:$R,6,FALSE)</f>
        <v>PUERTO PLATA</v>
      </c>
      <c r="I448" s="4" t="str">
        <f>VLOOKUP($D:$D,'[1]Disponibilidad y generación'!$E:$R,7,FALSE)</f>
        <v>01</v>
      </c>
      <c r="J448" s="4" t="str">
        <f>VLOOKUP($D:$D,'[1]Disponibilidad y generación'!$E:$R,8,FALSE)</f>
        <v>PUERTO PLATA</v>
      </c>
      <c r="K448" s="5" t="s">
        <v>244</v>
      </c>
      <c r="L448" s="4" t="s">
        <v>252</v>
      </c>
      <c r="M448" s="2" t="s">
        <v>56</v>
      </c>
      <c r="N448" s="51">
        <v>48</v>
      </c>
      <c r="O448" s="51">
        <v>13.98659</v>
      </c>
    </row>
    <row r="449" spans="1:15" ht="12.75" customHeight="1" x14ac:dyDescent="0.25">
      <c r="A449" s="2">
        <v>2025</v>
      </c>
      <c r="B449" s="2">
        <v>4</v>
      </c>
      <c r="C449" s="2" t="s">
        <v>121</v>
      </c>
      <c r="D449" s="2" t="s">
        <v>123</v>
      </c>
      <c r="E449" s="4" t="str">
        <f>VLOOKUP($D:$D,'[1]Disponibilidad y generación'!$E:$R,3,FALSE)</f>
        <v>01</v>
      </c>
      <c r="F449" s="4" t="str">
        <f>VLOOKUP($D:$D,'[1]Disponibilidad y generación'!$E:$R,4,FALSE)</f>
        <v>CIBAO NORTE</v>
      </c>
      <c r="G449" s="4" t="str">
        <f>VLOOKUP($D:$D,'[1]Disponibilidad y generación'!$E:$R,5,FALSE)</f>
        <v>18</v>
      </c>
      <c r="H449" s="4" t="str">
        <f>VLOOKUP($D:$D,'[1]Disponibilidad y generación'!$E:$R,6,FALSE)</f>
        <v>PUERTO PLATA</v>
      </c>
      <c r="I449" s="4" t="str">
        <f>VLOOKUP($D:$D,'[1]Disponibilidad y generación'!$E:$R,7,FALSE)</f>
        <v>01</v>
      </c>
      <c r="J449" s="4" t="str">
        <f>VLOOKUP($D:$D,'[1]Disponibilidad y generación'!$E:$R,8,FALSE)</f>
        <v>PUERTO PLATA</v>
      </c>
      <c r="K449" s="5" t="s">
        <v>244</v>
      </c>
      <c r="L449" s="4" t="s">
        <v>252</v>
      </c>
      <c r="M449" s="2" t="s">
        <v>10</v>
      </c>
      <c r="N449" s="51">
        <v>46.8</v>
      </c>
      <c r="O449" s="51">
        <v>10.598050000000001</v>
      </c>
    </row>
    <row r="450" spans="1:15" ht="12.75" customHeight="1" x14ac:dyDescent="0.25">
      <c r="A450" s="2">
        <v>2025</v>
      </c>
      <c r="B450" s="2">
        <v>4</v>
      </c>
      <c r="C450" s="2" t="s">
        <v>124</v>
      </c>
      <c r="D450" s="2" t="s">
        <v>125</v>
      </c>
      <c r="E450" s="4" t="str">
        <f>VLOOKUP($D:$D,'[1]Disponibilidad y generación'!$E:$R,3,FALSE)</f>
        <v>05</v>
      </c>
      <c r="F450" s="4" t="str">
        <f>VLOOKUP($D:$D,'[1]Disponibilidad y generación'!$E:$R,4,FALSE)</f>
        <v>VALDESIA</v>
      </c>
      <c r="G450" s="4" t="str">
        <f>VLOOKUP($D:$D,'[1]Disponibilidad y generación'!$E:$R,5,FALSE)</f>
        <v>17</v>
      </c>
      <c r="H450" s="4" t="str">
        <f>VLOOKUP($D:$D,'[1]Disponibilidad y generación'!$E:$R,6,FALSE)</f>
        <v>PERAVIA</v>
      </c>
      <c r="I450" s="4" t="str">
        <f>VLOOKUP($D:$D,'[1]Disponibilidad y generación'!$E:$R,7,FALSE)</f>
        <v>03</v>
      </c>
      <c r="J450" s="4" t="str">
        <f>VLOOKUP($D:$D,'[1]Disponibilidad y generación'!$E:$R,8,FALSE)</f>
        <v>MATANZAS</v>
      </c>
      <c r="K450" s="5" t="s">
        <v>254</v>
      </c>
      <c r="L450" s="4" t="s">
        <v>245</v>
      </c>
      <c r="M450" s="2" t="s">
        <v>31</v>
      </c>
      <c r="N450" s="51">
        <v>46.8</v>
      </c>
      <c r="O450" s="51">
        <v>6.8050199999999998</v>
      </c>
    </row>
    <row r="451" spans="1:15" ht="12.75" customHeight="1" x14ac:dyDescent="0.25">
      <c r="A451" s="2">
        <v>2025</v>
      </c>
      <c r="B451" s="2">
        <v>4</v>
      </c>
      <c r="C451" s="2" t="s">
        <v>126</v>
      </c>
      <c r="D451" s="2" t="s">
        <v>127</v>
      </c>
      <c r="E451" s="4" t="str">
        <f>VLOOKUP($D:$D,'[1]Disponibilidad y generación'!$E:$R,3,FALSE)</f>
        <v>05</v>
      </c>
      <c r="F451" s="4" t="str">
        <f>VLOOKUP($D:$D,'[1]Disponibilidad y generación'!$E:$R,4,FALSE)</f>
        <v>VALDESIA</v>
      </c>
      <c r="G451" s="4" t="str">
        <f>VLOOKUP($D:$D,'[1]Disponibilidad y generación'!$E:$R,5,FALSE)</f>
        <v>17</v>
      </c>
      <c r="H451" s="4" t="str">
        <f>VLOOKUP($D:$D,'[1]Disponibilidad y generación'!$E:$R,6,FALSE)</f>
        <v>PERAVIA</v>
      </c>
      <c r="I451" s="4" t="str">
        <f>VLOOKUP($D:$D,'[1]Disponibilidad y generación'!$E:$R,7,FALSE)</f>
        <v>03</v>
      </c>
      <c r="J451" s="4" t="str">
        <f>VLOOKUP($D:$D,'[1]Disponibilidad y generación'!$E:$R,8,FALSE)</f>
        <v>MATANZAS</v>
      </c>
      <c r="K451" s="5" t="s">
        <v>254</v>
      </c>
      <c r="L451" s="4" t="s">
        <v>245</v>
      </c>
      <c r="M451" s="2" t="s">
        <v>128</v>
      </c>
      <c r="N451" s="51">
        <v>50.6</v>
      </c>
      <c r="O451" s="51">
        <v>7.8374499999999996</v>
      </c>
    </row>
    <row r="452" spans="1:15" ht="12.75" customHeight="1" x14ac:dyDescent="0.25">
      <c r="A452" s="2">
        <v>2025</v>
      </c>
      <c r="B452" s="2">
        <v>4</v>
      </c>
      <c r="C452" s="2" t="s">
        <v>224</v>
      </c>
      <c r="D452" s="2" t="s">
        <v>225</v>
      </c>
      <c r="E452" s="4" t="str">
        <f>VLOOKUP($D:$D,'[1]Disponibilidad y generación'!$E:$R,3,FALSE)</f>
        <v>n/d</v>
      </c>
      <c r="F452" s="4" t="str">
        <f>VLOOKUP($D:$D,'[1]Disponibilidad y generación'!$E:$R,4,FALSE)</f>
        <v>n/d</v>
      </c>
      <c r="G452" s="4" t="str">
        <f>VLOOKUP($D:$D,'[1]Disponibilidad y generación'!$E:$R,5,FALSE)</f>
        <v>n/d</v>
      </c>
      <c r="H452" s="4" t="str">
        <f>VLOOKUP($D:$D,'[1]Disponibilidad y generación'!$E:$R,6,FALSE)</f>
        <v>n/d</v>
      </c>
      <c r="I452" s="4" t="str">
        <f>VLOOKUP($D:$D,'[1]Disponibilidad y generación'!$E:$R,7,FALSE)</f>
        <v>n/d</v>
      </c>
      <c r="J452" s="4" t="str">
        <f>VLOOKUP($D:$D,'[1]Disponibilidad y generación'!$E:$R,8,FALSE)</f>
        <v>n/d</v>
      </c>
      <c r="K452" s="5" t="s">
        <v>254</v>
      </c>
      <c r="L452" s="4" t="s">
        <v>245</v>
      </c>
      <c r="M452" s="2" t="s">
        <v>223</v>
      </c>
      <c r="N452" s="51">
        <v>0</v>
      </c>
      <c r="O452" s="51">
        <v>0</v>
      </c>
    </row>
    <row r="453" spans="1:15" ht="12.75" customHeight="1" x14ac:dyDescent="0.25">
      <c r="A453" s="2">
        <v>2025</v>
      </c>
      <c r="B453" s="2">
        <v>4</v>
      </c>
      <c r="C453" s="2" t="s">
        <v>224</v>
      </c>
      <c r="D453" s="2" t="s">
        <v>226</v>
      </c>
      <c r="E453" s="4" t="str">
        <f>VLOOKUP($D:$D,'[1]Disponibilidad y generación'!$E:$R,3,FALSE)</f>
        <v>n/d</v>
      </c>
      <c r="F453" s="4" t="str">
        <f>VLOOKUP($D:$D,'[1]Disponibilidad y generación'!$E:$R,4,FALSE)</f>
        <v>n/d</v>
      </c>
      <c r="G453" s="4" t="str">
        <f>VLOOKUP($D:$D,'[1]Disponibilidad y generación'!$E:$R,5,FALSE)</f>
        <v>n/d</v>
      </c>
      <c r="H453" s="4" t="str">
        <f>VLOOKUP($D:$D,'[1]Disponibilidad y generación'!$E:$R,6,FALSE)</f>
        <v>n/d</v>
      </c>
      <c r="I453" s="4" t="str">
        <f>VLOOKUP($D:$D,'[1]Disponibilidad y generación'!$E:$R,7,FALSE)</f>
        <v>n/d</v>
      </c>
      <c r="J453" s="4" t="str">
        <f>VLOOKUP($D:$D,'[1]Disponibilidad y generación'!$E:$R,8,FALSE)</f>
        <v>n/d</v>
      </c>
      <c r="K453" s="5" t="s">
        <v>254</v>
      </c>
      <c r="L453" s="4" t="s">
        <v>245</v>
      </c>
      <c r="M453" s="2" t="s">
        <v>223</v>
      </c>
      <c r="N453" s="51">
        <v>0</v>
      </c>
      <c r="O453" s="51">
        <v>0</v>
      </c>
    </row>
    <row r="454" spans="1:15" ht="12.75" customHeight="1" x14ac:dyDescent="0.25">
      <c r="A454" s="2">
        <v>2025</v>
      </c>
      <c r="B454" s="2">
        <v>4</v>
      </c>
      <c r="C454" s="2" t="s">
        <v>224</v>
      </c>
      <c r="D454" s="2" t="s">
        <v>227</v>
      </c>
      <c r="E454" s="4" t="str">
        <f>VLOOKUP($D:$D,'[1]Disponibilidad y generación'!$E:$R,3,FALSE)</f>
        <v>n/d</v>
      </c>
      <c r="F454" s="4" t="str">
        <f>VLOOKUP($D:$D,'[1]Disponibilidad y generación'!$E:$R,4,FALSE)</f>
        <v>n/d</v>
      </c>
      <c r="G454" s="4" t="str">
        <f>VLOOKUP($D:$D,'[1]Disponibilidad y generación'!$E:$R,5,FALSE)</f>
        <v>n/d</v>
      </c>
      <c r="H454" s="4" t="str">
        <f>VLOOKUP($D:$D,'[1]Disponibilidad y generación'!$E:$R,6,FALSE)</f>
        <v>n/d</v>
      </c>
      <c r="I454" s="4" t="str">
        <f>VLOOKUP($D:$D,'[1]Disponibilidad y generación'!$E:$R,7,FALSE)</f>
        <v>n/d</v>
      </c>
      <c r="J454" s="4" t="str">
        <f>VLOOKUP($D:$D,'[1]Disponibilidad y generación'!$E:$R,8,FALSE)</f>
        <v>n/d</v>
      </c>
      <c r="K454" s="5" t="s">
        <v>254</v>
      </c>
      <c r="L454" s="4" t="s">
        <v>245</v>
      </c>
      <c r="M454" s="2" t="s">
        <v>223</v>
      </c>
      <c r="N454" s="51">
        <v>0</v>
      </c>
      <c r="O454" s="51">
        <v>0</v>
      </c>
    </row>
    <row r="455" spans="1:15" ht="12.75" customHeight="1" x14ac:dyDescent="0.25">
      <c r="A455" s="2">
        <v>2025</v>
      </c>
      <c r="B455" s="2">
        <v>4</v>
      </c>
      <c r="C455" s="2" t="s">
        <v>129</v>
      </c>
      <c r="D455" s="2" t="s">
        <v>130</v>
      </c>
      <c r="E455" s="4" t="str">
        <f>VLOOKUP($D:$D,'[1]Disponibilidad y generación'!$E:$R,3,FALSE)</f>
        <v>08</v>
      </c>
      <c r="F455" s="4" t="str">
        <f>VLOOKUP($D:$D,'[1]Disponibilidad y generación'!$E:$R,4,FALSE)</f>
        <v>YUMA</v>
      </c>
      <c r="G455" s="4" t="str">
        <f>VLOOKUP($D:$D,'[1]Disponibilidad y generación'!$E:$R,5,FALSE)</f>
        <v>12</v>
      </c>
      <c r="H455" s="4" t="str">
        <f>VLOOKUP($D:$D,'[1]Disponibilidad y generación'!$E:$R,6,FALSE)</f>
        <v>LA ROMANA</v>
      </c>
      <c r="I455" s="4" t="str">
        <f>VLOOKUP($D:$D,'[1]Disponibilidad y generación'!$E:$R,7,FALSE)</f>
        <v>03</v>
      </c>
      <c r="J455" s="4" t="str">
        <f>VLOOKUP($D:$D,'[1]Disponibilidad y generación'!$E:$R,8,FALSE)</f>
        <v>VILLA HERMOSA</v>
      </c>
      <c r="K455" s="5" t="s">
        <v>254</v>
      </c>
      <c r="L455" s="4" t="s">
        <v>245</v>
      </c>
      <c r="M455" s="2" t="s">
        <v>128</v>
      </c>
      <c r="N455" s="51">
        <v>50</v>
      </c>
      <c r="O455" s="51">
        <v>10.413550000000001</v>
      </c>
    </row>
    <row r="456" spans="1:15" ht="12.75" customHeight="1" x14ac:dyDescent="0.25">
      <c r="A456" s="2">
        <v>2025</v>
      </c>
      <c r="B456" s="2">
        <v>4</v>
      </c>
      <c r="C456" s="2" t="s">
        <v>129</v>
      </c>
      <c r="D456" s="2" t="s">
        <v>131</v>
      </c>
      <c r="E456" s="4" t="str">
        <f>VLOOKUP($D:$D,'[1]Disponibilidad y generación'!$E:$R,3,FALSE)</f>
        <v>08</v>
      </c>
      <c r="F456" s="4" t="str">
        <f>VLOOKUP($D:$D,'[1]Disponibilidad y generación'!$E:$R,4,FALSE)</f>
        <v>YUMA</v>
      </c>
      <c r="G456" s="4" t="str">
        <f>VLOOKUP($D:$D,'[1]Disponibilidad y generación'!$E:$R,5,FALSE)</f>
        <v>12</v>
      </c>
      <c r="H456" s="4" t="str">
        <f>VLOOKUP($D:$D,'[1]Disponibilidad y generación'!$E:$R,6,FALSE)</f>
        <v>LA ROMANA</v>
      </c>
      <c r="I456" s="4" t="str">
        <f>VLOOKUP($D:$D,'[1]Disponibilidad y generación'!$E:$R,7,FALSE)</f>
        <v>03</v>
      </c>
      <c r="J456" s="4" t="str">
        <f>VLOOKUP($D:$D,'[1]Disponibilidad y generación'!$E:$R,8,FALSE)</f>
        <v>VILLA HERMOSA</v>
      </c>
      <c r="K456" s="5" t="s">
        <v>254</v>
      </c>
      <c r="L456" s="4" t="s">
        <v>245</v>
      </c>
      <c r="M456" s="2" t="s">
        <v>128</v>
      </c>
      <c r="N456" s="51">
        <v>30</v>
      </c>
      <c r="O456" s="51">
        <v>6.2189199999999998</v>
      </c>
    </row>
    <row r="457" spans="1:15" ht="12.75" customHeight="1" x14ac:dyDescent="0.25">
      <c r="A457" s="2">
        <v>2025</v>
      </c>
      <c r="B457" s="2">
        <v>4</v>
      </c>
      <c r="C457" s="2" t="s">
        <v>132</v>
      </c>
      <c r="D457" s="2" t="s">
        <v>133</v>
      </c>
      <c r="E457" s="4" t="str">
        <f>VLOOKUP($D:$D,'[1]Disponibilidad y generación'!$E:$R,3,FALSE)</f>
        <v>10</v>
      </c>
      <c r="F457" s="4" t="str">
        <f>VLOOKUP($D:$D,'[1]Disponibilidad y generación'!$E:$R,4,FALSE)</f>
        <v>OZAMA O METROPOLITANA</v>
      </c>
      <c r="G457" s="4" t="str">
        <f>VLOOKUP($D:$D,'[1]Disponibilidad y generación'!$E:$R,5,FALSE)</f>
        <v>32</v>
      </c>
      <c r="H457" s="4" t="str">
        <f>VLOOKUP($D:$D,'[1]Disponibilidad y generación'!$E:$R,6,FALSE)</f>
        <v>SANTO DOMINGO</v>
      </c>
      <c r="I457" s="4" t="str">
        <f>VLOOKUP($D:$D,'[1]Disponibilidad y generación'!$E:$R,7,FALSE)</f>
        <v>03</v>
      </c>
      <c r="J457" s="4" t="str">
        <f>VLOOKUP($D:$D,'[1]Disponibilidad y generación'!$E:$R,8,FALSE)</f>
        <v>SANTO DOMINGO NORTE</v>
      </c>
      <c r="K457" s="5" t="s">
        <v>254</v>
      </c>
      <c r="L457" s="4" t="s">
        <v>245</v>
      </c>
      <c r="M457" s="2" t="s">
        <v>134</v>
      </c>
      <c r="N457" s="51">
        <v>50</v>
      </c>
      <c r="O457" s="51">
        <v>8.82883</v>
      </c>
    </row>
    <row r="458" spans="1:15" ht="12.75" customHeight="1" x14ac:dyDescent="0.25">
      <c r="A458" s="2">
        <v>2025</v>
      </c>
      <c r="B458" s="2">
        <v>4</v>
      </c>
      <c r="C458" s="2" t="s">
        <v>135</v>
      </c>
      <c r="D458" s="2" t="s">
        <v>136</v>
      </c>
      <c r="E458" s="4" t="str">
        <f>VLOOKUP($D:$D,'[1]Disponibilidad y generación'!$E:$R,3,FALSE)</f>
        <v>07</v>
      </c>
      <c r="F458" s="4" t="str">
        <f>VLOOKUP($D:$D,'[1]Disponibilidad y generación'!$E:$R,4,FALSE)</f>
        <v>EL VALLE</v>
      </c>
      <c r="G458" s="4" t="str">
        <f>VLOOKUP($D:$D,'[1]Disponibilidad y generación'!$E:$R,5,FALSE)</f>
        <v>02</v>
      </c>
      <c r="H458" s="4" t="str">
        <f>VLOOKUP($D:$D,'[1]Disponibilidad y generación'!$E:$R,6,FALSE)</f>
        <v>AZUA</v>
      </c>
      <c r="I458" s="4" t="str">
        <f>VLOOKUP($D:$D,'[1]Disponibilidad y generación'!$E:$R,7,FALSE)</f>
        <v>01</v>
      </c>
      <c r="J458" s="4" t="str">
        <f>VLOOKUP($D:$D,'[1]Disponibilidad y generación'!$E:$R,8,FALSE)</f>
        <v>AZUA</v>
      </c>
      <c r="K458" s="5" t="s">
        <v>254</v>
      </c>
      <c r="L458" s="4" t="s">
        <v>245</v>
      </c>
      <c r="M458" s="2" t="s">
        <v>128</v>
      </c>
      <c r="N458" s="51">
        <v>17</v>
      </c>
      <c r="O458" s="51">
        <v>3.9026900000000002</v>
      </c>
    </row>
    <row r="459" spans="1:15" ht="12.75" customHeight="1" x14ac:dyDescent="0.25">
      <c r="A459" s="2">
        <v>2025</v>
      </c>
      <c r="B459" s="2">
        <v>4</v>
      </c>
      <c r="C459" s="2" t="s">
        <v>137</v>
      </c>
      <c r="D459" s="2" t="s">
        <v>138</v>
      </c>
      <c r="E459" s="4" t="str">
        <f>VLOOKUP($D:$D,'[1]Disponibilidad y generación'!$E:$R,3,FALSE)</f>
        <v>10</v>
      </c>
      <c r="F459" s="4" t="str">
        <f>VLOOKUP($D:$D,'[1]Disponibilidad y generación'!$E:$R,4,FALSE)</f>
        <v>OZAMA O METROPOLITANA</v>
      </c>
      <c r="G459" s="4" t="str">
        <f>VLOOKUP($D:$D,'[1]Disponibilidad y generación'!$E:$R,5,FALSE)</f>
        <v>32</v>
      </c>
      <c r="H459" s="4" t="str">
        <f>VLOOKUP($D:$D,'[1]Disponibilidad y generación'!$E:$R,6,FALSE)</f>
        <v>SANTO DOMINGO</v>
      </c>
      <c r="I459" s="4" t="str">
        <f>VLOOKUP($D:$D,'[1]Disponibilidad y generación'!$E:$R,7,FALSE)</f>
        <v>01</v>
      </c>
      <c r="J459" s="4" t="str">
        <f>VLOOKUP($D:$D,'[1]Disponibilidad y generación'!$E:$R,8,FALSE)</f>
        <v>SANTO DOMINGO ESTE</v>
      </c>
      <c r="K459" s="5" t="s">
        <v>254</v>
      </c>
      <c r="L459" s="4" t="s">
        <v>245</v>
      </c>
      <c r="M459" s="2" t="s">
        <v>134</v>
      </c>
      <c r="N459" s="51">
        <v>9.9967592592590009</v>
      </c>
      <c r="O459" s="51">
        <v>1.5279700000000001</v>
      </c>
    </row>
    <row r="460" spans="1:15" ht="12.75" customHeight="1" x14ac:dyDescent="0.25">
      <c r="A460" s="2">
        <v>2025</v>
      </c>
      <c r="B460" s="2">
        <v>4</v>
      </c>
      <c r="C460" s="2" t="s">
        <v>139</v>
      </c>
      <c r="D460" s="2" t="s">
        <v>140</v>
      </c>
      <c r="E460" s="4" t="str">
        <f>VLOOKUP($D:$D,'[1]Disponibilidad y generación'!$E:$R,3,FALSE)</f>
        <v>10</v>
      </c>
      <c r="F460" s="4" t="str">
        <f>VLOOKUP($D:$D,'[1]Disponibilidad y generación'!$E:$R,4,FALSE)</f>
        <v>OZAMA O METROPOLITANA</v>
      </c>
      <c r="G460" s="4" t="str">
        <f>VLOOKUP($D:$D,'[1]Disponibilidad y generación'!$E:$R,5,FALSE)</f>
        <v>32</v>
      </c>
      <c r="H460" s="4" t="str">
        <f>VLOOKUP($D:$D,'[1]Disponibilidad y generación'!$E:$R,6,FALSE)</f>
        <v>SANTO DOMINGO</v>
      </c>
      <c r="I460" s="4" t="str">
        <f>VLOOKUP($D:$D,'[1]Disponibilidad y generación'!$E:$R,7,FALSE)</f>
        <v>05</v>
      </c>
      <c r="J460" s="4" t="str">
        <f>VLOOKUP($D:$D,'[1]Disponibilidad y generación'!$E:$R,8,FALSE)</f>
        <v>SAN ANTONIO DE GUERRA</v>
      </c>
      <c r="K460" s="5" t="s">
        <v>254</v>
      </c>
      <c r="L460" s="4" t="s">
        <v>245</v>
      </c>
      <c r="M460" s="2" t="s">
        <v>31</v>
      </c>
      <c r="N460" s="51">
        <v>49.858836805555001</v>
      </c>
      <c r="O460" s="51">
        <v>7.6741599999999996</v>
      </c>
    </row>
    <row r="461" spans="1:15" ht="12.75" customHeight="1" x14ac:dyDescent="0.25">
      <c r="A461" s="2">
        <v>2025</v>
      </c>
      <c r="B461" s="2">
        <v>4</v>
      </c>
      <c r="C461" s="2" t="s">
        <v>141</v>
      </c>
      <c r="D461" s="2" t="s">
        <v>142</v>
      </c>
      <c r="E461" s="4" t="str">
        <f>VLOOKUP($D:$D,'[1]Disponibilidad y generación'!$E:$R,3,FALSE)</f>
        <v>03</v>
      </c>
      <c r="F461" s="4" t="str">
        <f>VLOOKUP($D:$D,'[1]Disponibilidad y generación'!$E:$R,4,FALSE)</f>
        <v>CIBAO NORDESTE</v>
      </c>
      <c r="G461" s="4" t="str">
        <f>VLOOKUP($D:$D,'[1]Disponibilidad y generación'!$E:$R,5,FALSE)</f>
        <v>14</v>
      </c>
      <c r="H461" s="4" t="str">
        <f>VLOOKUP($D:$D,'[1]Disponibilidad y generación'!$E:$R,6,FALSE)</f>
        <v>MARÍA TRINIDAD SÁNCHEZ</v>
      </c>
      <c r="I461" s="4" t="str">
        <f>VLOOKUP($D:$D,'[1]Disponibilidad y generación'!$E:$R,7,FALSE)</f>
        <v>02</v>
      </c>
      <c r="J461" s="4" t="str">
        <f>VLOOKUP($D:$D,'[1]Disponibilidad y generación'!$E:$R,8,FALSE)</f>
        <v>CABRERA</v>
      </c>
      <c r="K461" s="5" t="s">
        <v>254</v>
      </c>
      <c r="L461" s="4" t="s">
        <v>245</v>
      </c>
      <c r="M461" s="2" t="s">
        <v>128</v>
      </c>
      <c r="N461" s="51">
        <v>45.816851851850998</v>
      </c>
      <c r="O461" s="51">
        <v>6.9640599999999999</v>
      </c>
    </row>
    <row r="462" spans="1:15" ht="12.75" customHeight="1" x14ac:dyDescent="0.25">
      <c r="A462" s="2">
        <v>2025</v>
      </c>
      <c r="B462" s="2">
        <v>4</v>
      </c>
      <c r="C462" s="2" t="s">
        <v>124</v>
      </c>
      <c r="D462" s="2" t="s">
        <v>143</v>
      </c>
      <c r="E462" s="4" t="str">
        <f>VLOOKUP($D:$D,'[1]Disponibilidad y generación'!$E:$R,3,FALSE)</f>
        <v>10</v>
      </c>
      <c r="F462" s="4" t="str">
        <f>VLOOKUP($D:$D,'[1]Disponibilidad y generación'!$E:$R,4,FALSE)</f>
        <v>OZAMA O METROPOLITANA</v>
      </c>
      <c r="G462" s="4" t="str">
        <f>VLOOKUP($D:$D,'[1]Disponibilidad y generación'!$E:$R,5,FALSE)</f>
        <v>32</v>
      </c>
      <c r="H462" s="4" t="str">
        <f>VLOOKUP($D:$D,'[1]Disponibilidad y generación'!$E:$R,6,FALSE)</f>
        <v>SANTO DOMINGO</v>
      </c>
      <c r="I462" s="4" t="str">
        <f>VLOOKUP($D:$D,'[1]Disponibilidad y generación'!$E:$R,7,FALSE)</f>
        <v>05</v>
      </c>
      <c r="J462" s="4" t="str">
        <f>VLOOKUP($D:$D,'[1]Disponibilidad y generación'!$E:$R,8,FALSE)</f>
        <v>SAN ANTONIO DE GUERRA</v>
      </c>
      <c r="K462" s="5" t="s">
        <v>254</v>
      </c>
      <c r="L462" s="4" t="s">
        <v>245</v>
      </c>
      <c r="M462" s="2" t="s">
        <v>134</v>
      </c>
      <c r="N462" s="51">
        <v>100</v>
      </c>
      <c r="O462" s="51">
        <v>17.679649999999999</v>
      </c>
    </row>
    <row r="463" spans="1:15" ht="12.75" customHeight="1" x14ac:dyDescent="0.25">
      <c r="A463" s="2">
        <v>2025</v>
      </c>
      <c r="B463" s="2">
        <v>4</v>
      </c>
      <c r="C463" s="2" t="s">
        <v>144</v>
      </c>
      <c r="D463" s="2" t="s">
        <v>145</v>
      </c>
      <c r="E463" s="4" t="str">
        <f>VLOOKUP($D:$D,'[1]Disponibilidad y generación'!$E:$R,3,FALSE)</f>
        <v>04</v>
      </c>
      <c r="F463" s="4" t="str">
        <f>VLOOKUP($D:$D,'[1]Disponibilidad y generación'!$E:$R,4,FALSE)</f>
        <v>CIBAO NOROESTE</v>
      </c>
      <c r="G463" s="4" t="str">
        <f>VLOOKUP($D:$D,'[1]Disponibilidad y generación'!$E:$R,5,FALSE)</f>
        <v>15</v>
      </c>
      <c r="H463" s="4" t="str">
        <f>VLOOKUP($D:$D,'[1]Disponibilidad y generación'!$E:$R,6,FALSE)</f>
        <v>MONTE CRISTI</v>
      </c>
      <c r="I463" s="4" t="str">
        <f>VLOOKUP($D:$D,'[1]Disponibilidad y generación'!$E:$R,7,FALSE)</f>
        <v>03</v>
      </c>
      <c r="J463" s="4" t="str">
        <f>VLOOKUP($D:$D,'[1]Disponibilidad y generación'!$E:$R,8,FALSE)</f>
        <v>GUAYUBÍN</v>
      </c>
      <c r="K463" s="5" t="s">
        <v>254</v>
      </c>
      <c r="L463" s="4" t="s">
        <v>245</v>
      </c>
      <c r="M463" s="2" t="s">
        <v>56</v>
      </c>
      <c r="N463" s="51">
        <v>50.6</v>
      </c>
      <c r="O463" s="51">
        <v>8.1924200000000003</v>
      </c>
    </row>
    <row r="464" spans="1:15" ht="12.75" customHeight="1" x14ac:dyDescent="0.25">
      <c r="A464" s="2">
        <v>2025</v>
      </c>
      <c r="B464" s="2">
        <v>4</v>
      </c>
      <c r="C464" s="2" t="s">
        <v>22</v>
      </c>
      <c r="D464" s="2" t="s">
        <v>146</v>
      </c>
      <c r="E464" s="4" t="str">
        <f>VLOOKUP($D:$D,'[1]Disponibilidad y generación'!$E:$R,3,FALSE)</f>
        <v>01</v>
      </c>
      <c r="F464" s="4" t="str">
        <f>VLOOKUP($D:$D,'[1]Disponibilidad y generación'!$E:$R,4,FALSE)</f>
        <v>CIBAO NORTE</v>
      </c>
      <c r="G464" s="4" t="str">
        <f>VLOOKUP($D:$D,'[1]Disponibilidad y generación'!$E:$R,5,FALSE)</f>
        <v>25</v>
      </c>
      <c r="H464" s="4" t="str">
        <f>VLOOKUP($D:$D,'[1]Disponibilidad y generación'!$E:$R,6,FALSE)</f>
        <v>SANTIAGO</v>
      </c>
      <c r="I464" s="4" t="str">
        <f>VLOOKUP($D:$D,'[1]Disponibilidad y generación'!$E:$R,7,FALSE)</f>
        <v>05</v>
      </c>
      <c r="J464" s="4" t="str">
        <f>VLOOKUP($D:$D,'[1]Disponibilidad y generación'!$E:$R,8,FALSE)</f>
        <v>SAN JOSÉ DE LAS MATAS</v>
      </c>
      <c r="K464" s="5" t="s">
        <v>254</v>
      </c>
      <c r="L464" s="4" t="s">
        <v>245</v>
      </c>
      <c r="M464" s="2" t="s">
        <v>134</v>
      </c>
      <c r="N464" s="51">
        <v>68.400000000000006</v>
      </c>
      <c r="O464" s="51">
        <v>11.049189999999999</v>
      </c>
    </row>
    <row r="465" spans="1:15" ht="12.75" customHeight="1" x14ac:dyDescent="0.25">
      <c r="A465" s="2">
        <v>2025</v>
      </c>
      <c r="B465" s="2">
        <v>4</v>
      </c>
      <c r="C465" s="2" t="s">
        <v>124</v>
      </c>
      <c r="D465" s="2" t="s">
        <v>147</v>
      </c>
      <c r="E465" s="4" t="str">
        <f>VLOOKUP($D:$D,'[1]Disponibilidad y generación'!$E:$R,3,FALSE)</f>
        <v>05</v>
      </c>
      <c r="F465" s="4" t="str">
        <f>VLOOKUP($D:$D,'[1]Disponibilidad y generación'!$E:$R,4,FALSE)</f>
        <v>VALDESIA</v>
      </c>
      <c r="G465" s="4" t="str">
        <f>VLOOKUP($D:$D,'[1]Disponibilidad y generación'!$E:$R,5,FALSE)</f>
        <v>17</v>
      </c>
      <c r="H465" s="4" t="str">
        <f>VLOOKUP($D:$D,'[1]Disponibilidad y generación'!$E:$R,6,FALSE)</f>
        <v>PERAVIA</v>
      </c>
      <c r="I465" s="4" t="str">
        <f>VLOOKUP($D:$D,'[1]Disponibilidad y generación'!$E:$R,7,FALSE)</f>
        <v>02</v>
      </c>
      <c r="J465" s="4" t="str">
        <f>VLOOKUP($D:$D,'[1]Disponibilidad y generación'!$E:$R,8,FALSE)</f>
        <v>NIZAO</v>
      </c>
      <c r="K465" s="5" t="s">
        <v>254</v>
      </c>
      <c r="L465" s="4" t="s">
        <v>245</v>
      </c>
      <c r="M465" s="2" t="s">
        <v>10</v>
      </c>
      <c r="N465" s="51">
        <v>50</v>
      </c>
      <c r="O465" s="51">
        <v>9.8717000000000006</v>
      </c>
    </row>
    <row r="466" spans="1:15" ht="12.75" customHeight="1" x14ac:dyDescent="0.25">
      <c r="A466" s="2">
        <v>2025</v>
      </c>
      <c r="B466" s="2">
        <v>4</v>
      </c>
      <c r="C466" s="2" t="s">
        <v>148</v>
      </c>
      <c r="D466" s="2" t="s">
        <v>149</v>
      </c>
      <c r="E466" s="4" t="str">
        <f>VLOOKUP($D:$D,'[1]Disponibilidad y generación'!$E:$R,3,FALSE)</f>
        <v>10</v>
      </c>
      <c r="F466" s="4" t="str">
        <f>VLOOKUP($D:$D,'[1]Disponibilidad y generación'!$E:$R,4,FALSE)</f>
        <v>OZAMA O METROPOLITANA</v>
      </c>
      <c r="G466" s="4" t="str">
        <f>VLOOKUP($D:$D,'[1]Disponibilidad y generación'!$E:$R,5,FALSE)</f>
        <v>32</v>
      </c>
      <c r="H466" s="4" t="str">
        <f>VLOOKUP($D:$D,'[1]Disponibilidad y generación'!$E:$R,6,FALSE)</f>
        <v>SANTO DOMINGO</v>
      </c>
      <c r="I466" s="4" t="str">
        <f>VLOOKUP($D:$D,'[1]Disponibilidad y generación'!$E:$R,7,FALSE)</f>
        <v>05</v>
      </c>
      <c r="J466" s="4" t="str">
        <f>VLOOKUP($D:$D,'[1]Disponibilidad y generación'!$E:$R,8,FALSE)</f>
        <v>SAN ANTONIO DE GUERRA</v>
      </c>
      <c r="K466" s="5" t="s">
        <v>254</v>
      </c>
      <c r="L466" s="4" t="s">
        <v>245</v>
      </c>
      <c r="M466" s="2" t="s">
        <v>134</v>
      </c>
      <c r="N466" s="51">
        <v>45.061342592591998</v>
      </c>
      <c r="O466" s="51">
        <v>5.4290500000000002</v>
      </c>
    </row>
    <row r="467" spans="1:15" ht="12.75" customHeight="1" x14ac:dyDescent="0.25">
      <c r="A467" s="2">
        <v>2025</v>
      </c>
      <c r="B467" s="2">
        <v>4</v>
      </c>
      <c r="C467" s="2" t="s">
        <v>150</v>
      </c>
      <c r="D467" s="2" t="s">
        <v>151</v>
      </c>
      <c r="E467" s="4" t="str">
        <f>VLOOKUP($D:$D,'[1]Disponibilidad y generación'!$E:$R,3,FALSE)</f>
        <v>10</v>
      </c>
      <c r="F467" s="4" t="str">
        <f>VLOOKUP($D:$D,'[1]Disponibilidad y generación'!$E:$R,4,FALSE)</f>
        <v>OZAMA O METROPOLITANA</v>
      </c>
      <c r="G467" s="4" t="str">
        <f>VLOOKUP($D:$D,'[1]Disponibilidad y generación'!$E:$R,5,FALSE)</f>
        <v>32</v>
      </c>
      <c r="H467" s="4" t="str">
        <f>VLOOKUP($D:$D,'[1]Disponibilidad y generación'!$E:$R,6,FALSE)</f>
        <v>SANTO DOMINGO</v>
      </c>
      <c r="I467" s="4" t="str">
        <f>VLOOKUP($D:$D,'[1]Disponibilidad y generación'!$E:$R,7,FALSE)</f>
        <v>05</v>
      </c>
      <c r="J467" s="4" t="str">
        <f>VLOOKUP($D:$D,'[1]Disponibilidad y generación'!$E:$R,8,FALSE)</f>
        <v>SAN ANTONIO DE GUERRA</v>
      </c>
      <c r="K467" s="5" t="s">
        <v>254</v>
      </c>
      <c r="L467" s="4" t="s">
        <v>245</v>
      </c>
      <c r="M467" s="2" t="s">
        <v>134</v>
      </c>
      <c r="N467" s="51">
        <v>45.666574074073999</v>
      </c>
      <c r="O467" s="51">
        <v>8.3214000000000006</v>
      </c>
    </row>
    <row r="468" spans="1:15" ht="12.75" customHeight="1" x14ac:dyDescent="0.25">
      <c r="A468" s="2">
        <v>2025</v>
      </c>
      <c r="B468" s="2">
        <v>4</v>
      </c>
      <c r="C468" s="2" t="s">
        <v>152</v>
      </c>
      <c r="D468" s="2" t="s">
        <v>153</v>
      </c>
      <c r="E468" s="4" t="str">
        <f>VLOOKUP($D:$D,'[1]Disponibilidad y generación'!$E:$R,3,FALSE)</f>
        <v>06</v>
      </c>
      <c r="F468" s="4" t="str">
        <f>VLOOKUP($D:$D,'[1]Disponibilidad y generación'!$E:$R,4,FALSE)</f>
        <v>ENRIQUILLO</v>
      </c>
      <c r="G468" s="4" t="str">
        <f>VLOOKUP($D:$D,'[1]Disponibilidad y generación'!$E:$R,5,FALSE)</f>
        <v>04</v>
      </c>
      <c r="H468" s="4" t="str">
        <f>VLOOKUP($D:$D,'[1]Disponibilidad y generación'!$E:$R,6,FALSE)</f>
        <v>BARAHONA</v>
      </c>
      <c r="I468" s="4" t="str">
        <f>VLOOKUP($D:$D,'[1]Disponibilidad y generación'!$E:$R,7,FALSE)</f>
        <v>05</v>
      </c>
      <c r="J468" s="4" t="str">
        <f>VLOOKUP($D:$D,'[1]Disponibilidad y generación'!$E:$R,8,FALSE)</f>
        <v>VICENTE NOBLE</v>
      </c>
      <c r="K468" s="5" t="s">
        <v>254</v>
      </c>
      <c r="L468" s="4" t="s">
        <v>245</v>
      </c>
      <c r="M468" s="2" t="s">
        <v>31</v>
      </c>
      <c r="N468" s="51">
        <v>25</v>
      </c>
      <c r="O468" s="51">
        <v>5.4267399999999997</v>
      </c>
    </row>
    <row r="469" spans="1:15" ht="12.75" customHeight="1" x14ac:dyDescent="0.25">
      <c r="A469" s="2">
        <v>2025</v>
      </c>
      <c r="B469" s="2">
        <v>4</v>
      </c>
      <c r="C469" s="2" t="s">
        <v>154</v>
      </c>
      <c r="D469" s="2" t="s">
        <v>155</v>
      </c>
      <c r="E469" s="4" t="str">
        <f>VLOOKUP($D:$D,'[1]Disponibilidad y generación'!$E:$R,3,FALSE)</f>
        <v>09</v>
      </c>
      <c r="F469" s="4" t="str">
        <f>VLOOKUP($D:$D,'[1]Disponibilidad y generación'!$E:$R,4,FALSE)</f>
        <v>HIGUAMO</v>
      </c>
      <c r="G469" s="4" t="str">
        <f>VLOOKUP($D:$D,'[1]Disponibilidad y generación'!$E:$R,5,FALSE)</f>
        <v>23</v>
      </c>
      <c r="H469" s="4" t="str">
        <f>VLOOKUP($D:$D,'[1]Disponibilidad y generación'!$E:$R,6,FALSE)</f>
        <v>SAN PEDRO DE MACORÍS</v>
      </c>
      <c r="I469" s="4" t="str">
        <f>VLOOKUP($D:$D,'[1]Disponibilidad y generación'!$E:$R,7,FALSE)</f>
        <v>04</v>
      </c>
      <c r="J469" s="4" t="str">
        <f>VLOOKUP($D:$D,'[1]Disponibilidad y generación'!$E:$R,8,FALSE)</f>
        <v>CONSUELO</v>
      </c>
      <c r="K469" s="5" t="s">
        <v>254</v>
      </c>
      <c r="L469" s="4" t="s">
        <v>245</v>
      </c>
      <c r="M469" s="2" t="s">
        <v>10</v>
      </c>
      <c r="N469" s="51">
        <v>50</v>
      </c>
      <c r="O469" s="51">
        <v>10.17126</v>
      </c>
    </row>
    <row r="470" spans="1:15" ht="12.75" customHeight="1" x14ac:dyDescent="0.25">
      <c r="A470" s="2">
        <v>2025</v>
      </c>
      <c r="B470" s="2">
        <v>4</v>
      </c>
      <c r="C470" s="2" t="s">
        <v>22</v>
      </c>
      <c r="D470" s="2" t="s">
        <v>156</v>
      </c>
      <c r="E470" s="4" t="str">
        <f>VLOOKUP($D:$D,'[1]Disponibilidad y generación'!$E:$R,3,FALSE)</f>
        <v>04</v>
      </c>
      <c r="F470" s="4" t="str">
        <f>VLOOKUP($D:$D,'[1]Disponibilidad y generación'!$E:$R,4,FALSE)</f>
        <v>CIBAO NOROESTE</v>
      </c>
      <c r="G470" s="4" t="str">
        <f>VLOOKUP($D:$D,'[1]Disponibilidad y generación'!$E:$R,5,FALSE)</f>
        <v>27</v>
      </c>
      <c r="H470" s="4" t="str">
        <f>VLOOKUP($D:$D,'[1]Disponibilidad y generación'!$E:$R,6,FALSE)</f>
        <v>VALVERDE</v>
      </c>
      <c r="I470" s="4" t="str">
        <f>VLOOKUP($D:$D,'[1]Disponibilidad y generación'!$E:$R,7,FALSE)</f>
        <v>02</v>
      </c>
      <c r="J470" s="4" t="str">
        <f>VLOOKUP($D:$D,'[1]Disponibilidad y generación'!$E:$R,8,FALSE)</f>
        <v>ESPERANZA</v>
      </c>
      <c r="K470" s="5" t="s">
        <v>254</v>
      </c>
      <c r="L470" s="4" t="s">
        <v>245</v>
      </c>
      <c r="M470" s="2" t="s">
        <v>128</v>
      </c>
      <c r="N470" s="51">
        <v>74.817777777776996</v>
      </c>
      <c r="O470" s="51">
        <v>15.323919999999999</v>
      </c>
    </row>
    <row r="471" spans="1:15" ht="12.75" customHeight="1" x14ac:dyDescent="0.25">
      <c r="A471" s="2">
        <v>2025</v>
      </c>
      <c r="B471" s="2">
        <v>4</v>
      </c>
      <c r="C471" s="2" t="s">
        <v>22</v>
      </c>
      <c r="D471" s="2" t="s">
        <v>157</v>
      </c>
      <c r="E471" s="4" t="str">
        <f>VLOOKUP($D:$D,'[1]Disponibilidad y generación'!$E:$R,3,FALSE)</f>
        <v>05</v>
      </c>
      <c r="F471" s="4" t="str">
        <f>VLOOKUP($D:$D,'[1]Disponibilidad y generación'!$E:$R,4,FALSE)</f>
        <v>VALDESIA</v>
      </c>
      <c r="G471" s="4" t="str">
        <f>VLOOKUP($D:$D,'[1]Disponibilidad y generación'!$E:$R,5,FALSE)</f>
        <v>21</v>
      </c>
      <c r="H471" s="4" t="str">
        <f>VLOOKUP($D:$D,'[1]Disponibilidad y generación'!$E:$R,6,FALSE)</f>
        <v>SAN CRISTÓBAL</v>
      </c>
      <c r="I471" s="4" t="str">
        <f>VLOOKUP($D:$D,'[1]Disponibilidad y generación'!$E:$R,7,FALSE)</f>
        <v>06</v>
      </c>
      <c r="J471" s="4" t="str">
        <f>VLOOKUP($D:$D,'[1]Disponibilidad y generación'!$E:$R,8,FALSE)</f>
        <v>YAGUATE</v>
      </c>
      <c r="K471" s="5" t="s">
        <v>254</v>
      </c>
      <c r="L471" s="4" t="s">
        <v>245</v>
      </c>
      <c r="M471" s="2" t="s">
        <v>49</v>
      </c>
      <c r="N471" s="51">
        <v>100</v>
      </c>
      <c r="O471" s="51">
        <v>21.030439999999999</v>
      </c>
    </row>
    <row r="472" spans="1:15" ht="12.75" customHeight="1" x14ac:dyDescent="0.25">
      <c r="A472" s="2">
        <v>2025</v>
      </c>
      <c r="B472" s="2">
        <v>4</v>
      </c>
      <c r="C472" s="2" t="s">
        <v>158</v>
      </c>
      <c r="D472" s="2" t="s">
        <v>159</v>
      </c>
      <c r="E472" s="4" t="str">
        <f>VLOOKUP($D:$D,'[1]Disponibilidad y generación'!$E:$R,3,FALSE)</f>
        <v>03</v>
      </c>
      <c r="F472" s="4" t="str">
        <f>VLOOKUP($D:$D,'[1]Disponibilidad y generación'!$E:$R,4,FALSE)</f>
        <v>CIBAO NORDESTE</v>
      </c>
      <c r="G472" s="4" t="str">
        <f>VLOOKUP($D:$D,'[1]Disponibilidad y generación'!$E:$R,5,FALSE)</f>
        <v>06</v>
      </c>
      <c r="H472" s="4" t="str">
        <f>VLOOKUP($D:$D,'[1]Disponibilidad y generación'!$E:$R,6,FALSE)</f>
        <v>DUARTE</v>
      </c>
      <c r="I472" s="4" t="str">
        <f>VLOOKUP($D:$D,'[1]Disponibilidad y generación'!$E:$R,7,FALSE)</f>
        <v>04</v>
      </c>
      <c r="J472" s="4" t="str">
        <f>VLOOKUP($D:$D,'[1]Disponibilidad y generación'!$E:$R,8,FALSE)</f>
        <v>PIMENTEL</v>
      </c>
      <c r="K472" s="5" t="s">
        <v>242</v>
      </c>
      <c r="L472" s="4" t="s">
        <v>248</v>
      </c>
      <c r="M472" s="2" t="s">
        <v>160</v>
      </c>
      <c r="N472" s="51">
        <v>29.786879629628999</v>
      </c>
      <c r="O472" s="51">
        <v>6.6076800000000002</v>
      </c>
    </row>
    <row r="473" spans="1:15" ht="12.75" customHeight="1" x14ac:dyDescent="0.25">
      <c r="A473" s="2">
        <v>2025</v>
      </c>
      <c r="B473" s="2">
        <v>4</v>
      </c>
      <c r="C473" s="2" t="s">
        <v>158</v>
      </c>
      <c r="D473" s="2" t="s">
        <v>161</v>
      </c>
      <c r="E473" s="4" t="str">
        <f>VLOOKUP($D:$D,'[1]Disponibilidad y generación'!$E:$R,3,FALSE)</f>
        <v>03</v>
      </c>
      <c r="F473" s="4" t="str">
        <f>VLOOKUP($D:$D,'[1]Disponibilidad y generación'!$E:$R,4,FALSE)</f>
        <v>CIBAO NORDESTE</v>
      </c>
      <c r="G473" s="4" t="str">
        <f>VLOOKUP($D:$D,'[1]Disponibilidad y generación'!$E:$R,5,FALSE)</f>
        <v>06</v>
      </c>
      <c r="H473" s="4" t="str">
        <f>VLOOKUP($D:$D,'[1]Disponibilidad y generación'!$E:$R,6,FALSE)</f>
        <v>DUARTE</v>
      </c>
      <c r="I473" s="4" t="str">
        <f>VLOOKUP($D:$D,'[1]Disponibilidad y generación'!$E:$R,7,FALSE)</f>
        <v>04</v>
      </c>
      <c r="J473" s="4" t="str">
        <f>VLOOKUP($D:$D,'[1]Disponibilidad y generación'!$E:$R,8,FALSE)</f>
        <v>PIMENTEL</v>
      </c>
      <c r="K473" s="5" t="s">
        <v>242</v>
      </c>
      <c r="L473" s="4" t="s">
        <v>248</v>
      </c>
      <c r="M473" s="2" t="s">
        <v>160</v>
      </c>
      <c r="N473" s="51">
        <v>26.901942129628999</v>
      </c>
      <c r="O473" s="51">
        <v>5.3884299999999996</v>
      </c>
    </row>
    <row r="474" spans="1:15" ht="12.75" customHeight="1" x14ac:dyDescent="0.25">
      <c r="A474" s="2">
        <v>2025</v>
      </c>
      <c r="B474" s="2">
        <v>4</v>
      </c>
      <c r="C474" s="2" t="s">
        <v>158</v>
      </c>
      <c r="D474" s="2" t="s">
        <v>162</v>
      </c>
      <c r="E474" s="4" t="str">
        <f>VLOOKUP($D:$D,'[1]Disponibilidad y generación'!$E:$R,3,FALSE)</f>
        <v>03</v>
      </c>
      <c r="F474" s="4" t="str">
        <f>VLOOKUP($D:$D,'[1]Disponibilidad y generación'!$E:$R,4,FALSE)</f>
        <v>CIBAO NORDESTE</v>
      </c>
      <c r="G474" s="4" t="str">
        <f>VLOOKUP($D:$D,'[1]Disponibilidad y generación'!$E:$R,5,FALSE)</f>
        <v>06</v>
      </c>
      <c r="H474" s="4" t="str">
        <f>VLOOKUP($D:$D,'[1]Disponibilidad y generación'!$E:$R,6,FALSE)</f>
        <v>DUARTE</v>
      </c>
      <c r="I474" s="4" t="str">
        <f>VLOOKUP($D:$D,'[1]Disponibilidad y generación'!$E:$R,7,FALSE)</f>
        <v>04</v>
      </c>
      <c r="J474" s="4" t="str">
        <f>VLOOKUP($D:$D,'[1]Disponibilidad y generación'!$E:$R,8,FALSE)</f>
        <v>PIMENTEL</v>
      </c>
      <c r="K474" s="5" t="s">
        <v>242</v>
      </c>
      <c r="L474" s="4" t="s">
        <v>248</v>
      </c>
      <c r="M474" s="2" t="s">
        <v>163</v>
      </c>
      <c r="N474" s="51">
        <v>48.933995833333</v>
      </c>
      <c r="O474" s="51">
        <v>15.04979</v>
      </c>
    </row>
    <row r="475" spans="1:15" ht="12.75" customHeight="1" x14ac:dyDescent="0.25">
      <c r="A475" s="2">
        <v>2025</v>
      </c>
      <c r="B475" s="2">
        <v>4</v>
      </c>
      <c r="C475" s="2" t="s">
        <v>158</v>
      </c>
      <c r="D475" s="2" t="s">
        <v>164</v>
      </c>
      <c r="E475" s="4" t="str">
        <f>VLOOKUP($D:$D,'[1]Disponibilidad y generación'!$E:$R,3,FALSE)</f>
        <v>03</v>
      </c>
      <c r="F475" s="4" t="str">
        <f>VLOOKUP($D:$D,'[1]Disponibilidad y generación'!$E:$R,4,FALSE)</f>
        <v>CIBAO NORDESTE</v>
      </c>
      <c r="G475" s="4" t="str">
        <f>VLOOKUP($D:$D,'[1]Disponibilidad y generación'!$E:$R,5,FALSE)</f>
        <v>06</v>
      </c>
      <c r="H475" s="4" t="str">
        <f>VLOOKUP($D:$D,'[1]Disponibilidad y generación'!$E:$R,6,FALSE)</f>
        <v>DUARTE</v>
      </c>
      <c r="I475" s="4" t="str">
        <f>VLOOKUP($D:$D,'[1]Disponibilidad y generación'!$E:$R,7,FALSE)</f>
        <v>04</v>
      </c>
      <c r="J475" s="4" t="str">
        <f>VLOOKUP($D:$D,'[1]Disponibilidad y generación'!$E:$R,8,FALSE)</f>
        <v>PIMENTEL</v>
      </c>
      <c r="K475" s="5" t="s">
        <v>242</v>
      </c>
      <c r="L475" s="4" t="s">
        <v>248</v>
      </c>
      <c r="M475" s="2" t="s">
        <v>163</v>
      </c>
      <c r="N475" s="51">
        <v>29.063668981481001</v>
      </c>
      <c r="O475" s="51">
        <v>19.11543</v>
      </c>
    </row>
    <row r="476" spans="1:15" ht="12.75" customHeight="1" x14ac:dyDescent="0.25">
      <c r="A476" s="2">
        <v>2025</v>
      </c>
      <c r="B476" s="2">
        <v>4</v>
      </c>
      <c r="C476" s="2" t="s">
        <v>12</v>
      </c>
      <c r="D476" s="2" t="s">
        <v>165</v>
      </c>
      <c r="E476" s="4" t="str">
        <f>VLOOKUP($D:$D,'[1]Disponibilidad y generación'!$E:$R,3,FALSE)</f>
        <v>02</v>
      </c>
      <c r="F476" s="4" t="str">
        <f>VLOOKUP($D:$D,'[1]Disponibilidad y generación'!$E:$R,4,FALSE)</f>
        <v>CIBAO SUR</v>
      </c>
      <c r="G476" s="4" t="str">
        <f>VLOOKUP($D:$D,'[1]Disponibilidad y generación'!$E:$R,5,FALSE)</f>
        <v>13</v>
      </c>
      <c r="H476" s="4" t="str">
        <f>VLOOKUP($D:$D,'[1]Disponibilidad y generación'!$E:$R,6,FALSE)</f>
        <v>LA VEGA</v>
      </c>
      <c r="I476" s="4" t="str">
        <f>VLOOKUP($D:$D,'[1]Disponibilidad y generación'!$E:$R,7,FALSE)</f>
        <v>02</v>
      </c>
      <c r="J476" s="4" t="str">
        <f>VLOOKUP($D:$D,'[1]Disponibilidad y generación'!$E:$R,8,FALSE)</f>
        <v>CONSTANZA</v>
      </c>
      <c r="K476" s="5" t="s">
        <v>240</v>
      </c>
      <c r="L476" s="4" t="s">
        <v>253</v>
      </c>
      <c r="M476" s="2" t="s">
        <v>160</v>
      </c>
      <c r="N476" s="51">
        <v>5.8119212962960001</v>
      </c>
      <c r="O476" s="51">
        <v>4.07578</v>
      </c>
    </row>
    <row r="477" spans="1:15" ht="12.75" customHeight="1" x14ac:dyDescent="0.25">
      <c r="A477" s="2">
        <v>2025</v>
      </c>
      <c r="B477" s="2">
        <v>4</v>
      </c>
      <c r="C477" s="2" t="s">
        <v>12</v>
      </c>
      <c r="D477" s="2" t="s">
        <v>166</v>
      </c>
      <c r="E477" s="4" t="str">
        <f>VLOOKUP($D:$D,'[1]Disponibilidad y generación'!$E:$R,3,FALSE)</f>
        <v>02</v>
      </c>
      <c r="F477" s="4" t="str">
        <f>VLOOKUP($D:$D,'[1]Disponibilidad y generación'!$E:$R,4,FALSE)</f>
        <v>CIBAO SUR</v>
      </c>
      <c r="G477" s="4" t="str">
        <f>VLOOKUP($D:$D,'[1]Disponibilidad y generación'!$E:$R,5,FALSE)</f>
        <v>13</v>
      </c>
      <c r="H477" s="4" t="str">
        <f>VLOOKUP($D:$D,'[1]Disponibilidad y generación'!$E:$R,6,FALSE)</f>
        <v>LA VEGA</v>
      </c>
      <c r="I477" s="4" t="str">
        <f>VLOOKUP($D:$D,'[1]Disponibilidad y generación'!$E:$R,7,FALSE)</f>
        <v>02</v>
      </c>
      <c r="J477" s="4" t="str">
        <f>VLOOKUP($D:$D,'[1]Disponibilidad y generación'!$E:$R,8,FALSE)</f>
        <v>CONSTANZA</v>
      </c>
      <c r="K477" s="5" t="s">
        <v>240</v>
      </c>
      <c r="L477" s="4" t="s">
        <v>253</v>
      </c>
      <c r="M477" s="2" t="s">
        <v>160</v>
      </c>
      <c r="N477" s="51">
        <v>6.0190972222220003</v>
      </c>
      <c r="O477" s="51">
        <v>4.0077199999999999</v>
      </c>
    </row>
    <row r="478" spans="1:15" ht="12.75" customHeight="1" x14ac:dyDescent="0.25">
      <c r="A478" s="2">
        <v>2025</v>
      </c>
      <c r="B478" s="2">
        <v>4</v>
      </c>
      <c r="C478" s="2" t="s">
        <v>167</v>
      </c>
      <c r="D478" s="2" t="s">
        <v>168</v>
      </c>
      <c r="E478" s="4" t="str">
        <f>VLOOKUP($D:$D,'[1]Disponibilidad y generación'!$E:$R,3,FALSE)</f>
        <v>07</v>
      </c>
      <c r="F478" s="4" t="str">
        <f>VLOOKUP($D:$D,'[1]Disponibilidad y generación'!$E:$R,4,FALSE)</f>
        <v>EL VALLE</v>
      </c>
      <c r="G478" s="4" t="str">
        <f>VLOOKUP($D:$D,'[1]Disponibilidad y generación'!$E:$R,5,FALSE)</f>
        <v>02</v>
      </c>
      <c r="H478" s="4" t="str">
        <f>VLOOKUP($D:$D,'[1]Disponibilidad y generación'!$E:$R,6,FALSE)</f>
        <v>AZUA</v>
      </c>
      <c r="I478" s="4" t="str">
        <f>VLOOKUP($D:$D,'[1]Disponibilidad y generación'!$E:$R,7,FALSE)</f>
        <v>01</v>
      </c>
      <c r="J478" s="4" t="str">
        <f>VLOOKUP($D:$D,'[1]Disponibilidad y generación'!$E:$R,8,FALSE)</f>
        <v>AZUA</v>
      </c>
      <c r="K478" s="5" t="s">
        <v>242</v>
      </c>
      <c r="L478" s="4" t="s">
        <v>248</v>
      </c>
      <c r="M478" s="2" t="s">
        <v>128</v>
      </c>
      <c r="N478" s="51">
        <v>106.574166666666</v>
      </c>
      <c r="O478" s="51">
        <v>11.88486</v>
      </c>
    </row>
    <row r="479" spans="1:15" ht="12.75" customHeight="1" x14ac:dyDescent="0.25">
      <c r="A479" s="2">
        <v>2025</v>
      </c>
      <c r="B479" s="2">
        <v>4</v>
      </c>
      <c r="C479" s="2" t="s">
        <v>167</v>
      </c>
      <c r="D479" s="2" t="s">
        <v>169</v>
      </c>
      <c r="E479" s="4" t="str">
        <f>VLOOKUP($D:$D,'[1]Disponibilidad y generación'!$E:$R,3,FALSE)</f>
        <v>07</v>
      </c>
      <c r="F479" s="4" t="str">
        <f>VLOOKUP($D:$D,'[1]Disponibilidad y generación'!$E:$R,4,FALSE)</f>
        <v>EL VALLE</v>
      </c>
      <c r="G479" s="4" t="str">
        <f>VLOOKUP($D:$D,'[1]Disponibilidad y generación'!$E:$R,5,FALSE)</f>
        <v>02</v>
      </c>
      <c r="H479" s="4" t="str">
        <f>VLOOKUP($D:$D,'[1]Disponibilidad y generación'!$E:$R,6,FALSE)</f>
        <v>AZUA</v>
      </c>
      <c r="I479" s="4" t="str">
        <f>VLOOKUP($D:$D,'[1]Disponibilidad y generación'!$E:$R,7,FALSE)</f>
        <v>01</v>
      </c>
      <c r="J479" s="4" t="str">
        <f>VLOOKUP($D:$D,'[1]Disponibilidad y generación'!$E:$R,8,FALSE)</f>
        <v>AZUA</v>
      </c>
      <c r="K479" s="5" t="s">
        <v>242</v>
      </c>
      <c r="L479" s="4" t="s">
        <v>248</v>
      </c>
      <c r="M479" s="2" t="s">
        <v>128</v>
      </c>
      <c r="N479" s="51">
        <v>75.461643518518002</v>
      </c>
      <c r="O479" s="51">
        <v>12.88653</v>
      </c>
    </row>
    <row r="480" spans="1:15" ht="12.75" customHeight="1" x14ac:dyDescent="0.25">
      <c r="A480" s="2">
        <v>2025</v>
      </c>
      <c r="B480" s="2">
        <v>4</v>
      </c>
      <c r="C480" s="2" t="s">
        <v>170</v>
      </c>
      <c r="D480" s="2" t="s">
        <v>171</v>
      </c>
      <c r="E480" s="4" t="str">
        <f>VLOOKUP($D:$D,'[1]Disponibilidad y generación'!$E:$R,3,FALSE)</f>
        <v>05</v>
      </c>
      <c r="F480" s="4" t="str">
        <f>VLOOKUP($D:$D,'[1]Disponibilidad y generación'!$E:$R,4,FALSE)</f>
        <v>VALDESIA</v>
      </c>
      <c r="G480" s="4" t="str">
        <f>VLOOKUP($D:$D,'[1]Disponibilidad y generación'!$E:$R,5,FALSE)</f>
        <v>17</v>
      </c>
      <c r="H480" s="4" t="str">
        <f>VLOOKUP($D:$D,'[1]Disponibilidad y generación'!$E:$R,6,FALSE)</f>
        <v>PERAVIA</v>
      </c>
      <c r="I480" s="4" t="str">
        <f>VLOOKUP($D:$D,'[1]Disponibilidad y generación'!$E:$R,7,FALSE)</f>
        <v>01</v>
      </c>
      <c r="J480" s="4" t="str">
        <f>VLOOKUP($D:$D,'[1]Disponibilidad y generación'!$E:$R,8,FALSE)</f>
        <v>BANÍ</v>
      </c>
      <c r="K480" s="5" t="s">
        <v>241</v>
      </c>
      <c r="L480" s="4" t="s">
        <v>247</v>
      </c>
      <c r="M480" s="2" t="s">
        <v>56</v>
      </c>
      <c r="N480" s="51">
        <v>363.04052893518502</v>
      </c>
      <c r="O480" s="51">
        <v>252.86264</v>
      </c>
    </row>
    <row r="481" spans="1:15" ht="12.75" customHeight="1" x14ac:dyDescent="0.25">
      <c r="A481" s="2">
        <v>2025</v>
      </c>
      <c r="B481" s="2">
        <v>4</v>
      </c>
      <c r="C481" s="2" t="s">
        <v>170</v>
      </c>
      <c r="D481" s="2" t="s">
        <v>172</v>
      </c>
      <c r="E481" s="4" t="str">
        <f>VLOOKUP($D:$D,'[1]Disponibilidad y generación'!$E:$R,3,FALSE)</f>
        <v>05</v>
      </c>
      <c r="F481" s="4" t="str">
        <f>VLOOKUP($D:$D,'[1]Disponibilidad y generación'!$E:$R,4,FALSE)</f>
        <v>VALDESIA</v>
      </c>
      <c r="G481" s="4" t="str">
        <f>VLOOKUP($D:$D,'[1]Disponibilidad y generación'!$E:$R,5,FALSE)</f>
        <v>17</v>
      </c>
      <c r="H481" s="4" t="str">
        <f>VLOOKUP($D:$D,'[1]Disponibilidad y generación'!$E:$R,6,FALSE)</f>
        <v>PERAVIA</v>
      </c>
      <c r="I481" s="4" t="str">
        <f>VLOOKUP($D:$D,'[1]Disponibilidad y generación'!$E:$R,7,FALSE)</f>
        <v>01</v>
      </c>
      <c r="J481" s="4" t="str">
        <f>VLOOKUP($D:$D,'[1]Disponibilidad y generación'!$E:$R,8,FALSE)</f>
        <v>BANÍ</v>
      </c>
      <c r="K481" s="5" t="s">
        <v>241</v>
      </c>
      <c r="L481" s="4" t="s">
        <v>247</v>
      </c>
      <c r="M481" s="2" t="s">
        <v>56</v>
      </c>
      <c r="N481" s="51">
        <v>134.982097222222</v>
      </c>
      <c r="O481" s="51">
        <v>91.880690000000001</v>
      </c>
    </row>
    <row r="482" spans="1:15" ht="12.75" customHeight="1" x14ac:dyDescent="0.25">
      <c r="A482" s="2">
        <v>2025</v>
      </c>
      <c r="B482" s="2">
        <v>4</v>
      </c>
      <c r="C482" s="2" t="s">
        <v>22</v>
      </c>
      <c r="D482" s="2" t="s">
        <v>173</v>
      </c>
      <c r="E482" s="4" t="str">
        <f>VLOOKUP($D:$D,'[1]Disponibilidad y generación'!$E:$R,3,FALSE)</f>
        <v>06</v>
      </c>
      <c r="F482" s="4" t="str">
        <f>VLOOKUP($D:$D,'[1]Disponibilidad y generación'!$E:$R,4,FALSE)</f>
        <v>ENRIQUILLO</v>
      </c>
      <c r="G482" s="4" t="str">
        <f>VLOOKUP($D:$D,'[1]Disponibilidad y generación'!$E:$R,5,FALSE)</f>
        <v>16</v>
      </c>
      <c r="H482" s="4" t="str">
        <f>VLOOKUP($D:$D,'[1]Disponibilidad y generación'!$E:$R,6,FALSE)</f>
        <v>PEDERNALES</v>
      </c>
      <c r="I482" s="4" t="str">
        <f>VLOOKUP($D:$D,'[1]Disponibilidad y generación'!$E:$R,7,FALSE)</f>
        <v>02</v>
      </c>
      <c r="J482" s="4" t="str">
        <f>VLOOKUP($D:$D,'[1]Disponibilidad y generación'!$E:$R,8,FALSE)</f>
        <v>OVIEDO</v>
      </c>
      <c r="K482" s="5" t="s">
        <v>244</v>
      </c>
      <c r="L482" s="4" t="s">
        <v>252</v>
      </c>
      <c r="M482" s="2" t="s">
        <v>174</v>
      </c>
      <c r="N482" s="51">
        <v>5</v>
      </c>
      <c r="O482" s="51">
        <v>1.19584</v>
      </c>
    </row>
    <row r="483" spans="1:15" ht="12.75" customHeight="1" x14ac:dyDescent="0.25">
      <c r="A483" s="2">
        <v>2025</v>
      </c>
      <c r="B483" s="2">
        <v>4</v>
      </c>
      <c r="C483" s="2" t="s">
        <v>175</v>
      </c>
      <c r="D483" s="2" t="s">
        <v>176</v>
      </c>
      <c r="E483" s="4" t="str">
        <f>VLOOKUP($D:$D,'[1]Disponibilidad y generación'!$E:$R,3,FALSE)</f>
        <v>09</v>
      </c>
      <c r="F483" s="4" t="str">
        <f>VLOOKUP($D:$D,'[1]Disponibilidad y generación'!$E:$R,4,FALSE)</f>
        <v>HIGUAMO</v>
      </c>
      <c r="G483" s="4" t="str">
        <f>VLOOKUP($D:$D,'[1]Disponibilidad y generación'!$E:$R,5,FALSE)</f>
        <v>23</v>
      </c>
      <c r="H483" s="4" t="str">
        <f>VLOOKUP($D:$D,'[1]Disponibilidad y generación'!$E:$R,6,FALSE)</f>
        <v>SAN PEDRO DE MACORÍS</v>
      </c>
      <c r="I483" s="4" t="str">
        <f>VLOOKUP($D:$D,'[1]Disponibilidad y generación'!$E:$R,7,FALSE)</f>
        <v>05</v>
      </c>
      <c r="J483" s="4" t="str">
        <f>VLOOKUP($D:$D,'[1]Disponibilidad y generación'!$E:$R,8,FALSE)</f>
        <v>QUISQUEYA</v>
      </c>
      <c r="K483" s="5" t="s">
        <v>242</v>
      </c>
      <c r="L483" s="4" t="s">
        <v>248</v>
      </c>
      <c r="M483" s="2" t="s">
        <v>174</v>
      </c>
      <c r="N483" s="51">
        <v>0</v>
      </c>
      <c r="O483" s="51">
        <v>0</v>
      </c>
    </row>
    <row r="484" spans="1:15" ht="12.75" customHeight="1" x14ac:dyDescent="0.25">
      <c r="A484" s="2">
        <v>2025</v>
      </c>
      <c r="B484" s="2">
        <v>4</v>
      </c>
      <c r="C484" s="2" t="s">
        <v>175</v>
      </c>
      <c r="D484" s="2" t="s">
        <v>177</v>
      </c>
      <c r="E484" s="4" t="str">
        <f>VLOOKUP($D:$D,'[1]Disponibilidad y generación'!$E:$R,3,FALSE)</f>
        <v>09</v>
      </c>
      <c r="F484" s="4" t="str">
        <f>VLOOKUP($D:$D,'[1]Disponibilidad y generación'!$E:$R,4,FALSE)</f>
        <v>HIGUAMO</v>
      </c>
      <c r="G484" s="4" t="str">
        <f>VLOOKUP($D:$D,'[1]Disponibilidad y generación'!$E:$R,5,FALSE)</f>
        <v>23</v>
      </c>
      <c r="H484" s="4" t="str">
        <f>VLOOKUP($D:$D,'[1]Disponibilidad y generación'!$E:$R,6,FALSE)</f>
        <v>SAN PEDRO DE MACORÍS</v>
      </c>
      <c r="I484" s="4" t="str">
        <f>VLOOKUP($D:$D,'[1]Disponibilidad y generación'!$E:$R,7,FALSE)</f>
        <v>05</v>
      </c>
      <c r="J484" s="4" t="str">
        <f>VLOOKUP($D:$D,'[1]Disponibilidad y generación'!$E:$R,8,FALSE)</f>
        <v>QUISQUEYA</v>
      </c>
      <c r="K484" s="5" t="s">
        <v>242</v>
      </c>
      <c r="L484" s="4" t="s">
        <v>246</v>
      </c>
      <c r="M484" s="2" t="s">
        <v>31</v>
      </c>
      <c r="N484" s="51">
        <v>147.268935185185</v>
      </c>
      <c r="O484" s="51">
        <v>101.43828000000001</v>
      </c>
    </row>
    <row r="485" spans="1:15" ht="12.75" customHeight="1" x14ac:dyDescent="0.25">
      <c r="A485" s="2">
        <v>2025</v>
      </c>
      <c r="B485" s="2">
        <v>4</v>
      </c>
      <c r="C485" s="2" t="s">
        <v>175</v>
      </c>
      <c r="D485" s="2" t="s">
        <v>178</v>
      </c>
      <c r="E485" s="4" t="str">
        <f>VLOOKUP($D:$D,'[1]Disponibilidad y generación'!$E:$R,3,FALSE)</f>
        <v>09</v>
      </c>
      <c r="F485" s="4" t="str">
        <f>VLOOKUP($D:$D,'[1]Disponibilidad y generación'!$E:$R,4,FALSE)</f>
        <v>HIGUAMO</v>
      </c>
      <c r="G485" s="4" t="str">
        <f>VLOOKUP($D:$D,'[1]Disponibilidad y generación'!$E:$R,5,FALSE)</f>
        <v>23</v>
      </c>
      <c r="H485" s="4" t="str">
        <f>VLOOKUP($D:$D,'[1]Disponibilidad y generación'!$E:$R,6,FALSE)</f>
        <v>SAN PEDRO DE MACORÍS</v>
      </c>
      <c r="I485" s="4" t="str">
        <f>VLOOKUP($D:$D,'[1]Disponibilidad y generación'!$E:$R,7,FALSE)</f>
        <v>01</v>
      </c>
      <c r="J485" s="4" t="str">
        <f>VLOOKUP($D:$D,'[1]Disponibilidad y generación'!$E:$R,8,FALSE)</f>
        <v>SAN PEDRO DE MACORÍS</v>
      </c>
      <c r="K485" s="5" t="s">
        <v>242</v>
      </c>
      <c r="L485" s="4" t="s">
        <v>248</v>
      </c>
      <c r="M485" s="2" t="s">
        <v>107</v>
      </c>
      <c r="N485" s="51">
        <v>0</v>
      </c>
      <c r="O485" s="51">
        <v>0</v>
      </c>
    </row>
    <row r="486" spans="1:15" ht="12.75" customHeight="1" x14ac:dyDescent="0.25">
      <c r="A486" s="2">
        <v>2025</v>
      </c>
      <c r="B486" s="2">
        <v>4</v>
      </c>
      <c r="C486" s="2" t="s">
        <v>175</v>
      </c>
      <c r="D486" s="2" t="s">
        <v>179</v>
      </c>
      <c r="E486" s="4" t="str">
        <f>VLOOKUP($D:$D,'[1]Disponibilidad y generación'!$E:$R,3,FALSE)</f>
        <v>09</v>
      </c>
      <c r="F486" s="4" t="str">
        <f>VLOOKUP($D:$D,'[1]Disponibilidad y generación'!$E:$R,4,FALSE)</f>
        <v>HIGUAMO</v>
      </c>
      <c r="G486" s="4" t="str">
        <f>VLOOKUP($D:$D,'[1]Disponibilidad y generación'!$E:$R,5,FALSE)</f>
        <v>23</v>
      </c>
      <c r="H486" s="4" t="str">
        <f>VLOOKUP($D:$D,'[1]Disponibilidad y generación'!$E:$R,6,FALSE)</f>
        <v>SAN PEDRO DE MACORÍS</v>
      </c>
      <c r="I486" s="4" t="str">
        <f>VLOOKUP($D:$D,'[1]Disponibilidad y generación'!$E:$R,7,FALSE)</f>
        <v>01</v>
      </c>
      <c r="J486" s="4" t="str">
        <f>VLOOKUP($D:$D,'[1]Disponibilidad y generación'!$E:$R,8,FALSE)</f>
        <v>SAN PEDRO DE MACORÍS</v>
      </c>
      <c r="K486" s="5" t="s">
        <v>242</v>
      </c>
      <c r="L486" s="4" t="s">
        <v>246</v>
      </c>
      <c r="M486" s="2" t="s">
        <v>31</v>
      </c>
      <c r="N486" s="51">
        <v>66.977546296295998</v>
      </c>
      <c r="O486" s="51">
        <v>41.853409999999997</v>
      </c>
    </row>
    <row r="487" spans="1:15" ht="12.75" customHeight="1" x14ac:dyDescent="0.25">
      <c r="A487" s="2">
        <v>2025</v>
      </c>
      <c r="B487" s="2">
        <v>4</v>
      </c>
      <c r="C487" s="2" t="s">
        <v>22</v>
      </c>
      <c r="D487" s="2" t="s">
        <v>180</v>
      </c>
      <c r="E487" s="4" t="str">
        <f>VLOOKUP($D:$D,'[1]Disponibilidad y generación'!$E:$R,3,FALSE)</f>
        <v>09</v>
      </c>
      <c r="F487" s="4" t="str">
        <f>VLOOKUP($D:$D,'[1]Disponibilidad y generación'!$E:$R,4,FALSE)</f>
        <v>HIGUAMO</v>
      </c>
      <c r="G487" s="4" t="str">
        <f>VLOOKUP($D:$D,'[1]Disponibilidad y generación'!$E:$R,5,FALSE)</f>
        <v>23</v>
      </c>
      <c r="H487" s="4" t="str">
        <f>VLOOKUP($D:$D,'[1]Disponibilidad y generación'!$E:$R,6,FALSE)</f>
        <v>SAN PEDRO DE MACORÍS</v>
      </c>
      <c r="I487" s="4" t="str">
        <f>VLOOKUP($D:$D,'[1]Disponibilidad y generación'!$E:$R,7,FALSE)</f>
        <v>05</v>
      </c>
      <c r="J487" s="4" t="str">
        <f>VLOOKUP($D:$D,'[1]Disponibilidad y generación'!$E:$R,8,FALSE)</f>
        <v>QUISQUEYA</v>
      </c>
      <c r="K487" s="5" t="s">
        <v>242</v>
      </c>
      <c r="L487" s="4" t="s">
        <v>248</v>
      </c>
      <c r="M487" s="2" t="s">
        <v>174</v>
      </c>
      <c r="N487" s="51">
        <v>0</v>
      </c>
      <c r="O487" s="51">
        <v>0</v>
      </c>
    </row>
    <row r="488" spans="1:15" ht="12.75" customHeight="1" x14ac:dyDescent="0.25">
      <c r="A488" s="2">
        <v>2025</v>
      </c>
      <c r="B488" s="2">
        <v>4</v>
      </c>
      <c r="C488" s="2" t="s">
        <v>22</v>
      </c>
      <c r="D488" s="2" t="s">
        <v>181</v>
      </c>
      <c r="E488" s="4" t="str">
        <f>VLOOKUP($D:$D,'[1]Disponibilidad y generación'!$E:$R,3,FALSE)</f>
        <v>09</v>
      </c>
      <c r="F488" s="4" t="str">
        <f>VLOOKUP($D:$D,'[1]Disponibilidad y generación'!$E:$R,4,FALSE)</f>
        <v>HIGUAMO</v>
      </c>
      <c r="G488" s="4" t="str">
        <f>VLOOKUP($D:$D,'[1]Disponibilidad y generación'!$E:$R,5,FALSE)</f>
        <v>23</v>
      </c>
      <c r="H488" s="4" t="str">
        <f>VLOOKUP($D:$D,'[1]Disponibilidad y generación'!$E:$R,6,FALSE)</f>
        <v>SAN PEDRO DE MACORÍS</v>
      </c>
      <c r="I488" s="4" t="str">
        <f>VLOOKUP($D:$D,'[1]Disponibilidad y generación'!$E:$R,7,FALSE)</f>
        <v>05</v>
      </c>
      <c r="J488" s="4" t="str">
        <f>VLOOKUP($D:$D,'[1]Disponibilidad y generación'!$E:$R,8,FALSE)</f>
        <v>QUISQUEYA</v>
      </c>
      <c r="K488" s="5" t="s">
        <v>242</v>
      </c>
      <c r="L488" s="4" t="s">
        <v>246</v>
      </c>
      <c r="M488" s="2" t="s">
        <v>31</v>
      </c>
      <c r="N488" s="51">
        <v>210.451111111111</v>
      </c>
      <c r="O488" s="51">
        <v>117.39169</v>
      </c>
    </row>
    <row r="489" spans="1:15" ht="12.75" customHeight="1" x14ac:dyDescent="0.25">
      <c r="A489" s="2">
        <v>2025</v>
      </c>
      <c r="B489" s="2">
        <v>4</v>
      </c>
      <c r="C489" s="2" t="s">
        <v>12</v>
      </c>
      <c r="D489" s="2" t="s">
        <v>182</v>
      </c>
      <c r="E489" s="4" t="str">
        <f>VLOOKUP($D:$D,'[1]Disponibilidad y generación'!$E:$R,3,FALSE)</f>
        <v>02</v>
      </c>
      <c r="F489" s="4" t="str">
        <f>VLOOKUP($D:$D,'[1]Disponibilidad y generación'!$E:$R,4,FALSE)</f>
        <v>CIBAO SUR</v>
      </c>
      <c r="G489" s="4" t="str">
        <f>VLOOKUP($D:$D,'[1]Disponibilidad y generación'!$E:$R,5,FALSE)</f>
        <v>13</v>
      </c>
      <c r="H489" s="4" t="str">
        <f>VLOOKUP($D:$D,'[1]Disponibilidad y generación'!$E:$R,6,FALSE)</f>
        <v>LA VEGA</v>
      </c>
      <c r="I489" s="4" t="str">
        <f>VLOOKUP($D:$D,'[1]Disponibilidad y generación'!$E:$R,7,FALSE)</f>
        <v>04</v>
      </c>
      <c r="J489" s="4" t="str">
        <f>VLOOKUP($D:$D,'[1]Disponibilidad y generación'!$E:$R,8,FALSE)</f>
        <v>JIMA ABAJO</v>
      </c>
      <c r="K489" s="5" t="s">
        <v>240</v>
      </c>
      <c r="L489" s="4" t="s">
        <v>253</v>
      </c>
      <c r="M489" s="2" t="s">
        <v>183</v>
      </c>
      <c r="N489" s="51">
        <v>3.0896319444440001</v>
      </c>
      <c r="O489" s="51">
        <v>2.0633900000000001</v>
      </c>
    </row>
    <row r="490" spans="1:15" ht="12.75" customHeight="1" x14ac:dyDescent="0.25">
      <c r="A490" s="2">
        <v>2025</v>
      </c>
      <c r="B490" s="2">
        <v>4</v>
      </c>
      <c r="C490" s="2" t="s">
        <v>12</v>
      </c>
      <c r="D490" s="2" t="s">
        <v>184</v>
      </c>
      <c r="E490" s="4" t="str">
        <f>VLOOKUP($D:$D,'[1]Disponibilidad y generación'!$E:$R,3,FALSE)</f>
        <v>02</v>
      </c>
      <c r="F490" s="4" t="str">
        <f>VLOOKUP($D:$D,'[1]Disponibilidad y generación'!$E:$R,4,FALSE)</f>
        <v>CIBAO SUR</v>
      </c>
      <c r="G490" s="4" t="str">
        <f>VLOOKUP($D:$D,'[1]Disponibilidad y generación'!$E:$R,5,FALSE)</f>
        <v>28</v>
      </c>
      <c r="H490" s="4" t="str">
        <f>VLOOKUP($D:$D,'[1]Disponibilidad y generación'!$E:$R,6,FALSE)</f>
        <v>MONSEÑOR NOUEL</v>
      </c>
      <c r="I490" s="4" t="str">
        <f>VLOOKUP($D:$D,'[1]Disponibilidad y generación'!$E:$R,7,FALSE)</f>
        <v>01</v>
      </c>
      <c r="J490" s="4" t="str">
        <f>VLOOKUP($D:$D,'[1]Disponibilidad y generación'!$E:$R,8,FALSE)</f>
        <v>BONAO</v>
      </c>
      <c r="K490" s="5" t="s">
        <v>240</v>
      </c>
      <c r="L490" s="4" t="s">
        <v>253</v>
      </c>
      <c r="M490" s="2" t="s">
        <v>82</v>
      </c>
      <c r="N490" s="51">
        <v>8.0350347222220009</v>
      </c>
      <c r="O490" s="51">
        <v>5.3508199999999997</v>
      </c>
    </row>
    <row r="491" spans="1:15" ht="12.75" customHeight="1" x14ac:dyDescent="0.25">
      <c r="A491" s="2">
        <v>2025</v>
      </c>
      <c r="B491" s="2">
        <v>4</v>
      </c>
      <c r="C491" s="2" t="s">
        <v>12</v>
      </c>
      <c r="D491" s="2" t="s">
        <v>185</v>
      </c>
      <c r="E491" s="4" t="str">
        <f>VLOOKUP($D:$D,'[1]Disponibilidad y generación'!$E:$R,3,FALSE)</f>
        <v>02</v>
      </c>
      <c r="F491" s="4" t="str">
        <f>VLOOKUP($D:$D,'[1]Disponibilidad y generación'!$E:$R,4,FALSE)</f>
        <v>CIBAO SUR</v>
      </c>
      <c r="G491" s="4" t="str">
        <f>VLOOKUP($D:$D,'[1]Disponibilidad y generación'!$E:$R,5,FALSE)</f>
        <v>28</v>
      </c>
      <c r="H491" s="4" t="str">
        <f>VLOOKUP($D:$D,'[1]Disponibilidad y generación'!$E:$R,6,FALSE)</f>
        <v>MONSEÑOR NOUEL</v>
      </c>
      <c r="I491" s="4" t="str">
        <f>VLOOKUP($D:$D,'[1]Disponibilidad y generación'!$E:$R,7,FALSE)</f>
        <v>01</v>
      </c>
      <c r="J491" s="4" t="str">
        <f>VLOOKUP($D:$D,'[1]Disponibilidad y generación'!$E:$R,8,FALSE)</f>
        <v>BONAO</v>
      </c>
      <c r="K491" s="5" t="s">
        <v>240</v>
      </c>
      <c r="L491" s="4" t="s">
        <v>253</v>
      </c>
      <c r="M491" s="2" t="s">
        <v>17</v>
      </c>
      <c r="N491" s="51">
        <v>7.8394097222220003</v>
      </c>
      <c r="O491" s="51">
        <v>5.3210800000000003</v>
      </c>
    </row>
    <row r="492" spans="1:15" ht="12.75" customHeight="1" x14ac:dyDescent="0.25">
      <c r="A492" s="2">
        <v>2025</v>
      </c>
      <c r="B492" s="2">
        <v>4</v>
      </c>
      <c r="C492" s="2" t="s">
        <v>12</v>
      </c>
      <c r="D492" s="2" t="s">
        <v>186</v>
      </c>
      <c r="E492" s="4" t="str">
        <f>VLOOKUP($D:$D,'[1]Disponibilidad y generación'!$E:$R,3,FALSE)</f>
        <v>03</v>
      </c>
      <c r="F492" s="4" t="str">
        <f>VLOOKUP($D:$D,'[1]Disponibilidad y generación'!$E:$R,4,FALSE)</f>
        <v>CIBAO NORDESTE</v>
      </c>
      <c r="G492" s="4" t="str">
        <f>VLOOKUP($D:$D,'[1]Disponibilidad y generación'!$E:$R,5,FALSE)</f>
        <v>14</v>
      </c>
      <c r="H492" s="4" t="str">
        <f>VLOOKUP($D:$D,'[1]Disponibilidad y generación'!$E:$R,6,FALSE)</f>
        <v>MARÍA TRINIDAD SÁNCHEZ</v>
      </c>
      <c r="I492" s="4" t="str">
        <f>VLOOKUP($D:$D,'[1]Disponibilidad y generación'!$E:$R,7,FALSE)</f>
        <v>01</v>
      </c>
      <c r="J492" s="4" t="str">
        <f>VLOOKUP($D:$D,'[1]Disponibilidad y generación'!$E:$R,8,FALSE)</f>
        <v>NAGUA</v>
      </c>
      <c r="K492" s="5" t="s">
        <v>240</v>
      </c>
      <c r="L492" s="4" t="s">
        <v>253</v>
      </c>
      <c r="M492" s="2" t="s">
        <v>187</v>
      </c>
      <c r="N492" s="51">
        <v>0</v>
      </c>
      <c r="O492" s="51">
        <v>0</v>
      </c>
    </row>
    <row r="493" spans="1:15" ht="12.75" customHeight="1" x14ac:dyDescent="0.25">
      <c r="A493" s="2">
        <v>2025</v>
      </c>
      <c r="B493" s="2">
        <v>4</v>
      </c>
      <c r="C493" s="2" t="s">
        <v>12</v>
      </c>
      <c r="D493" s="2" t="s">
        <v>188</v>
      </c>
      <c r="E493" s="4" t="str">
        <f>VLOOKUP($D:$D,'[1]Disponibilidad y generación'!$E:$R,3,FALSE)</f>
        <v>07</v>
      </c>
      <c r="F493" s="4" t="str">
        <f>VLOOKUP($D:$D,'[1]Disponibilidad y generación'!$E:$R,4,FALSE)</f>
        <v>EL VALLE</v>
      </c>
      <c r="G493" s="4" t="str">
        <f>VLOOKUP($D:$D,'[1]Disponibilidad y generación'!$E:$R,5,FALSE)</f>
        <v>22</v>
      </c>
      <c r="H493" s="4" t="str">
        <f>VLOOKUP($D:$D,'[1]Disponibilidad y generación'!$E:$R,6,FALSE)</f>
        <v>SAN JUAN</v>
      </c>
      <c r="I493" s="4" t="str">
        <f>VLOOKUP($D:$D,'[1]Disponibilidad y generación'!$E:$R,7,FALSE)</f>
        <v>01</v>
      </c>
      <c r="J493" s="4" t="str">
        <f>VLOOKUP($D:$D,'[1]Disponibilidad y generación'!$E:$R,8,FALSE)</f>
        <v>SAN JUAN</v>
      </c>
      <c r="K493" s="5" t="s">
        <v>240</v>
      </c>
      <c r="L493" s="4" t="s">
        <v>253</v>
      </c>
      <c r="M493" s="2" t="s">
        <v>189</v>
      </c>
      <c r="N493" s="51">
        <v>8.8356851851849996</v>
      </c>
      <c r="O493" s="51">
        <v>6.1551200000000001</v>
      </c>
    </row>
    <row r="494" spans="1:15" ht="12.75" customHeight="1" x14ac:dyDescent="0.25">
      <c r="A494" s="2">
        <v>2025</v>
      </c>
      <c r="B494" s="2">
        <v>4</v>
      </c>
      <c r="C494" s="2" t="s">
        <v>12</v>
      </c>
      <c r="D494" s="2" t="s">
        <v>190</v>
      </c>
      <c r="E494" s="4" t="str">
        <f>VLOOKUP($D:$D,'[1]Disponibilidad y generación'!$E:$R,3,FALSE)</f>
        <v>07</v>
      </c>
      <c r="F494" s="4" t="str">
        <f>VLOOKUP($D:$D,'[1]Disponibilidad y generación'!$E:$R,4,FALSE)</f>
        <v>EL VALLE</v>
      </c>
      <c r="G494" s="4" t="str">
        <f>VLOOKUP($D:$D,'[1]Disponibilidad y generación'!$E:$R,5,FALSE)</f>
        <v>22</v>
      </c>
      <c r="H494" s="4" t="str">
        <f>VLOOKUP($D:$D,'[1]Disponibilidad y generación'!$E:$R,6,FALSE)</f>
        <v>SAN JUAN</v>
      </c>
      <c r="I494" s="4" t="str">
        <f>VLOOKUP($D:$D,'[1]Disponibilidad y generación'!$E:$R,7,FALSE)</f>
        <v>01</v>
      </c>
      <c r="J494" s="4" t="str">
        <f>VLOOKUP($D:$D,'[1]Disponibilidad y generación'!$E:$R,8,FALSE)</f>
        <v>SAN JUAN</v>
      </c>
      <c r="K494" s="5" t="s">
        <v>240</v>
      </c>
      <c r="L494" s="4" t="s">
        <v>253</v>
      </c>
      <c r="M494" s="2" t="s">
        <v>191</v>
      </c>
      <c r="N494" s="51">
        <v>0.87291435185099997</v>
      </c>
      <c r="O494" s="51">
        <v>0.63097999999999999</v>
      </c>
    </row>
    <row r="495" spans="1:15" ht="12.75" customHeight="1" x14ac:dyDescent="0.25">
      <c r="A495" s="2">
        <v>2025</v>
      </c>
      <c r="B495" s="2">
        <v>4</v>
      </c>
      <c r="C495" s="2" t="s">
        <v>192</v>
      </c>
      <c r="D495" s="2" t="s">
        <v>193</v>
      </c>
      <c r="E495" s="4" t="str">
        <f>VLOOKUP($D:$D,'[1]Disponibilidad y generación'!$E:$R,3,FALSE)</f>
        <v>01</v>
      </c>
      <c r="F495" s="4" t="str">
        <f>VLOOKUP($D:$D,'[1]Disponibilidad y generación'!$E:$R,4,FALSE)</f>
        <v>CIBAO NORTE</v>
      </c>
      <c r="G495" s="4" t="str">
        <f>VLOOKUP($D:$D,'[1]Disponibilidad y generación'!$E:$R,5,FALSE)</f>
        <v>18</v>
      </c>
      <c r="H495" s="4" t="str">
        <f>VLOOKUP($D:$D,'[1]Disponibilidad y generación'!$E:$R,6,FALSE)</f>
        <v>PUERTO PLATA</v>
      </c>
      <c r="I495" s="4" t="str">
        <f>VLOOKUP($D:$D,'[1]Disponibilidad y generación'!$E:$R,7,FALSE)</f>
        <v>01</v>
      </c>
      <c r="J495" s="4" t="str">
        <f>VLOOKUP($D:$D,'[1]Disponibilidad y generación'!$E:$R,8,FALSE)</f>
        <v>PUERTO PLATA</v>
      </c>
      <c r="K495" s="5" t="s">
        <v>239</v>
      </c>
      <c r="L495" s="4" t="s">
        <v>250</v>
      </c>
      <c r="M495" s="2" t="s">
        <v>194</v>
      </c>
      <c r="N495" s="51">
        <v>0</v>
      </c>
      <c r="O495" s="51">
        <v>0</v>
      </c>
    </row>
    <row r="496" spans="1:15" ht="12.75" customHeight="1" x14ac:dyDescent="0.25">
      <c r="A496" s="2">
        <v>2025</v>
      </c>
      <c r="B496" s="2">
        <v>4</v>
      </c>
      <c r="C496" s="2" t="s">
        <v>192</v>
      </c>
      <c r="D496" s="2" t="s">
        <v>195</v>
      </c>
      <c r="E496" s="4" t="str">
        <f>VLOOKUP($D:$D,'[1]Disponibilidad y generación'!$E:$R,3,FALSE)</f>
        <v>01</v>
      </c>
      <c r="F496" s="4" t="str">
        <f>VLOOKUP($D:$D,'[1]Disponibilidad y generación'!$E:$R,4,FALSE)</f>
        <v>CIBAO NORTE</v>
      </c>
      <c r="G496" s="4" t="str">
        <f>VLOOKUP($D:$D,'[1]Disponibilidad y generación'!$E:$R,5,FALSE)</f>
        <v>18</v>
      </c>
      <c r="H496" s="4" t="str">
        <f>VLOOKUP($D:$D,'[1]Disponibilidad y generación'!$E:$R,6,FALSE)</f>
        <v>PUERTO PLATA</v>
      </c>
      <c r="I496" s="4" t="str">
        <f>VLOOKUP($D:$D,'[1]Disponibilidad y generación'!$E:$R,7,FALSE)</f>
        <v>01</v>
      </c>
      <c r="J496" s="4" t="str">
        <f>VLOOKUP($D:$D,'[1]Disponibilidad y generación'!$E:$R,8,FALSE)</f>
        <v>PUERTO PLATA</v>
      </c>
      <c r="K496" s="5" t="s">
        <v>239</v>
      </c>
      <c r="L496" s="4" t="s">
        <v>249</v>
      </c>
      <c r="M496" s="2" t="s">
        <v>17</v>
      </c>
      <c r="N496" s="51">
        <v>0</v>
      </c>
      <c r="O496" s="51">
        <v>0</v>
      </c>
    </row>
    <row r="497" spans="1:15" ht="12.75" customHeight="1" x14ac:dyDescent="0.25">
      <c r="A497" s="2">
        <v>2025</v>
      </c>
      <c r="B497" s="2">
        <v>4</v>
      </c>
      <c r="C497" s="2" t="s">
        <v>192</v>
      </c>
      <c r="D497" s="2" t="s">
        <v>196</v>
      </c>
      <c r="E497" s="4" t="str">
        <f>VLOOKUP($D:$D,'[1]Disponibilidad y generación'!$E:$R,3,FALSE)</f>
        <v>01</v>
      </c>
      <c r="F497" s="4" t="str">
        <f>VLOOKUP($D:$D,'[1]Disponibilidad y generación'!$E:$R,4,FALSE)</f>
        <v>CIBAO NORTE</v>
      </c>
      <c r="G497" s="4" t="str">
        <f>VLOOKUP($D:$D,'[1]Disponibilidad y generación'!$E:$R,5,FALSE)</f>
        <v>18</v>
      </c>
      <c r="H497" s="4" t="str">
        <f>VLOOKUP($D:$D,'[1]Disponibilidad y generación'!$E:$R,6,FALSE)</f>
        <v>PUERTO PLATA</v>
      </c>
      <c r="I497" s="4" t="str">
        <f>VLOOKUP($D:$D,'[1]Disponibilidad y generación'!$E:$R,7,FALSE)</f>
        <v>01</v>
      </c>
      <c r="J497" s="4" t="str">
        <f>VLOOKUP($D:$D,'[1]Disponibilidad y generación'!$E:$R,8,FALSE)</f>
        <v>PUERTO PLATA</v>
      </c>
      <c r="K497" s="5" t="s">
        <v>241</v>
      </c>
      <c r="L497" s="4" t="s">
        <v>248</v>
      </c>
      <c r="M497" s="2" t="s">
        <v>17</v>
      </c>
      <c r="N497" s="51">
        <v>0</v>
      </c>
      <c r="O497" s="51">
        <v>0</v>
      </c>
    </row>
    <row r="498" spans="1:15" ht="12.75" customHeight="1" x14ac:dyDescent="0.25">
      <c r="A498" s="2">
        <v>2025</v>
      </c>
      <c r="B498" s="2">
        <v>4</v>
      </c>
      <c r="C498" s="2" t="s">
        <v>59</v>
      </c>
      <c r="D498" s="2" t="s">
        <v>197</v>
      </c>
      <c r="E498" s="4" t="str">
        <f>VLOOKUP($D:$D,'[1]Disponibilidad y generación'!$E:$R,3,FALSE)</f>
        <v>05</v>
      </c>
      <c r="F498" s="4" t="str">
        <f>VLOOKUP($D:$D,'[1]Disponibilidad y generación'!$E:$R,4,FALSE)</f>
        <v>VALDESIA</v>
      </c>
      <c r="G498" s="4" t="str">
        <f>VLOOKUP($D:$D,'[1]Disponibilidad y generación'!$E:$R,5,FALSE)</f>
        <v>21</v>
      </c>
      <c r="H498" s="4" t="str">
        <f>VLOOKUP($D:$D,'[1]Disponibilidad y generación'!$E:$R,6,FALSE)</f>
        <v>SAN CRISTÓBAL</v>
      </c>
      <c r="I498" s="4" t="str">
        <f>VLOOKUP($D:$D,'[1]Disponibilidad y generación'!$E:$R,7,FALSE)</f>
        <v>03</v>
      </c>
      <c r="J498" s="4" t="str">
        <f>VLOOKUP($D:$D,'[1]Disponibilidad y generación'!$E:$R,8,FALSE)</f>
        <v>BAJOS DE HAINA</v>
      </c>
      <c r="K498" s="5" t="s">
        <v>243</v>
      </c>
      <c r="L498" s="4" t="s">
        <v>249</v>
      </c>
      <c r="M498" s="2" t="s">
        <v>44</v>
      </c>
      <c r="N498" s="51">
        <v>0</v>
      </c>
      <c r="O498" s="51">
        <v>0</v>
      </c>
    </row>
    <row r="499" spans="1:15" ht="12.75" customHeight="1" x14ac:dyDescent="0.25">
      <c r="A499" s="2">
        <v>2025</v>
      </c>
      <c r="B499" s="2">
        <v>4</v>
      </c>
      <c r="C499" s="2" t="s">
        <v>198</v>
      </c>
      <c r="D499" s="2" t="s">
        <v>199</v>
      </c>
      <c r="E499" s="4" t="str">
        <f>VLOOKUP($D:$D,'[1]Disponibilidad y generación'!$E:$R,3,FALSE)</f>
        <v>09</v>
      </c>
      <c r="F499" s="4" t="str">
        <f>VLOOKUP($D:$D,'[1]Disponibilidad y generación'!$E:$R,4,FALSE)</f>
        <v>HIGUAMO</v>
      </c>
      <c r="G499" s="4" t="str">
        <f>VLOOKUP($D:$D,'[1]Disponibilidad y generación'!$E:$R,5,FALSE)</f>
        <v>23</v>
      </c>
      <c r="H499" s="4" t="str">
        <f>VLOOKUP($D:$D,'[1]Disponibilidad y generación'!$E:$R,6,FALSE)</f>
        <v>SAN PEDRO DE MACORÍS</v>
      </c>
      <c r="I499" s="4" t="str">
        <f>VLOOKUP($D:$D,'[1]Disponibilidad y generación'!$E:$R,7,FALSE)</f>
        <v>01</v>
      </c>
      <c r="J499" s="4" t="str">
        <f>VLOOKUP($D:$D,'[1]Disponibilidad y generación'!$E:$R,8,FALSE)</f>
        <v>SAN PEDRO DE MACORÍS</v>
      </c>
      <c r="K499" s="5" t="s">
        <v>241</v>
      </c>
      <c r="L499" s="4" t="s">
        <v>251</v>
      </c>
      <c r="M499" s="2" t="s">
        <v>99</v>
      </c>
      <c r="N499" s="51">
        <v>30</v>
      </c>
      <c r="O499" s="51">
        <v>20.976700000000001</v>
      </c>
    </row>
    <row r="500" spans="1:15" ht="12.75" customHeight="1" x14ac:dyDescent="0.25">
      <c r="A500" s="2">
        <v>2025</v>
      </c>
      <c r="B500" s="2">
        <v>4</v>
      </c>
      <c r="C500" s="2" t="s">
        <v>200</v>
      </c>
      <c r="D500" s="2" t="s">
        <v>201</v>
      </c>
      <c r="E500" s="4" t="str">
        <f>VLOOKUP($D:$D,'[1]Disponibilidad y generación'!$E:$R,3,FALSE)</f>
        <v>10</v>
      </c>
      <c r="F500" s="4" t="str">
        <f>VLOOKUP($D:$D,'[1]Disponibilidad y generación'!$E:$R,4,FALSE)</f>
        <v>OZAMA O METROPOLITANA</v>
      </c>
      <c r="G500" s="4" t="str">
        <f>VLOOKUP($D:$D,'[1]Disponibilidad y generación'!$E:$R,5,FALSE)</f>
        <v>32</v>
      </c>
      <c r="H500" s="4" t="str">
        <f>VLOOKUP($D:$D,'[1]Disponibilidad y generación'!$E:$R,6,FALSE)</f>
        <v>SANTO DOMINGO</v>
      </c>
      <c r="I500" s="4" t="str">
        <f>VLOOKUP($D:$D,'[1]Disponibilidad y generación'!$E:$R,7,FALSE)</f>
        <v>04</v>
      </c>
      <c r="J500" s="4" t="str">
        <f>VLOOKUP($D:$D,'[1]Disponibilidad y generación'!$E:$R,8,FALSE)</f>
        <v>BOCA CHICA</v>
      </c>
      <c r="K500" s="5" t="s">
        <v>243</v>
      </c>
      <c r="L500" s="4" t="s">
        <v>246</v>
      </c>
      <c r="M500" s="2" t="s">
        <v>128</v>
      </c>
      <c r="N500" s="51">
        <v>177.979166666666</v>
      </c>
      <c r="O500" s="51">
        <v>5.22994</v>
      </c>
    </row>
    <row r="501" spans="1:15" ht="12.75" customHeight="1" x14ac:dyDescent="0.25">
      <c r="A501" s="2">
        <v>2025</v>
      </c>
      <c r="B501" s="2">
        <v>4</v>
      </c>
      <c r="C501" s="2" t="s">
        <v>22</v>
      </c>
      <c r="D501" s="2" t="s">
        <v>202</v>
      </c>
      <c r="E501" s="4" t="str">
        <f>VLOOKUP($D:$D,'[1]Disponibilidad y generación'!$E:$R,3,FALSE)</f>
        <v>09</v>
      </c>
      <c r="F501" s="4" t="str">
        <f>VLOOKUP($D:$D,'[1]Disponibilidad y generación'!$E:$R,4,FALSE)</f>
        <v>HIGUAMO</v>
      </c>
      <c r="G501" s="4" t="str">
        <f>VLOOKUP($D:$D,'[1]Disponibilidad y generación'!$E:$R,5,FALSE)</f>
        <v>23</v>
      </c>
      <c r="H501" s="4" t="str">
        <f>VLOOKUP($D:$D,'[1]Disponibilidad y generación'!$E:$R,6,FALSE)</f>
        <v>SAN PEDRO DE MACORÍS</v>
      </c>
      <c r="I501" s="4" t="str">
        <f>VLOOKUP($D:$D,'[1]Disponibilidad y generación'!$E:$R,7,FALSE)</f>
        <v>01</v>
      </c>
      <c r="J501" s="4" t="str">
        <f>VLOOKUP($D:$D,'[1]Disponibilidad y generación'!$E:$R,8,FALSE)</f>
        <v>SAN PEDRO DE MACORÍS</v>
      </c>
      <c r="K501" s="5" t="s">
        <v>242</v>
      </c>
      <c r="L501" s="4" t="s">
        <v>248</v>
      </c>
      <c r="M501" s="2" t="s">
        <v>24</v>
      </c>
      <c r="N501" s="51">
        <v>13.385361342592001</v>
      </c>
      <c r="O501" s="51">
        <v>8.1832799999999999</v>
      </c>
    </row>
    <row r="502" spans="1:15" ht="12.75" customHeight="1" x14ac:dyDescent="0.25">
      <c r="A502" s="2">
        <v>2025</v>
      </c>
      <c r="B502" s="2">
        <v>4</v>
      </c>
      <c r="C502" s="2" t="s">
        <v>12</v>
      </c>
      <c r="D502" s="2" t="s">
        <v>203</v>
      </c>
      <c r="E502" s="4" t="str">
        <f>VLOOKUP($D:$D,'[1]Disponibilidad y generación'!$E:$R,3,FALSE)</f>
        <v>02</v>
      </c>
      <c r="F502" s="4" t="str">
        <f>VLOOKUP($D:$D,'[1]Disponibilidad y generación'!$E:$R,4,FALSE)</f>
        <v>CIBAO SUR</v>
      </c>
      <c r="G502" s="4" t="str">
        <f>VLOOKUP($D:$D,'[1]Disponibilidad y generación'!$E:$R,5,FALSE)</f>
        <v>13</v>
      </c>
      <c r="H502" s="4" t="str">
        <f>VLOOKUP($D:$D,'[1]Disponibilidad y generación'!$E:$R,6,FALSE)</f>
        <v>LA VEGA</v>
      </c>
      <c r="I502" s="4" t="str">
        <f>VLOOKUP($D:$D,'[1]Disponibilidad y generación'!$E:$R,7,FALSE)</f>
        <v>01</v>
      </c>
      <c r="J502" s="4" t="str">
        <f>VLOOKUP($D:$D,'[1]Disponibilidad y generación'!$E:$R,8,FALSE)</f>
        <v>LA VEGA</v>
      </c>
      <c r="K502" s="5" t="s">
        <v>240</v>
      </c>
      <c r="L502" s="4" t="s">
        <v>253</v>
      </c>
      <c r="M502" s="2" t="s">
        <v>204</v>
      </c>
      <c r="N502" s="51">
        <v>8.4782638888879998</v>
      </c>
      <c r="O502" s="51">
        <v>5.9402200000000001</v>
      </c>
    </row>
    <row r="503" spans="1:15" ht="12.75" customHeight="1" x14ac:dyDescent="0.25">
      <c r="A503" s="2">
        <v>2025</v>
      </c>
      <c r="B503" s="2">
        <v>4</v>
      </c>
      <c r="C503" s="2" t="s">
        <v>12</v>
      </c>
      <c r="D503" s="2" t="s">
        <v>205</v>
      </c>
      <c r="E503" s="4" t="str">
        <f>VLOOKUP($D:$D,'[1]Disponibilidad y generación'!$E:$R,3,FALSE)</f>
        <v>02</v>
      </c>
      <c r="F503" s="4" t="str">
        <f>VLOOKUP($D:$D,'[1]Disponibilidad y generación'!$E:$R,4,FALSE)</f>
        <v>CIBAO SUR</v>
      </c>
      <c r="G503" s="4" t="str">
        <f>VLOOKUP($D:$D,'[1]Disponibilidad y generación'!$E:$R,5,FALSE)</f>
        <v>13</v>
      </c>
      <c r="H503" s="4" t="str">
        <f>VLOOKUP($D:$D,'[1]Disponibilidad y generación'!$E:$R,6,FALSE)</f>
        <v>LA VEGA</v>
      </c>
      <c r="I503" s="4" t="str">
        <f>VLOOKUP($D:$D,'[1]Disponibilidad y generación'!$E:$R,7,FALSE)</f>
        <v>01</v>
      </c>
      <c r="J503" s="4" t="str">
        <f>VLOOKUP($D:$D,'[1]Disponibilidad y generación'!$E:$R,8,FALSE)</f>
        <v>LA VEGA</v>
      </c>
      <c r="K503" s="5" t="s">
        <v>240</v>
      </c>
      <c r="L503" s="4" t="s">
        <v>253</v>
      </c>
      <c r="M503" s="2" t="s">
        <v>204</v>
      </c>
      <c r="N503" s="51">
        <v>8.9011111111109997</v>
      </c>
      <c r="O503" s="51">
        <v>5.8496600000000001</v>
      </c>
    </row>
    <row r="504" spans="1:15" ht="12.75" customHeight="1" x14ac:dyDescent="0.25">
      <c r="A504" s="2">
        <v>2025</v>
      </c>
      <c r="B504" s="2">
        <v>4</v>
      </c>
      <c r="C504" s="2" t="s">
        <v>12</v>
      </c>
      <c r="D504" s="2" t="s">
        <v>206</v>
      </c>
      <c r="E504" s="4" t="str">
        <f>VLOOKUP($D:$D,'[1]Disponibilidad y generación'!$E:$R,3,FALSE)</f>
        <v>05</v>
      </c>
      <c r="F504" s="4" t="str">
        <f>VLOOKUP($D:$D,'[1]Disponibilidad y generación'!$E:$R,4,FALSE)</f>
        <v>VALDESIA</v>
      </c>
      <c r="G504" s="4" t="str">
        <f>VLOOKUP($D:$D,'[1]Disponibilidad y generación'!$E:$R,5,FALSE)</f>
        <v>17</v>
      </c>
      <c r="H504" s="4" t="str">
        <f>VLOOKUP($D:$D,'[1]Disponibilidad y generación'!$E:$R,6,FALSE)</f>
        <v>PERAVIA</v>
      </c>
      <c r="I504" s="4" t="str">
        <f>VLOOKUP($D:$D,'[1]Disponibilidad y generación'!$E:$R,7,FALSE)</f>
        <v>01</v>
      </c>
      <c r="J504" s="4" t="str">
        <f>VLOOKUP($D:$D,'[1]Disponibilidad y generación'!$E:$R,8,FALSE)</f>
        <v>BANÍ</v>
      </c>
      <c r="K504" s="5" t="s">
        <v>240</v>
      </c>
      <c r="L504" s="4" t="s">
        <v>253</v>
      </c>
      <c r="M504" s="2" t="s">
        <v>207</v>
      </c>
      <c r="N504" s="51">
        <v>2.7741898148140001</v>
      </c>
      <c r="O504" s="51">
        <v>1.83816</v>
      </c>
    </row>
    <row r="505" spans="1:15" ht="12.75" customHeight="1" x14ac:dyDescent="0.25">
      <c r="A505" s="2">
        <v>2025</v>
      </c>
      <c r="B505" s="2">
        <v>4</v>
      </c>
      <c r="C505" s="2" t="s">
        <v>12</v>
      </c>
      <c r="D505" s="2" t="s">
        <v>208</v>
      </c>
      <c r="E505" s="4" t="str">
        <f>VLOOKUP($D:$D,'[1]Disponibilidad y generación'!$E:$R,3,FALSE)</f>
        <v>05</v>
      </c>
      <c r="F505" s="4" t="str">
        <f>VLOOKUP($D:$D,'[1]Disponibilidad y generación'!$E:$R,4,FALSE)</f>
        <v>VALDESIA</v>
      </c>
      <c r="G505" s="4" t="str">
        <f>VLOOKUP($D:$D,'[1]Disponibilidad y generación'!$E:$R,5,FALSE)</f>
        <v>17</v>
      </c>
      <c r="H505" s="4" t="str">
        <f>VLOOKUP($D:$D,'[1]Disponibilidad y generación'!$E:$R,6,FALSE)</f>
        <v>PERAVIA</v>
      </c>
      <c r="I505" s="4" t="str">
        <f>VLOOKUP($D:$D,'[1]Disponibilidad y generación'!$E:$R,7,FALSE)</f>
        <v>01</v>
      </c>
      <c r="J505" s="4" t="str">
        <f>VLOOKUP($D:$D,'[1]Disponibilidad y generación'!$E:$R,8,FALSE)</f>
        <v>BANÍ</v>
      </c>
      <c r="K505" s="5" t="s">
        <v>240</v>
      </c>
      <c r="L505" s="4" t="s">
        <v>253</v>
      </c>
      <c r="M505" s="2" t="s">
        <v>207</v>
      </c>
      <c r="N505" s="51">
        <v>3.0109722222220001</v>
      </c>
      <c r="O505" s="51">
        <v>1.9972300000000001</v>
      </c>
    </row>
    <row r="506" spans="1:15" ht="12.75" customHeight="1" x14ac:dyDescent="0.25">
      <c r="A506" s="2">
        <v>2025</v>
      </c>
      <c r="B506" s="2">
        <v>5</v>
      </c>
      <c r="C506" s="2" t="s">
        <v>8</v>
      </c>
      <c r="D506" s="2" t="s">
        <v>9</v>
      </c>
      <c r="E506" s="4" t="str">
        <f>VLOOKUP($D:$D,'[1]Disponibilidad y generación'!$E:$R,3,FALSE)</f>
        <v>10</v>
      </c>
      <c r="F506" s="4" t="str">
        <f>VLOOKUP($D:$D,'[1]Disponibilidad y generación'!$E:$R,4,FALSE)</f>
        <v>OZAMA O METROPOLITANA</v>
      </c>
      <c r="G506" s="4" t="str">
        <f>VLOOKUP($D:$D,'[1]Disponibilidad y generación'!$E:$R,5,FALSE)</f>
        <v>32</v>
      </c>
      <c r="H506" s="4" t="str">
        <f>VLOOKUP($D:$D,'[1]Disponibilidad y generación'!$E:$R,6,FALSE)</f>
        <v>SANTO DOMINGO</v>
      </c>
      <c r="I506" s="4" t="str">
        <f>VLOOKUP($D:$D,'[1]Disponibilidad y generación'!$E:$R,7,FALSE)</f>
        <v>04</v>
      </c>
      <c r="J506" s="4" t="str">
        <f>VLOOKUP($D:$D,'[1]Disponibilidad y generación'!$E:$R,8,FALSE)</f>
        <v>BOCA CHICA</v>
      </c>
      <c r="K506" s="5" t="s">
        <v>239</v>
      </c>
      <c r="L506" s="4" t="s">
        <v>249</v>
      </c>
      <c r="M506" s="2" t="s">
        <v>10</v>
      </c>
      <c r="N506" s="51">
        <v>0</v>
      </c>
      <c r="O506" s="51">
        <v>0</v>
      </c>
    </row>
    <row r="507" spans="1:15" ht="12.75" customHeight="1" x14ac:dyDescent="0.25">
      <c r="A507" s="2">
        <v>2025</v>
      </c>
      <c r="B507" s="2">
        <v>5</v>
      </c>
      <c r="C507" s="2" t="s">
        <v>8</v>
      </c>
      <c r="D507" s="2" t="s">
        <v>11</v>
      </c>
      <c r="E507" s="4" t="str">
        <f>VLOOKUP($D:$D,'[1]Disponibilidad y generación'!$E:$R,3,FALSE)</f>
        <v>10</v>
      </c>
      <c r="F507" s="4" t="str">
        <f>VLOOKUP($D:$D,'[1]Disponibilidad y generación'!$E:$R,4,FALSE)</f>
        <v>OZAMA O METROPOLITANA</v>
      </c>
      <c r="G507" s="4" t="str">
        <f>VLOOKUP($D:$D,'[1]Disponibilidad y generación'!$E:$R,5,FALSE)</f>
        <v>32</v>
      </c>
      <c r="H507" s="4" t="str">
        <f>VLOOKUP($D:$D,'[1]Disponibilidad y generación'!$E:$R,6,FALSE)</f>
        <v>SANTO DOMINGO</v>
      </c>
      <c r="I507" s="4" t="str">
        <f>VLOOKUP($D:$D,'[1]Disponibilidad y generación'!$E:$R,7,FALSE)</f>
        <v>04</v>
      </c>
      <c r="J507" s="4" t="str">
        <f>VLOOKUP($D:$D,'[1]Disponibilidad y generación'!$E:$R,8,FALSE)</f>
        <v>BOCA CHICA</v>
      </c>
      <c r="K507" s="5" t="s">
        <v>239</v>
      </c>
      <c r="L507" s="4" t="s">
        <v>246</v>
      </c>
      <c r="M507" s="2" t="s">
        <v>10</v>
      </c>
      <c r="N507" s="51">
        <v>299.85483870967698</v>
      </c>
      <c r="O507" s="51">
        <v>162.21619999999999</v>
      </c>
    </row>
    <row r="508" spans="1:15" ht="12.75" customHeight="1" x14ac:dyDescent="0.25">
      <c r="A508" s="2">
        <v>2025</v>
      </c>
      <c r="B508" s="2">
        <v>5</v>
      </c>
      <c r="C508" s="2" t="s">
        <v>12</v>
      </c>
      <c r="D508" s="2" t="s">
        <v>13</v>
      </c>
      <c r="E508" s="4" t="str">
        <f>VLOOKUP($D:$D,'[1]Disponibilidad y generación'!$E:$R,3,FALSE)</f>
        <v>05</v>
      </c>
      <c r="F508" s="4" t="str">
        <f>VLOOKUP($D:$D,'[1]Disponibilidad y generación'!$E:$R,4,FALSE)</f>
        <v>VALDESIA</v>
      </c>
      <c r="G508" s="4" t="str">
        <f>VLOOKUP($D:$D,'[1]Disponibilidad y generación'!$E:$R,5,FALSE)</f>
        <v>17</v>
      </c>
      <c r="H508" s="4" t="str">
        <f>VLOOKUP($D:$D,'[1]Disponibilidad y generación'!$E:$R,6,FALSE)</f>
        <v>PERAVIA</v>
      </c>
      <c r="I508" s="4" t="str">
        <f>VLOOKUP($D:$D,'[1]Disponibilidad y generación'!$E:$R,7,FALSE)</f>
        <v>01</v>
      </c>
      <c r="J508" s="4" t="str">
        <f>VLOOKUP($D:$D,'[1]Disponibilidad y generación'!$E:$R,8,FALSE)</f>
        <v>BANÍ</v>
      </c>
      <c r="K508" s="5" t="s">
        <v>240</v>
      </c>
      <c r="L508" s="4" t="s">
        <v>253</v>
      </c>
      <c r="M508" s="2" t="s">
        <v>14</v>
      </c>
      <c r="N508" s="51">
        <v>25.190322580644999</v>
      </c>
      <c r="O508" s="51">
        <v>18.8797</v>
      </c>
    </row>
    <row r="509" spans="1:15" ht="12.75" customHeight="1" x14ac:dyDescent="0.25">
      <c r="A509" s="2">
        <v>2025</v>
      </c>
      <c r="B509" s="2">
        <v>5</v>
      </c>
      <c r="C509" s="2" t="s">
        <v>12</v>
      </c>
      <c r="D509" s="2" t="s">
        <v>15</v>
      </c>
      <c r="E509" s="4" t="str">
        <f>VLOOKUP($D:$D,'[1]Disponibilidad y generación'!$E:$R,3,FALSE)</f>
        <v>05</v>
      </c>
      <c r="F509" s="4" t="str">
        <f>VLOOKUP($D:$D,'[1]Disponibilidad y generación'!$E:$R,4,FALSE)</f>
        <v>VALDESIA</v>
      </c>
      <c r="G509" s="4" t="str">
        <f>VLOOKUP($D:$D,'[1]Disponibilidad y generación'!$E:$R,5,FALSE)</f>
        <v>17</v>
      </c>
      <c r="H509" s="4" t="str">
        <f>VLOOKUP($D:$D,'[1]Disponibilidad y generación'!$E:$R,6,FALSE)</f>
        <v>PERAVIA</v>
      </c>
      <c r="I509" s="4" t="str">
        <f>VLOOKUP($D:$D,'[1]Disponibilidad y generación'!$E:$R,7,FALSE)</f>
        <v>01</v>
      </c>
      <c r="J509" s="4" t="str">
        <f>VLOOKUP($D:$D,'[1]Disponibilidad y generación'!$E:$R,8,FALSE)</f>
        <v>BANÍ</v>
      </c>
      <c r="K509" s="5" t="s">
        <v>240</v>
      </c>
      <c r="L509" s="4" t="s">
        <v>253</v>
      </c>
      <c r="M509" s="2" t="s">
        <v>14</v>
      </c>
      <c r="N509" s="51">
        <v>6.777329749103</v>
      </c>
      <c r="O509" s="51">
        <v>4.6402700000000001</v>
      </c>
    </row>
    <row r="510" spans="1:15" ht="12.75" customHeight="1" x14ac:dyDescent="0.25">
      <c r="A510" s="2">
        <v>2025</v>
      </c>
      <c r="B510" s="2">
        <v>5</v>
      </c>
      <c r="C510" s="2" t="s">
        <v>12</v>
      </c>
      <c r="D510" s="2" t="s">
        <v>16</v>
      </c>
      <c r="E510" s="4" t="str">
        <f>VLOOKUP($D:$D,'[1]Disponibilidad y generación'!$E:$R,3,FALSE)</f>
        <v>02</v>
      </c>
      <c r="F510" s="4" t="str">
        <f>VLOOKUP($D:$D,'[1]Disponibilidad y generación'!$E:$R,4,FALSE)</f>
        <v>CIBAO SUR</v>
      </c>
      <c r="G510" s="4" t="str">
        <f>VLOOKUP($D:$D,'[1]Disponibilidad y generación'!$E:$R,5,FALSE)</f>
        <v>28</v>
      </c>
      <c r="H510" s="4" t="str">
        <f>VLOOKUP($D:$D,'[1]Disponibilidad y generación'!$E:$R,6,FALSE)</f>
        <v>MONSEÑOR NOUEL</v>
      </c>
      <c r="I510" s="4" t="str">
        <f>VLOOKUP($D:$D,'[1]Disponibilidad y generación'!$E:$R,7,FALSE)</f>
        <v>03</v>
      </c>
      <c r="J510" s="4" t="str">
        <f>VLOOKUP($D:$D,'[1]Disponibilidad y generación'!$E:$R,8,FALSE)</f>
        <v>PIEDRA BLANCA</v>
      </c>
      <c r="K510" s="5" t="s">
        <v>240</v>
      </c>
      <c r="L510" s="4" t="s">
        <v>253</v>
      </c>
      <c r="M510" s="2" t="s">
        <v>17</v>
      </c>
      <c r="N510" s="51">
        <v>0</v>
      </c>
      <c r="O510" s="51">
        <v>7.1999999999999998E-3</v>
      </c>
    </row>
    <row r="511" spans="1:15" ht="12.75" customHeight="1" x14ac:dyDescent="0.25">
      <c r="A511" s="2">
        <v>2025</v>
      </c>
      <c r="B511" s="2">
        <v>5</v>
      </c>
      <c r="C511" s="2" t="s">
        <v>12</v>
      </c>
      <c r="D511" s="2" t="s">
        <v>18</v>
      </c>
      <c r="E511" s="4" t="str">
        <f>VLOOKUP($D:$D,'[1]Disponibilidad y generación'!$E:$R,3,FALSE)</f>
        <v>02</v>
      </c>
      <c r="F511" s="4" t="str">
        <f>VLOOKUP($D:$D,'[1]Disponibilidad y generación'!$E:$R,4,FALSE)</f>
        <v>CIBAO SUR</v>
      </c>
      <c r="G511" s="4" t="str">
        <f>VLOOKUP($D:$D,'[1]Disponibilidad y generación'!$E:$R,5,FALSE)</f>
        <v>28</v>
      </c>
      <c r="H511" s="4" t="str">
        <f>VLOOKUP($D:$D,'[1]Disponibilidad y generación'!$E:$R,6,FALSE)</f>
        <v>MONSEÑOR NOUEL</v>
      </c>
      <c r="I511" s="4" t="str">
        <f>VLOOKUP($D:$D,'[1]Disponibilidad y generación'!$E:$R,7,FALSE)</f>
        <v>03</v>
      </c>
      <c r="J511" s="4" t="str">
        <f>VLOOKUP($D:$D,'[1]Disponibilidad y generación'!$E:$R,8,FALSE)</f>
        <v>PIEDRA BLANCA</v>
      </c>
      <c r="K511" s="5" t="s">
        <v>240</v>
      </c>
      <c r="L511" s="4" t="s">
        <v>253</v>
      </c>
      <c r="M511" s="2" t="s">
        <v>17</v>
      </c>
      <c r="N511" s="51">
        <v>0.133122759856</v>
      </c>
      <c r="O511" s="51">
        <v>9.06E-2</v>
      </c>
    </row>
    <row r="512" spans="1:15" ht="12.75" customHeight="1" x14ac:dyDescent="0.25">
      <c r="A512" s="2">
        <v>2025</v>
      </c>
      <c r="B512" s="2">
        <v>5</v>
      </c>
      <c r="C512" s="2" t="s">
        <v>12</v>
      </c>
      <c r="D512" s="2" t="s">
        <v>19</v>
      </c>
      <c r="E512" s="4" t="str">
        <f>VLOOKUP($D:$D,'[1]Disponibilidad y generación'!$E:$R,3,FALSE)</f>
        <v>01</v>
      </c>
      <c r="F512" s="4" t="str">
        <f>VLOOKUP($D:$D,'[1]Disponibilidad y generación'!$E:$R,4,FALSE)</f>
        <v>CIBAO NORTE</v>
      </c>
      <c r="G512" s="4" t="str">
        <f>VLOOKUP($D:$D,'[1]Disponibilidad y generación'!$E:$R,5,FALSE)</f>
        <v>25</v>
      </c>
      <c r="H512" s="4" t="str">
        <f>VLOOKUP($D:$D,'[1]Disponibilidad y generación'!$E:$R,6,FALSE)</f>
        <v>SANTIAGO</v>
      </c>
      <c r="I512" s="4" t="str">
        <f>VLOOKUP($D:$D,'[1]Disponibilidad y generación'!$E:$R,7,FALSE)</f>
        <v>03</v>
      </c>
      <c r="J512" s="4" t="str">
        <f>VLOOKUP($D:$D,'[1]Disponibilidad y generación'!$E:$R,8,FALSE)</f>
        <v>JÁNICO</v>
      </c>
      <c r="K512" s="5" t="s">
        <v>240</v>
      </c>
      <c r="L512" s="4" t="s">
        <v>253</v>
      </c>
      <c r="M512" s="2" t="s">
        <v>20</v>
      </c>
      <c r="N512" s="51">
        <v>0.14296146953399999</v>
      </c>
      <c r="O512" s="51">
        <v>0.1104</v>
      </c>
    </row>
    <row r="513" spans="1:15" ht="12.75" customHeight="1" x14ac:dyDescent="0.25">
      <c r="A513" s="2">
        <v>2025</v>
      </c>
      <c r="B513" s="2">
        <v>5</v>
      </c>
      <c r="C513" s="2" t="s">
        <v>12</v>
      </c>
      <c r="D513" s="2" t="s">
        <v>21</v>
      </c>
      <c r="E513" s="4" t="str">
        <f>VLOOKUP($D:$D,'[1]Disponibilidad y generación'!$E:$R,3,FALSE)</f>
        <v>01</v>
      </c>
      <c r="F513" s="4" t="str">
        <f>VLOOKUP($D:$D,'[1]Disponibilidad y generación'!$E:$R,4,FALSE)</f>
        <v>CIBAO NORTE</v>
      </c>
      <c r="G513" s="4" t="str">
        <f>VLOOKUP($D:$D,'[1]Disponibilidad y generación'!$E:$R,5,FALSE)</f>
        <v>25</v>
      </c>
      <c r="H513" s="4" t="str">
        <f>VLOOKUP($D:$D,'[1]Disponibilidad y generación'!$E:$R,6,FALSE)</f>
        <v>SANTIAGO</v>
      </c>
      <c r="I513" s="4" t="str">
        <f>VLOOKUP($D:$D,'[1]Disponibilidad y generación'!$E:$R,7,FALSE)</f>
        <v>03</v>
      </c>
      <c r="J513" s="4" t="str">
        <f>VLOOKUP($D:$D,'[1]Disponibilidad y generación'!$E:$R,8,FALSE)</f>
        <v>JÁNICO</v>
      </c>
      <c r="K513" s="5" t="s">
        <v>240</v>
      </c>
      <c r="L513" s="4" t="s">
        <v>253</v>
      </c>
      <c r="M513" s="2" t="s">
        <v>20</v>
      </c>
      <c r="N513" s="51">
        <v>0.110577956989</v>
      </c>
      <c r="O513" s="51">
        <v>8.1600000000000006E-2</v>
      </c>
    </row>
    <row r="514" spans="1:15" ht="12.75" customHeight="1" x14ac:dyDescent="0.25">
      <c r="A514" s="2">
        <v>2025</v>
      </c>
      <c r="B514" s="2">
        <v>5</v>
      </c>
      <c r="C514" s="2" t="s">
        <v>22</v>
      </c>
      <c r="D514" s="2" t="s">
        <v>23</v>
      </c>
      <c r="E514" s="4" t="str">
        <f>VLOOKUP($D:$D,'[1]Disponibilidad y generación'!$E:$R,3,FALSE)</f>
        <v>06</v>
      </c>
      <c r="F514" s="4" t="str">
        <f>VLOOKUP($D:$D,'[1]Disponibilidad y generación'!$E:$R,4,FALSE)</f>
        <v>ENRIQUILLO</v>
      </c>
      <c r="G514" s="4" t="str">
        <f>VLOOKUP($D:$D,'[1]Disponibilidad y generación'!$E:$R,5,FALSE)</f>
        <v>04</v>
      </c>
      <c r="H514" s="4" t="str">
        <f>VLOOKUP($D:$D,'[1]Disponibilidad y generación'!$E:$R,6,FALSE)</f>
        <v>BARAHONA</v>
      </c>
      <c r="I514" s="4" t="str">
        <f>VLOOKUP($D:$D,'[1]Disponibilidad y generación'!$E:$R,7,FALSE)</f>
        <v>01</v>
      </c>
      <c r="J514" s="4" t="str">
        <f>VLOOKUP($D:$D,'[1]Disponibilidad y generación'!$E:$R,8,FALSE)</f>
        <v>BARAHONA</v>
      </c>
      <c r="K514" s="5" t="s">
        <v>241</v>
      </c>
      <c r="L514" s="4" t="s">
        <v>247</v>
      </c>
      <c r="M514" s="2" t="s">
        <v>24</v>
      </c>
      <c r="N514" s="51">
        <v>48.787298387096001</v>
      </c>
      <c r="O514" s="51">
        <v>31.739339999999999</v>
      </c>
    </row>
    <row r="515" spans="1:15" ht="12.75" customHeight="1" x14ac:dyDescent="0.25">
      <c r="A515" s="2">
        <v>2025</v>
      </c>
      <c r="B515" s="2">
        <v>5</v>
      </c>
      <c r="C515" s="2" t="s">
        <v>25</v>
      </c>
      <c r="D515" s="2" t="s">
        <v>26</v>
      </c>
      <c r="E515" s="4" t="str">
        <f>VLOOKUP($D:$D,'[1]Disponibilidad y generación'!$E:$R,3,FALSE)</f>
        <v>09</v>
      </c>
      <c r="F515" s="4" t="str">
        <f>VLOOKUP($D:$D,'[1]Disponibilidad y generación'!$E:$R,4,FALSE)</f>
        <v>HIGUAMO</v>
      </c>
      <c r="G515" s="4" t="str">
        <f>VLOOKUP($D:$D,'[1]Disponibilidad y generación'!$E:$R,5,FALSE)</f>
        <v>23</v>
      </c>
      <c r="H515" s="4" t="str">
        <f>VLOOKUP($D:$D,'[1]Disponibilidad y generación'!$E:$R,6,FALSE)</f>
        <v>SAN PEDRO DE MACORÍS</v>
      </c>
      <c r="I515" s="4" t="str">
        <f>VLOOKUP($D:$D,'[1]Disponibilidad y generación'!$E:$R,7,FALSE)</f>
        <v>05</v>
      </c>
      <c r="J515" s="4" t="str">
        <f>VLOOKUP($D:$D,'[1]Disponibilidad y generación'!$E:$R,8,FALSE)</f>
        <v>QUISQUEYA</v>
      </c>
      <c r="K515" s="5" t="s">
        <v>242</v>
      </c>
      <c r="L515" s="4" t="s">
        <v>248</v>
      </c>
      <c r="M515" s="2" t="s">
        <v>27</v>
      </c>
      <c r="N515" s="51">
        <v>4.008360215053</v>
      </c>
      <c r="O515" s="51">
        <v>0.32057000000000002</v>
      </c>
    </row>
    <row r="516" spans="1:15" ht="12.75" customHeight="1" x14ac:dyDescent="0.25">
      <c r="A516" s="2">
        <v>2025</v>
      </c>
      <c r="B516" s="2">
        <v>5</v>
      </c>
      <c r="C516" s="2" t="s">
        <v>12</v>
      </c>
      <c r="D516" s="2" t="s">
        <v>28</v>
      </c>
      <c r="E516" s="4" t="str">
        <f>VLOOKUP($D:$D,'[1]Disponibilidad y generación'!$E:$R,3,FALSE)</f>
        <v>04</v>
      </c>
      <c r="F516" s="4" t="str">
        <f>VLOOKUP($D:$D,'[1]Disponibilidad y generación'!$E:$R,4,FALSE)</f>
        <v>CIBAO NOROESTE</v>
      </c>
      <c r="G516" s="4" t="str">
        <f>VLOOKUP($D:$D,'[1]Disponibilidad y generación'!$E:$R,5,FALSE)</f>
        <v>27</v>
      </c>
      <c r="H516" s="4" t="str">
        <f>VLOOKUP($D:$D,'[1]Disponibilidad y generación'!$E:$R,6,FALSE)</f>
        <v>VALVERDE</v>
      </c>
      <c r="I516" s="4" t="str">
        <f>VLOOKUP($D:$D,'[1]Disponibilidad y generación'!$E:$R,7,FALSE)</f>
        <v>02</v>
      </c>
      <c r="J516" s="4" t="str">
        <f>VLOOKUP($D:$D,'[1]Disponibilidad y generación'!$E:$R,8,FALSE)</f>
        <v>ESPERANZA</v>
      </c>
      <c r="K516" s="5" t="s">
        <v>240</v>
      </c>
      <c r="L516" s="4" t="s">
        <v>253</v>
      </c>
      <c r="M516" s="2" t="s">
        <v>27</v>
      </c>
      <c r="N516" s="51">
        <v>0</v>
      </c>
      <c r="O516" s="51">
        <v>0</v>
      </c>
    </row>
    <row r="517" spans="1:15" ht="12.75" customHeight="1" x14ac:dyDescent="0.25">
      <c r="A517" s="2">
        <v>2025</v>
      </c>
      <c r="B517" s="2">
        <v>5</v>
      </c>
      <c r="C517" s="2" t="s">
        <v>29</v>
      </c>
      <c r="D517" s="2" t="s">
        <v>30</v>
      </c>
      <c r="E517" s="4" t="str">
        <f>VLOOKUP($D:$D,'[1]Disponibilidad y generación'!$E:$R,3,FALSE)</f>
        <v>09</v>
      </c>
      <c r="F517" s="4" t="str">
        <f>VLOOKUP($D:$D,'[1]Disponibilidad y generación'!$E:$R,4,FALSE)</f>
        <v>HIGUAMO</v>
      </c>
      <c r="G517" s="4" t="str">
        <f>VLOOKUP($D:$D,'[1]Disponibilidad y generación'!$E:$R,5,FALSE)</f>
        <v>23</v>
      </c>
      <c r="H517" s="4" t="str">
        <f>VLOOKUP($D:$D,'[1]Disponibilidad y generación'!$E:$R,6,FALSE)</f>
        <v>SAN PEDRO DE MACORÍS</v>
      </c>
      <c r="I517" s="4" t="str">
        <f>VLOOKUP($D:$D,'[1]Disponibilidad y generación'!$E:$R,7,FALSE)</f>
        <v>01</v>
      </c>
      <c r="J517" s="4" t="str">
        <f>VLOOKUP($D:$D,'[1]Disponibilidad y generación'!$E:$R,8,FALSE)</f>
        <v>SAN PEDRO DE MACORÍS</v>
      </c>
      <c r="K517" s="5" t="s">
        <v>239</v>
      </c>
      <c r="L517" s="4" t="s">
        <v>249</v>
      </c>
      <c r="M517" s="2" t="s">
        <v>31</v>
      </c>
      <c r="N517" s="51">
        <v>0</v>
      </c>
      <c r="O517" s="51">
        <v>0</v>
      </c>
    </row>
    <row r="518" spans="1:15" ht="12.75" customHeight="1" x14ac:dyDescent="0.25">
      <c r="A518" s="2">
        <v>2025</v>
      </c>
      <c r="B518" s="2">
        <v>5</v>
      </c>
      <c r="C518" s="2" t="s">
        <v>29</v>
      </c>
      <c r="D518" s="2" t="s">
        <v>32</v>
      </c>
      <c r="E518" s="4" t="str">
        <f>VLOOKUP($D:$D,'[1]Disponibilidad y generación'!$E:$R,3,FALSE)</f>
        <v>09</v>
      </c>
      <c r="F518" s="4" t="str">
        <f>VLOOKUP($D:$D,'[1]Disponibilidad y generación'!$E:$R,4,FALSE)</f>
        <v>HIGUAMO</v>
      </c>
      <c r="G518" s="4" t="str">
        <f>VLOOKUP($D:$D,'[1]Disponibilidad y generación'!$E:$R,5,FALSE)</f>
        <v>23</v>
      </c>
      <c r="H518" s="4" t="str">
        <f>VLOOKUP($D:$D,'[1]Disponibilidad y generación'!$E:$R,6,FALSE)</f>
        <v>SAN PEDRO DE MACORÍS</v>
      </c>
      <c r="I518" s="4" t="str">
        <f>VLOOKUP($D:$D,'[1]Disponibilidad y generación'!$E:$R,7,FALSE)</f>
        <v>01</v>
      </c>
      <c r="J518" s="4" t="str">
        <f>VLOOKUP($D:$D,'[1]Disponibilidad y generación'!$E:$R,8,FALSE)</f>
        <v>SAN PEDRO DE MACORÍS</v>
      </c>
      <c r="K518" s="5" t="s">
        <v>239</v>
      </c>
      <c r="L518" s="4" t="s">
        <v>246</v>
      </c>
      <c r="M518" s="2" t="s">
        <v>31</v>
      </c>
      <c r="N518" s="51">
        <v>90</v>
      </c>
      <c r="O518" s="51">
        <v>60.672240000000002</v>
      </c>
    </row>
    <row r="519" spans="1:15" ht="12.75" customHeight="1" x14ac:dyDescent="0.25">
      <c r="A519" s="2">
        <v>2025</v>
      </c>
      <c r="B519" s="2">
        <v>5</v>
      </c>
      <c r="C519" s="2" t="s">
        <v>29</v>
      </c>
      <c r="D519" s="2" t="s">
        <v>33</v>
      </c>
      <c r="E519" s="4" t="str">
        <f>VLOOKUP($D:$D,'[1]Disponibilidad y generación'!$E:$R,3,FALSE)</f>
        <v>09</v>
      </c>
      <c r="F519" s="4" t="str">
        <f>VLOOKUP($D:$D,'[1]Disponibilidad y generación'!$E:$R,4,FALSE)</f>
        <v>HIGUAMO</v>
      </c>
      <c r="G519" s="4" t="str">
        <f>VLOOKUP($D:$D,'[1]Disponibilidad y generación'!$E:$R,5,FALSE)</f>
        <v>23</v>
      </c>
      <c r="H519" s="4" t="str">
        <f>VLOOKUP($D:$D,'[1]Disponibilidad y generación'!$E:$R,6,FALSE)</f>
        <v>SAN PEDRO DE MACORÍS</v>
      </c>
      <c r="I519" s="4" t="str">
        <f>VLOOKUP($D:$D,'[1]Disponibilidad y generación'!$E:$R,7,FALSE)</f>
        <v>01</v>
      </c>
      <c r="J519" s="4" t="str">
        <f>VLOOKUP($D:$D,'[1]Disponibilidad y generación'!$E:$R,8,FALSE)</f>
        <v>SAN PEDRO DE MACORÍS</v>
      </c>
      <c r="K519" s="5" t="s">
        <v>239</v>
      </c>
      <c r="L519" s="4" t="s">
        <v>249</v>
      </c>
      <c r="M519" s="2" t="s">
        <v>31</v>
      </c>
      <c r="N519" s="51">
        <v>0</v>
      </c>
      <c r="O519" s="51">
        <v>0</v>
      </c>
    </row>
    <row r="520" spans="1:15" ht="12.75" customHeight="1" x14ac:dyDescent="0.25">
      <c r="A520" s="2">
        <v>2025</v>
      </c>
      <c r="B520" s="2">
        <v>5</v>
      </c>
      <c r="C520" s="2" t="s">
        <v>29</v>
      </c>
      <c r="D520" s="2" t="s">
        <v>34</v>
      </c>
      <c r="E520" s="4" t="str">
        <f>VLOOKUP($D:$D,'[1]Disponibilidad y generación'!$E:$R,3,FALSE)</f>
        <v>09</v>
      </c>
      <c r="F520" s="4" t="str">
        <f>VLOOKUP($D:$D,'[1]Disponibilidad y generación'!$E:$R,4,FALSE)</f>
        <v>HIGUAMO</v>
      </c>
      <c r="G520" s="4" t="str">
        <f>VLOOKUP($D:$D,'[1]Disponibilidad y generación'!$E:$R,5,FALSE)</f>
        <v>23</v>
      </c>
      <c r="H520" s="4" t="str">
        <f>VLOOKUP($D:$D,'[1]Disponibilidad y generación'!$E:$R,6,FALSE)</f>
        <v>SAN PEDRO DE MACORÍS</v>
      </c>
      <c r="I520" s="4" t="str">
        <f>VLOOKUP($D:$D,'[1]Disponibilidad y generación'!$E:$R,7,FALSE)</f>
        <v>01</v>
      </c>
      <c r="J520" s="4" t="str">
        <f>VLOOKUP($D:$D,'[1]Disponibilidad y generación'!$E:$R,8,FALSE)</f>
        <v>SAN PEDRO DE MACORÍS</v>
      </c>
      <c r="K520" s="5" t="s">
        <v>239</v>
      </c>
      <c r="L520" s="4" t="s">
        <v>246</v>
      </c>
      <c r="M520" s="2" t="s">
        <v>31</v>
      </c>
      <c r="N520" s="51">
        <v>87.838709677419004</v>
      </c>
      <c r="O520" s="51">
        <v>58.41563</v>
      </c>
    </row>
    <row r="521" spans="1:15" ht="12.75" customHeight="1" x14ac:dyDescent="0.25">
      <c r="A521" s="2">
        <v>2025</v>
      </c>
      <c r="B521" s="2">
        <v>5</v>
      </c>
      <c r="C521" s="2" t="s">
        <v>29</v>
      </c>
      <c r="D521" s="2" t="s">
        <v>35</v>
      </c>
      <c r="E521" s="4" t="str">
        <f>VLOOKUP($D:$D,'[1]Disponibilidad y generación'!$E:$R,3,FALSE)</f>
        <v>09</v>
      </c>
      <c r="F521" s="4" t="str">
        <f>VLOOKUP($D:$D,'[1]Disponibilidad y generación'!$E:$R,4,FALSE)</f>
        <v>HIGUAMO</v>
      </c>
      <c r="G521" s="4" t="str">
        <f>VLOOKUP($D:$D,'[1]Disponibilidad y generación'!$E:$R,5,FALSE)</f>
        <v>23</v>
      </c>
      <c r="H521" s="4" t="str">
        <f>VLOOKUP($D:$D,'[1]Disponibilidad y generación'!$E:$R,6,FALSE)</f>
        <v>SAN PEDRO DE MACORÍS</v>
      </c>
      <c r="I521" s="4" t="str">
        <f>VLOOKUP($D:$D,'[1]Disponibilidad y generación'!$E:$R,7,FALSE)</f>
        <v>01</v>
      </c>
      <c r="J521" s="4" t="str">
        <f>VLOOKUP($D:$D,'[1]Disponibilidad y generación'!$E:$R,8,FALSE)</f>
        <v>SAN PEDRO DE MACORÍS</v>
      </c>
      <c r="K521" s="5" t="s">
        <v>239</v>
      </c>
      <c r="L521" s="4" t="s">
        <v>249</v>
      </c>
      <c r="M521" s="2" t="s">
        <v>31</v>
      </c>
      <c r="N521" s="51">
        <v>0</v>
      </c>
      <c r="O521" s="51">
        <v>0</v>
      </c>
    </row>
    <row r="522" spans="1:15" ht="12.75" customHeight="1" x14ac:dyDescent="0.25">
      <c r="A522" s="2">
        <v>2025</v>
      </c>
      <c r="B522" s="2">
        <v>5</v>
      </c>
      <c r="C522" s="2" t="s">
        <v>29</v>
      </c>
      <c r="D522" s="2" t="s">
        <v>36</v>
      </c>
      <c r="E522" s="4" t="str">
        <f>VLOOKUP($D:$D,'[1]Disponibilidad y generación'!$E:$R,3,FALSE)</f>
        <v>09</v>
      </c>
      <c r="F522" s="4" t="str">
        <f>VLOOKUP($D:$D,'[1]Disponibilidad y generación'!$E:$R,4,FALSE)</f>
        <v>HIGUAMO</v>
      </c>
      <c r="G522" s="4" t="str">
        <f>VLOOKUP($D:$D,'[1]Disponibilidad y generación'!$E:$R,5,FALSE)</f>
        <v>23</v>
      </c>
      <c r="H522" s="4" t="str">
        <f>VLOOKUP($D:$D,'[1]Disponibilidad y generación'!$E:$R,6,FALSE)</f>
        <v>SAN PEDRO DE MACORÍS</v>
      </c>
      <c r="I522" s="4" t="str">
        <f>VLOOKUP($D:$D,'[1]Disponibilidad y generación'!$E:$R,7,FALSE)</f>
        <v>01</v>
      </c>
      <c r="J522" s="4" t="str">
        <f>VLOOKUP($D:$D,'[1]Disponibilidad y generación'!$E:$R,8,FALSE)</f>
        <v>SAN PEDRO DE MACORÍS</v>
      </c>
      <c r="K522" s="5" t="s">
        <v>239</v>
      </c>
      <c r="L522" s="4" t="s">
        <v>246</v>
      </c>
      <c r="M522" s="2" t="s">
        <v>31</v>
      </c>
      <c r="N522" s="51">
        <v>90</v>
      </c>
      <c r="O522" s="51">
        <v>59.971020000000003</v>
      </c>
    </row>
    <row r="523" spans="1:15" ht="12.75" customHeight="1" x14ac:dyDescent="0.25">
      <c r="A523" s="2">
        <v>2025</v>
      </c>
      <c r="B523" s="2">
        <v>5</v>
      </c>
      <c r="C523" s="2" t="s">
        <v>12</v>
      </c>
      <c r="D523" s="2" t="s">
        <v>37</v>
      </c>
      <c r="E523" s="4" t="str">
        <f>VLOOKUP($D:$D,'[1]Disponibilidad y generación'!$E:$R,3,FALSE)</f>
        <v>04</v>
      </c>
      <c r="F523" s="4" t="str">
        <f>VLOOKUP($D:$D,'[1]Disponibilidad y generación'!$E:$R,4,FALSE)</f>
        <v>CIBAO NOROESTE</v>
      </c>
      <c r="G523" s="4" t="str">
        <f>VLOOKUP($D:$D,'[1]Disponibilidad y generación'!$E:$R,5,FALSE)</f>
        <v>26</v>
      </c>
      <c r="H523" s="4" t="str">
        <f>VLOOKUP($D:$D,'[1]Disponibilidad y generación'!$E:$R,6,FALSE)</f>
        <v>SANTIAGO RODRÍGUEZ</v>
      </c>
      <c r="I523" s="4" t="str">
        <f>VLOOKUP($D:$D,'[1]Disponibilidad y generación'!$E:$R,7,FALSE)</f>
        <v>03</v>
      </c>
      <c r="J523" s="4" t="str">
        <f>VLOOKUP($D:$D,'[1]Disponibilidad y generación'!$E:$R,8,FALSE)</f>
        <v>MONCIÓN</v>
      </c>
      <c r="K523" s="5" t="s">
        <v>240</v>
      </c>
      <c r="L523" s="4" t="s">
        <v>253</v>
      </c>
      <c r="M523" s="2" t="s">
        <v>17</v>
      </c>
      <c r="N523" s="51">
        <v>0.90799619175599999</v>
      </c>
      <c r="O523" s="51">
        <v>0.59287999999999996</v>
      </c>
    </row>
    <row r="524" spans="1:15" ht="12.75" customHeight="1" x14ac:dyDescent="0.25">
      <c r="A524" s="2">
        <v>2025</v>
      </c>
      <c r="B524" s="2">
        <v>5</v>
      </c>
      <c r="C524" s="2" t="s">
        <v>12</v>
      </c>
      <c r="D524" s="2" t="s">
        <v>38</v>
      </c>
      <c r="E524" s="4" t="str">
        <f>VLOOKUP($D:$D,'[1]Disponibilidad y generación'!$E:$R,3,FALSE)</f>
        <v>04</v>
      </c>
      <c r="F524" s="4" t="str">
        <f>VLOOKUP($D:$D,'[1]Disponibilidad y generación'!$E:$R,4,FALSE)</f>
        <v>CIBAO NOROESTE</v>
      </c>
      <c r="G524" s="4" t="str">
        <f>VLOOKUP($D:$D,'[1]Disponibilidad y generación'!$E:$R,5,FALSE)</f>
        <v>26</v>
      </c>
      <c r="H524" s="4" t="str">
        <f>VLOOKUP($D:$D,'[1]Disponibilidad y generación'!$E:$R,6,FALSE)</f>
        <v>SANTIAGO RODRÍGUEZ</v>
      </c>
      <c r="I524" s="4" t="str">
        <f>VLOOKUP($D:$D,'[1]Disponibilidad y generación'!$E:$R,7,FALSE)</f>
        <v>03</v>
      </c>
      <c r="J524" s="4" t="str">
        <f>VLOOKUP($D:$D,'[1]Disponibilidad y generación'!$E:$R,8,FALSE)</f>
        <v>MONCIÓN</v>
      </c>
      <c r="K524" s="5" t="s">
        <v>240</v>
      </c>
      <c r="L524" s="4" t="s">
        <v>253</v>
      </c>
      <c r="M524" s="2" t="s">
        <v>17</v>
      </c>
      <c r="N524" s="51">
        <v>0.10683131720400001</v>
      </c>
      <c r="O524" s="51">
        <v>7.825E-2</v>
      </c>
    </row>
    <row r="525" spans="1:15" ht="12.75" customHeight="1" x14ac:dyDescent="0.25">
      <c r="A525" s="2">
        <v>2025</v>
      </c>
      <c r="B525" s="2">
        <v>5</v>
      </c>
      <c r="C525" s="2" t="s">
        <v>12</v>
      </c>
      <c r="D525" s="2" t="s">
        <v>39</v>
      </c>
      <c r="E525" s="4" t="str">
        <f>VLOOKUP($D:$D,'[1]Disponibilidad y generación'!$E:$R,3,FALSE)</f>
        <v>07</v>
      </c>
      <c r="F525" s="4" t="str">
        <f>VLOOKUP($D:$D,'[1]Disponibilidad y generación'!$E:$R,4,FALSE)</f>
        <v>EL VALLE</v>
      </c>
      <c r="G525" s="4" t="str">
        <f>VLOOKUP($D:$D,'[1]Disponibilidad y generación'!$E:$R,5,FALSE)</f>
        <v>22</v>
      </c>
      <c r="H525" s="4" t="str">
        <f>VLOOKUP($D:$D,'[1]Disponibilidad y generación'!$E:$R,6,FALSE)</f>
        <v>SAN JUAN</v>
      </c>
      <c r="I525" s="4" t="str">
        <f>VLOOKUP($D:$D,'[1]Disponibilidad y generación'!$E:$R,7,FALSE)</f>
        <v>01</v>
      </c>
      <c r="J525" s="4" t="str">
        <f>VLOOKUP($D:$D,'[1]Disponibilidad y generación'!$E:$R,8,FALSE)</f>
        <v>SAN JUAN</v>
      </c>
      <c r="K525" s="5" t="s">
        <v>240</v>
      </c>
      <c r="L525" s="4" t="s">
        <v>253</v>
      </c>
      <c r="M525" s="2" t="s">
        <v>17</v>
      </c>
      <c r="N525" s="51">
        <v>0.146993727598</v>
      </c>
      <c r="O525" s="51">
        <v>9.6070000000000003E-2</v>
      </c>
    </row>
    <row r="526" spans="1:15" ht="12.75" customHeight="1" x14ac:dyDescent="0.25">
      <c r="A526" s="2">
        <v>2025</v>
      </c>
      <c r="B526" s="2">
        <v>5</v>
      </c>
      <c r="C526" s="2" t="s">
        <v>12</v>
      </c>
      <c r="D526" s="2" t="s">
        <v>40</v>
      </c>
      <c r="E526" s="4" t="str">
        <f>VLOOKUP($D:$D,'[1]Disponibilidad y generación'!$E:$R,3,FALSE)</f>
        <v>07</v>
      </c>
      <c r="F526" s="4" t="str">
        <f>VLOOKUP($D:$D,'[1]Disponibilidad y generación'!$E:$R,4,FALSE)</f>
        <v>EL VALLE</v>
      </c>
      <c r="G526" s="4" t="str">
        <f>VLOOKUP($D:$D,'[1]Disponibilidad y generación'!$E:$R,5,FALSE)</f>
        <v>22</v>
      </c>
      <c r="H526" s="4" t="str">
        <f>VLOOKUP($D:$D,'[1]Disponibilidad y generación'!$E:$R,6,FALSE)</f>
        <v>SAN JUAN</v>
      </c>
      <c r="I526" s="4" t="str">
        <f>VLOOKUP($D:$D,'[1]Disponibilidad y generación'!$E:$R,7,FALSE)</f>
        <v>01</v>
      </c>
      <c r="J526" s="4" t="str">
        <f>VLOOKUP($D:$D,'[1]Disponibilidad y generación'!$E:$R,8,FALSE)</f>
        <v>SAN JUAN</v>
      </c>
      <c r="K526" s="5" t="s">
        <v>240</v>
      </c>
      <c r="L526" s="4" t="s">
        <v>253</v>
      </c>
      <c r="M526" s="2" t="s">
        <v>17</v>
      </c>
      <c r="N526" s="51">
        <v>0.20201164874499999</v>
      </c>
      <c r="O526" s="51">
        <v>0.15085999999999999</v>
      </c>
    </row>
    <row r="527" spans="1:15" ht="12.75" customHeight="1" x14ac:dyDescent="0.25">
      <c r="A527" s="2">
        <v>2025</v>
      </c>
      <c r="B527" s="2">
        <v>5</v>
      </c>
      <c r="C527" s="2" t="s">
        <v>12</v>
      </c>
      <c r="D527" s="2" t="s">
        <v>41</v>
      </c>
      <c r="E527" s="4" t="str">
        <f>VLOOKUP($D:$D,'[1]Disponibilidad y generación'!$E:$R,3,FALSE)</f>
        <v>02</v>
      </c>
      <c r="F527" s="4" t="str">
        <f>VLOOKUP($D:$D,'[1]Disponibilidad y generación'!$E:$R,4,FALSE)</f>
        <v>CIBAO SUR</v>
      </c>
      <c r="G527" s="4" t="str">
        <f>VLOOKUP($D:$D,'[1]Disponibilidad y generación'!$E:$R,5,FALSE)</f>
        <v>13</v>
      </c>
      <c r="H527" s="4" t="str">
        <f>VLOOKUP($D:$D,'[1]Disponibilidad y generación'!$E:$R,6,FALSE)</f>
        <v>LA VEGA</v>
      </c>
      <c r="I527" s="4" t="str">
        <f>VLOOKUP($D:$D,'[1]Disponibilidad y generación'!$E:$R,7,FALSE)</f>
        <v>02</v>
      </c>
      <c r="J527" s="4" t="str">
        <f>VLOOKUP($D:$D,'[1]Disponibilidad y generación'!$E:$R,8,FALSE)</f>
        <v>CONSTANZA</v>
      </c>
      <c r="K527" s="5" t="s">
        <v>240</v>
      </c>
      <c r="L527" s="4" t="s">
        <v>253</v>
      </c>
      <c r="M527" s="2" t="s">
        <v>20</v>
      </c>
      <c r="N527" s="51">
        <v>0</v>
      </c>
      <c r="O527" s="51">
        <v>0</v>
      </c>
    </row>
    <row r="528" spans="1:15" ht="12.75" customHeight="1" x14ac:dyDescent="0.25">
      <c r="A528" s="2">
        <v>2025</v>
      </c>
      <c r="B528" s="2">
        <v>5</v>
      </c>
      <c r="C528" s="2" t="s">
        <v>42</v>
      </c>
      <c r="D528" s="2" t="s">
        <v>43</v>
      </c>
      <c r="E528" s="4" t="str">
        <f>VLOOKUP($D:$D,'[1]Disponibilidad y generación'!$E:$R,3,FALSE)</f>
        <v>10</v>
      </c>
      <c r="F528" s="4" t="str">
        <f>VLOOKUP($D:$D,'[1]Disponibilidad y generación'!$E:$R,4,FALSE)</f>
        <v>OZAMA O METROPOLITANA</v>
      </c>
      <c r="G528" s="4" t="str">
        <f>VLOOKUP($D:$D,'[1]Disponibilidad y generación'!$E:$R,5,FALSE)</f>
        <v>01</v>
      </c>
      <c r="H528" s="4" t="str">
        <f>VLOOKUP($D:$D,'[1]Disponibilidad y generación'!$E:$R,6,FALSE)</f>
        <v>DISTRITO NACIONAL</v>
      </c>
      <c r="I528" s="4" t="str">
        <f>VLOOKUP($D:$D,'[1]Disponibilidad y generación'!$E:$R,7,FALSE)</f>
        <v>01</v>
      </c>
      <c r="J528" s="4" t="str">
        <f>VLOOKUP($D:$D,'[1]Disponibilidad y generación'!$E:$R,8,FALSE)</f>
        <v>SANTO DOMINGO DE GUZMÁN</v>
      </c>
      <c r="K528" s="5" t="s">
        <v>242</v>
      </c>
      <c r="L528" s="4" t="s">
        <v>248</v>
      </c>
      <c r="M528" s="2" t="s">
        <v>44</v>
      </c>
      <c r="N528" s="51">
        <v>0</v>
      </c>
      <c r="O528" s="51">
        <v>0</v>
      </c>
    </row>
    <row r="529" spans="1:15" ht="12.75" customHeight="1" x14ac:dyDescent="0.25">
      <c r="A529" s="2">
        <v>2025</v>
      </c>
      <c r="B529" s="2">
        <v>5</v>
      </c>
      <c r="C529" s="2" t="s">
        <v>42</v>
      </c>
      <c r="D529" s="2" t="s">
        <v>45</v>
      </c>
      <c r="E529" s="4" t="str">
        <f>VLOOKUP($D:$D,'[1]Disponibilidad y generación'!$E:$R,3,FALSE)</f>
        <v>10</v>
      </c>
      <c r="F529" s="4" t="str">
        <f>VLOOKUP($D:$D,'[1]Disponibilidad y generación'!$E:$R,4,FALSE)</f>
        <v>OZAMA O METROPOLITANA</v>
      </c>
      <c r="G529" s="4" t="str">
        <f>VLOOKUP($D:$D,'[1]Disponibilidad y generación'!$E:$R,5,FALSE)</f>
        <v>01</v>
      </c>
      <c r="H529" s="4" t="str">
        <f>VLOOKUP($D:$D,'[1]Disponibilidad y generación'!$E:$R,6,FALSE)</f>
        <v>DISTRITO NACIONAL</v>
      </c>
      <c r="I529" s="4" t="str">
        <f>VLOOKUP($D:$D,'[1]Disponibilidad y generación'!$E:$R,7,FALSE)</f>
        <v>01</v>
      </c>
      <c r="J529" s="4" t="str">
        <f>VLOOKUP($D:$D,'[1]Disponibilidad y generación'!$E:$R,8,FALSE)</f>
        <v>SANTO DOMINGO DE GUZMÁN</v>
      </c>
      <c r="K529" s="5" t="s">
        <v>242</v>
      </c>
      <c r="L529" s="4" t="s">
        <v>246</v>
      </c>
      <c r="M529" s="2" t="s">
        <v>44</v>
      </c>
      <c r="N529" s="51">
        <v>0</v>
      </c>
      <c r="O529" s="51">
        <v>0</v>
      </c>
    </row>
    <row r="530" spans="1:15" ht="12.75" customHeight="1" x14ac:dyDescent="0.25">
      <c r="A530" s="2">
        <v>2025</v>
      </c>
      <c r="B530" s="2">
        <v>5</v>
      </c>
      <c r="C530" s="2" t="s">
        <v>42</v>
      </c>
      <c r="D530" s="2" t="s">
        <v>46</v>
      </c>
      <c r="E530" s="4" t="str">
        <f>VLOOKUP($D:$D,'[1]Disponibilidad y generación'!$E:$R,3,FALSE)</f>
        <v>10</v>
      </c>
      <c r="F530" s="4" t="str">
        <f>VLOOKUP($D:$D,'[1]Disponibilidad y generación'!$E:$R,4,FALSE)</f>
        <v>OZAMA O METROPOLITANA</v>
      </c>
      <c r="G530" s="4" t="str">
        <f>VLOOKUP($D:$D,'[1]Disponibilidad y generación'!$E:$R,5,FALSE)</f>
        <v>01</v>
      </c>
      <c r="H530" s="4" t="str">
        <f>VLOOKUP($D:$D,'[1]Disponibilidad y generación'!$E:$R,6,FALSE)</f>
        <v>DISTRITO NACIONAL</v>
      </c>
      <c r="I530" s="4" t="str">
        <f>VLOOKUP($D:$D,'[1]Disponibilidad y generación'!$E:$R,7,FALSE)</f>
        <v>01</v>
      </c>
      <c r="J530" s="4" t="str">
        <f>VLOOKUP($D:$D,'[1]Disponibilidad y generación'!$E:$R,8,FALSE)</f>
        <v>SANTO DOMINGO DE GUZMÁN</v>
      </c>
      <c r="K530" s="5" t="s">
        <v>242</v>
      </c>
      <c r="L530" s="4" t="s">
        <v>248</v>
      </c>
      <c r="M530" s="2" t="s">
        <v>44</v>
      </c>
      <c r="N530" s="51">
        <v>73.864453405017002</v>
      </c>
      <c r="O530" s="51">
        <v>34.770330000000001</v>
      </c>
    </row>
    <row r="531" spans="1:15" ht="12.75" customHeight="1" x14ac:dyDescent="0.25">
      <c r="A531" s="2">
        <v>2025</v>
      </c>
      <c r="B531" s="2">
        <v>5</v>
      </c>
      <c r="C531" s="2" t="s">
        <v>42</v>
      </c>
      <c r="D531" s="2" t="s">
        <v>47</v>
      </c>
      <c r="E531" s="4" t="str">
        <f>VLOOKUP($D:$D,'[1]Disponibilidad y generación'!$E:$R,3,FALSE)</f>
        <v>10</v>
      </c>
      <c r="F531" s="4" t="str">
        <f>VLOOKUP($D:$D,'[1]Disponibilidad y generación'!$E:$R,4,FALSE)</f>
        <v>OZAMA O METROPOLITANA</v>
      </c>
      <c r="G531" s="4" t="str">
        <f>VLOOKUP($D:$D,'[1]Disponibilidad y generación'!$E:$R,5,FALSE)</f>
        <v>01</v>
      </c>
      <c r="H531" s="4" t="str">
        <f>VLOOKUP($D:$D,'[1]Disponibilidad y generación'!$E:$R,6,FALSE)</f>
        <v>DISTRITO NACIONAL</v>
      </c>
      <c r="I531" s="4" t="str">
        <f>VLOOKUP($D:$D,'[1]Disponibilidad y generación'!$E:$R,7,FALSE)</f>
        <v>01</v>
      </c>
      <c r="J531" s="4" t="str">
        <f>VLOOKUP($D:$D,'[1]Disponibilidad y generación'!$E:$R,8,FALSE)</f>
        <v>SANTO DOMINGO DE GUZMÁN</v>
      </c>
      <c r="K531" s="5" t="s">
        <v>242</v>
      </c>
      <c r="L531" s="4" t="s">
        <v>246</v>
      </c>
      <c r="M531" s="2" t="s">
        <v>44</v>
      </c>
      <c r="N531" s="51">
        <v>22.894063620071002</v>
      </c>
      <c r="O531" s="51">
        <v>9.7098499999999994</v>
      </c>
    </row>
    <row r="532" spans="1:15" ht="12.75" customHeight="1" x14ac:dyDescent="0.25">
      <c r="A532" s="2">
        <v>2025</v>
      </c>
      <c r="B532" s="2">
        <v>5</v>
      </c>
      <c r="C532" s="2" t="s">
        <v>42</v>
      </c>
      <c r="D532" s="2" t="s">
        <v>48</v>
      </c>
      <c r="E532" s="4" t="str">
        <f>VLOOKUP($D:$D,'[1]Disponibilidad y generación'!$E:$R,3,FALSE)</f>
        <v>10</v>
      </c>
      <c r="F532" s="4" t="str">
        <f>VLOOKUP($D:$D,'[1]Disponibilidad y generación'!$E:$R,4,FALSE)</f>
        <v>OZAMA O METROPOLITANA</v>
      </c>
      <c r="G532" s="4" t="str">
        <f>VLOOKUP($D:$D,'[1]Disponibilidad y generación'!$E:$R,5,FALSE)</f>
        <v>01</v>
      </c>
      <c r="H532" s="4" t="str">
        <f>VLOOKUP($D:$D,'[1]Disponibilidad y generación'!$E:$R,6,FALSE)</f>
        <v>DISTRITO NACIONAL</v>
      </c>
      <c r="I532" s="4" t="str">
        <f>VLOOKUP($D:$D,'[1]Disponibilidad y generación'!$E:$R,7,FALSE)</f>
        <v>01</v>
      </c>
      <c r="J532" s="4" t="str">
        <f>VLOOKUP($D:$D,'[1]Disponibilidad y generación'!$E:$R,8,FALSE)</f>
        <v>SANTO DOMINGO DE GUZMÁN</v>
      </c>
      <c r="K532" s="5" t="s">
        <v>239</v>
      </c>
      <c r="L532" s="4" t="s">
        <v>246</v>
      </c>
      <c r="M532" s="2" t="s">
        <v>49</v>
      </c>
      <c r="N532" s="51">
        <v>0</v>
      </c>
      <c r="O532" s="51">
        <v>0</v>
      </c>
    </row>
    <row r="533" spans="1:15" ht="12.75" customHeight="1" x14ac:dyDescent="0.25">
      <c r="A533" s="2">
        <v>2025</v>
      </c>
      <c r="B533" s="2">
        <v>5</v>
      </c>
      <c r="C533" s="2" t="s">
        <v>42</v>
      </c>
      <c r="D533" s="2" t="s">
        <v>50</v>
      </c>
      <c r="E533" s="4" t="str">
        <f>VLOOKUP($D:$D,'[1]Disponibilidad y generación'!$E:$R,3,FALSE)</f>
        <v>10</v>
      </c>
      <c r="F533" s="4" t="str">
        <f>VLOOKUP($D:$D,'[1]Disponibilidad y generación'!$E:$R,4,FALSE)</f>
        <v>OZAMA O METROPOLITANA</v>
      </c>
      <c r="G533" s="4" t="str">
        <f>VLOOKUP($D:$D,'[1]Disponibilidad y generación'!$E:$R,5,FALSE)</f>
        <v>01</v>
      </c>
      <c r="H533" s="4" t="str">
        <f>VLOOKUP($D:$D,'[1]Disponibilidad y generación'!$E:$R,6,FALSE)</f>
        <v>DISTRITO NACIONAL</v>
      </c>
      <c r="I533" s="4" t="str">
        <f>VLOOKUP($D:$D,'[1]Disponibilidad y generación'!$E:$R,7,FALSE)</f>
        <v>01</v>
      </c>
      <c r="J533" s="4" t="str">
        <f>VLOOKUP($D:$D,'[1]Disponibilidad y generación'!$E:$R,8,FALSE)</f>
        <v>SANTO DOMINGO DE GUZMÁN</v>
      </c>
      <c r="K533" s="5" t="s">
        <v>239</v>
      </c>
      <c r="L533" s="4" t="s">
        <v>246</v>
      </c>
      <c r="M533" s="2" t="s">
        <v>49</v>
      </c>
      <c r="N533" s="51">
        <v>138.692629928315</v>
      </c>
      <c r="O533" s="51">
        <v>72.434899999999999</v>
      </c>
    </row>
    <row r="534" spans="1:15" ht="12.75" customHeight="1" x14ac:dyDescent="0.25">
      <c r="A534" s="2">
        <v>2025</v>
      </c>
      <c r="B534" s="2">
        <v>5</v>
      </c>
      <c r="C534" s="2" t="s">
        <v>42</v>
      </c>
      <c r="D534" s="2" t="s">
        <v>51</v>
      </c>
      <c r="E534" s="4" t="str">
        <f>VLOOKUP($D:$D,'[1]Disponibilidad y generación'!$E:$R,3,FALSE)</f>
        <v>10</v>
      </c>
      <c r="F534" s="4" t="str">
        <f>VLOOKUP($D:$D,'[1]Disponibilidad y generación'!$E:$R,4,FALSE)</f>
        <v>OZAMA O METROPOLITANA</v>
      </c>
      <c r="G534" s="4" t="str">
        <f>VLOOKUP($D:$D,'[1]Disponibilidad y generación'!$E:$R,5,FALSE)</f>
        <v>01</v>
      </c>
      <c r="H534" s="4" t="str">
        <f>VLOOKUP($D:$D,'[1]Disponibilidad y generación'!$E:$R,6,FALSE)</f>
        <v>DISTRITO NACIONAL</v>
      </c>
      <c r="I534" s="4" t="str">
        <f>VLOOKUP($D:$D,'[1]Disponibilidad y generación'!$E:$R,7,FALSE)</f>
        <v>01</v>
      </c>
      <c r="J534" s="4" t="str">
        <f>VLOOKUP($D:$D,'[1]Disponibilidad y generación'!$E:$R,8,FALSE)</f>
        <v>SANTO DOMINGO DE GUZMÁN</v>
      </c>
      <c r="K534" s="5" t="s">
        <v>243</v>
      </c>
      <c r="L534" s="4" t="s">
        <v>246</v>
      </c>
      <c r="M534" s="2" t="s">
        <v>49</v>
      </c>
      <c r="N534" s="51">
        <v>0</v>
      </c>
      <c r="O534" s="51">
        <v>0</v>
      </c>
    </row>
    <row r="535" spans="1:15" ht="12.75" customHeight="1" x14ac:dyDescent="0.25">
      <c r="A535" s="2">
        <v>2025</v>
      </c>
      <c r="B535" s="2">
        <v>5</v>
      </c>
      <c r="C535" s="2" t="s">
        <v>22</v>
      </c>
      <c r="D535" s="2" t="s">
        <v>52</v>
      </c>
      <c r="E535" s="4" t="str">
        <f>VLOOKUP($D:$D,'[1]Disponibilidad y generación'!$E:$R,3,FALSE)</f>
        <v>05</v>
      </c>
      <c r="F535" s="4" t="str">
        <f>VLOOKUP($D:$D,'[1]Disponibilidad y generación'!$E:$R,4,FALSE)</f>
        <v>VALDESIA</v>
      </c>
      <c r="G535" s="4" t="str">
        <f>VLOOKUP($D:$D,'[1]Disponibilidad y generación'!$E:$R,5,FALSE)</f>
        <v>21</v>
      </c>
      <c r="H535" s="4" t="str">
        <f>VLOOKUP($D:$D,'[1]Disponibilidad y generación'!$E:$R,6,FALSE)</f>
        <v>SAN CRISTÓBAL</v>
      </c>
      <c r="I535" s="4" t="str">
        <f>VLOOKUP($D:$D,'[1]Disponibilidad y generación'!$E:$R,7,FALSE)</f>
        <v>03</v>
      </c>
      <c r="J535" s="4" t="str">
        <f>VLOOKUP($D:$D,'[1]Disponibilidad y generación'!$E:$R,8,FALSE)</f>
        <v>BAJOS DE HAINA</v>
      </c>
      <c r="K535" s="5" t="s">
        <v>243</v>
      </c>
      <c r="L535" s="4" t="s">
        <v>249</v>
      </c>
      <c r="M535" s="2" t="s">
        <v>17</v>
      </c>
      <c r="N535" s="51">
        <v>0</v>
      </c>
      <c r="O535" s="51">
        <v>0</v>
      </c>
    </row>
    <row r="536" spans="1:15" ht="12.75" customHeight="1" x14ac:dyDescent="0.25">
      <c r="A536" s="2">
        <v>2025</v>
      </c>
      <c r="B536" s="2">
        <v>5</v>
      </c>
      <c r="C536" s="2" t="s">
        <v>12</v>
      </c>
      <c r="D536" s="2" t="s">
        <v>53</v>
      </c>
      <c r="E536" s="4" t="str">
        <f>VLOOKUP($D:$D,'[1]Disponibilidad y generación'!$E:$R,3,FALSE)</f>
        <v>02</v>
      </c>
      <c r="F536" s="4" t="str">
        <f>VLOOKUP($D:$D,'[1]Disponibilidad y generación'!$E:$R,4,FALSE)</f>
        <v>CIBAO SUR</v>
      </c>
      <c r="G536" s="4" t="str">
        <f>VLOOKUP($D:$D,'[1]Disponibilidad y generación'!$E:$R,5,FALSE)</f>
        <v>24</v>
      </c>
      <c r="H536" s="4" t="str">
        <f>VLOOKUP($D:$D,'[1]Disponibilidad y generación'!$E:$R,6,FALSE)</f>
        <v>SANCHEZ RAMÍREZ</v>
      </c>
      <c r="I536" s="4" t="str">
        <f>VLOOKUP($D:$D,'[1]Disponibilidad y generación'!$E:$R,7,FALSE)</f>
        <v>01</v>
      </c>
      <c r="J536" s="4" t="str">
        <f>VLOOKUP($D:$D,'[1]Disponibilidad y generación'!$E:$R,8,FALSE)</f>
        <v>COTUÍ</v>
      </c>
      <c r="K536" s="5" t="s">
        <v>240</v>
      </c>
      <c r="L536" s="4" t="s">
        <v>253</v>
      </c>
      <c r="M536" s="2" t="s">
        <v>54</v>
      </c>
      <c r="N536" s="51">
        <v>7.8776657706090001</v>
      </c>
      <c r="O536" s="51">
        <v>5.2267900000000003</v>
      </c>
    </row>
    <row r="537" spans="1:15" ht="12.75" customHeight="1" x14ac:dyDescent="0.25">
      <c r="A537" s="2">
        <v>2025</v>
      </c>
      <c r="B537" s="2">
        <v>5</v>
      </c>
      <c r="C537" s="2" t="s">
        <v>12</v>
      </c>
      <c r="D537" s="2" t="s">
        <v>55</v>
      </c>
      <c r="E537" s="4" t="str">
        <f>VLOOKUP($D:$D,'[1]Disponibilidad y generación'!$E:$R,3,FALSE)</f>
        <v>02</v>
      </c>
      <c r="F537" s="4" t="str">
        <f>VLOOKUP($D:$D,'[1]Disponibilidad y generación'!$E:$R,4,FALSE)</f>
        <v>CIBAO SUR</v>
      </c>
      <c r="G537" s="4" t="str">
        <f>VLOOKUP($D:$D,'[1]Disponibilidad y generación'!$E:$R,5,FALSE)</f>
        <v>24</v>
      </c>
      <c r="H537" s="4" t="str">
        <f>VLOOKUP($D:$D,'[1]Disponibilidad y generación'!$E:$R,6,FALSE)</f>
        <v>SANCHEZ RAMÍREZ</v>
      </c>
      <c r="I537" s="4" t="str">
        <f>VLOOKUP($D:$D,'[1]Disponibilidad y generación'!$E:$R,7,FALSE)</f>
        <v>01</v>
      </c>
      <c r="J537" s="4" t="str">
        <f>VLOOKUP($D:$D,'[1]Disponibilidad y generación'!$E:$R,8,FALSE)</f>
        <v>COTUÍ</v>
      </c>
      <c r="K537" s="5" t="s">
        <v>240</v>
      </c>
      <c r="L537" s="4" t="s">
        <v>253</v>
      </c>
      <c r="M537" s="2" t="s">
        <v>56</v>
      </c>
      <c r="N537" s="51">
        <v>2.0031362007159998</v>
      </c>
      <c r="O537" s="51">
        <v>0.77305000000000001</v>
      </c>
    </row>
    <row r="538" spans="1:15" ht="12.75" customHeight="1" x14ac:dyDescent="0.25">
      <c r="A538" s="2">
        <v>2025</v>
      </c>
      <c r="B538" s="2">
        <v>5</v>
      </c>
      <c r="C538" s="2" t="s">
        <v>57</v>
      </c>
      <c r="D538" s="2" t="s">
        <v>58</v>
      </c>
      <c r="E538" s="4" t="str">
        <f>VLOOKUP($D:$D,'[1]Disponibilidad y generación'!$E:$R,3,FALSE)</f>
        <v>10</v>
      </c>
      <c r="F538" s="4" t="str">
        <f>VLOOKUP($D:$D,'[1]Disponibilidad y generación'!$E:$R,4,FALSE)</f>
        <v>OZAMA O METROPOLITANA</v>
      </c>
      <c r="G538" s="4" t="str">
        <f>VLOOKUP($D:$D,'[1]Disponibilidad y generación'!$E:$R,5,FALSE)</f>
        <v>32</v>
      </c>
      <c r="H538" s="4" t="str">
        <f>VLOOKUP($D:$D,'[1]Disponibilidad y generación'!$E:$R,6,FALSE)</f>
        <v>SANTO DOMINGO</v>
      </c>
      <c r="I538" s="4" t="str">
        <f>VLOOKUP($D:$D,'[1]Disponibilidad y generación'!$E:$R,7,FALSE)</f>
        <v>07</v>
      </c>
      <c r="J538" s="4" t="str">
        <f>VLOOKUP($D:$D,'[1]Disponibilidad y generación'!$E:$R,8,FALSE)</f>
        <v>PEDRO BRAND</v>
      </c>
      <c r="K538" s="5" t="s">
        <v>242</v>
      </c>
      <c r="L538" s="4" t="s">
        <v>248</v>
      </c>
      <c r="M538" s="2" t="s">
        <v>44</v>
      </c>
      <c r="N538" s="51">
        <v>4.3762163978490003</v>
      </c>
      <c r="O538" s="51">
        <v>0.61221999999999999</v>
      </c>
    </row>
    <row r="539" spans="1:15" ht="12.75" customHeight="1" x14ac:dyDescent="0.25">
      <c r="A539" s="2">
        <v>2025</v>
      </c>
      <c r="B539" s="2">
        <v>5</v>
      </c>
      <c r="C539" s="2" t="s">
        <v>59</v>
      </c>
      <c r="D539" s="2" t="s">
        <v>60</v>
      </c>
      <c r="E539" s="4" t="str">
        <f>VLOOKUP($D:$D,'[1]Disponibilidad y generación'!$E:$R,3,FALSE)</f>
        <v>05</v>
      </c>
      <c r="F539" s="4" t="str">
        <f>VLOOKUP($D:$D,'[1]Disponibilidad y generación'!$E:$R,4,FALSE)</f>
        <v>VALDESIA</v>
      </c>
      <c r="G539" s="4" t="str">
        <f>VLOOKUP($D:$D,'[1]Disponibilidad y generación'!$E:$R,5,FALSE)</f>
        <v>21</v>
      </c>
      <c r="H539" s="4" t="str">
        <f>VLOOKUP($D:$D,'[1]Disponibilidad y generación'!$E:$R,6,FALSE)</f>
        <v>SAN CRISTÓBAL</v>
      </c>
      <c r="I539" s="4" t="str">
        <f>VLOOKUP($D:$D,'[1]Disponibilidad y generación'!$E:$R,7,FALSE)</f>
        <v>03</v>
      </c>
      <c r="J539" s="4" t="str">
        <f>VLOOKUP($D:$D,'[1]Disponibilidad y generación'!$E:$R,8,FALSE)</f>
        <v>BAJOS DE HAINA</v>
      </c>
      <c r="K539" s="5" t="s">
        <v>241</v>
      </c>
      <c r="L539" s="4" t="s">
        <v>247</v>
      </c>
      <c r="M539" s="2" t="s">
        <v>54</v>
      </c>
      <c r="N539" s="51">
        <v>116.59262992831501</v>
      </c>
      <c r="O539" s="51">
        <v>80.715620000000001</v>
      </c>
    </row>
    <row r="540" spans="1:15" ht="12.75" customHeight="1" x14ac:dyDescent="0.25">
      <c r="A540" s="2">
        <v>2025</v>
      </c>
      <c r="B540" s="2">
        <v>5</v>
      </c>
      <c r="C540" s="2" t="s">
        <v>59</v>
      </c>
      <c r="D540" s="2" t="s">
        <v>61</v>
      </c>
      <c r="E540" s="4" t="str">
        <f>VLOOKUP($D:$D,'[1]Disponibilidad y generación'!$E:$R,3,FALSE)</f>
        <v>05</v>
      </c>
      <c r="F540" s="4" t="str">
        <f>VLOOKUP($D:$D,'[1]Disponibilidad y generación'!$E:$R,4,FALSE)</f>
        <v>VALDESIA</v>
      </c>
      <c r="G540" s="4" t="str">
        <f>VLOOKUP($D:$D,'[1]Disponibilidad y generación'!$E:$R,5,FALSE)</f>
        <v>21</v>
      </c>
      <c r="H540" s="4" t="str">
        <f>VLOOKUP($D:$D,'[1]Disponibilidad y generación'!$E:$R,6,FALSE)</f>
        <v>SAN CRISTÓBAL</v>
      </c>
      <c r="I540" s="4" t="str">
        <f>VLOOKUP($D:$D,'[1]Disponibilidad y generación'!$E:$R,7,FALSE)</f>
        <v>03</v>
      </c>
      <c r="J540" s="4" t="str">
        <f>VLOOKUP($D:$D,'[1]Disponibilidad y generación'!$E:$R,8,FALSE)</f>
        <v>BAJOS DE HAINA</v>
      </c>
      <c r="K540" s="5" t="s">
        <v>241</v>
      </c>
      <c r="L540" s="4" t="s">
        <v>247</v>
      </c>
      <c r="M540" s="2" t="s">
        <v>62</v>
      </c>
      <c r="N540" s="51">
        <v>121.592652329749</v>
      </c>
      <c r="O540" s="51">
        <v>86.299359999999993</v>
      </c>
    </row>
    <row r="541" spans="1:15" ht="12.75" customHeight="1" x14ac:dyDescent="0.25">
      <c r="A541" s="2">
        <v>2025</v>
      </c>
      <c r="B541" s="2">
        <v>5</v>
      </c>
      <c r="C541" s="2" t="s">
        <v>12</v>
      </c>
      <c r="D541" s="2" t="s">
        <v>63</v>
      </c>
      <c r="E541" s="4" t="str">
        <f>VLOOKUP($D:$D,'[1]Disponibilidad y generación'!$E:$R,3,FALSE)</f>
        <v>05</v>
      </c>
      <c r="F541" s="4" t="str">
        <f>VLOOKUP($D:$D,'[1]Disponibilidad y generación'!$E:$R,4,FALSE)</f>
        <v>VALDESIA</v>
      </c>
      <c r="G541" s="4" t="str">
        <f>VLOOKUP($D:$D,'[1]Disponibilidad y generación'!$E:$R,5,FALSE)</f>
        <v>31</v>
      </c>
      <c r="H541" s="4" t="str">
        <f>VLOOKUP($D:$D,'[1]Disponibilidad y generación'!$E:$R,6,FALSE)</f>
        <v>SAN JOSÉ DE OCOA</v>
      </c>
      <c r="I541" s="4" t="str">
        <f>VLOOKUP($D:$D,'[1]Disponibilidad y generación'!$E:$R,7,FALSE)</f>
        <v>01</v>
      </c>
      <c r="J541" s="4" t="str">
        <f>VLOOKUP($D:$D,'[1]Disponibilidad y generación'!$E:$R,8,FALSE)</f>
        <v>SAN JOSÉ DE OCOA</v>
      </c>
      <c r="K541" s="5" t="s">
        <v>240</v>
      </c>
      <c r="L541" s="4" t="s">
        <v>253</v>
      </c>
      <c r="M541" s="2" t="s">
        <v>14</v>
      </c>
      <c r="N541" s="51">
        <v>16.306854838709</v>
      </c>
      <c r="O541" s="51">
        <v>12.11284</v>
      </c>
    </row>
    <row r="542" spans="1:15" ht="12.75" customHeight="1" x14ac:dyDescent="0.25">
      <c r="A542" s="2">
        <v>2025</v>
      </c>
      <c r="B542" s="2">
        <v>5</v>
      </c>
      <c r="C542" s="2" t="s">
        <v>12</v>
      </c>
      <c r="D542" s="2" t="s">
        <v>64</v>
      </c>
      <c r="E542" s="4" t="str">
        <f>VLOOKUP($D:$D,'[1]Disponibilidad y generación'!$E:$R,3,FALSE)</f>
        <v>05</v>
      </c>
      <c r="F542" s="4" t="str">
        <f>VLOOKUP($D:$D,'[1]Disponibilidad y generación'!$E:$R,4,FALSE)</f>
        <v>VALDESIA</v>
      </c>
      <c r="G542" s="4" t="str">
        <f>VLOOKUP($D:$D,'[1]Disponibilidad y generación'!$E:$R,5,FALSE)</f>
        <v>31</v>
      </c>
      <c r="H542" s="4" t="str">
        <f>VLOOKUP($D:$D,'[1]Disponibilidad y generación'!$E:$R,6,FALSE)</f>
        <v>SAN JOSÉ DE OCOA</v>
      </c>
      <c r="I542" s="4" t="str">
        <f>VLOOKUP($D:$D,'[1]Disponibilidad y generación'!$E:$R,7,FALSE)</f>
        <v>01</v>
      </c>
      <c r="J542" s="4" t="str">
        <f>VLOOKUP($D:$D,'[1]Disponibilidad y generación'!$E:$R,8,FALSE)</f>
        <v>SAN JOSÉ DE OCOA</v>
      </c>
      <c r="K542" s="5" t="s">
        <v>240</v>
      </c>
      <c r="L542" s="4" t="s">
        <v>253</v>
      </c>
      <c r="M542" s="2" t="s">
        <v>14</v>
      </c>
      <c r="N542" s="51">
        <v>7.745295698924</v>
      </c>
      <c r="O542" s="51">
        <v>5.8155400000000004</v>
      </c>
    </row>
    <row r="543" spans="1:15" ht="12.75" customHeight="1" x14ac:dyDescent="0.25">
      <c r="A543" s="2">
        <v>2025</v>
      </c>
      <c r="B543" s="2">
        <v>5</v>
      </c>
      <c r="C543" s="2" t="s">
        <v>12</v>
      </c>
      <c r="D543" s="2" t="s">
        <v>65</v>
      </c>
      <c r="E543" s="4" t="str">
        <f>VLOOKUP($D:$D,'[1]Disponibilidad y generación'!$E:$R,3,FALSE)</f>
        <v>02</v>
      </c>
      <c r="F543" s="4" t="str">
        <f>VLOOKUP($D:$D,'[1]Disponibilidad y generación'!$E:$R,4,FALSE)</f>
        <v>CIBAO SUR</v>
      </c>
      <c r="G543" s="4" t="str">
        <f>VLOOKUP($D:$D,'[1]Disponibilidad y generación'!$E:$R,5,FALSE)</f>
        <v>13</v>
      </c>
      <c r="H543" s="4" t="str">
        <f>VLOOKUP($D:$D,'[1]Disponibilidad y generación'!$E:$R,6,FALSE)</f>
        <v>LA VEGA</v>
      </c>
      <c r="I543" s="4" t="str">
        <f>VLOOKUP($D:$D,'[1]Disponibilidad y generación'!$E:$R,7,FALSE)</f>
        <v>03</v>
      </c>
      <c r="J543" s="4" t="str">
        <f>VLOOKUP($D:$D,'[1]Disponibilidad y generación'!$E:$R,8,FALSE)</f>
        <v>JARABACOA</v>
      </c>
      <c r="K543" s="5" t="s">
        <v>240</v>
      </c>
      <c r="L543" s="4" t="s">
        <v>253</v>
      </c>
      <c r="M543" s="2" t="s">
        <v>66</v>
      </c>
      <c r="N543" s="51">
        <v>6.9632974910390004</v>
      </c>
      <c r="O543" s="51">
        <v>4.8050300000000004</v>
      </c>
    </row>
    <row r="544" spans="1:15" ht="12.75" customHeight="1" x14ac:dyDescent="0.25">
      <c r="A544" s="2">
        <v>2025</v>
      </c>
      <c r="B544" s="2">
        <v>5</v>
      </c>
      <c r="C544" s="2" t="s">
        <v>22</v>
      </c>
      <c r="D544" s="2" t="s">
        <v>67</v>
      </c>
      <c r="E544" s="4" t="str">
        <f>VLOOKUP($D:$D,'[1]Disponibilidad y generación'!$E:$R,3,FALSE)</f>
        <v>06</v>
      </c>
      <c r="F544" s="4" t="str">
        <f>VLOOKUP($D:$D,'[1]Disponibilidad y generación'!$E:$R,4,FALSE)</f>
        <v>ENRIQUILLO</v>
      </c>
      <c r="G544" s="4" t="str">
        <f>VLOOKUP($D:$D,'[1]Disponibilidad y generación'!$E:$R,5,FALSE)</f>
        <v>16</v>
      </c>
      <c r="H544" s="4" t="str">
        <f>VLOOKUP($D:$D,'[1]Disponibilidad y generación'!$E:$R,6,FALSE)</f>
        <v>PEDERNALES</v>
      </c>
      <c r="I544" s="4" t="str">
        <f>VLOOKUP($D:$D,'[1]Disponibilidad y generación'!$E:$R,7,FALSE)</f>
        <v>02</v>
      </c>
      <c r="J544" s="4" t="str">
        <f>VLOOKUP($D:$D,'[1]Disponibilidad y generación'!$E:$R,8,FALSE)</f>
        <v>OVIEDO</v>
      </c>
      <c r="K544" s="5" t="s">
        <v>244</v>
      </c>
      <c r="L544" s="4" t="s">
        <v>252</v>
      </c>
      <c r="M544" s="2" t="s">
        <v>68</v>
      </c>
      <c r="N544" s="51">
        <v>23.4</v>
      </c>
      <c r="O544" s="51">
        <v>4.6858700000000004</v>
      </c>
    </row>
    <row r="545" spans="1:15" ht="12.75" customHeight="1" x14ac:dyDescent="0.25">
      <c r="A545" s="2">
        <v>2025</v>
      </c>
      <c r="B545" s="2">
        <v>5</v>
      </c>
      <c r="C545" s="2" t="s">
        <v>69</v>
      </c>
      <c r="D545" s="2" t="s">
        <v>70</v>
      </c>
      <c r="E545" s="4" t="str">
        <f>VLOOKUP($D:$D,'[1]Disponibilidad y generación'!$E:$R,3,FALSE)</f>
        <v>02</v>
      </c>
      <c r="F545" s="4" t="str">
        <f>VLOOKUP($D:$D,'[1]Disponibilidad y generación'!$E:$R,4,FALSE)</f>
        <v>CIBAO SUR</v>
      </c>
      <c r="G545" s="4" t="str">
        <f>VLOOKUP($D:$D,'[1]Disponibilidad y generación'!$E:$R,5,FALSE)</f>
        <v>13</v>
      </c>
      <c r="H545" s="4" t="str">
        <f>VLOOKUP($D:$D,'[1]Disponibilidad y generación'!$E:$R,6,FALSE)</f>
        <v>LA VEGA</v>
      </c>
      <c r="I545" s="4" t="str">
        <f>VLOOKUP($D:$D,'[1]Disponibilidad y generación'!$E:$R,7,FALSE)</f>
        <v>01</v>
      </c>
      <c r="J545" s="4" t="str">
        <f>VLOOKUP($D:$D,'[1]Disponibilidad y generación'!$E:$R,8,FALSE)</f>
        <v>LA VEGA</v>
      </c>
      <c r="K545" s="5" t="s">
        <v>242</v>
      </c>
      <c r="L545" s="4" t="s">
        <v>248</v>
      </c>
      <c r="M545" s="2" t="s">
        <v>71</v>
      </c>
      <c r="N545" s="51">
        <v>90.111281362007006</v>
      </c>
      <c r="O545" s="51">
        <v>23.74239</v>
      </c>
    </row>
    <row r="546" spans="1:15" ht="12.75" customHeight="1" x14ac:dyDescent="0.25">
      <c r="A546" s="2">
        <v>2025</v>
      </c>
      <c r="B546" s="2">
        <v>5</v>
      </c>
      <c r="C546" s="2" t="s">
        <v>12</v>
      </c>
      <c r="D546" s="2" t="s">
        <v>72</v>
      </c>
      <c r="E546" s="4" t="str">
        <f>VLOOKUP($D:$D,'[1]Disponibilidad y generación'!$E:$R,3,FALSE)</f>
        <v>05</v>
      </c>
      <c r="F546" s="4" t="str">
        <f>VLOOKUP($D:$D,'[1]Disponibilidad y generación'!$E:$R,4,FALSE)</f>
        <v>VALDESIA</v>
      </c>
      <c r="G546" s="4" t="str">
        <f>VLOOKUP($D:$D,'[1]Disponibilidad y generación'!$E:$R,5,FALSE)</f>
        <v>21</v>
      </c>
      <c r="H546" s="4" t="str">
        <f>VLOOKUP($D:$D,'[1]Disponibilidad y generación'!$E:$R,6,FALSE)</f>
        <v>SAN CRISTÓBAL</v>
      </c>
      <c r="I546" s="4" t="str">
        <f>VLOOKUP($D:$D,'[1]Disponibilidad y generación'!$E:$R,7,FALSE)</f>
        <v>06</v>
      </c>
      <c r="J546" s="4" t="str">
        <f>VLOOKUP($D:$D,'[1]Disponibilidad y generación'!$E:$R,8,FALSE)</f>
        <v>YAGUATE</v>
      </c>
      <c r="K546" s="5" t="s">
        <v>240</v>
      </c>
      <c r="L546" s="4" t="s">
        <v>253</v>
      </c>
      <c r="M546" s="2" t="s">
        <v>17</v>
      </c>
      <c r="N546" s="51">
        <v>0.18526657705999999</v>
      </c>
      <c r="O546" s="51">
        <v>0.13120000000000001</v>
      </c>
    </row>
    <row r="547" spans="1:15" ht="12.75" customHeight="1" x14ac:dyDescent="0.25">
      <c r="A547" s="2">
        <v>2025</v>
      </c>
      <c r="B547" s="2">
        <v>5</v>
      </c>
      <c r="C547" s="2" t="s">
        <v>12</v>
      </c>
      <c r="D547" s="2" t="s">
        <v>73</v>
      </c>
      <c r="E547" s="4" t="str">
        <f>VLOOKUP($D:$D,'[1]Disponibilidad y generación'!$E:$R,3,FALSE)</f>
        <v>06</v>
      </c>
      <c r="F547" s="4" t="str">
        <f>VLOOKUP($D:$D,'[1]Disponibilidad y generación'!$E:$R,4,FALSE)</f>
        <v>ENRIQUILLO</v>
      </c>
      <c r="G547" s="4" t="str">
        <f>VLOOKUP($D:$D,'[1]Disponibilidad y generación'!$E:$R,5,FALSE)</f>
        <v>10</v>
      </c>
      <c r="H547" s="4" t="str">
        <f>VLOOKUP($D:$D,'[1]Disponibilidad y generación'!$E:$R,6,FALSE)</f>
        <v>INDEPENDENCIA</v>
      </c>
      <c r="I547" s="4" t="str">
        <f>VLOOKUP($D:$D,'[1]Disponibilidad y generación'!$E:$R,7,FALSE)</f>
        <v>02</v>
      </c>
      <c r="J547" s="4" t="str">
        <f>VLOOKUP($D:$D,'[1]Disponibilidad y generación'!$E:$R,8,FALSE)</f>
        <v>DUVERGÉ</v>
      </c>
      <c r="K547" s="5" t="s">
        <v>240</v>
      </c>
      <c r="L547" s="4" t="s">
        <v>253</v>
      </c>
      <c r="M547" s="2" t="s">
        <v>74</v>
      </c>
      <c r="N547" s="51">
        <v>1.3336671146950001</v>
      </c>
      <c r="O547" s="51">
        <v>1.19242</v>
      </c>
    </row>
    <row r="548" spans="1:15" ht="12.75" customHeight="1" x14ac:dyDescent="0.25">
      <c r="A548" s="2">
        <v>2025</v>
      </c>
      <c r="B548" s="2">
        <v>5</v>
      </c>
      <c r="C548" s="2" t="s">
        <v>12</v>
      </c>
      <c r="D548" s="2" t="s">
        <v>75</v>
      </c>
      <c r="E548" s="4" t="str">
        <f>VLOOKUP($D:$D,'[1]Disponibilidad y generación'!$E:$R,3,FALSE)</f>
        <v>01</v>
      </c>
      <c r="F548" s="4" t="str">
        <f>VLOOKUP($D:$D,'[1]Disponibilidad y generación'!$E:$R,4,FALSE)</f>
        <v>CIBAO NORTE</v>
      </c>
      <c r="G548" s="4" t="str">
        <f>VLOOKUP($D:$D,'[1]Disponibilidad y generación'!$E:$R,5,FALSE)</f>
        <v>25</v>
      </c>
      <c r="H548" s="4" t="str">
        <f>VLOOKUP($D:$D,'[1]Disponibilidad y generación'!$E:$R,6,FALSE)</f>
        <v>SANTIAGO</v>
      </c>
      <c r="I548" s="4" t="str">
        <f>VLOOKUP($D:$D,'[1]Disponibilidad y generación'!$E:$R,7,FALSE)</f>
        <v>09</v>
      </c>
      <c r="J548" s="4" t="str">
        <f>VLOOKUP($D:$D,'[1]Disponibilidad y generación'!$E:$R,8,FALSE)</f>
        <v>SABANA IGLESIA</v>
      </c>
      <c r="K548" s="5" t="s">
        <v>240</v>
      </c>
      <c r="L548" s="4" t="s">
        <v>253</v>
      </c>
      <c r="M548" s="2" t="s">
        <v>76</v>
      </c>
      <c r="N548" s="51">
        <v>12.711252240143001</v>
      </c>
      <c r="O548" s="51">
        <v>8.6877200000000006</v>
      </c>
    </row>
    <row r="549" spans="1:15" ht="12.75" customHeight="1" x14ac:dyDescent="0.25">
      <c r="A549" s="2">
        <v>2025</v>
      </c>
      <c r="B549" s="2">
        <v>5</v>
      </c>
      <c r="C549" s="2" t="s">
        <v>12</v>
      </c>
      <c r="D549" s="2" t="s">
        <v>77</v>
      </c>
      <c r="E549" s="4" t="str">
        <f>VLOOKUP($D:$D,'[1]Disponibilidad y generación'!$E:$R,3,FALSE)</f>
        <v>05</v>
      </c>
      <c r="F549" s="4" t="str">
        <f>VLOOKUP($D:$D,'[1]Disponibilidad y generación'!$E:$R,4,FALSE)</f>
        <v>VALDESIA</v>
      </c>
      <c r="G549" s="4" t="str">
        <f>VLOOKUP($D:$D,'[1]Disponibilidad y generación'!$E:$R,5,FALSE)</f>
        <v>17</v>
      </c>
      <c r="H549" s="4" t="str">
        <f>VLOOKUP($D:$D,'[1]Disponibilidad y generación'!$E:$R,6,FALSE)</f>
        <v>PERAVIA</v>
      </c>
      <c r="I549" s="4" t="str">
        <f>VLOOKUP($D:$D,'[1]Disponibilidad y generación'!$E:$R,7,FALSE)</f>
        <v>02</v>
      </c>
      <c r="J549" s="4" t="str">
        <f>VLOOKUP($D:$D,'[1]Disponibilidad y generación'!$E:$R,8,FALSE)</f>
        <v>NIZAO</v>
      </c>
      <c r="K549" s="5" t="s">
        <v>240</v>
      </c>
      <c r="L549" s="4" t="s">
        <v>253</v>
      </c>
      <c r="M549" s="2" t="s">
        <v>17</v>
      </c>
      <c r="N549" s="51">
        <v>0</v>
      </c>
      <c r="O549" s="51">
        <v>0</v>
      </c>
    </row>
    <row r="550" spans="1:15" ht="12.75" customHeight="1" x14ac:dyDescent="0.25">
      <c r="A550" s="2">
        <v>2025</v>
      </c>
      <c r="B550" s="2">
        <v>5</v>
      </c>
      <c r="C550" s="2" t="s">
        <v>22</v>
      </c>
      <c r="D550" s="2" t="s">
        <v>78</v>
      </c>
      <c r="E550" s="4" t="str">
        <f>VLOOKUP($D:$D,'[1]Disponibilidad y generación'!$E:$R,3,FALSE)</f>
        <v>06</v>
      </c>
      <c r="F550" s="4" t="str">
        <f>VLOOKUP($D:$D,'[1]Disponibilidad y generación'!$E:$R,4,FALSE)</f>
        <v>ENRIQUILLO</v>
      </c>
      <c r="G550" s="4" t="str">
        <f>VLOOKUP($D:$D,'[1]Disponibilidad y generación'!$E:$R,5,FALSE)</f>
        <v>16</v>
      </c>
      <c r="H550" s="4" t="str">
        <f>VLOOKUP($D:$D,'[1]Disponibilidad y generación'!$E:$R,6,FALSE)</f>
        <v>PEDERNALES</v>
      </c>
      <c r="I550" s="4" t="str">
        <f>VLOOKUP($D:$D,'[1]Disponibilidad y generación'!$E:$R,7,FALSE)</f>
        <v>02</v>
      </c>
      <c r="J550" s="4" t="str">
        <f>VLOOKUP($D:$D,'[1]Disponibilidad y generación'!$E:$R,8,FALSE)</f>
        <v>OVIEDO</v>
      </c>
      <c r="K550" s="5" t="s">
        <v>244</v>
      </c>
      <c r="L550" s="4" t="s">
        <v>252</v>
      </c>
      <c r="M550" s="2" t="s">
        <v>44</v>
      </c>
      <c r="N550" s="51">
        <v>40.387320788529998</v>
      </c>
      <c r="O550" s="51">
        <v>1.1204499999999999</v>
      </c>
    </row>
    <row r="551" spans="1:15" ht="12.75" customHeight="1" x14ac:dyDescent="0.25">
      <c r="A551" s="2">
        <v>2025</v>
      </c>
      <c r="B551" s="2">
        <v>5</v>
      </c>
      <c r="C551" s="2" t="s">
        <v>79</v>
      </c>
      <c r="D551" s="2" t="s">
        <v>80</v>
      </c>
      <c r="E551" s="4" t="str">
        <f>VLOOKUP($D:$D,'[1]Disponibilidad y generación'!$E:$R,3,FALSE)</f>
        <v>10</v>
      </c>
      <c r="F551" s="4" t="str">
        <f>VLOOKUP($D:$D,'[1]Disponibilidad y generación'!$E:$R,4,FALSE)</f>
        <v>OZAMA O METROPOLITANA</v>
      </c>
      <c r="G551" s="4" t="str">
        <f>VLOOKUP($D:$D,'[1]Disponibilidad y generación'!$E:$R,5,FALSE)</f>
        <v>32</v>
      </c>
      <c r="H551" s="4" t="str">
        <f>VLOOKUP($D:$D,'[1]Disponibilidad y generación'!$E:$R,6,FALSE)</f>
        <v>SANTO DOMINGO</v>
      </c>
      <c r="I551" s="4" t="str">
        <f>VLOOKUP($D:$D,'[1]Disponibilidad y generación'!$E:$R,7,FALSE)</f>
        <v>01</v>
      </c>
      <c r="J551" s="4" t="str">
        <f>VLOOKUP($D:$D,'[1]Disponibilidad y generación'!$E:$R,8,FALSE)</f>
        <v>SANTO DOMINGO ESTE</v>
      </c>
      <c r="K551" s="5" t="s">
        <v>243</v>
      </c>
      <c r="L551" s="4" t="s">
        <v>246</v>
      </c>
      <c r="M551" s="2" t="s">
        <v>17</v>
      </c>
      <c r="N551" s="51">
        <v>0</v>
      </c>
      <c r="O551" s="51">
        <v>0</v>
      </c>
    </row>
    <row r="552" spans="1:15" ht="12.75" customHeight="1" x14ac:dyDescent="0.25">
      <c r="A552" s="2">
        <v>2025</v>
      </c>
      <c r="B552" s="2">
        <v>5</v>
      </c>
      <c r="C552" s="2" t="s">
        <v>79</v>
      </c>
      <c r="D552" s="2" t="s">
        <v>81</v>
      </c>
      <c r="E552" s="4" t="str">
        <f>VLOOKUP($D:$D,'[1]Disponibilidad y generación'!$E:$R,3,FALSE)</f>
        <v>10</v>
      </c>
      <c r="F552" s="4" t="str">
        <f>VLOOKUP($D:$D,'[1]Disponibilidad y generación'!$E:$R,4,FALSE)</f>
        <v>OZAMA O METROPOLITANA</v>
      </c>
      <c r="G552" s="4" t="str">
        <f>VLOOKUP($D:$D,'[1]Disponibilidad y generación'!$E:$R,5,FALSE)</f>
        <v>32</v>
      </c>
      <c r="H552" s="4" t="str">
        <f>VLOOKUP($D:$D,'[1]Disponibilidad y generación'!$E:$R,6,FALSE)</f>
        <v>SANTO DOMINGO</v>
      </c>
      <c r="I552" s="4" t="str">
        <f>VLOOKUP($D:$D,'[1]Disponibilidad y generación'!$E:$R,7,FALSE)</f>
        <v>01</v>
      </c>
      <c r="J552" s="4" t="str">
        <f>VLOOKUP($D:$D,'[1]Disponibilidad y generación'!$E:$R,8,FALSE)</f>
        <v>SANTO DOMINGO ESTE</v>
      </c>
      <c r="K552" s="5" t="s">
        <v>243</v>
      </c>
      <c r="L552" s="4" t="s">
        <v>246</v>
      </c>
      <c r="M552" s="2" t="s">
        <v>82</v>
      </c>
      <c r="N552" s="51">
        <v>0.1208781362</v>
      </c>
      <c r="O552" s="51">
        <v>0.13052</v>
      </c>
    </row>
    <row r="553" spans="1:15" ht="12.75" customHeight="1" x14ac:dyDescent="0.25">
      <c r="A553" s="2">
        <v>2025</v>
      </c>
      <c r="B553" s="2">
        <v>5</v>
      </c>
      <c r="C553" s="2" t="s">
        <v>83</v>
      </c>
      <c r="D553" s="2" t="s">
        <v>84</v>
      </c>
      <c r="E553" s="4" t="str">
        <f>VLOOKUP($D:$D,'[1]Disponibilidad y generación'!$E:$R,3,FALSE)</f>
        <v>09</v>
      </c>
      <c r="F553" s="4" t="str">
        <f>VLOOKUP($D:$D,'[1]Disponibilidad y generación'!$E:$R,4,FALSE)</f>
        <v>HIGUAMO</v>
      </c>
      <c r="G553" s="4" t="str">
        <f>VLOOKUP($D:$D,'[1]Disponibilidad y generación'!$E:$R,5,FALSE)</f>
        <v>23</v>
      </c>
      <c r="H553" s="4" t="str">
        <f>VLOOKUP($D:$D,'[1]Disponibilidad y generación'!$E:$R,6,FALSE)</f>
        <v>SAN PEDRO DE MACORÍS</v>
      </c>
      <c r="I553" s="4" t="str">
        <f>VLOOKUP($D:$D,'[1]Disponibilidad y generación'!$E:$R,7,FALSE)</f>
        <v>01</v>
      </c>
      <c r="J553" s="4" t="str">
        <f>VLOOKUP($D:$D,'[1]Disponibilidad y generación'!$E:$R,8,FALSE)</f>
        <v>SAN PEDRO DE MACORÍS</v>
      </c>
      <c r="K553" s="5" t="s">
        <v>242</v>
      </c>
      <c r="L553" s="4" t="s">
        <v>248</v>
      </c>
      <c r="M553" s="2" t="s">
        <v>85</v>
      </c>
      <c r="N553" s="51">
        <v>29.957737455197002</v>
      </c>
      <c r="O553" s="51">
        <v>6.9173900000000001</v>
      </c>
    </row>
    <row r="554" spans="1:15" ht="12.75" customHeight="1" x14ac:dyDescent="0.25">
      <c r="A554" s="2">
        <v>2025</v>
      </c>
      <c r="B554" s="2">
        <v>5</v>
      </c>
      <c r="C554" s="2" t="s">
        <v>83</v>
      </c>
      <c r="D554" s="2" t="s">
        <v>86</v>
      </c>
      <c r="E554" s="4" t="str">
        <f>VLOOKUP($D:$D,'[1]Disponibilidad y generación'!$E:$R,3,FALSE)</f>
        <v>09</v>
      </c>
      <c r="F554" s="4" t="str">
        <f>VLOOKUP($D:$D,'[1]Disponibilidad y generación'!$E:$R,4,FALSE)</f>
        <v>HIGUAMO</v>
      </c>
      <c r="G554" s="4" t="str">
        <f>VLOOKUP($D:$D,'[1]Disponibilidad y generación'!$E:$R,5,FALSE)</f>
        <v>23</v>
      </c>
      <c r="H554" s="4" t="str">
        <f>VLOOKUP($D:$D,'[1]Disponibilidad y generación'!$E:$R,6,FALSE)</f>
        <v>SAN PEDRO DE MACORÍS</v>
      </c>
      <c r="I554" s="4" t="str">
        <f>VLOOKUP($D:$D,'[1]Disponibilidad y generación'!$E:$R,7,FALSE)</f>
        <v>01</v>
      </c>
      <c r="J554" s="4" t="str">
        <f>VLOOKUP($D:$D,'[1]Disponibilidad y generación'!$E:$R,8,FALSE)</f>
        <v>SAN PEDRO DE MACORÍS</v>
      </c>
      <c r="K554" s="5" t="s">
        <v>242</v>
      </c>
      <c r="L554" s="4" t="s">
        <v>246</v>
      </c>
      <c r="M554" s="2" t="s">
        <v>85</v>
      </c>
      <c r="N554" s="51">
        <v>0</v>
      </c>
      <c r="O554" s="51">
        <v>0</v>
      </c>
    </row>
    <row r="555" spans="1:15" ht="12.75" customHeight="1" x14ac:dyDescent="0.25">
      <c r="A555" s="2">
        <v>2025</v>
      </c>
      <c r="B555" s="2">
        <v>5</v>
      </c>
      <c r="C555" s="2" t="s">
        <v>12</v>
      </c>
      <c r="D555" s="2" t="s">
        <v>87</v>
      </c>
      <c r="E555" s="4" t="str">
        <f>VLOOKUP($D:$D,'[1]Disponibilidad y generación'!$E:$R,3,FALSE)</f>
        <v>07</v>
      </c>
      <c r="F555" s="4" t="str">
        <f>VLOOKUP($D:$D,'[1]Disponibilidad y generación'!$E:$R,4,FALSE)</f>
        <v>EL VALLE</v>
      </c>
      <c r="G555" s="4" t="str">
        <f>VLOOKUP($D:$D,'[1]Disponibilidad y generación'!$E:$R,5,FALSE)</f>
        <v>02</v>
      </c>
      <c r="H555" s="4" t="str">
        <f>VLOOKUP($D:$D,'[1]Disponibilidad y generación'!$E:$R,6,FALSE)</f>
        <v>AZUA</v>
      </c>
      <c r="I555" s="4" t="str">
        <f>VLOOKUP($D:$D,'[1]Disponibilidad y generación'!$E:$R,7,FALSE)</f>
        <v>03</v>
      </c>
      <c r="J555" s="4" t="str">
        <f>VLOOKUP($D:$D,'[1]Disponibilidad y generación'!$E:$R,8,FALSE)</f>
        <v>LAS YAYAS DE VIAJAMA</v>
      </c>
      <c r="K555" s="5" t="s">
        <v>240</v>
      </c>
      <c r="L555" s="4" t="s">
        <v>253</v>
      </c>
      <c r="M555" s="2" t="s">
        <v>24</v>
      </c>
      <c r="N555" s="51">
        <v>1.796978046594</v>
      </c>
      <c r="O555" s="51">
        <v>1.2270000000000001</v>
      </c>
    </row>
    <row r="556" spans="1:15" ht="12.75" customHeight="1" x14ac:dyDescent="0.25">
      <c r="A556" s="2">
        <v>2025</v>
      </c>
      <c r="B556" s="2">
        <v>5</v>
      </c>
      <c r="C556" s="2" t="s">
        <v>12</v>
      </c>
      <c r="D556" s="2" t="s">
        <v>88</v>
      </c>
      <c r="E556" s="4" t="str">
        <f>VLOOKUP($D:$D,'[1]Disponibilidad y generación'!$E:$R,3,FALSE)</f>
        <v>07</v>
      </c>
      <c r="F556" s="4" t="str">
        <f>VLOOKUP($D:$D,'[1]Disponibilidad y generación'!$E:$R,4,FALSE)</f>
        <v>EL VALLE</v>
      </c>
      <c r="G556" s="4" t="str">
        <f>VLOOKUP($D:$D,'[1]Disponibilidad y generación'!$E:$R,5,FALSE)</f>
        <v>02</v>
      </c>
      <c r="H556" s="4" t="str">
        <f>VLOOKUP($D:$D,'[1]Disponibilidad y generación'!$E:$R,6,FALSE)</f>
        <v>AZUA</v>
      </c>
      <c r="I556" s="4" t="str">
        <f>VLOOKUP($D:$D,'[1]Disponibilidad y generación'!$E:$R,7,FALSE)</f>
        <v>03</v>
      </c>
      <c r="J556" s="4" t="str">
        <f>VLOOKUP($D:$D,'[1]Disponibilidad y generación'!$E:$R,8,FALSE)</f>
        <v>LAS YAYAS DE VIAJAMA</v>
      </c>
      <c r="K556" s="5" t="s">
        <v>240</v>
      </c>
      <c r="L556" s="4" t="s">
        <v>253</v>
      </c>
      <c r="M556" s="2" t="s">
        <v>24</v>
      </c>
      <c r="N556" s="51">
        <v>2.213649193548</v>
      </c>
      <c r="O556" s="51">
        <v>1.5980000000000001</v>
      </c>
    </row>
    <row r="557" spans="1:15" ht="12.75" customHeight="1" x14ac:dyDescent="0.25">
      <c r="A557" s="2">
        <v>2025</v>
      </c>
      <c r="B557" s="2">
        <v>5</v>
      </c>
      <c r="C557" s="2" t="s">
        <v>12</v>
      </c>
      <c r="D557" s="2" t="s">
        <v>89</v>
      </c>
      <c r="E557" s="4" t="str">
        <f>VLOOKUP($D:$D,'[1]Disponibilidad y generación'!$E:$R,3,FALSE)</f>
        <v>07</v>
      </c>
      <c r="F557" s="4" t="str">
        <f>VLOOKUP($D:$D,'[1]Disponibilidad y generación'!$E:$R,4,FALSE)</f>
        <v>EL VALLE</v>
      </c>
      <c r="G557" s="4" t="str">
        <f>VLOOKUP($D:$D,'[1]Disponibilidad y generación'!$E:$R,5,FALSE)</f>
        <v>02</v>
      </c>
      <c r="H557" s="4" t="str">
        <f>VLOOKUP($D:$D,'[1]Disponibilidad y generación'!$E:$R,6,FALSE)</f>
        <v>AZUA</v>
      </c>
      <c r="I557" s="4" t="str">
        <f>VLOOKUP($D:$D,'[1]Disponibilidad y generación'!$E:$R,7,FALSE)</f>
        <v>03</v>
      </c>
      <c r="J557" s="4" t="str">
        <f>VLOOKUP($D:$D,'[1]Disponibilidad y generación'!$E:$R,8,FALSE)</f>
        <v>LAS YAYAS DE VIAJAMA</v>
      </c>
      <c r="K557" s="5" t="s">
        <v>240</v>
      </c>
      <c r="L557" s="4" t="s">
        <v>253</v>
      </c>
      <c r="M557" s="2" t="s">
        <v>90</v>
      </c>
      <c r="N557" s="51">
        <v>6.8906810035000002E-2</v>
      </c>
      <c r="O557" s="51">
        <v>5.0599999999999999E-2</v>
      </c>
    </row>
    <row r="558" spans="1:15" ht="12.75" customHeight="1" x14ac:dyDescent="0.25">
      <c r="A558" s="2">
        <v>2025</v>
      </c>
      <c r="B558" s="2">
        <v>5</v>
      </c>
      <c r="C558" s="2" t="s">
        <v>12</v>
      </c>
      <c r="D558" s="2" t="s">
        <v>91</v>
      </c>
      <c r="E558" s="4" t="str">
        <f>VLOOKUP($D:$D,'[1]Disponibilidad y generación'!$E:$R,3,FALSE)</f>
        <v>07</v>
      </c>
      <c r="F558" s="4" t="str">
        <f>VLOOKUP($D:$D,'[1]Disponibilidad y generación'!$E:$R,4,FALSE)</f>
        <v>EL VALLE</v>
      </c>
      <c r="G558" s="4" t="str">
        <f>VLOOKUP($D:$D,'[1]Disponibilidad y generación'!$E:$R,5,FALSE)</f>
        <v>02</v>
      </c>
      <c r="H558" s="4" t="str">
        <f>VLOOKUP($D:$D,'[1]Disponibilidad y generación'!$E:$R,6,FALSE)</f>
        <v>AZUA</v>
      </c>
      <c r="I558" s="4" t="str">
        <f>VLOOKUP($D:$D,'[1]Disponibilidad y generación'!$E:$R,7,FALSE)</f>
        <v>03</v>
      </c>
      <c r="J558" s="4" t="str">
        <f>VLOOKUP($D:$D,'[1]Disponibilidad y generación'!$E:$R,8,FALSE)</f>
        <v>LAS YAYAS DE VIAJAMA</v>
      </c>
      <c r="K558" s="5" t="s">
        <v>240</v>
      </c>
      <c r="L558" s="4" t="s">
        <v>253</v>
      </c>
      <c r="M558" s="2" t="s">
        <v>90</v>
      </c>
      <c r="N558" s="51">
        <v>0.19775985663000001</v>
      </c>
      <c r="O558" s="51">
        <v>0.1472</v>
      </c>
    </row>
    <row r="559" spans="1:15" ht="12.75" customHeight="1" x14ac:dyDescent="0.25">
      <c r="A559" s="2">
        <v>2025</v>
      </c>
      <c r="B559" s="2">
        <v>5</v>
      </c>
      <c r="C559" s="2" t="s">
        <v>92</v>
      </c>
      <c r="D559" s="2" t="s">
        <v>93</v>
      </c>
      <c r="E559" s="4" t="str">
        <f>VLOOKUP($D:$D,'[1]Disponibilidad y generación'!$E:$R,3,FALSE)</f>
        <v>10</v>
      </c>
      <c r="F559" s="4" t="str">
        <f>VLOOKUP($D:$D,'[1]Disponibilidad y generación'!$E:$R,4,FALSE)</f>
        <v>OZAMA O METROPOLITANA</v>
      </c>
      <c r="G559" s="4" t="str">
        <f>VLOOKUP($D:$D,'[1]Disponibilidad y generación'!$E:$R,5,FALSE)</f>
        <v>01</v>
      </c>
      <c r="H559" s="4" t="str">
        <f>VLOOKUP($D:$D,'[1]Disponibilidad y generación'!$E:$R,6,FALSE)</f>
        <v>DISTRITO NACIONAL</v>
      </c>
      <c r="I559" s="4" t="str">
        <f>VLOOKUP($D:$D,'[1]Disponibilidad y generación'!$E:$R,7,FALSE)</f>
        <v>01</v>
      </c>
      <c r="J559" s="4" t="str">
        <f>VLOOKUP($D:$D,'[1]Disponibilidad y generación'!$E:$R,8,FALSE)</f>
        <v>SANTO DOMINGO DE GUZMÁN</v>
      </c>
      <c r="K559" s="5" t="s">
        <v>242</v>
      </c>
      <c r="L559" s="4" t="s">
        <v>248</v>
      </c>
      <c r="M559" s="2" t="s">
        <v>17</v>
      </c>
      <c r="N559" s="51">
        <v>29.765681003584</v>
      </c>
      <c r="O559" s="51">
        <v>1.88788</v>
      </c>
    </row>
    <row r="560" spans="1:15" ht="12.75" customHeight="1" x14ac:dyDescent="0.25">
      <c r="A560" s="2">
        <v>2025</v>
      </c>
      <c r="B560" s="2">
        <v>5</v>
      </c>
      <c r="C560" s="2" t="s">
        <v>12</v>
      </c>
      <c r="D560" s="2" t="s">
        <v>94</v>
      </c>
      <c r="E560" s="4" t="str">
        <f>VLOOKUP($D:$D,'[1]Disponibilidad y generación'!$E:$R,3,FALSE)</f>
        <v>04</v>
      </c>
      <c r="F560" s="4" t="str">
        <f>VLOOKUP($D:$D,'[1]Disponibilidad y generación'!$E:$R,4,FALSE)</f>
        <v>CIBAO NOROESTE</v>
      </c>
      <c r="G560" s="4" t="str">
        <f>VLOOKUP($D:$D,'[1]Disponibilidad y generación'!$E:$R,5,FALSE)</f>
        <v>26</v>
      </c>
      <c r="H560" s="4" t="str">
        <f>VLOOKUP($D:$D,'[1]Disponibilidad y generación'!$E:$R,6,FALSE)</f>
        <v>SANTIAGO RODRÍGUEZ</v>
      </c>
      <c r="I560" s="4" t="str">
        <f>VLOOKUP($D:$D,'[1]Disponibilidad y generación'!$E:$R,7,FALSE)</f>
        <v>03</v>
      </c>
      <c r="J560" s="4" t="str">
        <f>VLOOKUP($D:$D,'[1]Disponibilidad y generación'!$E:$R,8,FALSE)</f>
        <v>MONCIÓN</v>
      </c>
      <c r="K560" s="5" t="s">
        <v>240</v>
      </c>
      <c r="L560" s="4" t="s">
        <v>253</v>
      </c>
      <c r="M560" s="2" t="s">
        <v>95</v>
      </c>
      <c r="N560" s="51">
        <v>7.1056899641570004</v>
      </c>
      <c r="O560" s="51">
        <v>4.6755300000000002</v>
      </c>
    </row>
    <row r="561" spans="1:15" ht="12.75" customHeight="1" x14ac:dyDescent="0.25">
      <c r="A561" s="2">
        <v>2025</v>
      </c>
      <c r="B561" s="2">
        <v>5</v>
      </c>
      <c r="C561" s="2" t="s">
        <v>12</v>
      </c>
      <c r="D561" s="2" t="s">
        <v>96</v>
      </c>
      <c r="E561" s="4" t="str">
        <f>VLOOKUP($D:$D,'[1]Disponibilidad y generación'!$E:$R,3,FALSE)</f>
        <v>04</v>
      </c>
      <c r="F561" s="4" t="str">
        <f>VLOOKUP($D:$D,'[1]Disponibilidad y generación'!$E:$R,4,FALSE)</f>
        <v>CIBAO NOROESTE</v>
      </c>
      <c r="G561" s="4" t="str">
        <f>VLOOKUP($D:$D,'[1]Disponibilidad y generación'!$E:$R,5,FALSE)</f>
        <v>26</v>
      </c>
      <c r="H561" s="4" t="str">
        <f>VLOOKUP($D:$D,'[1]Disponibilidad y generación'!$E:$R,6,FALSE)</f>
        <v>SANTIAGO RODRÍGUEZ</v>
      </c>
      <c r="I561" s="4" t="str">
        <f>VLOOKUP($D:$D,'[1]Disponibilidad y generación'!$E:$R,7,FALSE)</f>
        <v>03</v>
      </c>
      <c r="J561" s="4" t="str">
        <f>VLOOKUP($D:$D,'[1]Disponibilidad y generación'!$E:$R,8,FALSE)</f>
        <v>MONCIÓN</v>
      </c>
      <c r="K561" s="5" t="s">
        <v>240</v>
      </c>
      <c r="L561" s="4" t="s">
        <v>253</v>
      </c>
      <c r="M561" s="2" t="s">
        <v>95</v>
      </c>
      <c r="N561" s="51">
        <v>6.8829973118270003</v>
      </c>
      <c r="O561" s="51">
        <v>4.5036800000000001</v>
      </c>
    </row>
    <row r="562" spans="1:15" ht="12.75" customHeight="1" x14ac:dyDescent="0.25">
      <c r="A562" s="2">
        <v>2025</v>
      </c>
      <c r="B562" s="2">
        <v>5</v>
      </c>
      <c r="C562" s="2" t="s">
        <v>97</v>
      </c>
      <c r="D562" s="2" t="s">
        <v>98</v>
      </c>
      <c r="E562" s="4" t="str">
        <f>VLOOKUP($D:$D,'[1]Disponibilidad y generación'!$E:$R,3,FALSE)</f>
        <v>09</v>
      </c>
      <c r="F562" s="4" t="str">
        <f>VLOOKUP($D:$D,'[1]Disponibilidad y generación'!$E:$R,4,FALSE)</f>
        <v>HIGUAMO</v>
      </c>
      <c r="G562" s="4" t="str">
        <f>VLOOKUP($D:$D,'[1]Disponibilidad y generación'!$E:$R,5,FALSE)</f>
        <v>29</v>
      </c>
      <c r="H562" s="4" t="str">
        <f>VLOOKUP($D:$D,'[1]Disponibilidad y generación'!$E:$R,6,FALSE)</f>
        <v>MONTE PLATA</v>
      </c>
      <c r="I562" s="4" t="str">
        <f>VLOOKUP($D:$D,'[1]Disponibilidad y generación'!$E:$R,7,FALSE)</f>
        <v>01</v>
      </c>
      <c r="J562" s="4" t="str">
        <f>VLOOKUP($D:$D,'[1]Disponibilidad y generación'!$E:$R,8,FALSE)</f>
        <v>MONTE PLATA</v>
      </c>
      <c r="K562" s="5" t="s">
        <v>254</v>
      </c>
      <c r="L562" s="4" t="s">
        <v>245</v>
      </c>
      <c r="M562" s="2" t="s">
        <v>99</v>
      </c>
      <c r="N562" s="51">
        <v>59.809139784945998</v>
      </c>
      <c r="O562" s="51">
        <v>8.8872199999999992</v>
      </c>
    </row>
    <row r="563" spans="1:15" ht="12.75" customHeight="1" x14ac:dyDescent="0.25">
      <c r="A563" s="2">
        <v>2025</v>
      </c>
      <c r="B563" s="2">
        <v>5</v>
      </c>
      <c r="C563" s="2" t="s">
        <v>100</v>
      </c>
      <c r="D563" s="2" t="s">
        <v>101</v>
      </c>
      <c r="E563" s="4" t="str">
        <f>VLOOKUP($D:$D,'[1]Disponibilidad y generación'!$E:$R,3,FALSE)</f>
        <v>07</v>
      </c>
      <c r="F563" s="4" t="str">
        <f>VLOOKUP($D:$D,'[1]Disponibilidad y generación'!$E:$R,4,FALSE)</f>
        <v>EL VALLE</v>
      </c>
      <c r="G563" s="4" t="str">
        <f>VLOOKUP($D:$D,'[1]Disponibilidad y generación'!$E:$R,5,FALSE)</f>
        <v>02</v>
      </c>
      <c r="H563" s="4" t="str">
        <f>VLOOKUP($D:$D,'[1]Disponibilidad y generación'!$E:$R,6,FALSE)</f>
        <v>AZUA</v>
      </c>
      <c r="I563" s="4" t="str">
        <f>VLOOKUP($D:$D,'[1]Disponibilidad y generación'!$E:$R,7,FALSE)</f>
        <v>01</v>
      </c>
      <c r="J563" s="4" t="str">
        <f>VLOOKUP($D:$D,'[1]Disponibilidad y generación'!$E:$R,8,FALSE)</f>
        <v>AZUA</v>
      </c>
      <c r="K563" s="5" t="s">
        <v>242</v>
      </c>
      <c r="L563" s="4" t="s">
        <v>248</v>
      </c>
      <c r="M563" s="2" t="s">
        <v>102</v>
      </c>
      <c r="N563" s="51">
        <v>67.366796594982006</v>
      </c>
      <c r="O563" s="51">
        <v>28.282789999999999</v>
      </c>
    </row>
    <row r="564" spans="1:15" ht="12.75" customHeight="1" x14ac:dyDescent="0.25">
      <c r="A564" s="2">
        <v>2025</v>
      </c>
      <c r="B564" s="2">
        <v>5</v>
      </c>
      <c r="C564" s="2" t="s">
        <v>12</v>
      </c>
      <c r="D564" s="2" t="s">
        <v>103</v>
      </c>
      <c r="E564" s="4" t="str">
        <f>VLOOKUP($D:$D,'[1]Disponibilidad y generación'!$E:$R,3,FALSE)</f>
        <v>05</v>
      </c>
      <c r="F564" s="4" t="str">
        <f>VLOOKUP($D:$D,'[1]Disponibilidad y generación'!$E:$R,4,FALSE)</f>
        <v>VALDESIA</v>
      </c>
      <c r="G564" s="4" t="str">
        <f>VLOOKUP($D:$D,'[1]Disponibilidad y generación'!$E:$R,5,FALSE)</f>
        <v>21</v>
      </c>
      <c r="H564" s="4" t="str">
        <f>VLOOKUP($D:$D,'[1]Disponibilidad y generación'!$E:$R,6,FALSE)</f>
        <v>SAN CRISTÓBAL</v>
      </c>
      <c r="I564" s="4" t="str">
        <f>VLOOKUP($D:$D,'[1]Disponibilidad y generación'!$E:$R,7,FALSE)</f>
        <v>06</v>
      </c>
      <c r="J564" s="4" t="str">
        <f>VLOOKUP($D:$D,'[1]Disponibilidad y generación'!$E:$R,8,FALSE)</f>
        <v>YAGUATE</v>
      </c>
      <c r="K564" s="5" t="s">
        <v>240</v>
      </c>
      <c r="L564" s="4" t="s">
        <v>253</v>
      </c>
      <c r="M564" s="2" t="s">
        <v>20</v>
      </c>
      <c r="N564" s="51">
        <v>4.3259408601999998E-2</v>
      </c>
      <c r="O564" s="51">
        <v>2.0799999999999999E-2</v>
      </c>
    </row>
    <row r="565" spans="1:15" ht="12.75" customHeight="1" x14ac:dyDescent="0.25">
      <c r="A565" s="2">
        <v>2025</v>
      </c>
      <c r="B565" s="2">
        <v>5</v>
      </c>
      <c r="C565" s="2" t="s">
        <v>69</v>
      </c>
      <c r="D565" s="2" t="s">
        <v>104</v>
      </c>
      <c r="E565" s="4" t="str">
        <f>VLOOKUP($D:$D,'[1]Disponibilidad y generación'!$E:$R,3,FALSE)</f>
        <v>10</v>
      </c>
      <c r="F565" s="4" t="str">
        <f>VLOOKUP($D:$D,'[1]Disponibilidad y generación'!$E:$R,4,FALSE)</f>
        <v>OZAMA O METROPOLITANA</v>
      </c>
      <c r="G565" s="4" t="str">
        <f>VLOOKUP($D:$D,'[1]Disponibilidad y generación'!$E:$R,5,FALSE)</f>
        <v>32</v>
      </c>
      <c r="H565" s="4" t="str">
        <f>VLOOKUP($D:$D,'[1]Disponibilidad y generación'!$E:$R,6,FALSE)</f>
        <v>SANTO DOMINGO</v>
      </c>
      <c r="I565" s="4" t="str">
        <f>VLOOKUP($D:$D,'[1]Disponibilidad y generación'!$E:$R,7,FALSE)</f>
        <v>07</v>
      </c>
      <c r="J565" s="4" t="str">
        <f>VLOOKUP($D:$D,'[1]Disponibilidad y generación'!$E:$R,8,FALSE)</f>
        <v>PEDRO BRAND</v>
      </c>
      <c r="K565" s="5" t="s">
        <v>242</v>
      </c>
      <c r="L565" s="4" t="s">
        <v>248</v>
      </c>
      <c r="M565" s="2" t="s">
        <v>71</v>
      </c>
      <c r="N565" s="51">
        <v>98.423924731181998</v>
      </c>
      <c r="O565" s="51">
        <v>24.021519999999999</v>
      </c>
    </row>
    <row r="566" spans="1:15" ht="12.75" customHeight="1" x14ac:dyDescent="0.25">
      <c r="A566" s="2">
        <v>2025</v>
      </c>
      <c r="B566" s="2">
        <v>5</v>
      </c>
      <c r="C566" s="2" t="s">
        <v>105</v>
      </c>
      <c r="D566" s="2" t="s">
        <v>106</v>
      </c>
      <c r="E566" s="4" t="str">
        <f>VLOOKUP($D:$D,'[1]Disponibilidad y generación'!$E:$R,3,FALSE)</f>
        <v>05</v>
      </c>
      <c r="F566" s="4" t="str">
        <f>VLOOKUP($D:$D,'[1]Disponibilidad y generación'!$E:$R,4,FALSE)</f>
        <v>VALDESIA</v>
      </c>
      <c r="G566" s="4" t="str">
        <f>VLOOKUP($D:$D,'[1]Disponibilidad y generación'!$E:$R,5,FALSE)</f>
        <v>21</v>
      </c>
      <c r="H566" s="4" t="str">
        <f>VLOOKUP($D:$D,'[1]Disponibilidad y generación'!$E:$R,6,FALSE)</f>
        <v>SAN CRISTÓBAL</v>
      </c>
      <c r="I566" s="4" t="str">
        <f>VLOOKUP($D:$D,'[1]Disponibilidad y generación'!$E:$R,7,FALSE)</f>
        <v>02</v>
      </c>
      <c r="J566" s="4" t="str">
        <f>VLOOKUP($D:$D,'[1]Disponibilidad y generación'!$E:$R,8,FALSE)</f>
        <v>SABANA GRANDE DE PALENQUE</v>
      </c>
      <c r="K566" s="5" t="s">
        <v>242</v>
      </c>
      <c r="L566" s="4" t="s">
        <v>248</v>
      </c>
      <c r="M566" s="2" t="s">
        <v>107</v>
      </c>
      <c r="N566" s="51">
        <v>4.9861559139780001</v>
      </c>
      <c r="O566" s="51">
        <v>0.28026000000000001</v>
      </c>
    </row>
    <row r="567" spans="1:15" ht="12.75" customHeight="1" x14ac:dyDescent="0.25">
      <c r="A567" s="2">
        <v>2025</v>
      </c>
      <c r="B567" s="2">
        <v>5</v>
      </c>
      <c r="C567" s="2" t="s">
        <v>12</v>
      </c>
      <c r="D567" s="2" t="s">
        <v>108</v>
      </c>
      <c r="E567" s="4" t="str">
        <f>VLOOKUP($D:$D,'[1]Disponibilidad y generación'!$E:$R,3,FALSE)</f>
        <v>07</v>
      </c>
      <c r="F567" s="4" t="str">
        <f>VLOOKUP($D:$D,'[1]Disponibilidad y generación'!$E:$R,4,FALSE)</f>
        <v>EL VALLE</v>
      </c>
      <c r="G567" s="4" t="str">
        <f>VLOOKUP($D:$D,'[1]Disponibilidad y generación'!$E:$R,5,FALSE)</f>
        <v>22</v>
      </c>
      <c r="H567" s="4" t="str">
        <f>VLOOKUP($D:$D,'[1]Disponibilidad y generación'!$E:$R,6,FALSE)</f>
        <v>SAN JUAN</v>
      </c>
      <c r="I567" s="4" t="str">
        <f>VLOOKUP($D:$D,'[1]Disponibilidad y generación'!$E:$R,7,FALSE)</f>
        <v>02</v>
      </c>
      <c r="J567" s="4" t="str">
        <f>VLOOKUP($D:$D,'[1]Disponibilidad y generación'!$E:$R,8,FALSE)</f>
        <v>BOHECHÍO</v>
      </c>
      <c r="K567" s="5" t="s">
        <v>240</v>
      </c>
      <c r="L567" s="4" t="s">
        <v>253</v>
      </c>
      <c r="M567" s="2" t="s">
        <v>44</v>
      </c>
      <c r="N567" s="51">
        <v>12.608198924730999</v>
      </c>
      <c r="O567" s="51">
        <v>7.16214</v>
      </c>
    </row>
    <row r="568" spans="1:15" ht="12.75" customHeight="1" x14ac:dyDescent="0.25">
      <c r="A568" s="2">
        <v>2025</v>
      </c>
      <c r="B568" s="2">
        <v>5</v>
      </c>
      <c r="C568" s="2" t="s">
        <v>12</v>
      </c>
      <c r="D568" s="2" t="s">
        <v>109</v>
      </c>
      <c r="E568" s="4" t="str">
        <f>VLOOKUP($D:$D,'[1]Disponibilidad y generación'!$E:$R,3,FALSE)</f>
        <v>07</v>
      </c>
      <c r="F568" s="4" t="str">
        <f>VLOOKUP($D:$D,'[1]Disponibilidad y generación'!$E:$R,4,FALSE)</f>
        <v>EL VALLE</v>
      </c>
      <c r="G568" s="4" t="str">
        <f>VLOOKUP($D:$D,'[1]Disponibilidad y generación'!$E:$R,5,FALSE)</f>
        <v>22</v>
      </c>
      <c r="H568" s="4" t="str">
        <f>VLOOKUP($D:$D,'[1]Disponibilidad y generación'!$E:$R,6,FALSE)</f>
        <v>SAN JUAN</v>
      </c>
      <c r="I568" s="4" t="str">
        <f>VLOOKUP($D:$D,'[1]Disponibilidad y generación'!$E:$R,7,FALSE)</f>
        <v>02</v>
      </c>
      <c r="J568" s="4" t="str">
        <f>VLOOKUP($D:$D,'[1]Disponibilidad y generación'!$E:$R,8,FALSE)</f>
        <v>BOHECHÍO</v>
      </c>
      <c r="K568" s="5" t="s">
        <v>240</v>
      </c>
      <c r="L568" s="4" t="s">
        <v>253</v>
      </c>
      <c r="M568" s="2" t="s">
        <v>44</v>
      </c>
      <c r="N568" s="51">
        <v>15.414874551971</v>
      </c>
      <c r="O568" s="51">
        <v>9.7242300000000004</v>
      </c>
    </row>
    <row r="569" spans="1:15" ht="12.75" customHeight="1" x14ac:dyDescent="0.25">
      <c r="A569" s="2">
        <v>2025</v>
      </c>
      <c r="B569" s="2">
        <v>5</v>
      </c>
      <c r="C569" s="2" t="s">
        <v>79</v>
      </c>
      <c r="D569" s="2" t="s">
        <v>110</v>
      </c>
      <c r="E569" s="4" t="str">
        <f>VLOOKUP($D:$D,'[1]Disponibilidad y generación'!$E:$R,3,FALSE)</f>
        <v>10</v>
      </c>
      <c r="F569" s="4" t="str">
        <f>VLOOKUP($D:$D,'[1]Disponibilidad y generación'!$E:$R,4,FALSE)</f>
        <v>OZAMA O METROPOLITANA</v>
      </c>
      <c r="G569" s="4" t="str">
        <f>VLOOKUP($D:$D,'[1]Disponibilidad y generación'!$E:$R,5,FALSE)</f>
        <v>32</v>
      </c>
      <c r="H569" s="4" t="str">
        <f>VLOOKUP($D:$D,'[1]Disponibilidad y generación'!$E:$R,6,FALSE)</f>
        <v>SANTO DOMINGO</v>
      </c>
      <c r="I569" s="4" t="str">
        <f>VLOOKUP($D:$D,'[1]Disponibilidad y generación'!$E:$R,7,FALSE)</f>
        <v>01</v>
      </c>
      <c r="J569" s="4" t="str">
        <f>VLOOKUP($D:$D,'[1]Disponibilidad y generación'!$E:$R,8,FALSE)</f>
        <v>SANTO DOMINGO ESTE</v>
      </c>
      <c r="K569" s="5" t="s">
        <v>239</v>
      </c>
      <c r="L569" s="4" t="s">
        <v>246</v>
      </c>
      <c r="M569" s="2" t="s">
        <v>111</v>
      </c>
      <c r="N569" s="51">
        <v>2.9120967741929999</v>
      </c>
      <c r="O569" s="51">
        <v>1.64253</v>
      </c>
    </row>
    <row r="570" spans="1:15" ht="12.75" customHeight="1" x14ac:dyDescent="0.25">
      <c r="A570" s="2">
        <v>2025</v>
      </c>
      <c r="B570" s="2">
        <v>5</v>
      </c>
      <c r="C570" s="2" t="s">
        <v>79</v>
      </c>
      <c r="D570" s="2" t="s">
        <v>112</v>
      </c>
      <c r="E570" s="4" t="str">
        <f>VLOOKUP($D:$D,'[1]Disponibilidad y generación'!$E:$R,3,FALSE)</f>
        <v>10</v>
      </c>
      <c r="F570" s="4" t="str">
        <f>VLOOKUP($D:$D,'[1]Disponibilidad y generación'!$E:$R,4,FALSE)</f>
        <v>OZAMA O METROPOLITANA</v>
      </c>
      <c r="G570" s="4" t="str">
        <f>VLOOKUP($D:$D,'[1]Disponibilidad y generación'!$E:$R,5,FALSE)</f>
        <v>32</v>
      </c>
      <c r="H570" s="4" t="str">
        <f>VLOOKUP($D:$D,'[1]Disponibilidad y generación'!$E:$R,6,FALSE)</f>
        <v>SANTO DOMINGO</v>
      </c>
      <c r="I570" s="4" t="str">
        <f>VLOOKUP($D:$D,'[1]Disponibilidad y generación'!$E:$R,7,FALSE)</f>
        <v>01</v>
      </c>
      <c r="J570" s="4" t="str">
        <f>VLOOKUP($D:$D,'[1]Disponibilidad y generación'!$E:$R,8,FALSE)</f>
        <v>SANTO DOMINGO ESTE</v>
      </c>
      <c r="K570" s="5" t="s">
        <v>239</v>
      </c>
      <c r="L570" s="4" t="s">
        <v>246</v>
      </c>
      <c r="M570" s="2" t="s">
        <v>111</v>
      </c>
      <c r="N570" s="51">
        <v>311.63463261648701</v>
      </c>
      <c r="O570" s="51">
        <v>163.37057999999999</v>
      </c>
    </row>
    <row r="571" spans="1:15" ht="12.75" customHeight="1" x14ac:dyDescent="0.25">
      <c r="A571" s="2">
        <v>2025</v>
      </c>
      <c r="B571" s="2">
        <v>5</v>
      </c>
      <c r="C571" s="2" t="s">
        <v>113</v>
      </c>
      <c r="D571" s="2" t="s">
        <v>114</v>
      </c>
      <c r="E571" s="4" t="str">
        <f>VLOOKUP($D:$D,'[1]Disponibilidad y generación'!$E:$R,3,FALSE)</f>
        <v>04</v>
      </c>
      <c r="F571" s="4" t="str">
        <f>VLOOKUP($D:$D,'[1]Disponibilidad y generación'!$E:$R,4,FALSE)</f>
        <v>CIBAO NOROESTE</v>
      </c>
      <c r="G571" s="4" t="str">
        <f>VLOOKUP($D:$D,'[1]Disponibilidad y generación'!$E:$R,5,FALSE)</f>
        <v>15</v>
      </c>
      <c r="H571" s="4" t="str">
        <f>VLOOKUP($D:$D,'[1]Disponibilidad y generación'!$E:$R,6,FALSE)</f>
        <v>MONTE CRISTI</v>
      </c>
      <c r="I571" s="4" t="str">
        <f>VLOOKUP($D:$D,'[1]Disponibilidad y generación'!$E:$R,7,FALSE)</f>
        <v>03</v>
      </c>
      <c r="J571" s="4" t="str">
        <f>VLOOKUP($D:$D,'[1]Disponibilidad y generación'!$E:$R,8,FALSE)</f>
        <v>GUAYUBÍN</v>
      </c>
      <c r="K571" s="5" t="s">
        <v>244</v>
      </c>
      <c r="L571" s="4" t="s">
        <v>252</v>
      </c>
      <c r="M571" s="2" t="s">
        <v>56</v>
      </c>
      <c r="N571" s="51">
        <v>52.5</v>
      </c>
      <c r="O571" s="51">
        <v>13.86398</v>
      </c>
    </row>
    <row r="572" spans="1:15" ht="12.75" customHeight="1" x14ac:dyDescent="0.25">
      <c r="A572" s="2">
        <v>2025</v>
      </c>
      <c r="B572" s="2">
        <v>5</v>
      </c>
      <c r="C572" s="2" t="s">
        <v>115</v>
      </c>
      <c r="D572" s="2" t="s">
        <v>116</v>
      </c>
      <c r="E572" s="4" t="str">
        <f>VLOOKUP($D:$D,'[1]Disponibilidad y generación'!$E:$R,3,FALSE)</f>
        <v>05</v>
      </c>
      <c r="F572" s="4" t="str">
        <f>VLOOKUP($D:$D,'[1]Disponibilidad y generación'!$E:$R,4,FALSE)</f>
        <v>VALDESIA</v>
      </c>
      <c r="G572" s="4" t="str">
        <f>VLOOKUP($D:$D,'[1]Disponibilidad y generación'!$E:$R,5,FALSE)</f>
        <v>17</v>
      </c>
      <c r="H572" s="4" t="str">
        <f>VLOOKUP($D:$D,'[1]Disponibilidad y generación'!$E:$R,6,FALSE)</f>
        <v>PERAVIA</v>
      </c>
      <c r="I572" s="4" t="str">
        <f>VLOOKUP($D:$D,'[1]Disponibilidad y generación'!$E:$R,7,FALSE)</f>
        <v>01</v>
      </c>
      <c r="J572" s="4" t="str">
        <f>VLOOKUP($D:$D,'[1]Disponibilidad y generación'!$E:$R,8,FALSE)</f>
        <v>BANÍ</v>
      </c>
      <c r="K572" s="5" t="s">
        <v>244</v>
      </c>
      <c r="L572" s="4" t="s">
        <v>252</v>
      </c>
      <c r="M572" s="2" t="s">
        <v>56</v>
      </c>
      <c r="N572" s="51">
        <v>25.429677419354</v>
      </c>
      <c r="O572" s="51">
        <v>13.53321</v>
      </c>
    </row>
    <row r="573" spans="1:15" ht="12.75" customHeight="1" x14ac:dyDescent="0.25">
      <c r="A573" s="2">
        <v>2025</v>
      </c>
      <c r="B573" s="2">
        <v>5</v>
      </c>
      <c r="C573" s="2" t="s">
        <v>117</v>
      </c>
      <c r="D573" s="2" t="s">
        <v>118</v>
      </c>
      <c r="E573" s="4" t="str">
        <f>VLOOKUP($D:$D,'[1]Disponibilidad y generación'!$E:$R,3,FALSE)</f>
        <v>04</v>
      </c>
      <c r="F573" s="4" t="str">
        <f>VLOOKUP($D:$D,'[1]Disponibilidad y generación'!$E:$R,4,FALSE)</f>
        <v>CIBAO NOROESTE</v>
      </c>
      <c r="G573" s="4" t="str">
        <f>VLOOKUP($D:$D,'[1]Disponibilidad y generación'!$E:$R,5,FALSE)</f>
        <v>15</v>
      </c>
      <c r="H573" s="4" t="str">
        <f>VLOOKUP($D:$D,'[1]Disponibilidad y generación'!$E:$R,6,FALSE)</f>
        <v>MONTE CRISTI</v>
      </c>
      <c r="I573" s="4" t="str">
        <f>VLOOKUP($D:$D,'[1]Disponibilidad y generación'!$E:$R,7,FALSE)</f>
        <v>03</v>
      </c>
      <c r="J573" s="4" t="str">
        <f>VLOOKUP($D:$D,'[1]Disponibilidad y generación'!$E:$R,8,FALSE)</f>
        <v>GUAYUBÍN</v>
      </c>
      <c r="K573" s="5" t="s">
        <v>244</v>
      </c>
      <c r="L573" s="4" t="s">
        <v>252</v>
      </c>
      <c r="M573" s="2" t="s">
        <v>56</v>
      </c>
      <c r="N573" s="51">
        <v>52.5</v>
      </c>
      <c r="O573" s="51">
        <v>14.04895</v>
      </c>
    </row>
    <row r="574" spans="1:15" ht="12.75" customHeight="1" x14ac:dyDescent="0.25">
      <c r="A574" s="2">
        <v>2025</v>
      </c>
      <c r="B574" s="2">
        <v>5</v>
      </c>
      <c r="C574" s="2" t="s">
        <v>22</v>
      </c>
      <c r="D574" s="2" t="s">
        <v>119</v>
      </c>
      <c r="E574" s="4" t="str">
        <f>VLOOKUP($D:$D,'[1]Disponibilidad y generación'!$E:$R,3,FALSE)</f>
        <v>06</v>
      </c>
      <c r="F574" s="4" t="str">
        <f>VLOOKUP($D:$D,'[1]Disponibilidad y generación'!$E:$R,4,FALSE)</f>
        <v>ENRIQUILLO</v>
      </c>
      <c r="G574" s="4" t="str">
        <f>VLOOKUP($D:$D,'[1]Disponibilidad y generación'!$E:$R,5,FALSE)</f>
        <v>04</v>
      </c>
      <c r="H574" s="4" t="str">
        <f>VLOOKUP($D:$D,'[1]Disponibilidad y generación'!$E:$R,6,FALSE)</f>
        <v>BARAHONA</v>
      </c>
      <c r="I574" s="4" t="str">
        <f>VLOOKUP($D:$D,'[1]Disponibilidad y generación'!$E:$R,7,FALSE)</f>
        <v>03</v>
      </c>
      <c r="J574" s="4" t="str">
        <f>VLOOKUP($D:$D,'[1]Disponibilidad y generación'!$E:$R,8,FALSE)</f>
        <v>ENRIQUILLO</v>
      </c>
      <c r="K574" s="5" t="s">
        <v>244</v>
      </c>
      <c r="L574" s="4" t="s">
        <v>252</v>
      </c>
      <c r="M574" s="2" t="s">
        <v>99</v>
      </c>
      <c r="N574" s="51">
        <v>49.5</v>
      </c>
      <c r="O574" s="51">
        <v>14.77562</v>
      </c>
    </row>
    <row r="575" spans="1:15" ht="12.75" customHeight="1" x14ac:dyDescent="0.25">
      <c r="A575" s="2">
        <v>2025</v>
      </c>
      <c r="B575" s="2">
        <v>5</v>
      </c>
      <c r="C575" s="2" t="s">
        <v>22</v>
      </c>
      <c r="D575" s="2" t="s">
        <v>120</v>
      </c>
      <c r="E575" s="4" t="str">
        <f>VLOOKUP($D:$D,'[1]Disponibilidad y generación'!$E:$R,3,FALSE)</f>
        <v>06</v>
      </c>
      <c r="F575" s="4" t="str">
        <f>VLOOKUP($D:$D,'[1]Disponibilidad y generación'!$E:$R,4,FALSE)</f>
        <v>ENRIQUILLO</v>
      </c>
      <c r="G575" s="4" t="str">
        <f>VLOOKUP($D:$D,'[1]Disponibilidad y generación'!$E:$R,5,FALSE)</f>
        <v>04</v>
      </c>
      <c r="H575" s="4" t="str">
        <f>VLOOKUP($D:$D,'[1]Disponibilidad y generación'!$E:$R,6,FALSE)</f>
        <v>BARAHONA</v>
      </c>
      <c r="I575" s="4" t="str">
        <f>VLOOKUP($D:$D,'[1]Disponibilidad y generación'!$E:$R,7,FALSE)</f>
        <v>03</v>
      </c>
      <c r="J575" s="4" t="str">
        <f>VLOOKUP($D:$D,'[1]Disponibilidad y generación'!$E:$R,8,FALSE)</f>
        <v>ENRIQUILLO</v>
      </c>
      <c r="K575" s="5" t="s">
        <v>244</v>
      </c>
      <c r="L575" s="4" t="s">
        <v>252</v>
      </c>
      <c r="M575" s="2" t="s">
        <v>107</v>
      </c>
      <c r="N575" s="51">
        <v>47.103319892473003</v>
      </c>
      <c r="O575" s="51">
        <v>10.291410000000001</v>
      </c>
    </row>
    <row r="576" spans="1:15" ht="12.75" customHeight="1" x14ac:dyDescent="0.25">
      <c r="A576" s="2">
        <v>2025</v>
      </c>
      <c r="B576" s="2">
        <v>5</v>
      </c>
      <c r="C576" s="2" t="s">
        <v>121</v>
      </c>
      <c r="D576" s="2" t="s">
        <v>122</v>
      </c>
      <c r="E576" s="4" t="str">
        <f>VLOOKUP($D:$D,'[1]Disponibilidad y generación'!$E:$R,3,FALSE)</f>
        <v>01</v>
      </c>
      <c r="F576" s="4" t="str">
        <f>VLOOKUP($D:$D,'[1]Disponibilidad y generación'!$E:$R,4,FALSE)</f>
        <v>CIBAO NORTE</v>
      </c>
      <c r="G576" s="4" t="str">
        <f>VLOOKUP($D:$D,'[1]Disponibilidad y generación'!$E:$R,5,FALSE)</f>
        <v>18</v>
      </c>
      <c r="H576" s="4" t="str">
        <f>VLOOKUP($D:$D,'[1]Disponibilidad y generación'!$E:$R,6,FALSE)</f>
        <v>PUERTO PLATA</v>
      </c>
      <c r="I576" s="4" t="str">
        <f>VLOOKUP($D:$D,'[1]Disponibilidad y generación'!$E:$R,7,FALSE)</f>
        <v>01</v>
      </c>
      <c r="J576" s="4" t="str">
        <f>VLOOKUP($D:$D,'[1]Disponibilidad y generación'!$E:$R,8,FALSE)</f>
        <v>PUERTO PLATA</v>
      </c>
      <c r="K576" s="5" t="s">
        <v>244</v>
      </c>
      <c r="L576" s="4" t="s">
        <v>252</v>
      </c>
      <c r="M576" s="2" t="s">
        <v>56</v>
      </c>
      <c r="N576" s="51">
        <v>48</v>
      </c>
      <c r="O576" s="51">
        <v>18.69886</v>
      </c>
    </row>
    <row r="577" spans="1:15" ht="12.75" customHeight="1" x14ac:dyDescent="0.25">
      <c r="A577" s="2">
        <v>2025</v>
      </c>
      <c r="B577" s="2">
        <v>5</v>
      </c>
      <c r="C577" s="2" t="s">
        <v>121</v>
      </c>
      <c r="D577" s="2" t="s">
        <v>123</v>
      </c>
      <c r="E577" s="4" t="str">
        <f>VLOOKUP($D:$D,'[1]Disponibilidad y generación'!$E:$R,3,FALSE)</f>
        <v>01</v>
      </c>
      <c r="F577" s="4" t="str">
        <f>VLOOKUP($D:$D,'[1]Disponibilidad y generación'!$E:$R,4,FALSE)</f>
        <v>CIBAO NORTE</v>
      </c>
      <c r="G577" s="4" t="str">
        <f>VLOOKUP($D:$D,'[1]Disponibilidad y generación'!$E:$R,5,FALSE)</f>
        <v>18</v>
      </c>
      <c r="H577" s="4" t="str">
        <f>VLOOKUP($D:$D,'[1]Disponibilidad y generación'!$E:$R,6,FALSE)</f>
        <v>PUERTO PLATA</v>
      </c>
      <c r="I577" s="4" t="str">
        <f>VLOOKUP($D:$D,'[1]Disponibilidad y generación'!$E:$R,7,FALSE)</f>
        <v>01</v>
      </c>
      <c r="J577" s="4" t="str">
        <f>VLOOKUP($D:$D,'[1]Disponibilidad y generación'!$E:$R,8,FALSE)</f>
        <v>PUERTO PLATA</v>
      </c>
      <c r="K577" s="5" t="s">
        <v>244</v>
      </c>
      <c r="L577" s="4" t="s">
        <v>252</v>
      </c>
      <c r="M577" s="2" t="s">
        <v>10</v>
      </c>
      <c r="N577" s="51">
        <v>46.8</v>
      </c>
      <c r="O577" s="51">
        <v>14.587529999999999</v>
      </c>
    </row>
    <row r="578" spans="1:15" ht="12.75" customHeight="1" x14ac:dyDescent="0.25">
      <c r="A578" s="2">
        <v>2025</v>
      </c>
      <c r="B578" s="2">
        <v>5</v>
      </c>
      <c r="C578" s="2" t="s">
        <v>124</v>
      </c>
      <c r="D578" s="2" t="s">
        <v>125</v>
      </c>
      <c r="E578" s="4" t="str">
        <f>VLOOKUP($D:$D,'[1]Disponibilidad y generación'!$E:$R,3,FALSE)</f>
        <v>05</v>
      </c>
      <c r="F578" s="4" t="str">
        <f>VLOOKUP($D:$D,'[1]Disponibilidad y generación'!$E:$R,4,FALSE)</f>
        <v>VALDESIA</v>
      </c>
      <c r="G578" s="4" t="str">
        <f>VLOOKUP($D:$D,'[1]Disponibilidad y generación'!$E:$R,5,FALSE)</f>
        <v>17</v>
      </c>
      <c r="H578" s="4" t="str">
        <f>VLOOKUP($D:$D,'[1]Disponibilidad y generación'!$E:$R,6,FALSE)</f>
        <v>PERAVIA</v>
      </c>
      <c r="I578" s="4" t="str">
        <f>VLOOKUP($D:$D,'[1]Disponibilidad y generación'!$E:$R,7,FALSE)</f>
        <v>03</v>
      </c>
      <c r="J578" s="4" t="str">
        <f>VLOOKUP($D:$D,'[1]Disponibilidad y generación'!$E:$R,8,FALSE)</f>
        <v>MATANZAS</v>
      </c>
      <c r="K578" s="5" t="s">
        <v>254</v>
      </c>
      <c r="L578" s="4" t="s">
        <v>245</v>
      </c>
      <c r="M578" s="2" t="s">
        <v>31</v>
      </c>
      <c r="N578" s="51">
        <v>46.8</v>
      </c>
      <c r="O578" s="51">
        <v>8.1141100000000002</v>
      </c>
    </row>
    <row r="579" spans="1:15" ht="12.75" customHeight="1" x14ac:dyDescent="0.25">
      <c r="A579" s="2">
        <v>2025</v>
      </c>
      <c r="B579" s="2">
        <v>5</v>
      </c>
      <c r="C579" s="2" t="s">
        <v>126</v>
      </c>
      <c r="D579" s="2" t="s">
        <v>127</v>
      </c>
      <c r="E579" s="4" t="str">
        <f>VLOOKUP($D:$D,'[1]Disponibilidad y generación'!$E:$R,3,FALSE)</f>
        <v>05</v>
      </c>
      <c r="F579" s="4" t="str">
        <f>VLOOKUP($D:$D,'[1]Disponibilidad y generación'!$E:$R,4,FALSE)</f>
        <v>VALDESIA</v>
      </c>
      <c r="G579" s="4" t="str">
        <f>VLOOKUP($D:$D,'[1]Disponibilidad y generación'!$E:$R,5,FALSE)</f>
        <v>17</v>
      </c>
      <c r="H579" s="4" t="str">
        <f>VLOOKUP($D:$D,'[1]Disponibilidad y generación'!$E:$R,6,FALSE)</f>
        <v>PERAVIA</v>
      </c>
      <c r="I579" s="4" t="str">
        <f>VLOOKUP($D:$D,'[1]Disponibilidad y generación'!$E:$R,7,FALSE)</f>
        <v>03</v>
      </c>
      <c r="J579" s="4" t="str">
        <f>VLOOKUP($D:$D,'[1]Disponibilidad y generación'!$E:$R,8,FALSE)</f>
        <v>MATANZAS</v>
      </c>
      <c r="K579" s="5" t="s">
        <v>254</v>
      </c>
      <c r="L579" s="4" t="s">
        <v>245</v>
      </c>
      <c r="M579" s="2" t="s">
        <v>128</v>
      </c>
      <c r="N579" s="51">
        <v>50.6</v>
      </c>
      <c r="O579" s="51">
        <v>7.91744</v>
      </c>
    </row>
    <row r="580" spans="1:15" ht="12.75" customHeight="1" x14ac:dyDescent="0.25">
      <c r="A580" s="2">
        <v>2025</v>
      </c>
      <c r="B580" s="2">
        <v>5</v>
      </c>
      <c r="C580" s="2" t="s">
        <v>224</v>
      </c>
      <c r="D580" s="2" t="s">
        <v>225</v>
      </c>
      <c r="E580" s="4" t="str">
        <f>VLOOKUP($D:$D,'[1]Disponibilidad y generación'!$E:$R,3,FALSE)</f>
        <v>n/d</v>
      </c>
      <c r="F580" s="4" t="str">
        <f>VLOOKUP($D:$D,'[1]Disponibilidad y generación'!$E:$R,4,FALSE)</f>
        <v>n/d</v>
      </c>
      <c r="G580" s="4" t="str">
        <f>VLOOKUP($D:$D,'[1]Disponibilidad y generación'!$E:$R,5,FALSE)</f>
        <v>n/d</v>
      </c>
      <c r="H580" s="4" t="str">
        <f>VLOOKUP($D:$D,'[1]Disponibilidad y generación'!$E:$R,6,FALSE)</f>
        <v>n/d</v>
      </c>
      <c r="I580" s="4" t="str">
        <f>VLOOKUP($D:$D,'[1]Disponibilidad y generación'!$E:$R,7,FALSE)</f>
        <v>n/d</v>
      </c>
      <c r="J580" s="4" t="str">
        <f>VLOOKUP($D:$D,'[1]Disponibilidad y generación'!$E:$R,8,FALSE)</f>
        <v>n/d</v>
      </c>
      <c r="K580" s="5" t="s">
        <v>254</v>
      </c>
      <c r="L580" s="4" t="s">
        <v>245</v>
      </c>
      <c r="M580" s="2" t="s">
        <v>223</v>
      </c>
      <c r="N580" s="51">
        <v>0</v>
      </c>
      <c r="O580" s="51">
        <v>4.6422600000000003</v>
      </c>
    </row>
    <row r="581" spans="1:15" ht="12.75" customHeight="1" x14ac:dyDescent="0.25">
      <c r="A581" s="2">
        <v>2025</v>
      </c>
      <c r="B581" s="2">
        <v>5</v>
      </c>
      <c r="C581" s="2" t="s">
        <v>224</v>
      </c>
      <c r="D581" s="2" t="s">
        <v>226</v>
      </c>
      <c r="E581" s="4" t="str">
        <f>VLOOKUP($D:$D,'[1]Disponibilidad y generación'!$E:$R,3,FALSE)</f>
        <v>n/d</v>
      </c>
      <c r="F581" s="4" t="str">
        <f>VLOOKUP($D:$D,'[1]Disponibilidad y generación'!$E:$R,4,FALSE)</f>
        <v>n/d</v>
      </c>
      <c r="G581" s="4" t="str">
        <f>VLOOKUP($D:$D,'[1]Disponibilidad y generación'!$E:$R,5,FALSE)</f>
        <v>n/d</v>
      </c>
      <c r="H581" s="4" t="str">
        <f>VLOOKUP($D:$D,'[1]Disponibilidad y generación'!$E:$R,6,FALSE)</f>
        <v>n/d</v>
      </c>
      <c r="I581" s="4" t="str">
        <f>VLOOKUP($D:$D,'[1]Disponibilidad y generación'!$E:$R,7,FALSE)</f>
        <v>n/d</v>
      </c>
      <c r="J581" s="4" t="str">
        <f>VLOOKUP($D:$D,'[1]Disponibilidad y generación'!$E:$R,8,FALSE)</f>
        <v>n/d</v>
      </c>
      <c r="K581" s="5" t="s">
        <v>254</v>
      </c>
      <c r="L581" s="4" t="s">
        <v>245</v>
      </c>
      <c r="M581" s="2" t="s">
        <v>223</v>
      </c>
      <c r="N581" s="51">
        <v>0</v>
      </c>
      <c r="O581" s="51">
        <v>4.56935</v>
      </c>
    </row>
    <row r="582" spans="1:15" ht="12.75" customHeight="1" x14ac:dyDescent="0.25">
      <c r="A582" s="2">
        <v>2025</v>
      </c>
      <c r="B582" s="2">
        <v>5</v>
      </c>
      <c r="C582" s="2" t="s">
        <v>224</v>
      </c>
      <c r="D582" s="2" t="s">
        <v>227</v>
      </c>
      <c r="E582" s="4" t="str">
        <f>VLOOKUP($D:$D,'[1]Disponibilidad y generación'!$E:$R,3,FALSE)</f>
        <v>n/d</v>
      </c>
      <c r="F582" s="4" t="str">
        <f>VLOOKUP($D:$D,'[1]Disponibilidad y generación'!$E:$R,4,FALSE)</f>
        <v>n/d</v>
      </c>
      <c r="G582" s="4" t="str">
        <f>VLOOKUP($D:$D,'[1]Disponibilidad y generación'!$E:$R,5,FALSE)</f>
        <v>n/d</v>
      </c>
      <c r="H582" s="4" t="str">
        <f>VLOOKUP($D:$D,'[1]Disponibilidad y generación'!$E:$R,6,FALSE)</f>
        <v>n/d</v>
      </c>
      <c r="I582" s="4" t="str">
        <f>VLOOKUP($D:$D,'[1]Disponibilidad y generación'!$E:$R,7,FALSE)</f>
        <v>n/d</v>
      </c>
      <c r="J582" s="4" t="str">
        <f>VLOOKUP($D:$D,'[1]Disponibilidad y generación'!$E:$R,8,FALSE)</f>
        <v>n/d</v>
      </c>
      <c r="K582" s="5" t="s">
        <v>254</v>
      </c>
      <c r="L582" s="4" t="s">
        <v>245</v>
      </c>
      <c r="M582" s="2" t="s">
        <v>223</v>
      </c>
      <c r="N582" s="51">
        <v>0</v>
      </c>
      <c r="O582" s="51">
        <v>4.4558600000000004</v>
      </c>
    </row>
    <row r="583" spans="1:15" ht="12.75" customHeight="1" x14ac:dyDescent="0.25">
      <c r="A583" s="2">
        <v>2025</v>
      </c>
      <c r="B583" s="2">
        <v>5</v>
      </c>
      <c r="C583" s="2" t="s">
        <v>129</v>
      </c>
      <c r="D583" s="2" t="s">
        <v>130</v>
      </c>
      <c r="E583" s="4" t="str">
        <f>VLOOKUP($D:$D,'[1]Disponibilidad y generación'!$E:$R,3,FALSE)</f>
        <v>08</v>
      </c>
      <c r="F583" s="4" t="str">
        <f>VLOOKUP($D:$D,'[1]Disponibilidad y generación'!$E:$R,4,FALSE)</f>
        <v>YUMA</v>
      </c>
      <c r="G583" s="4" t="str">
        <f>VLOOKUP($D:$D,'[1]Disponibilidad y generación'!$E:$R,5,FALSE)</f>
        <v>12</v>
      </c>
      <c r="H583" s="4" t="str">
        <f>VLOOKUP($D:$D,'[1]Disponibilidad y generación'!$E:$R,6,FALSE)</f>
        <v>LA ROMANA</v>
      </c>
      <c r="I583" s="4" t="str">
        <f>VLOOKUP($D:$D,'[1]Disponibilidad y generación'!$E:$R,7,FALSE)</f>
        <v>03</v>
      </c>
      <c r="J583" s="4" t="str">
        <f>VLOOKUP($D:$D,'[1]Disponibilidad y generación'!$E:$R,8,FALSE)</f>
        <v>VILLA HERMOSA</v>
      </c>
      <c r="K583" s="5" t="s">
        <v>254</v>
      </c>
      <c r="L583" s="4" t="s">
        <v>245</v>
      </c>
      <c r="M583" s="2" t="s">
        <v>128</v>
      </c>
      <c r="N583" s="51">
        <v>49.723342293906001</v>
      </c>
      <c r="O583" s="51">
        <v>9.7432599999999994</v>
      </c>
    </row>
    <row r="584" spans="1:15" ht="12.75" customHeight="1" x14ac:dyDescent="0.25">
      <c r="A584" s="2">
        <v>2025</v>
      </c>
      <c r="B584" s="2">
        <v>5</v>
      </c>
      <c r="C584" s="2" t="s">
        <v>129</v>
      </c>
      <c r="D584" s="2" t="s">
        <v>131</v>
      </c>
      <c r="E584" s="4" t="str">
        <f>VLOOKUP($D:$D,'[1]Disponibilidad y generación'!$E:$R,3,FALSE)</f>
        <v>08</v>
      </c>
      <c r="F584" s="4" t="str">
        <f>VLOOKUP($D:$D,'[1]Disponibilidad y generación'!$E:$R,4,FALSE)</f>
        <v>YUMA</v>
      </c>
      <c r="G584" s="4" t="str">
        <f>VLOOKUP($D:$D,'[1]Disponibilidad y generación'!$E:$R,5,FALSE)</f>
        <v>12</v>
      </c>
      <c r="H584" s="4" t="str">
        <f>VLOOKUP($D:$D,'[1]Disponibilidad y generación'!$E:$R,6,FALSE)</f>
        <v>LA ROMANA</v>
      </c>
      <c r="I584" s="4" t="str">
        <f>VLOOKUP($D:$D,'[1]Disponibilidad y generación'!$E:$R,7,FALSE)</f>
        <v>03</v>
      </c>
      <c r="J584" s="4" t="str">
        <f>VLOOKUP($D:$D,'[1]Disponibilidad y generación'!$E:$R,8,FALSE)</f>
        <v>VILLA HERMOSA</v>
      </c>
      <c r="K584" s="5" t="s">
        <v>254</v>
      </c>
      <c r="L584" s="4" t="s">
        <v>245</v>
      </c>
      <c r="M584" s="2" t="s">
        <v>128</v>
      </c>
      <c r="N584" s="51">
        <v>29.713037634408</v>
      </c>
      <c r="O584" s="51">
        <v>5.37791</v>
      </c>
    </row>
    <row r="585" spans="1:15" ht="12.75" customHeight="1" x14ac:dyDescent="0.25">
      <c r="A585" s="2">
        <v>2025</v>
      </c>
      <c r="B585" s="2">
        <v>5</v>
      </c>
      <c r="C585" s="2" t="s">
        <v>132</v>
      </c>
      <c r="D585" s="2" t="s">
        <v>133</v>
      </c>
      <c r="E585" s="4" t="str">
        <f>VLOOKUP($D:$D,'[1]Disponibilidad y generación'!$E:$R,3,FALSE)</f>
        <v>10</v>
      </c>
      <c r="F585" s="4" t="str">
        <f>VLOOKUP($D:$D,'[1]Disponibilidad y generación'!$E:$R,4,FALSE)</f>
        <v>OZAMA O METROPOLITANA</v>
      </c>
      <c r="G585" s="4" t="str">
        <f>VLOOKUP($D:$D,'[1]Disponibilidad y generación'!$E:$R,5,FALSE)</f>
        <v>32</v>
      </c>
      <c r="H585" s="4" t="str">
        <f>VLOOKUP($D:$D,'[1]Disponibilidad y generación'!$E:$R,6,FALSE)</f>
        <v>SANTO DOMINGO</v>
      </c>
      <c r="I585" s="4" t="str">
        <f>VLOOKUP($D:$D,'[1]Disponibilidad y generación'!$E:$R,7,FALSE)</f>
        <v>03</v>
      </c>
      <c r="J585" s="4" t="str">
        <f>VLOOKUP($D:$D,'[1]Disponibilidad y generación'!$E:$R,8,FALSE)</f>
        <v>SANTO DOMINGO NORTE</v>
      </c>
      <c r="K585" s="5" t="s">
        <v>254</v>
      </c>
      <c r="L585" s="4" t="s">
        <v>245</v>
      </c>
      <c r="M585" s="2" t="s">
        <v>134</v>
      </c>
      <c r="N585" s="51">
        <v>50</v>
      </c>
      <c r="O585" s="51">
        <v>8.4481599999999997</v>
      </c>
    </row>
    <row r="586" spans="1:15" ht="12.75" customHeight="1" x14ac:dyDescent="0.25">
      <c r="A586" s="2">
        <v>2025</v>
      </c>
      <c r="B586" s="2">
        <v>5</v>
      </c>
      <c r="C586" s="2" t="s">
        <v>135</v>
      </c>
      <c r="D586" s="2" t="s">
        <v>136</v>
      </c>
      <c r="E586" s="4" t="str">
        <f>VLOOKUP($D:$D,'[1]Disponibilidad y generación'!$E:$R,3,FALSE)</f>
        <v>07</v>
      </c>
      <c r="F586" s="4" t="str">
        <f>VLOOKUP($D:$D,'[1]Disponibilidad y generación'!$E:$R,4,FALSE)</f>
        <v>EL VALLE</v>
      </c>
      <c r="G586" s="4" t="str">
        <f>VLOOKUP($D:$D,'[1]Disponibilidad y generación'!$E:$R,5,FALSE)</f>
        <v>02</v>
      </c>
      <c r="H586" s="4" t="str">
        <f>VLOOKUP($D:$D,'[1]Disponibilidad y generación'!$E:$R,6,FALSE)</f>
        <v>AZUA</v>
      </c>
      <c r="I586" s="4" t="str">
        <f>VLOOKUP($D:$D,'[1]Disponibilidad y generación'!$E:$R,7,FALSE)</f>
        <v>01</v>
      </c>
      <c r="J586" s="4" t="str">
        <f>VLOOKUP($D:$D,'[1]Disponibilidad y generación'!$E:$R,8,FALSE)</f>
        <v>AZUA</v>
      </c>
      <c r="K586" s="5" t="s">
        <v>254</v>
      </c>
      <c r="L586" s="4" t="s">
        <v>245</v>
      </c>
      <c r="M586" s="2" t="s">
        <v>128</v>
      </c>
      <c r="N586" s="51">
        <v>17</v>
      </c>
      <c r="O586" s="51">
        <v>4.03268</v>
      </c>
    </row>
    <row r="587" spans="1:15" ht="12.75" customHeight="1" x14ac:dyDescent="0.25">
      <c r="A587" s="2">
        <v>2025</v>
      </c>
      <c r="B587" s="2">
        <v>5</v>
      </c>
      <c r="C587" s="2" t="s">
        <v>137</v>
      </c>
      <c r="D587" s="2" t="s">
        <v>138</v>
      </c>
      <c r="E587" s="4" t="str">
        <f>VLOOKUP($D:$D,'[1]Disponibilidad y generación'!$E:$R,3,FALSE)</f>
        <v>10</v>
      </c>
      <c r="F587" s="4" t="str">
        <f>VLOOKUP($D:$D,'[1]Disponibilidad y generación'!$E:$R,4,FALSE)</f>
        <v>OZAMA O METROPOLITANA</v>
      </c>
      <c r="G587" s="4" t="str">
        <f>VLOOKUP($D:$D,'[1]Disponibilidad y generación'!$E:$R,5,FALSE)</f>
        <v>32</v>
      </c>
      <c r="H587" s="4" t="str">
        <f>VLOOKUP($D:$D,'[1]Disponibilidad y generación'!$E:$R,6,FALSE)</f>
        <v>SANTO DOMINGO</v>
      </c>
      <c r="I587" s="4" t="str">
        <f>VLOOKUP($D:$D,'[1]Disponibilidad y generación'!$E:$R,7,FALSE)</f>
        <v>01</v>
      </c>
      <c r="J587" s="4" t="str">
        <f>VLOOKUP($D:$D,'[1]Disponibilidad y generación'!$E:$R,8,FALSE)</f>
        <v>SANTO DOMINGO ESTE</v>
      </c>
      <c r="K587" s="5" t="s">
        <v>254</v>
      </c>
      <c r="L587" s="4" t="s">
        <v>245</v>
      </c>
      <c r="M587" s="2" t="s">
        <v>134</v>
      </c>
      <c r="N587" s="51">
        <v>9.9802867383509994</v>
      </c>
      <c r="O587" s="51">
        <v>1.5666899999999999</v>
      </c>
    </row>
    <row r="588" spans="1:15" ht="12.75" customHeight="1" x14ac:dyDescent="0.25">
      <c r="A588" s="2">
        <v>2025</v>
      </c>
      <c r="B588" s="2">
        <v>5</v>
      </c>
      <c r="C588" s="2" t="s">
        <v>221</v>
      </c>
      <c r="D588" s="2" t="s">
        <v>222</v>
      </c>
      <c r="E588" s="4" t="str">
        <f>VLOOKUP($D:$D,'[1]Disponibilidad y generación'!$E:$R,3,FALSE)</f>
        <v>n/d</v>
      </c>
      <c r="F588" s="4" t="str">
        <f>VLOOKUP($D:$D,'[1]Disponibilidad y generación'!$E:$R,4,FALSE)</f>
        <v>n/d</v>
      </c>
      <c r="G588" s="4" t="str">
        <f>VLOOKUP($D:$D,'[1]Disponibilidad y generación'!$E:$R,5,FALSE)</f>
        <v>n/d</v>
      </c>
      <c r="H588" s="4" t="str">
        <f>VLOOKUP($D:$D,'[1]Disponibilidad y generación'!$E:$R,6,FALSE)</f>
        <v>n/d</v>
      </c>
      <c r="I588" s="4" t="str">
        <f>VLOOKUP($D:$D,'[1]Disponibilidad y generación'!$E:$R,7,FALSE)</f>
        <v>n/d</v>
      </c>
      <c r="J588" s="4" t="str">
        <f>VLOOKUP($D:$D,'[1]Disponibilidad y generación'!$E:$R,8,FALSE)</f>
        <v>n/d</v>
      </c>
      <c r="K588" s="5" t="s">
        <v>254</v>
      </c>
      <c r="L588" s="4" t="s">
        <v>245</v>
      </c>
      <c r="M588" s="2" t="s">
        <v>223</v>
      </c>
      <c r="N588" s="51">
        <v>0</v>
      </c>
      <c r="O588" s="51">
        <v>0</v>
      </c>
    </row>
    <row r="589" spans="1:15" ht="12.75" customHeight="1" x14ac:dyDescent="0.25">
      <c r="A589" s="2">
        <v>2025</v>
      </c>
      <c r="B589" s="2">
        <v>5</v>
      </c>
      <c r="C589" s="2" t="s">
        <v>139</v>
      </c>
      <c r="D589" s="2" t="s">
        <v>140</v>
      </c>
      <c r="E589" s="4" t="str">
        <f>VLOOKUP($D:$D,'[1]Disponibilidad y generación'!$E:$R,3,FALSE)</f>
        <v>10</v>
      </c>
      <c r="F589" s="4" t="str">
        <f>VLOOKUP($D:$D,'[1]Disponibilidad y generación'!$E:$R,4,FALSE)</f>
        <v>OZAMA O METROPOLITANA</v>
      </c>
      <c r="G589" s="4" t="str">
        <f>VLOOKUP($D:$D,'[1]Disponibilidad y generación'!$E:$R,5,FALSE)</f>
        <v>32</v>
      </c>
      <c r="H589" s="4" t="str">
        <f>VLOOKUP($D:$D,'[1]Disponibilidad y generación'!$E:$R,6,FALSE)</f>
        <v>SANTO DOMINGO</v>
      </c>
      <c r="I589" s="4" t="str">
        <f>VLOOKUP($D:$D,'[1]Disponibilidad y generación'!$E:$R,7,FALSE)</f>
        <v>05</v>
      </c>
      <c r="J589" s="4" t="str">
        <f>VLOOKUP($D:$D,'[1]Disponibilidad y generación'!$E:$R,8,FALSE)</f>
        <v>SAN ANTONIO DE GUERRA</v>
      </c>
      <c r="K589" s="5" t="s">
        <v>254</v>
      </c>
      <c r="L589" s="4" t="s">
        <v>245</v>
      </c>
      <c r="M589" s="2" t="s">
        <v>31</v>
      </c>
      <c r="N589" s="51">
        <v>44.505393145161001</v>
      </c>
      <c r="O589" s="51">
        <v>7.1642200000000003</v>
      </c>
    </row>
    <row r="590" spans="1:15" ht="12.75" customHeight="1" x14ac:dyDescent="0.25">
      <c r="A590" s="2">
        <v>2025</v>
      </c>
      <c r="B590" s="2">
        <v>5</v>
      </c>
      <c r="C590" s="2" t="s">
        <v>141</v>
      </c>
      <c r="D590" s="2" t="s">
        <v>142</v>
      </c>
      <c r="E590" s="4" t="str">
        <f>VLOOKUP($D:$D,'[1]Disponibilidad y generación'!$E:$R,3,FALSE)</f>
        <v>03</v>
      </c>
      <c r="F590" s="4" t="str">
        <f>VLOOKUP($D:$D,'[1]Disponibilidad y generación'!$E:$R,4,FALSE)</f>
        <v>CIBAO NORDESTE</v>
      </c>
      <c r="G590" s="4" t="str">
        <f>VLOOKUP($D:$D,'[1]Disponibilidad y generación'!$E:$R,5,FALSE)</f>
        <v>14</v>
      </c>
      <c r="H590" s="4" t="str">
        <f>VLOOKUP($D:$D,'[1]Disponibilidad y generación'!$E:$R,6,FALSE)</f>
        <v>MARÍA TRINIDAD SÁNCHEZ</v>
      </c>
      <c r="I590" s="4" t="str">
        <f>VLOOKUP($D:$D,'[1]Disponibilidad y generación'!$E:$R,7,FALSE)</f>
        <v>02</v>
      </c>
      <c r="J590" s="4" t="str">
        <f>VLOOKUP($D:$D,'[1]Disponibilidad y generación'!$E:$R,8,FALSE)</f>
        <v>CABRERA</v>
      </c>
      <c r="K590" s="5" t="s">
        <v>254</v>
      </c>
      <c r="L590" s="4" t="s">
        <v>245</v>
      </c>
      <c r="M590" s="2" t="s">
        <v>128</v>
      </c>
      <c r="N590" s="51">
        <v>45.633154121863001</v>
      </c>
      <c r="O590" s="51">
        <v>7.1029400000000003</v>
      </c>
    </row>
    <row r="591" spans="1:15" ht="12.75" customHeight="1" x14ac:dyDescent="0.25">
      <c r="A591" s="2">
        <v>2025</v>
      </c>
      <c r="B591" s="2">
        <v>5</v>
      </c>
      <c r="C591" s="2" t="s">
        <v>124</v>
      </c>
      <c r="D591" s="2" t="s">
        <v>143</v>
      </c>
      <c r="E591" s="4" t="str">
        <f>VLOOKUP($D:$D,'[1]Disponibilidad y generación'!$E:$R,3,FALSE)</f>
        <v>10</v>
      </c>
      <c r="F591" s="4" t="str">
        <f>VLOOKUP($D:$D,'[1]Disponibilidad y generación'!$E:$R,4,FALSE)</f>
        <v>OZAMA O METROPOLITANA</v>
      </c>
      <c r="G591" s="4" t="str">
        <f>VLOOKUP($D:$D,'[1]Disponibilidad y generación'!$E:$R,5,FALSE)</f>
        <v>32</v>
      </c>
      <c r="H591" s="4" t="str">
        <f>VLOOKUP($D:$D,'[1]Disponibilidad y generación'!$E:$R,6,FALSE)</f>
        <v>SANTO DOMINGO</v>
      </c>
      <c r="I591" s="4" t="str">
        <f>VLOOKUP($D:$D,'[1]Disponibilidad y generación'!$E:$R,7,FALSE)</f>
        <v>05</v>
      </c>
      <c r="J591" s="4" t="str">
        <f>VLOOKUP($D:$D,'[1]Disponibilidad y generación'!$E:$R,8,FALSE)</f>
        <v>SAN ANTONIO DE GUERRA</v>
      </c>
      <c r="K591" s="5" t="s">
        <v>254</v>
      </c>
      <c r="L591" s="4" t="s">
        <v>245</v>
      </c>
      <c r="M591" s="2" t="s">
        <v>134</v>
      </c>
      <c r="N591" s="51">
        <v>100</v>
      </c>
      <c r="O591" s="51">
        <v>16.814409999999999</v>
      </c>
    </row>
    <row r="592" spans="1:15" ht="12.75" customHeight="1" x14ac:dyDescent="0.25">
      <c r="A592" s="2">
        <v>2025</v>
      </c>
      <c r="B592" s="2">
        <v>5</v>
      </c>
      <c r="C592" s="2" t="s">
        <v>144</v>
      </c>
      <c r="D592" s="2" t="s">
        <v>145</v>
      </c>
      <c r="E592" s="4" t="str">
        <f>VLOOKUP($D:$D,'[1]Disponibilidad y generación'!$E:$R,3,FALSE)</f>
        <v>04</v>
      </c>
      <c r="F592" s="4" t="str">
        <f>VLOOKUP($D:$D,'[1]Disponibilidad y generación'!$E:$R,4,FALSE)</f>
        <v>CIBAO NOROESTE</v>
      </c>
      <c r="G592" s="4" t="str">
        <f>VLOOKUP($D:$D,'[1]Disponibilidad y generación'!$E:$R,5,FALSE)</f>
        <v>15</v>
      </c>
      <c r="H592" s="4" t="str">
        <f>VLOOKUP($D:$D,'[1]Disponibilidad y generación'!$E:$R,6,FALSE)</f>
        <v>MONTE CRISTI</v>
      </c>
      <c r="I592" s="4" t="str">
        <f>VLOOKUP($D:$D,'[1]Disponibilidad y generación'!$E:$R,7,FALSE)</f>
        <v>03</v>
      </c>
      <c r="J592" s="4" t="str">
        <f>VLOOKUP($D:$D,'[1]Disponibilidad y generación'!$E:$R,8,FALSE)</f>
        <v>GUAYUBÍN</v>
      </c>
      <c r="K592" s="5" t="s">
        <v>254</v>
      </c>
      <c r="L592" s="4" t="s">
        <v>245</v>
      </c>
      <c r="M592" s="2" t="s">
        <v>56</v>
      </c>
      <c r="N592" s="51">
        <v>50.6</v>
      </c>
      <c r="O592" s="51">
        <v>8.5010300000000001</v>
      </c>
    </row>
    <row r="593" spans="1:15" ht="12.75" customHeight="1" x14ac:dyDescent="0.25">
      <c r="A593" s="2">
        <v>2025</v>
      </c>
      <c r="B593" s="2">
        <v>5</v>
      </c>
      <c r="C593" s="2" t="s">
        <v>22</v>
      </c>
      <c r="D593" s="2" t="s">
        <v>146</v>
      </c>
      <c r="E593" s="4" t="str">
        <f>VLOOKUP($D:$D,'[1]Disponibilidad y generación'!$E:$R,3,FALSE)</f>
        <v>01</v>
      </c>
      <c r="F593" s="4" t="str">
        <f>VLOOKUP($D:$D,'[1]Disponibilidad y generación'!$E:$R,4,FALSE)</f>
        <v>CIBAO NORTE</v>
      </c>
      <c r="G593" s="4" t="str">
        <f>VLOOKUP($D:$D,'[1]Disponibilidad y generación'!$E:$R,5,FALSE)</f>
        <v>25</v>
      </c>
      <c r="H593" s="4" t="str">
        <f>VLOOKUP($D:$D,'[1]Disponibilidad y generación'!$E:$R,6,FALSE)</f>
        <v>SANTIAGO</v>
      </c>
      <c r="I593" s="4" t="str">
        <f>VLOOKUP($D:$D,'[1]Disponibilidad y generación'!$E:$R,7,FALSE)</f>
        <v>05</v>
      </c>
      <c r="J593" s="4" t="str">
        <f>VLOOKUP($D:$D,'[1]Disponibilidad y generación'!$E:$R,8,FALSE)</f>
        <v>SAN JOSÉ DE LAS MATAS</v>
      </c>
      <c r="K593" s="5" t="s">
        <v>254</v>
      </c>
      <c r="L593" s="4" t="s">
        <v>245</v>
      </c>
      <c r="M593" s="2" t="s">
        <v>134</v>
      </c>
      <c r="N593" s="51">
        <v>67.659919354837996</v>
      </c>
      <c r="O593" s="51">
        <v>10.6256</v>
      </c>
    </row>
    <row r="594" spans="1:15" ht="12.75" customHeight="1" x14ac:dyDescent="0.25">
      <c r="A594" s="2">
        <v>2025</v>
      </c>
      <c r="B594" s="2">
        <v>5</v>
      </c>
      <c r="C594" s="2" t="s">
        <v>124</v>
      </c>
      <c r="D594" s="2" t="s">
        <v>147</v>
      </c>
      <c r="E594" s="4" t="str">
        <f>VLOOKUP($D:$D,'[1]Disponibilidad y generación'!$E:$R,3,FALSE)</f>
        <v>05</v>
      </c>
      <c r="F594" s="4" t="str">
        <f>VLOOKUP($D:$D,'[1]Disponibilidad y generación'!$E:$R,4,FALSE)</f>
        <v>VALDESIA</v>
      </c>
      <c r="G594" s="4" t="str">
        <f>VLOOKUP($D:$D,'[1]Disponibilidad y generación'!$E:$R,5,FALSE)</f>
        <v>17</v>
      </c>
      <c r="H594" s="4" t="str">
        <f>VLOOKUP($D:$D,'[1]Disponibilidad y generación'!$E:$R,6,FALSE)</f>
        <v>PERAVIA</v>
      </c>
      <c r="I594" s="4" t="str">
        <f>VLOOKUP($D:$D,'[1]Disponibilidad y generación'!$E:$R,7,FALSE)</f>
        <v>02</v>
      </c>
      <c r="J594" s="4" t="str">
        <f>VLOOKUP($D:$D,'[1]Disponibilidad y generación'!$E:$R,8,FALSE)</f>
        <v>NIZAO</v>
      </c>
      <c r="K594" s="5" t="s">
        <v>254</v>
      </c>
      <c r="L594" s="4" t="s">
        <v>245</v>
      </c>
      <c r="M594" s="2" t="s">
        <v>10</v>
      </c>
      <c r="N594" s="51">
        <v>50</v>
      </c>
      <c r="O594" s="51">
        <v>9.5822800000000008</v>
      </c>
    </row>
    <row r="595" spans="1:15" ht="12.75" customHeight="1" x14ac:dyDescent="0.25">
      <c r="A595" s="2">
        <v>2025</v>
      </c>
      <c r="B595" s="2">
        <v>5</v>
      </c>
      <c r="C595" s="2" t="s">
        <v>148</v>
      </c>
      <c r="D595" s="2" t="s">
        <v>149</v>
      </c>
      <c r="E595" s="4" t="str">
        <f>VLOOKUP($D:$D,'[1]Disponibilidad y generación'!$E:$R,3,FALSE)</f>
        <v>10</v>
      </c>
      <c r="F595" s="4" t="str">
        <f>VLOOKUP($D:$D,'[1]Disponibilidad y generación'!$E:$R,4,FALSE)</f>
        <v>OZAMA O METROPOLITANA</v>
      </c>
      <c r="G595" s="4" t="str">
        <f>VLOOKUP($D:$D,'[1]Disponibilidad y generación'!$E:$R,5,FALSE)</f>
        <v>32</v>
      </c>
      <c r="H595" s="4" t="str">
        <f>VLOOKUP($D:$D,'[1]Disponibilidad y generación'!$E:$R,6,FALSE)</f>
        <v>SANTO DOMINGO</v>
      </c>
      <c r="I595" s="4" t="str">
        <f>VLOOKUP($D:$D,'[1]Disponibilidad y generación'!$E:$R,7,FALSE)</f>
        <v>05</v>
      </c>
      <c r="J595" s="4" t="str">
        <f>VLOOKUP($D:$D,'[1]Disponibilidad y generación'!$E:$R,8,FALSE)</f>
        <v>SAN ANTONIO DE GUERRA</v>
      </c>
      <c r="K595" s="5" t="s">
        <v>254</v>
      </c>
      <c r="L595" s="4" t="s">
        <v>245</v>
      </c>
      <c r="M595" s="2" t="s">
        <v>134</v>
      </c>
      <c r="N595" s="51">
        <v>49.385080645160997</v>
      </c>
      <c r="O595" s="51">
        <v>7.0359400000000001</v>
      </c>
    </row>
    <row r="596" spans="1:15" ht="12.75" customHeight="1" x14ac:dyDescent="0.25">
      <c r="A596" s="2">
        <v>2025</v>
      </c>
      <c r="B596" s="2">
        <v>5</v>
      </c>
      <c r="C596" s="2" t="s">
        <v>150</v>
      </c>
      <c r="D596" s="2" t="s">
        <v>151</v>
      </c>
      <c r="E596" s="4" t="str">
        <f>VLOOKUP($D:$D,'[1]Disponibilidad y generación'!$E:$R,3,FALSE)</f>
        <v>10</v>
      </c>
      <c r="F596" s="4" t="str">
        <f>VLOOKUP($D:$D,'[1]Disponibilidad y generación'!$E:$R,4,FALSE)</f>
        <v>OZAMA O METROPOLITANA</v>
      </c>
      <c r="G596" s="4" t="str">
        <f>VLOOKUP($D:$D,'[1]Disponibilidad y generación'!$E:$R,5,FALSE)</f>
        <v>32</v>
      </c>
      <c r="H596" s="4" t="str">
        <f>VLOOKUP($D:$D,'[1]Disponibilidad y generación'!$E:$R,6,FALSE)</f>
        <v>SANTO DOMINGO</v>
      </c>
      <c r="I596" s="4" t="str">
        <f>VLOOKUP($D:$D,'[1]Disponibilidad y generación'!$E:$R,7,FALSE)</f>
        <v>05</v>
      </c>
      <c r="J596" s="4" t="str">
        <f>VLOOKUP($D:$D,'[1]Disponibilidad y generación'!$E:$R,8,FALSE)</f>
        <v>SAN ANTONIO DE GUERRA</v>
      </c>
      <c r="K596" s="5" t="s">
        <v>254</v>
      </c>
      <c r="L596" s="4" t="s">
        <v>245</v>
      </c>
      <c r="M596" s="2" t="s">
        <v>134</v>
      </c>
      <c r="N596" s="51">
        <v>50</v>
      </c>
      <c r="O596" s="51">
        <v>8.8161199999999997</v>
      </c>
    </row>
    <row r="597" spans="1:15" ht="12.75" customHeight="1" x14ac:dyDescent="0.25">
      <c r="A597" s="2">
        <v>2025</v>
      </c>
      <c r="B597" s="2">
        <v>5</v>
      </c>
      <c r="C597" s="2" t="s">
        <v>152</v>
      </c>
      <c r="D597" s="2" t="s">
        <v>153</v>
      </c>
      <c r="E597" s="4" t="str">
        <f>VLOOKUP($D:$D,'[1]Disponibilidad y generación'!$E:$R,3,FALSE)</f>
        <v>06</v>
      </c>
      <c r="F597" s="4" t="str">
        <f>VLOOKUP($D:$D,'[1]Disponibilidad y generación'!$E:$R,4,FALSE)</f>
        <v>ENRIQUILLO</v>
      </c>
      <c r="G597" s="4" t="str">
        <f>VLOOKUP($D:$D,'[1]Disponibilidad y generación'!$E:$R,5,FALSE)</f>
        <v>04</v>
      </c>
      <c r="H597" s="4" t="str">
        <f>VLOOKUP($D:$D,'[1]Disponibilidad y generación'!$E:$R,6,FALSE)</f>
        <v>BARAHONA</v>
      </c>
      <c r="I597" s="4" t="str">
        <f>VLOOKUP($D:$D,'[1]Disponibilidad y generación'!$E:$R,7,FALSE)</f>
        <v>05</v>
      </c>
      <c r="J597" s="4" t="str">
        <f>VLOOKUP($D:$D,'[1]Disponibilidad y generación'!$E:$R,8,FALSE)</f>
        <v>VICENTE NOBLE</v>
      </c>
      <c r="K597" s="5" t="s">
        <v>254</v>
      </c>
      <c r="L597" s="4" t="s">
        <v>245</v>
      </c>
      <c r="M597" s="2" t="s">
        <v>31</v>
      </c>
      <c r="N597" s="51">
        <v>24.692540322580001</v>
      </c>
      <c r="O597" s="51">
        <v>5.3405699999999996</v>
      </c>
    </row>
    <row r="598" spans="1:15" ht="12.75" customHeight="1" x14ac:dyDescent="0.25">
      <c r="A598" s="2">
        <v>2025</v>
      </c>
      <c r="B598" s="2">
        <v>5</v>
      </c>
      <c r="C598" s="2" t="s">
        <v>154</v>
      </c>
      <c r="D598" s="2" t="s">
        <v>155</v>
      </c>
      <c r="E598" s="4" t="str">
        <f>VLOOKUP($D:$D,'[1]Disponibilidad y generación'!$E:$R,3,FALSE)</f>
        <v>09</v>
      </c>
      <c r="F598" s="4" t="str">
        <f>VLOOKUP($D:$D,'[1]Disponibilidad y generación'!$E:$R,4,FALSE)</f>
        <v>HIGUAMO</v>
      </c>
      <c r="G598" s="4" t="str">
        <f>VLOOKUP($D:$D,'[1]Disponibilidad y generación'!$E:$R,5,FALSE)</f>
        <v>23</v>
      </c>
      <c r="H598" s="4" t="str">
        <f>VLOOKUP($D:$D,'[1]Disponibilidad y generación'!$E:$R,6,FALSE)</f>
        <v>SAN PEDRO DE MACORÍS</v>
      </c>
      <c r="I598" s="4" t="str">
        <f>VLOOKUP($D:$D,'[1]Disponibilidad y generación'!$E:$R,7,FALSE)</f>
        <v>04</v>
      </c>
      <c r="J598" s="4" t="str">
        <f>VLOOKUP($D:$D,'[1]Disponibilidad y generación'!$E:$R,8,FALSE)</f>
        <v>CONSUELO</v>
      </c>
      <c r="K598" s="5" t="s">
        <v>254</v>
      </c>
      <c r="L598" s="4" t="s">
        <v>245</v>
      </c>
      <c r="M598" s="2" t="s">
        <v>10</v>
      </c>
      <c r="N598" s="51">
        <v>50</v>
      </c>
      <c r="O598" s="51">
        <v>9.6545299999999994</v>
      </c>
    </row>
    <row r="599" spans="1:15" ht="12.75" customHeight="1" x14ac:dyDescent="0.25">
      <c r="A599" s="2">
        <v>2025</v>
      </c>
      <c r="B599" s="2">
        <v>5</v>
      </c>
      <c r="C599" s="2" t="s">
        <v>22</v>
      </c>
      <c r="D599" s="2" t="s">
        <v>156</v>
      </c>
      <c r="E599" s="4" t="str">
        <f>VLOOKUP($D:$D,'[1]Disponibilidad y generación'!$E:$R,3,FALSE)</f>
        <v>04</v>
      </c>
      <c r="F599" s="4" t="str">
        <f>VLOOKUP($D:$D,'[1]Disponibilidad y generación'!$E:$R,4,FALSE)</f>
        <v>CIBAO NOROESTE</v>
      </c>
      <c r="G599" s="4" t="str">
        <f>VLOOKUP($D:$D,'[1]Disponibilidad y generación'!$E:$R,5,FALSE)</f>
        <v>27</v>
      </c>
      <c r="H599" s="4" t="str">
        <f>VLOOKUP($D:$D,'[1]Disponibilidad y generación'!$E:$R,6,FALSE)</f>
        <v>VALVERDE</v>
      </c>
      <c r="I599" s="4" t="str">
        <f>VLOOKUP($D:$D,'[1]Disponibilidad y generación'!$E:$R,7,FALSE)</f>
        <v>02</v>
      </c>
      <c r="J599" s="4" t="str">
        <f>VLOOKUP($D:$D,'[1]Disponibilidad y generación'!$E:$R,8,FALSE)</f>
        <v>ESPERANZA</v>
      </c>
      <c r="K599" s="5" t="s">
        <v>254</v>
      </c>
      <c r="L599" s="4" t="s">
        <v>245</v>
      </c>
      <c r="M599" s="2" t="s">
        <v>128</v>
      </c>
      <c r="N599" s="51">
        <v>76</v>
      </c>
      <c r="O599" s="51">
        <v>17.490600000000001</v>
      </c>
    </row>
    <row r="600" spans="1:15" ht="12.75" customHeight="1" x14ac:dyDescent="0.25">
      <c r="A600" s="2">
        <v>2025</v>
      </c>
      <c r="B600" s="2">
        <v>5</v>
      </c>
      <c r="C600" s="2" t="s">
        <v>22</v>
      </c>
      <c r="D600" s="2" t="s">
        <v>157</v>
      </c>
      <c r="E600" s="4" t="str">
        <f>VLOOKUP($D:$D,'[1]Disponibilidad y generación'!$E:$R,3,FALSE)</f>
        <v>05</v>
      </c>
      <c r="F600" s="4" t="str">
        <f>VLOOKUP($D:$D,'[1]Disponibilidad y generación'!$E:$R,4,FALSE)</f>
        <v>VALDESIA</v>
      </c>
      <c r="G600" s="4" t="str">
        <f>VLOOKUP($D:$D,'[1]Disponibilidad y generación'!$E:$R,5,FALSE)</f>
        <v>21</v>
      </c>
      <c r="H600" s="4" t="str">
        <f>VLOOKUP($D:$D,'[1]Disponibilidad y generación'!$E:$R,6,FALSE)</f>
        <v>SAN CRISTÓBAL</v>
      </c>
      <c r="I600" s="4" t="str">
        <f>VLOOKUP($D:$D,'[1]Disponibilidad y generación'!$E:$R,7,FALSE)</f>
        <v>06</v>
      </c>
      <c r="J600" s="4" t="str">
        <f>VLOOKUP($D:$D,'[1]Disponibilidad y generación'!$E:$R,8,FALSE)</f>
        <v>YAGUATE</v>
      </c>
      <c r="K600" s="5" t="s">
        <v>254</v>
      </c>
      <c r="L600" s="4" t="s">
        <v>245</v>
      </c>
      <c r="M600" s="2" t="s">
        <v>49</v>
      </c>
      <c r="N600" s="51">
        <v>100</v>
      </c>
      <c r="O600" s="51">
        <v>19.134260000000001</v>
      </c>
    </row>
    <row r="601" spans="1:15" ht="12.75" customHeight="1" x14ac:dyDescent="0.25">
      <c r="A601" s="2">
        <v>2025</v>
      </c>
      <c r="B601" s="2">
        <v>5</v>
      </c>
      <c r="C601" s="2" t="s">
        <v>158</v>
      </c>
      <c r="D601" s="2" t="s">
        <v>159</v>
      </c>
      <c r="E601" s="4" t="str">
        <f>VLOOKUP($D:$D,'[1]Disponibilidad y generación'!$E:$R,3,FALSE)</f>
        <v>03</v>
      </c>
      <c r="F601" s="4" t="str">
        <f>VLOOKUP($D:$D,'[1]Disponibilidad y generación'!$E:$R,4,FALSE)</f>
        <v>CIBAO NORDESTE</v>
      </c>
      <c r="G601" s="4" t="str">
        <f>VLOOKUP($D:$D,'[1]Disponibilidad y generación'!$E:$R,5,FALSE)</f>
        <v>06</v>
      </c>
      <c r="H601" s="4" t="str">
        <f>VLOOKUP($D:$D,'[1]Disponibilidad y generación'!$E:$R,6,FALSE)</f>
        <v>DUARTE</v>
      </c>
      <c r="I601" s="4" t="str">
        <f>VLOOKUP($D:$D,'[1]Disponibilidad y generación'!$E:$R,7,FALSE)</f>
        <v>04</v>
      </c>
      <c r="J601" s="4" t="str">
        <f>VLOOKUP($D:$D,'[1]Disponibilidad y generación'!$E:$R,8,FALSE)</f>
        <v>PIMENTEL</v>
      </c>
      <c r="K601" s="5" t="s">
        <v>242</v>
      </c>
      <c r="L601" s="4" t="s">
        <v>248</v>
      </c>
      <c r="M601" s="2" t="s">
        <v>160</v>
      </c>
      <c r="N601" s="51">
        <v>24.914441756272002</v>
      </c>
      <c r="O601" s="51">
        <v>4.88788</v>
      </c>
    </row>
    <row r="602" spans="1:15" ht="12.75" customHeight="1" x14ac:dyDescent="0.25">
      <c r="A602" s="2">
        <v>2025</v>
      </c>
      <c r="B602" s="2">
        <v>5</v>
      </c>
      <c r="C602" s="2" t="s">
        <v>158</v>
      </c>
      <c r="D602" s="2" t="s">
        <v>161</v>
      </c>
      <c r="E602" s="4" t="str">
        <f>VLOOKUP($D:$D,'[1]Disponibilidad y generación'!$E:$R,3,FALSE)</f>
        <v>03</v>
      </c>
      <c r="F602" s="4" t="str">
        <f>VLOOKUP($D:$D,'[1]Disponibilidad y generación'!$E:$R,4,FALSE)</f>
        <v>CIBAO NORDESTE</v>
      </c>
      <c r="G602" s="4" t="str">
        <f>VLOOKUP($D:$D,'[1]Disponibilidad y generación'!$E:$R,5,FALSE)</f>
        <v>06</v>
      </c>
      <c r="H602" s="4" t="str">
        <f>VLOOKUP($D:$D,'[1]Disponibilidad y generación'!$E:$R,6,FALSE)</f>
        <v>DUARTE</v>
      </c>
      <c r="I602" s="4" t="str">
        <f>VLOOKUP($D:$D,'[1]Disponibilidad y generación'!$E:$R,7,FALSE)</f>
        <v>04</v>
      </c>
      <c r="J602" s="4" t="str">
        <f>VLOOKUP($D:$D,'[1]Disponibilidad y generación'!$E:$R,8,FALSE)</f>
        <v>PIMENTEL</v>
      </c>
      <c r="K602" s="5" t="s">
        <v>242</v>
      </c>
      <c r="L602" s="4" t="s">
        <v>248</v>
      </c>
      <c r="M602" s="2" t="s">
        <v>160</v>
      </c>
      <c r="N602" s="51">
        <v>20.954926075267998</v>
      </c>
      <c r="O602" s="51">
        <v>3.8749099999999999</v>
      </c>
    </row>
    <row r="603" spans="1:15" ht="12.75" customHeight="1" x14ac:dyDescent="0.25">
      <c r="A603" s="2">
        <v>2025</v>
      </c>
      <c r="B603" s="2">
        <v>5</v>
      </c>
      <c r="C603" s="2" t="s">
        <v>158</v>
      </c>
      <c r="D603" s="2" t="s">
        <v>162</v>
      </c>
      <c r="E603" s="4" t="str">
        <f>VLOOKUP($D:$D,'[1]Disponibilidad y generación'!$E:$R,3,FALSE)</f>
        <v>03</v>
      </c>
      <c r="F603" s="4" t="str">
        <f>VLOOKUP($D:$D,'[1]Disponibilidad y generación'!$E:$R,4,FALSE)</f>
        <v>CIBAO NORDESTE</v>
      </c>
      <c r="G603" s="4" t="str">
        <f>VLOOKUP($D:$D,'[1]Disponibilidad y generación'!$E:$R,5,FALSE)</f>
        <v>06</v>
      </c>
      <c r="H603" s="4" t="str">
        <f>VLOOKUP($D:$D,'[1]Disponibilidad y generación'!$E:$R,6,FALSE)</f>
        <v>DUARTE</v>
      </c>
      <c r="I603" s="4" t="str">
        <f>VLOOKUP($D:$D,'[1]Disponibilidad y generación'!$E:$R,7,FALSE)</f>
        <v>04</v>
      </c>
      <c r="J603" s="4" t="str">
        <f>VLOOKUP($D:$D,'[1]Disponibilidad y generación'!$E:$R,8,FALSE)</f>
        <v>PIMENTEL</v>
      </c>
      <c r="K603" s="5" t="s">
        <v>242</v>
      </c>
      <c r="L603" s="4" t="s">
        <v>248</v>
      </c>
      <c r="M603" s="2" t="s">
        <v>163</v>
      </c>
      <c r="N603" s="51">
        <v>49.045300179210997</v>
      </c>
      <c r="O603" s="51">
        <v>16.48827</v>
      </c>
    </row>
    <row r="604" spans="1:15" ht="12.75" customHeight="1" x14ac:dyDescent="0.25">
      <c r="A604" s="2">
        <v>2025</v>
      </c>
      <c r="B604" s="2">
        <v>5</v>
      </c>
      <c r="C604" s="2" t="s">
        <v>158</v>
      </c>
      <c r="D604" s="2" t="s">
        <v>164</v>
      </c>
      <c r="E604" s="4" t="str">
        <f>VLOOKUP($D:$D,'[1]Disponibilidad y generación'!$E:$R,3,FALSE)</f>
        <v>03</v>
      </c>
      <c r="F604" s="4" t="str">
        <f>VLOOKUP($D:$D,'[1]Disponibilidad y generación'!$E:$R,4,FALSE)</f>
        <v>CIBAO NORDESTE</v>
      </c>
      <c r="G604" s="4" t="str">
        <f>VLOOKUP($D:$D,'[1]Disponibilidad y generación'!$E:$R,5,FALSE)</f>
        <v>06</v>
      </c>
      <c r="H604" s="4" t="str">
        <f>VLOOKUP($D:$D,'[1]Disponibilidad y generación'!$E:$R,6,FALSE)</f>
        <v>DUARTE</v>
      </c>
      <c r="I604" s="4" t="str">
        <f>VLOOKUP($D:$D,'[1]Disponibilidad y generación'!$E:$R,7,FALSE)</f>
        <v>04</v>
      </c>
      <c r="J604" s="4" t="str">
        <f>VLOOKUP($D:$D,'[1]Disponibilidad y generación'!$E:$R,8,FALSE)</f>
        <v>PIMENTEL</v>
      </c>
      <c r="K604" s="5" t="s">
        <v>242</v>
      </c>
      <c r="L604" s="4" t="s">
        <v>248</v>
      </c>
      <c r="M604" s="2" t="s">
        <v>163</v>
      </c>
      <c r="N604" s="51">
        <v>34.987511200716</v>
      </c>
      <c r="O604" s="51">
        <v>23.982140000000001</v>
      </c>
    </row>
    <row r="605" spans="1:15" ht="12.75" customHeight="1" x14ac:dyDescent="0.25">
      <c r="A605" s="2">
        <v>2025</v>
      </c>
      <c r="B605" s="2">
        <v>5</v>
      </c>
      <c r="C605" s="2" t="s">
        <v>12</v>
      </c>
      <c r="D605" s="2" t="s">
        <v>165</v>
      </c>
      <c r="E605" s="4" t="str">
        <f>VLOOKUP($D:$D,'[1]Disponibilidad y generación'!$E:$R,3,FALSE)</f>
        <v>02</v>
      </c>
      <c r="F605" s="4" t="str">
        <f>VLOOKUP($D:$D,'[1]Disponibilidad y generación'!$E:$R,4,FALSE)</f>
        <v>CIBAO SUR</v>
      </c>
      <c r="G605" s="4" t="str">
        <f>VLOOKUP($D:$D,'[1]Disponibilidad y generación'!$E:$R,5,FALSE)</f>
        <v>13</v>
      </c>
      <c r="H605" s="4" t="str">
        <f>VLOOKUP($D:$D,'[1]Disponibilidad y generación'!$E:$R,6,FALSE)</f>
        <v>LA VEGA</v>
      </c>
      <c r="I605" s="4" t="str">
        <f>VLOOKUP($D:$D,'[1]Disponibilidad y generación'!$E:$R,7,FALSE)</f>
        <v>02</v>
      </c>
      <c r="J605" s="4" t="str">
        <f>VLOOKUP($D:$D,'[1]Disponibilidad y generación'!$E:$R,8,FALSE)</f>
        <v>CONSTANZA</v>
      </c>
      <c r="K605" s="5" t="s">
        <v>240</v>
      </c>
      <c r="L605" s="4" t="s">
        <v>253</v>
      </c>
      <c r="M605" s="2" t="s">
        <v>160</v>
      </c>
      <c r="N605" s="51">
        <v>13.838754480285999</v>
      </c>
      <c r="O605" s="51">
        <v>10.016690000000001</v>
      </c>
    </row>
    <row r="606" spans="1:15" ht="12.75" customHeight="1" x14ac:dyDescent="0.25">
      <c r="A606" s="2">
        <v>2025</v>
      </c>
      <c r="B606" s="2">
        <v>5</v>
      </c>
      <c r="C606" s="2" t="s">
        <v>12</v>
      </c>
      <c r="D606" s="2" t="s">
        <v>166</v>
      </c>
      <c r="E606" s="4" t="str">
        <f>VLOOKUP($D:$D,'[1]Disponibilidad y generación'!$E:$R,3,FALSE)</f>
        <v>02</v>
      </c>
      <c r="F606" s="4" t="str">
        <f>VLOOKUP($D:$D,'[1]Disponibilidad y generación'!$E:$R,4,FALSE)</f>
        <v>CIBAO SUR</v>
      </c>
      <c r="G606" s="4" t="str">
        <f>VLOOKUP($D:$D,'[1]Disponibilidad y generación'!$E:$R,5,FALSE)</f>
        <v>13</v>
      </c>
      <c r="H606" s="4" t="str">
        <f>VLOOKUP($D:$D,'[1]Disponibilidad y generación'!$E:$R,6,FALSE)</f>
        <v>LA VEGA</v>
      </c>
      <c r="I606" s="4" t="str">
        <f>VLOOKUP($D:$D,'[1]Disponibilidad y generación'!$E:$R,7,FALSE)</f>
        <v>02</v>
      </c>
      <c r="J606" s="4" t="str">
        <f>VLOOKUP($D:$D,'[1]Disponibilidad y generación'!$E:$R,8,FALSE)</f>
        <v>CONSTANZA</v>
      </c>
      <c r="K606" s="5" t="s">
        <v>240</v>
      </c>
      <c r="L606" s="4" t="s">
        <v>253</v>
      </c>
      <c r="M606" s="2" t="s">
        <v>160</v>
      </c>
      <c r="N606" s="51">
        <v>9.2020161290319997</v>
      </c>
      <c r="O606" s="51">
        <v>6.3953600000000002</v>
      </c>
    </row>
    <row r="607" spans="1:15" ht="12.75" customHeight="1" x14ac:dyDescent="0.25">
      <c r="A607" s="2">
        <v>2025</v>
      </c>
      <c r="B607" s="2">
        <v>5</v>
      </c>
      <c r="C607" s="2" t="s">
        <v>167</v>
      </c>
      <c r="D607" s="2" t="s">
        <v>168</v>
      </c>
      <c r="E607" s="4" t="str">
        <f>VLOOKUP($D:$D,'[1]Disponibilidad y generación'!$E:$R,3,FALSE)</f>
        <v>07</v>
      </c>
      <c r="F607" s="4" t="str">
        <f>VLOOKUP($D:$D,'[1]Disponibilidad y generación'!$E:$R,4,FALSE)</f>
        <v>EL VALLE</v>
      </c>
      <c r="G607" s="4" t="str">
        <f>VLOOKUP($D:$D,'[1]Disponibilidad y generación'!$E:$R,5,FALSE)</f>
        <v>02</v>
      </c>
      <c r="H607" s="4" t="str">
        <f>VLOOKUP($D:$D,'[1]Disponibilidad y generación'!$E:$R,6,FALSE)</f>
        <v>AZUA</v>
      </c>
      <c r="I607" s="4" t="str">
        <f>VLOOKUP($D:$D,'[1]Disponibilidad y generación'!$E:$R,7,FALSE)</f>
        <v>01</v>
      </c>
      <c r="J607" s="4" t="str">
        <f>VLOOKUP($D:$D,'[1]Disponibilidad y generación'!$E:$R,8,FALSE)</f>
        <v>AZUA</v>
      </c>
      <c r="K607" s="5" t="s">
        <v>242</v>
      </c>
      <c r="L607" s="4" t="s">
        <v>248</v>
      </c>
      <c r="M607" s="2" t="s">
        <v>128</v>
      </c>
      <c r="N607" s="51">
        <v>107.744086021505</v>
      </c>
      <c r="O607" s="51">
        <v>11.44659</v>
      </c>
    </row>
    <row r="608" spans="1:15" ht="12.75" customHeight="1" x14ac:dyDescent="0.25">
      <c r="A608" s="2">
        <v>2025</v>
      </c>
      <c r="B608" s="2">
        <v>5</v>
      </c>
      <c r="C608" s="2" t="s">
        <v>167</v>
      </c>
      <c r="D608" s="2" t="s">
        <v>169</v>
      </c>
      <c r="E608" s="4" t="str">
        <f>VLOOKUP($D:$D,'[1]Disponibilidad y generación'!$E:$R,3,FALSE)</f>
        <v>07</v>
      </c>
      <c r="F608" s="4" t="str">
        <f>VLOOKUP($D:$D,'[1]Disponibilidad y generación'!$E:$R,4,FALSE)</f>
        <v>EL VALLE</v>
      </c>
      <c r="G608" s="4" t="str">
        <f>VLOOKUP($D:$D,'[1]Disponibilidad y generación'!$E:$R,5,FALSE)</f>
        <v>02</v>
      </c>
      <c r="H608" s="4" t="str">
        <f>VLOOKUP($D:$D,'[1]Disponibilidad y generación'!$E:$R,6,FALSE)</f>
        <v>AZUA</v>
      </c>
      <c r="I608" s="4" t="str">
        <f>VLOOKUP($D:$D,'[1]Disponibilidad y generación'!$E:$R,7,FALSE)</f>
        <v>01</v>
      </c>
      <c r="J608" s="4" t="str">
        <f>VLOOKUP($D:$D,'[1]Disponibilidad y generación'!$E:$R,8,FALSE)</f>
        <v>AZUA</v>
      </c>
      <c r="K608" s="5" t="s">
        <v>242</v>
      </c>
      <c r="L608" s="4" t="s">
        <v>248</v>
      </c>
      <c r="M608" s="2" t="s">
        <v>128</v>
      </c>
      <c r="N608" s="51">
        <v>76.356630824372004</v>
      </c>
      <c r="O608" s="51">
        <v>11.351789999999999</v>
      </c>
    </row>
    <row r="609" spans="1:15" ht="12.75" customHeight="1" x14ac:dyDescent="0.25">
      <c r="A609" s="2">
        <v>2025</v>
      </c>
      <c r="B609" s="2">
        <v>5</v>
      </c>
      <c r="C609" s="2" t="s">
        <v>170</v>
      </c>
      <c r="D609" s="2" t="s">
        <v>171</v>
      </c>
      <c r="E609" s="4" t="str">
        <f>VLOOKUP($D:$D,'[1]Disponibilidad y generación'!$E:$R,3,FALSE)</f>
        <v>05</v>
      </c>
      <c r="F609" s="4" t="str">
        <f>VLOOKUP($D:$D,'[1]Disponibilidad y generación'!$E:$R,4,FALSE)</f>
        <v>VALDESIA</v>
      </c>
      <c r="G609" s="4" t="str">
        <f>VLOOKUP($D:$D,'[1]Disponibilidad y generación'!$E:$R,5,FALSE)</f>
        <v>17</v>
      </c>
      <c r="H609" s="4" t="str">
        <f>VLOOKUP($D:$D,'[1]Disponibilidad y generación'!$E:$R,6,FALSE)</f>
        <v>PERAVIA</v>
      </c>
      <c r="I609" s="4" t="str">
        <f>VLOOKUP($D:$D,'[1]Disponibilidad y generación'!$E:$R,7,FALSE)</f>
        <v>01</v>
      </c>
      <c r="J609" s="4" t="str">
        <f>VLOOKUP($D:$D,'[1]Disponibilidad y generación'!$E:$R,8,FALSE)</f>
        <v>BANÍ</v>
      </c>
      <c r="K609" s="5" t="s">
        <v>241</v>
      </c>
      <c r="L609" s="4" t="s">
        <v>247</v>
      </c>
      <c r="M609" s="2" t="s">
        <v>56</v>
      </c>
      <c r="N609" s="51">
        <v>352.97</v>
      </c>
      <c r="O609" s="51">
        <v>255.32688999999999</v>
      </c>
    </row>
    <row r="610" spans="1:15" ht="12.75" customHeight="1" x14ac:dyDescent="0.25">
      <c r="A610" s="2">
        <v>2025</v>
      </c>
      <c r="B610" s="2">
        <v>5</v>
      </c>
      <c r="C610" s="2" t="s">
        <v>170</v>
      </c>
      <c r="D610" s="2" t="s">
        <v>172</v>
      </c>
      <c r="E610" s="4" t="str">
        <f>VLOOKUP($D:$D,'[1]Disponibilidad y generación'!$E:$R,3,FALSE)</f>
        <v>05</v>
      </c>
      <c r="F610" s="4" t="str">
        <f>VLOOKUP($D:$D,'[1]Disponibilidad y generación'!$E:$R,4,FALSE)</f>
        <v>VALDESIA</v>
      </c>
      <c r="G610" s="4" t="str">
        <f>VLOOKUP($D:$D,'[1]Disponibilidad y generación'!$E:$R,5,FALSE)</f>
        <v>17</v>
      </c>
      <c r="H610" s="4" t="str">
        <f>VLOOKUP($D:$D,'[1]Disponibilidad y generación'!$E:$R,6,FALSE)</f>
        <v>PERAVIA</v>
      </c>
      <c r="I610" s="4" t="str">
        <f>VLOOKUP($D:$D,'[1]Disponibilidad y generación'!$E:$R,7,FALSE)</f>
        <v>01</v>
      </c>
      <c r="J610" s="4" t="str">
        <f>VLOOKUP($D:$D,'[1]Disponibilidad y generación'!$E:$R,8,FALSE)</f>
        <v>BANÍ</v>
      </c>
      <c r="K610" s="5" t="s">
        <v>241</v>
      </c>
      <c r="L610" s="4" t="s">
        <v>247</v>
      </c>
      <c r="M610" s="2" t="s">
        <v>56</v>
      </c>
      <c r="N610" s="51">
        <v>319.906374551971</v>
      </c>
      <c r="O610" s="51">
        <v>230.25915000000001</v>
      </c>
    </row>
    <row r="611" spans="1:15" ht="12.75" customHeight="1" x14ac:dyDescent="0.25">
      <c r="A611" s="2">
        <v>2025</v>
      </c>
      <c r="B611" s="2">
        <v>5</v>
      </c>
      <c r="C611" s="2" t="s">
        <v>22</v>
      </c>
      <c r="D611" s="2" t="s">
        <v>173</v>
      </c>
      <c r="E611" s="4" t="str">
        <f>VLOOKUP($D:$D,'[1]Disponibilidad y generación'!$E:$R,3,FALSE)</f>
        <v>06</v>
      </c>
      <c r="F611" s="4" t="str">
        <f>VLOOKUP($D:$D,'[1]Disponibilidad y generación'!$E:$R,4,FALSE)</f>
        <v>ENRIQUILLO</v>
      </c>
      <c r="G611" s="4" t="str">
        <f>VLOOKUP($D:$D,'[1]Disponibilidad y generación'!$E:$R,5,FALSE)</f>
        <v>16</v>
      </c>
      <c r="H611" s="4" t="str">
        <f>VLOOKUP($D:$D,'[1]Disponibilidad y generación'!$E:$R,6,FALSE)</f>
        <v>PEDERNALES</v>
      </c>
      <c r="I611" s="4" t="str">
        <f>VLOOKUP($D:$D,'[1]Disponibilidad y generación'!$E:$R,7,FALSE)</f>
        <v>02</v>
      </c>
      <c r="J611" s="4" t="str">
        <f>VLOOKUP($D:$D,'[1]Disponibilidad y generación'!$E:$R,8,FALSE)</f>
        <v>OVIEDO</v>
      </c>
      <c r="K611" s="5" t="s">
        <v>244</v>
      </c>
      <c r="L611" s="4" t="s">
        <v>252</v>
      </c>
      <c r="M611" s="2" t="s">
        <v>174</v>
      </c>
      <c r="N611" s="51">
        <v>7.253147401433</v>
      </c>
      <c r="O611" s="51">
        <v>1.46573</v>
      </c>
    </row>
    <row r="612" spans="1:15" ht="12.75" customHeight="1" x14ac:dyDescent="0.25">
      <c r="A612" s="2">
        <v>2025</v>
      </c>
      <c r="B612" s="2">
        <v>5</v>
      </c>
      <c r="C612" s="2" t="s">
        <v>175</v>
      </c>
      <c r="D612" s="2" t="s">
        <v>176</v>
      </c>
      <c r="E612" s="4" t="str">
        <f>VLOOKUP($D:$D,'[1]Disponibilidad y generación'!$E:$R,3,FALSE)</f>
        <v>09</v>
      </c>
      <c r="F612" s="4" t="str">
        <f>VLOOKUP($D:$D,'[1]Disponibilidad y generación'!$E:$R,4,FALSE)</f>
        <v>HIGUAMO</v>
      </c>
      <c r="G612" s="4" t="str">
        <f>VLOOKUP($D:$D,'[1]Disponibilidad y generación'!$E:$R,5,FALSE)</f>
        <v>23</v>
      </c>
      <c r="H612" s="4" t="str">
        <f>VLOOKUP($D:$D,'[1]Disponibilidad y generación'!$E:$R,6,FALSE)</f>
        <v>SAN PEDRO DE MACORÍS</v>
      </c>
      <c r="I612" s="4" t="str">
        <f>VLOOKUP($D:$D,'[1]Disponibilidad y generación'!$E:$R,7,FALSE)</f>
        <v>05</v>
      </c>
      <c r="J612" s="4" t="str">
        <f>VLOOKUP($D:$D,'[1]Disponibilidad y generación'!$E:$R,8,FALSE)</f>
        <v>QUISQUEYA</v>
      </c>
      <c r="K612" s="5" t="s">
        <v>242</v>
      </c>
      <c r="L612" s="4" t="s">
        <v>248</v>
      </c>
      <c r="M612" s="2" t="s">
        <v>174</v>
      </c>
      <c r="N612" s="51">
        <v>0</v>
      </c>
      <c r="O612" s="51">
        <v>0</v>
      </c>
    </row>
    <row r="613" spans="1:15" ht="12.75" customHeight="1" x14ac:dyDescent="0.25">
      <c r="A613" s="2">
        <v>2025</v>
      </c>
      <c r="B613" s="2">
        <v>5</v>
      </c>
      <c r="C613" s="2" t="s">
        <v>175</v>
      </c>
      <c r="D613" s="2" t="s">
        <v>177</v>
      </c>
      <c r="E613" s="4" t="str">
        <f>VLOOKUP($D:$D,'[1]Disponibilidad y generación'!$E:$R,3,FALSE)</f>
        <v>09</v>
      </c>
      <c r="F613" s="4" t="str">
        <f>VLOOKUP($D:$D,'[1]Disponibilidad y generación'!$E:$R,4,FALSE)</f>
        <v>HIGUAMO</v>
      </c>
      <c r="G613" s="4" t="str">
        <f>VLOOKUP($D:$D,'[1]Disponibilidad y generación'!$E:$R,5,FALSE)</f>
        <v>23</v>
      </c>
      <c r="H613" s="4" t="str">
        <f>VLOOKUP($D:$D,'[1]Disponibilidad y generación'!$E:$R,6,FALSE)</f>
        <v>SAN PEDRO DE MACORÍS</v>
      </c>
      <c r="I613" s="4" t="str">
        <f>VLOOKUP($D:$D,'[1]Disponibilidad y generación'!$E:$R,7,FALSE)</f>
        <v>05</v>
      </c>
      <c r="J613" s="4" t="str">
        <f>VLOOKUP($D:$D,'[1]Disponibilidad y generación'!$E:$R,8,FALSE)</f>
        <v>QUISQUEYA</v>
      </c>
      <c r="K613" s="5" t="s">
        <v>242</v>
      </c>
      <c r="L613" s="4" t="s">
        <v>246</v>
      </c>
      <c r="M613" s="2" t="s">
        <v>31</v>
      </c>
      <c r="N613" s="51">
        <v>153.38938172043001</v>
      </c>
      <c r="O613" s="51">
        <v>108.48142</v>
      </c>
    </row>
    <row r="614" spans="1:15" ht="12.75" customHeight="1" x14ac:dyDescent="0.25">
      <c r="A614" s="2">
        <v>2025</v>
      </c>
      <c r="B614" s="2">
        <v>5</v>
      </c>
      <c r="C614" s="2" t="s">
        <v>175</v>
      </c>
      <c r="D614" s="2" t="s">
        <v>178</v>
      </c>
      <c r="E614" s="4" t="str">
        <f>VLOOKUP($D:$D,'[1]Disponibilidad y generación'!$E:$R,3,FALSE)</f>
        <v>09</v>
      </c>
      <c r="F614" s="4" t="str">
        <f>VLOOKUP($D:$D,'[1]Disponibilidad y generación'!$E:$R,4,FALSE)</f>
        <v>HIGUAMO</v>
      </c>
      <c r="G614" s="4" t="str">
        <f>VLOOKUP($D:$D,'[1]Disponibilidad y generación'!$E:$R,5,FALSE)</f>
        <v>23</v>
      </c>
      <c r="H614" s="4" t="str">
        <f>VLOOKUP($D:$D,'[1]Disponibilidad y generación'!$E:$R,6,FALSE)</f>
        <v>SAN PEDRO DE MACORÍS</v>
      </c>
      <c r="I614" s="4" t="str">
        <f>VLOOKUP($D:$D,'[1]Disponibilidad y generación'!$E:$R,7,FALSE)</f>
        <v>01</v>
      </c>
      <c r="J614" s="4" t="str">
        <f>VLOOKUP($D:$D,'[1]Disponibilidad y generación'!$E:$R,8,FALSE)</f>
        <v>SAN PEDRO DE MACORÍS</v>
      </c>
      <c r="K614" s="5" t="s">
        <v>242</v>
      </c>
      <c r="L614" s="4" t="s">
        <v>248</v>
      </c>
      <c r="M614" s="2" t="s">
        <v>107</v>
      </c>
      <c r="N614" s="51">
        <v>0</v>
      </c>
      <c r="O614" s="51">
        <v>0</v>
      </c>
    </row>
    <row r="615" spans="1:15" ht="12.75" customHeight="1" x14ac:dyDescent="0.25">
      <c r="A615" s="2">
        <v>2025</v>
      </c>
      <c r="B615" s="2">
        <v>5</v>
      </c>
      <c r="C615" s="2" t="s">
        <v>175</v>
      </c>
      <c r="D615" s="2" t="s">
        <v>179</v>
      </c>
      <c r="E615" s="4" t="str">
        <f>VLOOKUP($D:$D,'[1]Disponibilidad y generación'!$E:$R,3,FALSE)</f>
        <v>09</v>
      </c>
      <c r="F615" s="4" t="str">
        <f>VLOOKUP($D:$D,'[1]Disponibilidad y generación'!$E:$R,4,FALSE)</f>
        <v>HIGUAMO</v>
      </c>
      <c r="G615" s="4" t="str">
        <f>VLOOKUP($D:$D,'[1]Disponibilidad y generación'!$E:$R,5,FALSE)</f>
        <v>23</v>
      </c>
      <c r="H615" s="4" t="str">
        <f>VLOOKUP($D:$D,'[1]Disponibilidad y generación'!$E:$R,6,FALSE)</f>
        <v>SAN PEDRO DE MACORÍS</v>
      </c>
      <c r="I615" s="4" t="str">
        <f>VLOOKUP($D:$D,'[1]Disponibilidad y generación'!$E:$R,7,FALSE)</f>
        <v>01</v>
      </c>
      <c r="J615" s="4" t="str">
        <f>VLOOKUP($D:$D,'[1]Disponibilidad y generación'!$E:$R,8,FALSE)</f>
        <v>SAN PEDRO DE MACORÍS</v>
      </c>
      <c r="K615" s="5" t="s">
        <v>242</v>
      </c>
      <c r="L615" s="4" t="s">
        <v>246</v>
      </c>
      <c r="M615" s="2" t="s">
        <v>31</v>
      </c>
      <c r="N615" s="51">
        <v>57.635483870967001</v>
      </c>
      <c r="O615" s="51">
        <v>35.070030000000003</v>
      </c>
    </row>
    <row r="616" spans="1:15" ht="12.75" customHeight="1" x14ac:dyDescent="0.25">
      <c r="A616" s="2">
        <v>2025</v>
      </c>
      <c r="B616" s="2">
        <v>5</v>
      </c>
      <c r="C616" s="2" t="s">
        <v>22</v>
      </c>
      <c r="D616" s="2" t="s">
        <v>180</v>
      </c>
      <c r="E616" s="4" t="str">
        <f>VLOOKUP($D:$D,'[1]Disponibilidad y generación'!$E:$R,3,FALSE)</f>
        <v>09</v>
      </c>
      <c r="F616" s="4" t="str">
        <f>VLOOKUP($D:$D,'[1]Disponibilidad y generación'!$E:$R,4,FALSE)</f>
        <v>HIGUAMO</v>
      </c>
      <c r="G616" s="4" t="str">
        <f>VLOOKUP($D:$D,'[1]Disponibilidad y generación'!$E:$R,5,FALSE)</f>
        <v>23</v>
      </c>
      <c r="H616" s="4" t="str">
        <f>VLOOKUP($D:$D,'[1]Disponibilidad y generación'!$E:$R,6,FALSE)</f>
        <v>SAN PEDRO DE MACORÍS</v>
      </c>
      <c r="I616" s="4" t="str">
        <f>VLOOKUP($D:$D,'[1]Disponibilidad y generación'!$E:$R,7,FALSE)</f>
        <v>05</v>
      </c>
      <c r="J616" s="4" t="str">
        <f>VLOOKUP($D:$D,'[1]Disponibilidad y generación'!$E:$R,8,FALSE)</f>
        <v>QUISQUEYA</v>
      </c>
      <c r="K616" s="5" t="s">
        <v>242</v>
      </c>
      <c r="L616" s="4" t="s">
        <v>248</v>
      </c>
      <c r="M616" s="2" t="s">
        <v>174</v>
      </c>
      <c r="N616" s="51">
        <v>0</v>
      </c>
      <c r="O616" s="51">
        <v>0</v>
      </c>
    </row>
    <row r="617" spans="1:15" ht="12.75" customHeight="1" x14ac:dyDescent="0.25">
      <c r="A617" s="2">
        <v>2025</v>
      </c>
      <c r="B617" s="2">
        <v>5</v>
      </c>
      <c r="C617" s="2" t="s">
        <v>22</v>
      </c>
      <c r="D617" s="2" t="s">
        <v>181</v>
      </c>
      <c r="E617" s="4" t="str">
        <f>VLOOKUP($D:$D,'[1]Disponibilidad y generación'!$E:$R,3,FALSE)</f>
        <v>09</v>
      </c>
      <c r="F617" s="4" t="str">
        <f>VLOOKUP($D:$D,'[1]Disponibilidad y generación'!$E:$R,4,FALSE)</f>
        <v>HIGUAMO</v>
      </c>
      <c r="G617" s="4" t="str">
        <f>VLOOKUP($D:$D,'[1]Disponibilidad y generación'!$E:$R,5,FALSE)</f>
        <v>23</v>
      </c>
      <c r="H617" s="4" t="str">
        <f>VLOOKUP($D:$D,'[1]Disponibilidad y generación'!$E:$R,6,FALSE)</f>
        <v>SAN PEDRO DE MACORÍS</v>
      </c>
      <c r="I617" s="4" t="str">
        <f>VLOOKUP($D:$D,'[1]Disponibilidad y generación'!$E:$R,7,FALSE)</f>
        <v>05</v>
      </c>
      <c r="J617" s="4" t="str">
        <f>VLOOKUP($D:$D,'[1]Disponibilidad y generación'!$E:$R,8,FALSE)</f>
        <v>QUISQUEYA</v>
      </c>
      <c r="K617" s="5" t="s">
        <v>242</v>
      </c>
      <c r="L617" s="4" t="s">
        <v>246</v>
      </c>
      <c r="M617" s="2" t="s">
        <v>31</v>
      </c>
      <c r="N617" s="51">
        <v>219.64955197132599</v>
      </c>
      <c r="O617" s="51">
        <v>120.66312000000001</v>
      </c>
    </row>
    <row r="618" spans="1:15" ht="12.75" customHeight="1" x14ac:dyDescent="0.25">
      <c r="A618" s="2">
        <v>2025</v>
      </c>
      <c r="B618" s="2">
        <v>5</v>
      </c>
      <c r="C618" s="2" t="s">
        <v>12</v>
      </c>
      <c r="D618" s="2" t="s">
        <v>182</v>
      </c>
      <c r="E618" s="4" t="str">
        <f>VLOOKUP($D:$D,'[1]Disponibilidad y generación'!$E:$R,3,FALSE)</f>
        <v>02</v>
      </c>
      <c r="F618" s="4" t="str">
        <f>VLOOKUP($D:$D,'[1]Disponibilidad y generación'!$E:$R,4,FALSE)</f>
        <v>CIBAO SUR</v>
      </c>
      <c r="G618" s="4" t="str">
        <f>VLOOKUP($D:$D,'[1]Disponibilidad y generación'!$E:$R,5,FALSE)</f>
        <v>13</v>
      </c>
      <c r="H618" s="4" t="str">
        <f>VLOOKUP($D:$D,'[1]Disponibilidad y generación'!$E:$R,6,FALSE)</f>
        <v>LA VEGA</v>
      </c>
      <c r="I618" s="4" t="str">
        <f>VLOOKUP($D:$D,'[1]Disponibilidad y generación'!$E:$R,7,FALSE)</f>
        <v>04</v>
      </c>
      <c r="J618" s="4" t="str">
        <f>VLOOKUP($D:$D,'[1]Disponibilidad y generación'!$E:$R,8,FALSE)</f>
        <v>JIMA ABAJO</v>
      </c>
      <c r="K618" s="5" t="s">
        <v>240</v>
      </c>
      <c r="L618" s="4" t="s">
        <v>253</v>
      </c>
      <c r="M618" s="2" t="s">
        <v>183</v>
      </c>
      <c r="N618" s="51">
        <v>8.3390389784940009</v>
      </c>
      <c r="O618" s="51">
        <v>5.8501700000000003</v>
      </c>
    </row>
    <row r="619" spans="1:15" ht="12.75" customHeight="1" x14ac:dyDescent="0.25">
      <c r="A619" s="2">
        <v>2025</v>
      </c>
      <c r="B619" s="2">
        <v>5</v>
      </c>
      <c r="C619" s="2" t="s">
        <v>12</v>
      </c>
      <c r="D619" s="2" t="s">
        <v>184</v>
      </c>
      <c r="E619" s="4" t="str">
        <f>VLOOKUP($D:$D,'[1]Disponibilidad y generación'!$E:$R,3,FALSE)</f>
        <v>02</v>
      </c>
      <c r="F619" s="4" t="str">
        <f>VLOOKUP($D:$D,'[1]Disponibilidad y generación'!$E:$R,4,FALSE)</f>
        <v>CIBAO SUR</v>
      </c>
      <c r="G619" s="4" t="str">
        <f>VLOOKUP($D:$D,'[1]Disponibilidad y generación'!$E:$R,5,FALSE)</f>
        <v>28</v>
      </c>
      <c r="H619" s="4" t="str">
        <f>VLOOKUP($D:$D,'[1]Disponibilidad y generación'!$E:$R,6,FALSE)</f>
        <v>MONSEÑOR NOUEL</v>
      </c>
      <c r="I619" s="4" t="str">
        <f>VLOOKUP($D:$D,'[1]Disponibilidad y generación'!$E:$R,7,FALSE)</f>
        <v>01</v>
      </c>
      <c r="J619" s="4" t="str">
        <f>VLOOKUP($D:$D,'[1]Disponibilidad y generación'!$E:$R,8,FALSE)</f>
        <v>BONAO</v>
      </c>
      <c r="K619" s="5" t="s">
        <v>240</v>
      </c>
      <c r="L619" s="4" t="s">
        <v>253</v>
      </c>
      <c r="M619" s="2" t="s">
        <v>82</v>
      </c>
      <c r="N619" s="51">
        <v>9.506294802867</v>
      </c>
      <c r="O619" s="51">
        <v>6.53078</v>
      </c>
    </row>
    <row r="620" spans="1:15" ht="12.75" customHeight="1" x14ac:dyDescent="0.25">
      <c r="A620" s="2">
        <v>2025</v>
      </c>
      <c r="B620" s="2">
        <v>5</v>
      </c>
      <c r="C620" s="2" t="s">
        <v>12</v>
      </c>
      <c r="D620" s="2" t="s">
        <v>185</v>
      </c>
      <c r="E620" s="4" t="str">
        <f>VLOOKUP($D:$D,'[1]Disponibilidad y generación'!$E:$R,3,FALSE)</f>
        <v>02</v>
      </c>
      <c r="F620" s="4" t="str">
        <f>VLOOKUP($D:$D,'[1]Disponibilidad y generación'!$E:$R,4,FALSE)</f>
        <v>CIBAO SUR</v>
      </c>
      <c r="G620" s="4" t="str">
        <f>VLOOKUP($D:$D,'[1]Disponibilidad y generación'!$E:$R,5,FALSE)</f>
        <v>28</v>
      </c>
      <c r="H620" s="4" t="str">
        <f>VLOOKUP($D:$D,'[1]Disponibilidad y generación'!$E:$R,6,FALSE)</f>
        <v>MONSEÑOR NOUEL</v>
      </c>
      <c r="I620" s="4" t="str">
        <f>VLOOKUP($D:$D,'[1]Disponibilidad y generación'!$E:$R,7,FALSE)</f>
        <v>01</v>
      </c>
      <c r="J620" s="4" t="str">
        <f>VLOOKUP($D:$D,'[1]Disponibilidad y generación'!$E:$R,8,FALSE)</f>
        <v>BONAO</v>
      </c>
      <c r="K620" s="5" t="s">
        <v>240</v>
      </c>
      <c r="L620" s="4" t="s">
        <v>253</v>
      </c>
      <c r="M620" s="2" t="s">
        <v>17</v>
      </c>
      <c r="N620" s="51">
        <v>7.0271281362</v>
      </c>
      <c r="O620" s="51">
        <v>4.9248599999999998</v>
      </c>
    </row>
    <row r="621" spans="1:15" ht="12.75" customHeight="1" x14ac:dyDescent="0.25">
      <c r="A621" s="2">
        <v>2025</v>
      </c>
      <c r="B621" s="2">
        <v>5</v>
      </c>
      <c r="C621" s="2" t="s">
        <v>12</v>
      </c>
      <c r="D621" s="2" t="s">
        <v>186</v>
      </c>
      <c r="E621" s="4" t="str">
        <f>VLOOKUP($D:$D,'[1]Disponibilidad y generación'!$E:$R,3,FALSE)</f>
        <v>03</v>
      </c>
      <c r="F621" s="4" t="str">
        <f>VLOOKUP($D:$D,'[1]Disponibilidad y generación'!$E:$R,4,FALSE)</f>
        <v>CIBAO NORDESTE</v>
      </c>
      <c r="G621" s="4" t="str">
        <f>VLOOKUP($D:$D,'[1]Disponibilidad y generación'!$E:$R,5,FALSE)</f>
        <v>14</v>
      </c>
      <c r="H621" s="4" t="str">
        <f>VLOOKUP($D:$D,'[1]Disponibilidad y generación'!$E:$R,6,FALSE)</f>
        <v>MARÍA TRINIDAD SÁNCHEZ</v>
      </c>
      <c r="I621" s="4" t="str">
        <f>VLOOKUP($D:$D,'[1]Disponibilidad y generación'!$E:$R,7,FALSE)</f>
        <v>01</v>
      </c>
      <c r="J621" s="4" t="str">
        <f>VLOOKUP($D:$D,'[1]Disponibilidad y generación'!$E:$R,8,FALSE)</f>
        <v>NAGUA</v>
      </c>
      <c r="K621" s="5" t="s">
        <v>240</v>
      </c>
      <c r="L621" s="4" t="s">
        <v>253</v>
      </c>
      <c r="M621" s="2" t="s">
        <v>187</v>
      </c>
      <c r="N621" s="51">
        <v>0</v>
      </c>
      <c r="O621" s="51">
        <v>0</v>
      </c>
    </row>
    <row r="622" spans="1:15" ht="12.75" customHeight="1" x14ac:dyDescent="0.25">
      <c r="A622" s="2">
        <v>2025</v>
      </c>
      <c r="B622" s="2">
        <v>5</v>
      </c>
      <c r="C622" s="2" t="s">
        <v>12</v>
      </c>
      <c r="D622" s="2" t="s">
        <v>188</v>
      </c>
      <c r="E622" s="4" t="str">
        <f>VLOOKUP($D:$D,'[1]Disponibilidad y generación'!$E:$R,3,FALSE)</f>
        <v>07</v>
      </c>
      <c r="F622" s="4" t="str">
        <f>VLOOKUP($D:$D,'[1]Disponibilidad y generación'!$E:$R,4,FALSE)</f>
        <v>EL VALLE</v>
      </c>
      <c r="G622" s="4" t="str">
        <f>VLOOKUP($D:$D,'[1]Disponibilidad y generación'!$E:$R,5,FALSE)</f>
        <v>22</v>
      </c>
      <c r="H622" s="4" t="str">
        <f>VLOOKUP($D:$D,'[1]Disponibilidad y generación'!$E:$R,6,FALSE)</f>
        <v>SAN JUAN</v>
      </c>
      <c r="I622" s="4" t="str">
        <f>VLOOKUP($D:$D,'[1]Disponibilidad y generación'!$E:$R,7,FALSE)</f>
        <v>01</v>
      </c>
      <c r="J622" s="4" t="str">
        <f>VLOOKUP($D:$D,'[1]Disponibilidad y generación'!$E:$R,8,FALSE)</f>
        <v>SAN JUAN</v>
      </c>
      <c r="K622" s="5" t="s">
        <v>240</v>
      </c>
      <c r="L622" s="4" t="s">
        <v>253</v>
      </c>
      <c r="M622" s="2" t="s">
        <v>189</v>
      </c>
      <c r="N622" s="51">
        <v>3.8052195340499999</v>
      </c>
      <c r="O622" s="51">
        <v>2.8203399999999998</v>
      </c>
    </row>
    <row r="623" spans="1:15" ht="12.75" customHeight="1" x14ac:dyDescent="0.25">
      <c r="A623" s="2">
        <v>2025</v>
      </c>
      <c r="B623" s="2">
        <v>5</v>
      </c>
      <c r="C623" s="2" t="s">
        <v>12</v>
      </c>
      <c r="D623" s="2" t="s">
        <v>190</v>
      </c>
      <c r="E623" s="4" t="str">
        <f>VLOOKUP($D:$D,'[1]Disponibilidad y generación'!$E:$R,3,FALSE)</f>
        <v>07</v>
      </c>
      <c r="F623" s="4" t="str">
        <f>VLOOKUP($D:$D,'[1]Disponibilidad y generación'!$E:$R,4,FALSE)</f>
        <v>EL VALLE</v>
      </c>
      <c r="G623" s="4" t="str">
        <f>VLOOKUP($D:$D,'[1]Disponibilidad y generación'!$E:$R,5,FALSE)</f>
        <v>22</v>
      </c>
      <c r="H623" s="4" t="str">
        <f>VLOOKUP($D:$D,'[1]Disponibilidad y generación'!$E:$R,6,FALSE)</f>
        <v>SAN JUAN</v>
      </c>
      <c r="I623" s="4" t="str">
        <f>VLOOKUP($D:$D,'[1]Disponibilidad y generación'!$E:$R,7,FALSE)</f>
        <v>01</v>
      </c>
      <c r="J623" s="4" t="str">
        <f>VLOOKUP($D:$D,'[1]Disponibilidad y generación'!$E:$R,8,FALSE)</f>
        <v>SAN JUAN</v>
      </c>
      <c r="K623" s="5" t="s">
        <v>240</v>
      </c>
      <c r="L623" s="4" t="s">
        <v>253</v>
      </c>
      <c r="M623" s="2" t="s">
        <v>191</v>
      </c>
      <c r="N623" s="51">
        <v>0.48321012544800002</v>
      </c>
      <c r="O623" s="51">
        <v>0.36896000000000001</v>
      </c>
    </row>
    <row r="624" spans="1:15" ht="12.75" customHeight="1" x14ac:dyDescent="0.25">
      <c r="A624" s="2">
        <v>2025</v>
      </c>
      <c r="B624" s="2">
        <v>5</v>
      </c>
      <c r="C624" s="2" t="s">
        <v>192</v>
      </c>
      <c r="D624" s="2" t="s">
        <v>193</v>
      </c>
      <c r="E624" s="4" t="str">
        <f>VLOOKUP($D:$D,'[1]Disponibilidad y generación'!$E:$R,3,FALSE)</f>
        <v>01</v>
      </c>
      <c r="F624" s="4" t="str">
        <f>VLOOKUP($D:$D,'[1]Disponibilidad y generación'!$E:$R,4,FALSE)</f>
        <v>CIBAO NORTE</v>
      </c>
      <c r="G624" s="4" t="str">
        <f>VLOOKUP($D:$D,'[1]Disponibilidad y generación'!$E:$R,5,FALSE)</f>
        <v>18</v>
      </c>
      <c r="H624" s="4" t="str">
        <f>VLOOKUP($D:$D,'[1]Disponibilidad y generación'!$E:$R,6,FALSE)</f>
        <v>PUERTO PLATA</v>
      </c>
      <c r="I624" s="4" t="str">
        <f>VLOOKUP($D:$D,'[1]Disponibilidad y generación'!$E:$R,7,FALSE)</f>
        <v>01</v>
      </c>
      <c r="J624" s="4" t="str">
        <f>VLOOKUP($D:$D,'[1]Disponibilidad y generación'!$E:$R,8,FALSE)</f>
        <v>PUERTO PLATA</v>
      </c>
      <c r="K624" s="5" t="s">
        <v>239</v>
      </c>
      <c r="L624" s="4" t="s">
        <v>250</v>
      </c>
      <c r="M624" s="2" t="s">
        <v>194</v>
      </c>
      <c r="N624" s="51">
        <v>0</v>
      </c>
      <c r="O624" s="51">
        <v>0</v>
      </c>
    </row>
    <row r="625" spans="1:15" ht="12.75" customHeight="1" x14ac:dyDescent="0.25">
      <c r="A625" s="2">
        <v>2025</v>
      </c>
      <c r="B625" s="2">
        <v>5</v>
      </c>
      <c r="C625" s="2" t="s">
        <v>192</v>
      </c>
      <c r="D625" s="2" t="s">
        <v>195</v>
      </c>
      <c r="E625" s="4" t="str">
        <f>VLOOKUP($D:$D,'[1]Disponibilidad y generación'!$E:$R,3,FALSE)</f>
        <v>01</v>
      </c>
      <c r="F625" s="4" t="str">
        <f>VLOOKUP($D:$D,'[1]Disponibilidad y generación'!$E:$R,4,FALSE)</f>
        <v>CIBAO NORTE</v>
      </c>
      <c r="G625" s="4" t="str">
        <f>VLOOKUP($D:$D,'[1]Disponibilidad y generación'!$E:$R,5,FALSE)</f>
        <v>18</v>
      </c>
      <c r="H625" s="4" t="str">
        <f>VLOOKUP($D:$D,'[1]Disponibilidad y generación'!$E:$R,6,FALSE)</f>
        <v>PUERTO PLATA</v>
      </c>
      <c r="I625" s="4" t="str">
        <f>VLOOKUP($D:$D,'[1]Disponibilidad y generación'!$E:$R,7,FALSE)</f>
        <v>01</v>
      </c>
      <c r="J625" s="4" t="str">
        <f>VLOOKUP($D:$D,'[1]Disponibilidad y generación'!$E:$R,8,FALSE)</f>
        <v>PUERTO PLATA</v>
      </c>
      <c r="K625" s="5" t="s">
        <v>239</v>
      </c>
      <c r="L625" s="4" t="s">
        <v>249</v>
      </c>
      <c r="M625" s="2" t="s">
        <v>17</v>
      </c>
      <c r="N625" s="51">
        <v>0</v>
      </c>
      <c r="O625" s="51">
        <v>0</v>
      </c>
    </row>
    <row r="626" spans="1:15" ht="12.75" customHeight="1" x14ac:dyDescent="0.25">
      <c r="A626" s="2">
        <v>2025</v>
      </c>
      <c r="B626" s="2">
        <v>5</v>
      </c>
      <c r="C626" s="2" t="s">
        <v>192</v>
      </c>
      <c r="D626" s="2" t="s">
        <v>196</v>
      </c>
      <c r="E626" s="4" t="str">
        <f>VLOOKUP($D:$D,'[1]Disponibilidad y generación'!$E:$R,3,FALSE)</f>
        <v>01</v>
      </c>
      <c r="F626" s="4" t="str">
        <f>VLOOKUP($D:$D,'[1]Disponibilidad y generación'!$E:$R,4,FALSE)</f>
        <v>CIBAO NORTE</v>
      </c>
      <c r="G626" s="4" t="str">
        <f>VLOOKUP($D:$D,'[1]Disponibilidad y generación'!$E:$R,5,FALSE)</f>
        <v>18</v>
      </c>
      <c r="H626" s="4" t="str">
        <f>VLOOKUP($D:$D,'[1]Disponibilidad y generación'!$E:$R,6,FALSE)</f>
        <v>PUERTO PLATA</v>
      </c>
      <c r="I626" s="4" t="str">
        <f>VLOOKUP($D:$D,'[1]Disponibilidad y generación'!$E:$R,7,FALSE)</f>
        <v>01</v>
      </c>
      <c r="J626" s="4" t="str">
        <f>VLOOKUP($D:$D,'[1]Disponibilidad y generación'!$E:$R,8,FALSE)</f>
        <v>PUERTO PLATA</v>
      </c>
      <c r="K626" s="5" t="s">
        <v>241</v>
      </c>
      <c r="L626" s="4" t="s">
        <v>248</v>
      </c>
      <c r="M626" s="2" t="s">
        <v>17</v>
      </c>
      <c r="N626" s="51">
        <v>0</v>
      </c>
      <c r="O626" s="51">
        <v>0</v>
      </c>
    </row>
    <row r="627" spans="1:15" ht="12.75" customHeight="1" x14ac:dyDescent="0.25">
      <c r="A627" s="2">
        <v>2025</v>
      </c>
      <c r="B627" s="2">
        <v>5</v>
      </c>
      <c r="C627" s="2" t="s">
        <v>59</v>
      </c>
      <c r="D627" s="2" t="s">
        <v>197</v>
      </c>
      <c r="E627" s="4" t="str">
        <f>VLOOKUP($D:$D,'[1]Disponibilidad y generación'!$E:$R,3,FALSE)</f>
        <v>05</v>
      </c>
      <c r="F627" s="4" t="str">
        <f>VLOOKUP($D:$D,'[1]Disponibilidad y generación'!$E:$R,4,FALSE)</f>
        <v>VALDESIA</v>
      </c>
      <c r="G627" s="4" t="str">
        <f>VLOOKUP($D:$D,'[1]Disponibilidad y generación'!$E:$R,5,FALSE)</f>
        <v>21</v>
      </c>
      <c r="H627" s="4" t="str">
        <f>VLOOKUP($D:$D,'[1]Disponibilidad y generación'!$E:$R,6,FALSE)</f>
        <v>SAN CRISTÓBAL</v>
      </c>
      <c r="I627" s="4" t="str">
        <f>VLOOKUP($D:$D,'[1]Disponibilidad y generación'!$E:$R,7,FALSE)</f>
        <v>03</v>
      </c>
      <c r="J627" s="4" t="str">
        <f>VLOOKUP($D:$D,'[1]Disponibilidad y generación'!$E:$R,8,FALSE)</f>
        <v>BAJOS DE HAINA</v>
      </c>
      <c r="K627" s="5" t="s">
        <v>243</v>
      </c>
      <c r="L627" s="4" t="s">
        <v>249</v>
      </c>
      <c r="M627" s="2" t="s">
        <v>44</v>
      </c>
      <c r="N627" s="51">
        <v>0</v>
      </c>
      <c r="O627" s="51">
        <v>0</v>
      </c>
    </row>
    <row r="628" spans="1:15" ht="12.75" customHeight="1" x14ac:dyDescent="0.25">
      <c r="A628" s="2">
        <v>2025</v>
      </c>
      <c r="B628" s="2">
        <v>5</v>
      </c>
      <c r="C628" s="2" t="s">
        <v>198</v>
      </c>
      <c r="D628" s="2" t="s">
        <v>199</v>
      </c>
      <c r="E628" s="4" t="str">
        <f>VLOOKUP($D:$D,'[1]Disponibilidad y generación'!$E:$R,3,FALSE)</f>
        <v>09</v>
      </c>
      <c r="F628" s="4" t="str">
        <f>VLOOKUP($D:$D,'[1]Disponibilidad y generación'!$E:$R,4,FALSE)</f>
        <v>HIGUAMO</v>
      </c>
      <c r="G628" s="4" t="str">
        <f>VLOOKUP($D:$D,'[1]Disponibilidad y generación'!$E:$R,5,FALSE)</f>
        <v>23</v>
      </c>
      <c r="H628" s="4" t="str">
        <f>VLOOKUP($D:$D,'[1]Disponibilidad y generación'!$E:$R,6,FALSE)</f>
        <v>SAN PEDRO DE MACORÍS</v>
      </c>
      <c r="I628" s="4" t="str">
        <f>VLOOKUP($D:$D,'[1]Disponibilidad y generación'!$E:$R,7,FALSE)</f>
        <v>01</v>
      </c>
      <c r="J628" s="4" t="str">
        <f>VLOOKUP($D:$D,'[1]Disponibilidad y generación'!$E:$R,8,FALSE)</f>
        <v>SAN PEDRO DE MACORÍS</v>
      </c>
      <c r="K628" s="5" t="s">
        <v>241</v>
      </c>
      <c r="L628" s="4" t="s">
        <v>251</v>
      </c>
      <c r="M628" s="2" t="s">
        <v>99</v>
      </c>
      <c r="N628" s="51">
        <v>29.919466845877999</v>
      </c>
      <c r="O628" s="51">
        <v>21.542459999999998</v>
      </c>
    </row>
    <row r="629" spans="1:15" ht="12.75" customHeight="1" x14ac:dyDescent="0.25">
      <c r="A629" s="2">
        <v>2025</v>
      </c>
      <c r="B629" s="2">
        <v>5</v>
      </c>
      <c r="C629" s="2" t="s">
        <v>200</v>
      </c>
      <c r="D629" s="2" t="s">
        <v>201</v>
      </c>
      <c r="E629" s="4" t="str">
        <f>VLOOKUP($D:$D,'[1]Disponibilidad y generación'!$E:$R,3,FALSE)</f>
        <v>10</v>
      </c>
      <c r="F629" s="4" t="str">
        <f>VLOOKUP($D:$D,'[1]Disponibilidad y generación'!$E:$R,4,FALSE)</f>
        <v>OZAMA O METROPOLITANA</v>
      </c>
      <c r="G629" s="4" t="str">
        <f>VLOOKUP($D:$D,'[1]Disponibilidad y generación'!$E:$R,5,FALSE)</f>
        <v>32</v>
      </c>
      <c r="H629" s="4" t="str">
        <f>VLOOKUP($D:$D,'[1]Disponibilidad y generación'!$E:$R,6,FALSE)</f>
        <v>SANTO DOMINGO</v>
      </c>
      <c r="I629" s="4" t="str">
        <f>VLOOKUP($D:$D,'[1]Disponibilidad y generación'!$E:$R,7,FALSE)</f>
        <v>04</v>
      </c>
      <c r="J629" s="4" t="str">
        <f>VLOOKUP($D:$D,'[1]Disponibilidad y generación'!$E:$R,8,FALSE)</f>
        <v>BOCA CHICA</v>
      </c>
      <c r="K629" s="5" t="s">
        <v>243</v>
      </c>
      <c r="L629" s="4" t="s">
        <v>246</v>
      </c>
      <c r="M629" s="2" t="s">
        <v>128</v>
      </c>
      <c r="N629" s="51">
        <v>165.54032258064501</v>
      </c>
      <c r="O629" s="51">
        <v>7.1585299999999998</v>
      </c>
    </row>
    <row r="630" spans="1:15" ht="12.75" customHeight="1" x14ac:dyDescent="0.25">
      <c r="A630" s="2">
        <v>2025</v>
      </c>
      <c r="B630" s="2">
        <v>5</v>
      </c>
      <c r="C630" s="2" t="s">
        <v>22</v>
      </c>
      <c r="D630" s="2" t="s">
        <v>202</v>
      </c>
      <c r="E630" s="4" t="str">
        <f>VLOOKUP($D:$D,'[1]Disponibilidad y generación'!$E:$R,3,FALSE)</f>
        <v>09</v>
      </c>
      <c r="F630" s="4" t="str">
        <f>VLOOKUP($D:$D,'[1]Disponibilidad y generación'!$E:$R,4,FALSE)</f>
        <v>HIGUAMO</v>
      </c>
      <c r="G630" s="4" t="str">
        <f>VLOOKUP($D:$D,'[1]Disponibilidad y generación'!$E:$R,5,FALSE)</f>
        <v>23</v>
      </c>
      <c r="H630" s="4" t="str">
        <f>VLOOKUP($D:$D,'[1]Disponibilidad y generación'!$E:$R,6,FALSE)</f>
        <v>SAN PEDRO DE MACORÍS</v>
      </c>
      <c r="I630" s="4" t="str">
        <f>VLOOKUP($D:$D,'[1]Disponibilidad y generación'!$E:$R,7,FALSE)</f>
        <v>01</v>
      </c>
      <c r="J630" s="4" t="str">
        <f>VLOOKUP($D:$D,'[1]Disponibilidad y generación'!$E:$R,8,FALSE)</f>
        <v>SAN PEDRO DE MACORÍS</v>
      </c>
      <c r="K630" s="5" t="s">
        <v>242</v>
      </c>
      <c r="L630" s="4" t="s">
        <v>248</v>
      </c>
      <c r="M630" s="2" t="s">
        <v>24</v>
      </c>
      <c r="N630" s="51">
        <v>14.800612903225</v>
      </c>
      <c r="O630" s="51">
        <v>8.8443500000000004</v>
      </c>
    </row>
    <row r="631" spans="1:15" ht="12.75" customHeight="1" x14ac:dyDescent="0.25">
      <c r="A631" s="2">
        <v>2025</v>
      </c>
      <c r="B631" s="2">
        <v>5</v>
      </c>
      <c r="C631" s="2" t="s">
        <v>12</v>
      </c>
      <c r="D631" s="2" t="s">
        <v>203</v>
      </c>
      <c r="E631" s="4" t="str">
        <f>VLOOKUP($D:$D,'[1]Disponibilidad y generación'!$E:$R,3,FALSE)</f>
        <v>02</v>
      </c>
      <c r="F631" s="4" t="str">
        <f>VLOOKUP($D:$D,'[1]Disponibilidad y generación'!$E:$R,4,FALSE)</f>
        <v>CIBAO SUR</v>
      </c>
      <c r="G631" s="4" t="str">
        <f>VLOOKUP($D:$D,'[1]Disponibilidad y generación'!$E:$R,5,FALSE)</f>
        <v>13</v>
      </c>
      <c r="H631" s="4" t="str">
        <f>VLOOKUP($D:$D,'[1]Disponibilidad y generación'!$E:$R,6,FALSE)</f>
        <v>LA VEGA</v>
      </c>
      <c r="I631" s="4" t="str">
        <f>VLOOKUP($D:$D,'[1]Disponibilidad y generación'!$E:$R,7,FALSE)</f>
        <v>01</v>
      </c>
      <c r="J631" s="4" t="str">
        <f>VLOOKUP($D:$D,'[1]Disponibilidad y generación'!$E:$R,8,FALSE)</f>
        <v>LA VEGA</v>
      </c>
      <c r="K631" s="5" t="s">
        <v>240</v>
      </c>
      <c r="L631" s="4" t="s">
        <v>253</v>
      </c>
      <c r="M631" s="2" t="s">
        <v>204</v>
      </c>
      <c r="N631" s="51">
        <v>21.253053315412</v>
      </c>
      <c r="O631" s="51">
        <v>15.37669</v>
      </c>
    </row>
    <row r="632" spans="1:15" ht="12.75" customHeight="1" x14ac:dyDescent="0.25">
      <c r="A632" s="2">
        <v>2025</v>
      </c>
      <c r="B632" s="2">
        <v>5</v>
      </c>
      <c r="C632" s="2" t="s">
        <v>12</v>
      </c>
      <c r="D632" s="2" t="s">
        <v>205</v>
      </c>
      <c r="E632" s="4" t="str">
        <f>VLOOKUP($D:$D,'[1]Disponibilidad y generación'!$E:$R,3,FALSE)</f>
        <v>02</v>
      </c>
      <c r="F632" s="4" t="str">
        <f>VLOOKUP($D:$D,'[1]Disponibilidad y generación'!$E:$R,4,FALSE)</f>
        <v>CIBAO SUR</v>
      </c>
      <c r="G632" s="4" t="str">
        <f>VLOOKUP($D:$D,'[1]Disponibilidad y generación'!$E:$R,5,FALSE)</f>
        <v>13</v>
      </c>
      <c r="H632" s="4" t="str">
        <f>VLOOKUP($D:$D,'[1]Disponibilidad y generación'!$E:$R,6,FALSE)</f>
        <v>LA VEGA</v>
      </c>
      <c r="I632" s="4" t="str">
        <f>VLOOKUP($D:$D,'[1]Disponibilidad y generación'!$E:$R,7,FALSE)</f>
        <v>01</v>
      </c>
      <c r="J632" s="4" t="str">
        <f>VLOOKUP($D:$D,'[1]Disponibilidad y generación'!$E:$R,8,FALSE)</f>
        <v>LA VEGA</v>
      </c>
      <c r="K632" s="5" t="s">
        <v>240</v>
      </c>
      <c r="L632" s="4" t="s">
        <v>253</v>
      </c>
      <c r="M632" s="2" t="s">
        <v>204</v>
      </c>
      <c r="N632" s="51">
        <v>19.116733870967</v>
      </c>
      <c r="O632" s="51">
        <v>12.978999999999999</v>
      </c>
    </row>
    <row r="633" spans="1:15" ht="12.75" customHeight="1" x14ac:dyDescent="0.25">
      <c r="A633" s="2">
        <v>2025</v>
      </c>
      <c r="B633" s="2">
        <v>5</v>
      </c>
      <c r="C633" s="2" t="s">
        <v>12</v>
      </c>
      <c r="D633" s="2" t="s">
        <v>206</v>
      </c>
      <c r="E633" s="4" t="str">
        <f>VLOOKUP($D:$D,'[1]Disponibilidad y generación'!$E:$R,3,FALSE)</f>
        <v>05</v>
      </c>
      <c r="F633" s="4" t="str">
        <f>VLOOKUP($D:$D,'[1]Disponibilidad y generación'!$E:$R,4,FALSE)</f>
        <v>VALDESIA</v>
      </c>
      <c r="G633" s="4" t="str">
        <f>VLOOKUP($D:$D,'[1]Disponibilidad y generación'!$E:$R,5,FALSE)</f>
        <v>17</v>
      </c>
      <c r="H633" s="4" t="str">
        <f>VLOOKUP($D:$D,'[1]Disponibilidad y generación'!$E:$R,6,FALSE)</f>
        <v>PERAVIA</v>
      </c>
      <c r="I633" s="4" t="str">
        <f>VLOOKUP($D:$D,'[1]Disponibilidad y generación'!$E:$R,7,FALSE)</f>
        <v>01</v>
      </c>
      <c r="J633" s="4" t="str">
        <f>VLOOKUP($D:$D,'[1]Disponibilidad y generación'!$E:$R,8,FALSE)</f>
        <v>BANÍ</v>
      </c>
      <c r="K633" s="5" t="s">
        <v>240</v>
      </c>
      <c r="L633" s="4" t="s">
        <v>253</v>
      </c>
      <c r="M633" s="2" t="s">
        <v>207</v>
      </c>
      <c r="N633" s="51">
        <v>2.4029345878130002</v>
      </c>
      <c r="O633" s="51">
        <v>1.5989599999999999</v>
      </c>
    </row>
    <row r="634" spans="1:15" ht="12.75" customHeight="1" x14ac:dyDescent="0.25">
      <c r="A634" s="2">
        <v>2025</v>
      </c>
      <c r="B634" s="2">
        <v>5</v>
      </c>
      <c r="C634" s="2" t="s">
        <v>12</v>
      </c>
      <c r="D634" s="2" t="s">
        <v>208</v>
      </c>
      <c r="E634" s="4" t="str">
        <f>VLOOKUP($D:$D,'[1]Disponibilidad y generación'!$E:$R,3,FALSE)</f>
        <v>05</v>
      </c>
      <c r="F634" s="4" t="str">
        <f>VLOOKUP($D:$D,'[1]Disponibilidad y generación'!$E:$R,4,FALSE)</f>
        <v>VALDESIA</v>
      </c>
      <c r="G634" s="4" t="str">
        <f>VLOOKUP($D:$D,'[1]Disponibilidad y generación'!$E:$R,5,FALSE)</f>
        <v>17</v>
      </c>
      <c r="H634" s="4" t="str">
        <f>VLOOKUP($D:$D,'[1]Disponibilidad y generación'!$E:$R,6,FALSE)</f>
        <v>PERAVIA</v>
      </c>
      <c r="I634" s="4" t="str">
        <f>VLOOKUP($D:$D,'[1]Disponibilidad y generación'!$E:$R,7,FALSE)</f>
        <v>01</v>
      </c>
      <c r="J634" s="4" t="str">
        <f>VLOOKUP($D:$D,'[1]Disponibilidad y generación'!$E:$R,8,FALSE)</f>
        <v>BANÍ</v>
      </c>
      <c r="K634" s="5" t="s">
        <v>240</v>
      </c>
      <c r="L634" s="4" t="s">
        <v>253</v>
      </c>
      <c r="M634" s="2" t="s">
        <v>207</v>
      </c>
      <c r="N634" s="51">
        <v>2.580488351254</v>
      </c>
      <c r="O634" s="51">
        <v>1.7527600000000001</v>
      </c>
    </row>
    <row r="635" spans="1:15" ht="12.75" customHeight="1" x14ac:dyDescent="0.25">
      <c r="A635" s="2">
        <v>2025</v>
      </c>
      <c r="B635" s="2">
        <v>6</v>
      </c>
      <c r="C635" s="2" t="s">
        <v>8</v>
      </c>
      <c r="D635" s="2" t="s">
        <v>9</v>
      </c>
      <c r="E635" s="4" t="str">
        <f>VLOOKUP($D:$D,'[1]Disponibilidad y generación'!$E:$R,3,FALSE)</f>
        <v>10</v>
      </c>
      <c r="F635" s="4" t="str">
        <f>VLOOKUP($D:$D,'[1]Disponibilidad y generación'!$E:$R,4,FALSE)</f>
        <v>OZAMA O METROPOLITANA</v>
      </c>
      <c r="G635" s="4" t="str">
        <f>VLOOKUP($D:$D,'[1]Disponibilidad y generación'!$E:$R,5,FALSE)</f>
        <v>32</v>
      </c>
      <c r="H635" s="4" t="str">
        <f>VLOOKUP($D:$D,'[1]Disponibilidad y generación'!$E:$R,6,FALSE)</f>
        <v>SANTO DOMINGO</v>
      </c>
      <c r="I635" s="4" t="str">
        <f>VLOOKUP($D:$D,'[1]Disponibilidad y generación'!$E:$R,7,FALSE)</f>
        <v>04</v>
      </c>
      <c r="J635" s="4" t="str">
        <f>VLOOKUP($D:$D,'[1]Disponibilidad y generación'!$E:$R,8,FALSE)</f>
        <v>BOCA CHICA</v>
      </c>
      <c r="K635" s="5" t="s">
        <v>239</v>
      </c>
      <c r="L635" s="4" t="s">
        <v>249</v>
      </c>
      <c r="M635" s="2" t="s">
        <v>10</v>
      </c>
      <c r="N635" s="51">
        <v>0</v>
      </c>
      <c r="O635" s="51">
        <v>0</v>
      </c>
    </row>
    <row r="636" spans="1:15" ht="12.75" customHeight="1" x14ac:dyDescent="0.25">
      <c r="A636" s="2">
        <v>2025</v>
      </c>
      <c r="B636" s="2">
        <v>6</v>
      </c>
      <c r="C636" s="2" t="s">
        <v>8</v>
      </c>
      <c r="D636" s="2" t="s">
        <v>11</v>
      </c>
      <c r="E636" s="4" t="str">
        <f>VLOOKUP($D:$D,'[1]Disponibilidad y generación'!$E:$R,3,FALSE)</f>
        <v>10</v>
      </c>
      <c r="F636" s="4" t="str">
        <f>VLOOKUP($D:$D,'[1]Disponibilidad y generación'!$E:$R,4,FALSE)</f>
        <v>OZAMA O METROPOLITANA</v>
      </c>
      <c r="G636" s="4" t="str">
        <f>VLOOKUP($D:$D,'[1]Disponibilidad y generación'!$E:$R,5,FALSE)</f>
        <v>32</v>
      </c>
      <c r="H636" s="4" t="str">
        <f>VLOOKUP($D:$D,'[1]Disponibilidad y generación'!$E:$R,6,FALSE)</f>
        <v>SANTO DOMINGO</v>
      </c>
      <c r="I636" s="4" t="str">
        <f>VLOOKUP($D:$D,'[1]Disponibilidad y generación'!$E:$R,7,FALSE)</f>
        <v>04</v>
      </c>
      <c r="J636" s="4" t="str">
        <f>VLOOKUP($D:$D,'[1]Disponibilidad y generación'!$E:$R,8,FALSE)</f>
        <v>BOCA CHICA</v>
      </c>
      <c r="K636" s="5" t="s">
        <v>239</v>
      </c>
      <c r="L636" s="4" t="s">
        <v>246</v>
      </c>
      <c r="M636" s="2" t="s">
        <v>10</v>
      </c>
      <c r="N636" s="51">
        <v>286.826388888888</v>
      </c>
      <c r="O636" s="51">
        <v>150.45348000000001</v>
      </c>
    </row>
    <row r="637" spans="1:15" ht="12.75" customHeight="1" x14ac:dyDescent="0.25">
      <c r="A637" s="2">
        <v>2025</v>
      </c>
      <c r="B637" s="2">
        <v>6</v>
      </c>
      <c r="C637" s="2" t="s">
        <v>12</v>
      </c>
      <c r="D637" s="2" t="s">
        <v>13</v>
      </c>
      <c r="E637" s="4" t="str">
        <f>VLOOKUP($D:$D,'[1]Disponibilidad y generación'!$E:$R,3,FALSE)</f>
        <v>05</v>
      </c>
      <c r="F637" s="4" t="str">
        <f>VLOOKUP($D:$D,'[1]Disponibilidad y generación'!$E:$R,4,FALSE)</f>
        <v>VALDESIA</v>
      </c>
      <c r="G637" s="4" t="str">
        <f>VLOOKUP($D:$D,'[1]Disponibilidad y generación'!$E:$R,5,FALSE)</f>
        <v>17</v>
      </c>
      <c r="H637" s="4" t="str">
        <f>VLOOKUP($D:$D,'[1]Disponibilidad y generación'!$E:$R,6,FALSE)</f>
        <v>PERAVIA</v>
      </c>
      <c r="I637" s="4" t="str">
        <f>VLOOKUP($D:$D,'[1]Disponibilidad y generación'!$E:$R,7,FALSE)</f>
        <v>01</v>
      </c>
      <c r="J637" s="4" t="str">
        <f>VLOOKUP($D:$D,'[1]Disponibilidad y generación'!$E:$R,8,FALSE)</f>
        <v>BANÍ</v>
      </c>
      <c r="K637" s="5" t="s">
        <v>240</v>
      </c>
      <c r="L637" s="4" t="s">
        <v>253</v>
      </c>
      <c r="M637" s="2" t="s">
        <v>14</v>
      </c>
      <c r="N637" s="51">
        <v>24.261180555555001</v>
      </c>
      <c r="O637" s="51">
        <v>17.39254</v>
      </c>
    </row>
    <row r="638" spans="1:15" ht="12.75" customHeight="1" x14ac:dyDescent="0.25">
      <c r="A638" s="2">
        <v>2025</v>
      </c>
      <c r="B638" s="2">
        <v>6</v>
      </c>
      <c r="C638" s="2" t="s">
        <v>12</v>
      </c>
      <c r="D638" s="2" t="s">
        <v>15</v>
      </c>
      <c r="E638" s="4" t="str">
        <f>VLOOKUP($D:$D,'[1]Disponibilidad y generación'!$E:$R,3,FALSE)</f>
        <v>05</v>
      </c>
      <c r="F638" s="4" t="str">
        <f>VLOOKUP($D:$D,'[1]Disponibilidad y generación'!$E:$R,4,FALSE)</f>
        <v>VALDESIA</v>
      </c>
      <c r="G638" s="4" t="str">
        <f>VLOOKUP($D:$D,'[1]Disponibilidad y generación'!$E:$R,5,FALSE)</f>
        <v>17</v>
      </c>
      <c r="H638" s="4" t="str">
        <f>VLOOKUP($D:$D,'[1]Disponibilidad y generación'!$E:$R,6,FALSE)</f>
        <v>PERAVIA</v>
      </c>
      <c r="I638" s="4" t="str">
        <f>VLOOKUP($D:$D,'[1]Disponibilidad y generación'!$E:$R,7,FALSE)</f>
        <v>01</v>
      </c>
      <c r="J638" s="4" t="str">
        <f>VLOOKUP($D:$D,'[1]Disponibilidad y generación'!$E:$R,8,FALSE)</f>
        <v>BANÍ</v>
      </c>
      <c r="K638" s="5" t="s">
        <v>240</v>
      </c>
      <c r="L638" s="4" t="s">
        <v>253</v>
      </c>
      <c r="M638" s="2" t="s">
        <v>14</v>
      </c>
      <c r="N638" s="51">
        <v>4.1761574074069996</v>
      </c>
      <c r="O638" s="51">
        <v>2.7328299999999999</v>
      </c>
    </row>
    <row r="639" spans="1:15" ht="12.75" customHeight="1" x14ac:dyDescent="0.25">
      <c r="A639" s="2">
        <v>2025</v>
      </c>
      <c r="B639" s="2">
        <v>6</v>
      </c>
      <c r="C639" s="2" t="s">
        <v>12</v>
      </c>
      <c r="D639" s="2" t="s">
        <v>16</v>
      </c>
      <c r="E639" s="4" t="str">
        <f>VLOOKUP($D:$D,'[1]Disponibilidad y generación'!$E:$R,3,FALSE)</f>
        <v>02</v>
      </c>
      <c r="F639" s="4" t="str">
        <f>VLOOKUP($D:$D,'[1]Disponibilidad y generación'!$E:$R,4,FALSE)</f>
        <v>CIBAO SUR</v>
      </c>
      <c r="G639" s="4" t="str">
        <f>VLOOKUP($D:$D,'[1]Disponibilidad y generación'!$E:$R,5,FALSE)</f>
        <v>28</v>
      </c>
      <c r="H639" s="4" t="str">
        <f>VLOOKUP($D:$D,'[1]Disponibilidad y generación'!$E:$R,6,FALSE)</f>
        <v>MONSEÑOR NOUEL</v>
      </c>
      <c r="I639" s="4" t="str">
        <f>VLOOKUP($D:$D,'[1]Disponibilidad y generación'!$E:$R,7,FALSE)</f>
        <v>03</v>
      </c>
      <c r="J639" s="4" t="str">
        <f>VLOOKUP($D:$D,'[1]Disponibilidad y generación'!$E:$R,8,FALSE)</f>
        <v>PIEDRA BLANCA</v>
      </c>
      <c r="K639" s="5" t="s">
        <v>240</v>
      </c>
      <c r="L639" s="4" t="s">
        <v>253</v>
      </c>
      <c r="M639" s="2" t="s">
        <v>17</v>
      </c>
      <c r="N639" s="51">
        <v>0</v>
      </c>
      <c r="O639" s="51">
        <v>0</v>
      </c>
    </row>
    <row r="640" spans="1:15" ht="12.75" customHeight="1" x14ac:dyDescent="0.25">
      <c r="A640" s="2">
        <v>2025</v>
      </c>
      <c r="B640" s="2">
        <v>6</v>
      </c>
      <c r="C640" s="2" t="s">
        <v>12</v>
      </c>
      <c r="D640" s="2" t="s">
        <v>18</v>
      </c>
      <c r="E640" s="4" t="str">
        <f>VLOOKUP($D:$D,'[1]Disponibilidad y generación'!$E:$R,3,FALSE)</f>
        <v>02</v>
      </c>
      <c r="F640" s="4" t="str">
        <f>VLOOKUP($D:$D,'[1]Disponibilidad y generación'!$E:$R,4,FALSE)</f>
        <v>CIBAO SUR</v>
      </c>
      <c r="G640" s="4" t="str">
        <f>VLOOKUP($D:$D,'[1]Disponibilidad y generación'!$E:$R,5,FALSE)</f>
        <v>28</v>
      </c>
      <c r="H640" s="4" t="str">
        <f>VLOOKUP($D:$D,'[1]Disponibilidad y generación'!$E:$R,6,FALSE)</f>
        <v>MONSEÑOR NOUEL</v>
      </c>
      <c r="I640" s="4" t="str">
        <f>VLOOKUP($D:$D,'[1]Disponibilidad y generación'!$E:$R,7,FALSE)</f>
        <v>03</v>
      </c>
      <c r="J640" s="4" t="str">
        <f>VLOOKUP($D:$D,'[1]Disponibilidad y generación'!$E:$R,8,FALSE)</f>
        <v>PIEDRA BLANCA</v>
      </c>
      <c r="K640" s="5" t="s">
        <v>240</v>
      </c>
      <c r="L640" s="4" t="s">
        <v>253</v>
      </c>
      <c r="M640" s="2" t="s">
        <v>17</v>
      </c>
      <c r="N640" s="51">
        <v>0.18913425925899999</v>
      </c>
      <c r="O640" s="51">
        <v>0.1192</v>
      </c>
    </row>
    <row r="641" spans="1:15" ht="12.75" customHeight="1" x14ac:dyDescent="0.25">
      <c r="A641" s="2">
        <v>2025</v>
      </c>
      <c r="B641" s="2">
        <v>6</v>
      </c>
      <c r="C641" s="2" t="s">
        <v>12</v>
      </c>
      <c r="D641" s="2" t="s">
        <v>19</v>
      </c>
      <c r="E641" s="4" t="str">
        <f>VLOOKUP($D:$D,'[1]Disponibilidad y generación'!$E:$R,3,FALSE)</f>
        <v>01</v>
      </c>
      <c r="F641" s="4" t="str">
        <f>VLOOKUP($D:$D,'[1]Disponibilidad y generación'!$E:$R,4,FALSE)</f>
        <v>CIBAO NORTE</v>
      </c>
      <c r="G641" s="4" t="str">
        <f>VLOOKUP($D:$D,'[1]Disponibilidad y generación'!$E:$R,5,FALSE)</f>
        <v>25</v>
      </c>
      <c r="H641" s="4" t="str">
        <f>VLOOKUP($D:$D,'[1]Disponibilidad y generación'!$E:$R,6,FALSE)</f>
        <v>SANTIAGO</v>
      </c>
      <c r="I641" s="4" t="str">
        <f>VLOOKUP($D:$D,'[1]Disponibilidad y generación'!$E:$R,7,FALSE)</f>
        <v>03</v>
      </c>
      <c r="J641" s="4" t="str">
        <f>VLOOKUP($D:$D,'[1]Disponibilidad y generación'!$E:$R,8,FALSE)</f>
        <v>JÁNICO</v>
      </c>
      <c r="K641" s="5" t="s">
        <v>240</v>
      </c>
      <c r="L641" s="4" t="s">
        <v>253</v>
      </c>
      <c r="M641" s="2" t="s">
        <v>20</v>
      </c>
      <c r="N641" s="51">
        <v>8.7643518517999994E-2</v>
      </c>
      <c r="O641" s="51">
        <v>6.3799999999999996E-2</v>
      </c>
    </row>
    <row r="642" spans="1:15" ht="12.75" customHeight="1" x14ac:dyDescent="0.25">
      <c r="A642" s="2">
        <v>2025</v>
      </c>
      <c r="B642" s="2">
        <v>6</v>
      </c>
      <c r="C642" s="2" t="s">
        <v>12</v>
      </c>
      <c r="D642" s="2" t="s">
        <v>21</v>
      </c>
      <c r="E642" s="4" t="str">
        <f>VLOOKUP($D:$D,'[1]Disponibilidad y generación'!$E:$R,3,FALSE)</f>
        <v>01</v>
      </c>
      <c r="F642" s="4" t="str">
        <f>VLOOKUP($D:$D,'[1]Disponibilidad y generación'!$E:$R,4,FALSE)</f>
        <v>CIBAO NORTE</v>
      </c>
      <c r="G642" s="4" t="str">
        <f>VLOOKUP($D:$D,'[1]Disponibilidad y generación'!$E:$R,5,FALSE)</f>
        <v>25</v>
      </c>
      <c r="H642" s="4" t="str">
        <f>VLOOKUP($D:$D,'[1]Disponibilidad y generación'!$E:$R,6,FALSE)</f>
        <v>SANTIAGO</v>
      </c>
      <c r="I642" s="4" t="str">
        <f>VLOOKUP($D:$D,'[1]Disponibilidad y generación'!$E:$R,7,FALSE)</f>
        <v>03</v>
      </c>
      <c r="J642" s="4" t="str">
        <f>VLOOKUP($D:$D,'[1]Disponibilidad y generación'!$E:$R,8,FALSE)</f>
        <v>JÁNICO</v>
      </c>
      <c r="K642" s="5" t="s">
        <v>240</v>
      </c>
      <c r="L642" s="4" t="s">
        <v>253</v>
      </c>
      <c r="M642" s="2" t="s">
        <v>20</v>
      </c>
      <c r="N642" s="51">
        <v>0.103833333333</v>
      </c>
      <c r="O642" s="51">
        <v>6.9000000000000006E-2</v>
      </c>
    </row>
    <row r="643" spans="1:15" ht="12.75" customHeight="1" x14ac:dyDescent="0.25">
      <c r="A643" s="2">
        <v>2025</v>
      </c>
      <c r="B643" s="2">
        <v>6</v>
      </c>
      <c r="C643" s="2" t="s">
        <v>22</v>
      </c>
      <c r="D643" s="2" t="s">
        <v>23</v>
      </c>
      <c r="E643" s="4" t="str">
        <f>VLOOKUP($D:$D,'[1]Disponibilidad y generación'!$E:$R,3,FALSE)</f>
        <v>06</v>
      </c>
      <c r="F643" s="4" t="str">
        <f>VLOOKUP($D:$D,'[1]Disponibilidad y generación'!$E:$R,4,FALSE)</f>
        <v>ENRIQUILLO</v>
      </c>
      <c r="G643" s="4" t="str">
        <f>VLOOKUP($D:$D,'[1]Disponibilidad y generación'!$E:$R,5,FALSE)</f>
        <v>04</v>
      </c>
      <c r="H643" s="4" t="str">
        <f>VLOOKUP($D:$D,'[1]Disponibilidad y generación'!$E:$R,6,FALSE)</f>
        <v>BARAHONA</v>
      </c>
      <c r="I643" s="4" t="str">
        <f>VLOOKUP($D:$D,'[1]Disponibilidad y generación'!$E:$R,7,FALSE)</f>
        <v>01</v>
      </c>
      <c r="J643" s="4" t="str">
        <f>VLOOKUP($D:$D,'[1]Disponibilidad y generación'!$E:$R,8,FALSE)</f>
        <v>BARAHONA</v>
      </c>
      <c r="K643" s="5" t="s">
        <v>241</v>
      </c>
      <c r="L643" s="4" t="s">
        <v>247</v>
      </c>
      <c r="M643" s="2" t="s">
        <v>24</v>
      </c>
      <c r="N643" s="51">
        <v>37.730717592592001</v>
      </c>
      <c r="O643" s="51">
        <v>24.571470000000001</v>
      </c>
    </row>
    <row r="644" spans="1:15" ht="12.75" customHeight="1" x14ac:dyDescent="0.25">
      <c r="A644" s="2">
        <v>2025</v>
      </c>
      <c r="B644" s="2">
        <v>6</v>
      </c>
      <c r="C644" s="2" t="s">
        <v>25</v>
      </c>
      <c r="D644" s="2" t="s">
        <v>26</v>
      </c>
      <c r="E644" s="4" t="str">
        <f>VLOOKUP($D:$D,'[1]Disponibilidad y generación'!$E:$R,3,FALSE)</f>
        <v>09</v>
      </c>
      <c r="F644" s="4" t="str">
        <f>VLOOKUP($D:$D,'[1]Disponibilidad y generación'!$E:$R,4,FALSE)</f>
        <v>HIGUAMO</v>
      </c>
      <c r="G644" s="4" t="str">
        <f>VLOOKUP($D:$D,'[1]Disponibilidad y generación'!$E:$R,5,FALSE)</f>
        <v>23</v>
      </c>
      <c r="H644" s="4" t="str">
        <f>VLOOKUP($D:$D,'[1]Disponibilidad y generación'!$E:$R,6,FALSE)</f>
        <v>SAN PEDRO DE MACORÍS</v>
      </c>
      <c r="I644" s="4" t="str">
        <f>VLOOKUP($D:$D,'[1]Disponibilidad y generación'!$E:$R,7,FALSE)</f>
        <v>05</v>
      </c>
      <c r="J644" s="4" t="str">
        <f>VLOOKUP($D:$D,'[1]Disponibilidad y generación'!$E:$R,8,FALSE)</f>
        <v>QUISQUEYA</v>
      </c>
      <c r="K644" s="5" t="s">
        <v>242</v>
      </c>
      <c r="L644" s="4" t="s">
        <v>248</v>
      </c>
      <c r="M644" s="2" t="s">
        <v>27</v>
      </c>
      <c r="N644" s="51">
        <v>6.8846875000000001</v>
      </c>
      <c r="O644" s="51">
        <v>0.12633</v>
      </c>
    </row>
    <row r="645" spans="1:15" ht="12.75" customHeight="1" x14ac:dyDescent="0.25">
      <c r="A645" s="2">
        <v>2025</v>
      </c>
      <c r="B645" s="2">
        <v>6</v>
      </c>
      <c r="C645" s="2" t="s">
        <v>12</v>
      </c>
      <c r="D645" s="2" t="s">
        <v>28</v>
      </c>
      <c r="E645" s="4" t="str">
        <f>VLOOKUP($D:$D,'[1]Disponibilidad y generación'!$E:$R,3,FALSE)</f>
        <v>04</v>
      </c>
      <c r="F645" s="4" t="str">
        <f>VLOOKUP($D:$D,'[1]Disponibilidad y generación'!$E:$R,4,FALSE)</f>
        <v>CIBAO NOROESTE</v>
      </c>
      <c r="G645" s="4" t="str">
        <f>VLOOKUP($D:$D,'[1]Disponibilidad y generación'!$E:$R,5,FALSE)</f>
        <v>27</v>
      </c>
      <c r="H645" s="4" t="str">
        <f>VLOOKUP($D:$D,'[1]Disponibilidad y generación'!$E:$R,6,FALSE)</f>
        <v>VALVERDE</v>
      </c>
      <c r="I645" s="4" t="str">
        <f>VLOOKUP($D:$D,'[1]Disponibilidad y generación'!$E:$R,7,FALSE)</f>
        <v>02</v>
      </c>
      <c r="J645" s="4" t="str">
        <f>VLOOKUP($D:$D,'[1]Disponibilidad y generación'!$E:$R,8,FALSE)</f>
        <v>ESPERANZA</v>
      </c>
      <c r="K645" s="5" t="s">
        <v>240</v>
      </c>
      <c r="L645" s="4" t="s">
        <v>253</v>
      </c>
      <c r="M645" s="2" t="s">
        <v>27</v>
      </c>
      <c r="N645" s="51">
        <v>0</v>
      </c>
      <c r="O645" s="51">
        <v>0</v>
      </c>
    </row>
    <row r="646" spans="1:15" ht="12.75" customHeight="1" x14ac:dyDescent="0.25">
      <c r="A646" s="2">
        <v>2025</v>
      </c>
      <c r="B646" s="2">
        <v>6</v>
      </c>
      <c r="C646" s="2" t="s">
        <v>29</v>
      </c>
      <c r="D646" s="2" t="s">
        <v>30</v>
      </c>
      <c r="E646" s="4" t="str">
        <f>VLOOKUP($D:$D,'[1]Disponibilidad y generación'!$E:$R,3,FALSE)</f>
        <v>09</v>
      </c>
      <c r="F646" s="4" t="str">
        <f>VLOOKUP($D:$D,'[1]Disponibilidad y generación'!$E:$R,4,FALSE)</f>
        <v>HIGUAMO</v>
      </c>
      <c r="G646" s="4" t="str">
        <f>VLOOKUP($D:$D,'[1]Disponibilidad y generación'!$E:$R,5,FALSE)</f>
        <v>23</v>
      </c>
      <c r="H646" s="4" t="str">
        <f>VLOOKUP($D:$D,'[1]Disponibilidad y generación'!$E:$R,6,FALSE)</f>
        <v>SAN PEDRO DE MACORÍS</v>
      </c>
      <c r="I646" s="4" t="str">
        <f>VLOOKUP($D:$D,'[1]Disponibilidad y generación'!$E:$R,7,FALSE)</f>
        <v>01</v>
      </c>
      <c r="J646" s="4" t="str">
        <f>VLOOKUP($D:$D,'[1]Disponibilidad y generación'!$E:$R,8,FALSE)</f>
        <v>SAN PEDRO DE MACORÍS</v>
      </c>
      <c r="K646" s="5" t="s">
        <v>239</v>
      </c>
      <c r="L646" s="4" t="s">
        <v>249</v>
      </c>
      <c r="M646" s="2" t="s">
        <v>31</v>
      </c>
      <c r="N646" s="51">
        <v>0</v>
      </c>
      <c r="O646" s="51">
        <v>0</v>
      </c>
    </row>
    <row r="647" spans="1:15" ht="12.75" customHeight="1" x14ac:dyDescent="0.25">
      <c r="A647" s="2">
        <v>2025</v>
      </c>
      <c r="B647" s="2">
        <v>6</v>
      </c>
      <c r="C647" s="2" t="s">
        <v>29</v>
      </c>
      <c r="D647" s="2" t="s">
        <v>32</v>
      </c>
      <c r="E647" s="4" t="str">
        <f>VLOOKUP($D:$D,'[1]Disponibilidad y generación'!$E:$R,3,FALSE)</f>
        <v>09</v>
      </c>
      <c r="F647" s="4" t="str">
        <f>VLOOKUP($D:$D,'[1]Disponibilidad y generación'!$E:$R,4,FALSE)</f>
        <v>HIGUAMO</v>
      </c>
      <c r="G647" s="4" t="str">
        <f>VLOOKUP($D:$D,'[1]Disponibilidad y generación'!$E:$R,5,FALSE)</f>
        <v>23</v>
      </c>
      <c r="H647" s="4" t="str">
        <f>VLOOKUP($D:$D,'[1]Disponibilidad y generación'!$E:$R,6,FALSE)</f>
        <v>SAN PEDRO DE MACORÍS</v>
      </c>
      <c r="I647" s="4" t="str">
        <f>VLOOKUP($D:$D,'[1]Disponibilidad y generación'!$E:$R,7,FALSE)</f>
        <v>01</v>
      </c>
      <c r="J647" s="4" t="str">
        <f>VLOOKUP($D:$D,'[1]Disponibilidad y generación'!$E:$R,8,FALSE)</f>
        <v>SAN PEDRO DE MACORÍS</v>
      </c>
      <c r="K647" s="5" t="s">
        <v>239</v>
      </c>
      <c r="L647" s="4" t="s">
        <v>246</v>
      </c>
      <c r="M647" s="2" t="s">
        <v>31</v>
      </c>
      <c r="N647" s="51">
        <v>88.111388888888001</v>
      </c>
      <c r="O647" s="51">
        <v>57.597029999999997</v>
      </c>
    </row>
    <row r="648" spans="1:15" ht="12.75" customHeight="1" x14ac:dyDescent="0.25">
      <c r="A648" s="2">
        <v>2025</v>
      </c>
      <c r="B648" s="2">
        <v>6</v>
      </c>
      <c r="C648" s="2" t="s">
        <v>29</v>
      </c>
      <c r="D648" s="2" t="s">
        <v>33</v>
      </c>
      <c r="E648" s="4" t="str">
        <f>VLOOKUP($D:$D,'[1]Disponibilidad y generación'!$E:$R,3,FALSE)</f>
        <v>09</v>
      </c>
      <c r="F648" s="4" t="str">
        <f>VLOOKUP($D:$D,'[1]Disponibilidad y generación'!$E:$R,4,FALSE)</f>
        <v>HIGUAMO</v>
      </c>
      <c r="G648" s="4" t="str">
        <f>VLOOKUP($D:$D,'[1]Disponibilidad y generación'!$E:$R,5,FALSE)</f>
        <v>23</v>
      </c>
      <c r="H648" s="4" t="str">
        <f>VLOOKUP($D:$D,'[1]Disponibilidad y generación'!$E:$R,6,FALSE)</f>
        <v>SAN PEDRO DE MACORÍS</v>
      </c>
      <c r="I648" s="4" t="str">
        <f>VLOOKUP($D:$D,'[1]Disponibilidad y generación'!$E:$R,7,FALSE)</f>
        <v>01</v>
      </c>
      <c r="J648" s="4" t="str">
        <f>VLOOKUP($D:$D,'[1]Disponibilidad y generación'!$E:$R,8,FALSE)</f>
        <v>SAN PEDRO DE MACORÍS</v>
      </c>
      <c r="K648" s="5" t="s">
        <v>239</v>
      </c>
      <c r="L648" s="4" t="s">
        <v>249</v>
      </c>
      <c r="M648" s="2" t="s">
        <v>31</v>
      </c>
      <c r="N648" s="51">
        <v>0</v>
      </c>
      <c r="O648" s="51">
        <v>0</v>
      </c>
    </row>
    <row r="649" spans="1:15" ht="12.75" customHeight="1" x14ac:dyDescent="0.25">
      <c r="A649" s="2">
        <v>2025</v>
      </c>
      <c r="B649" s="2">
        <v>6</v>
      </c>
      <c r="C649" s="2" t="s">
        <v>29</v>
      </c>
      <c r="D649" s="2" t="s">
        <v>34</v>
      </c>
      <c r="E649" s="4" t="str">
        <f>VLOOKUP($D:$D,'[1]Disponibilidad y generación'!$E:$R,3,FALSE)</f>
        <v>09</v>
      </c>
      <c r="F649" s="4" t="str">
        <f>VLOOKUP($D:$D,'[1]Disponibilidad y generación'!$E:$R,4,FALSE)</f>
        <v>HIGUAMO</v>
      </c>
      <c r="G649" s="4" t="str">
        <f>VLOOKUP($D:$D,'[1]Disponibilidad y generación'!$E:$R,5,FALSE)</f>
        <v>23</v>
      </c>
      <c r="H649" s="4" t="str">
        <f>VLOOKUP($D:$D,'[1]Disponibilidad y generación'!$E:$R,6,FALSE)</f>
        <v>SAN PEDRO DE MACORÍS</v>
      </c>
      <c r="I649" s="4" t="str">
        <f>VLOOKUP($D:$D,'[1]Disponibilidad y generación'!$E:$R,7,FALSE)</f>
        <v>01</v>
      </c>
      <c r="J649" s="4" t="str">
        <f>VLOOKUP($D:$D,'[1]Disponibilidad y generación'!$E:$R,8,FALSE)</f>
        <v>SAN PEDRO DE MACORÍS</v>
      </c>
      <c r="K649" s="5" t="s">
        <v>239</v>
      </c>
      <c r="L649" s="4" t="s">
        <v>246</v>
      </c>
      <c r="M649" s="2" t="s">
        <v>31</v>
      </c>
      <c r="N649" s="51">
        <v>90</v>
      </c>
      <c r="O649" s="51">
        <v>58.299630000000001</v>
      </c>
    </row>
    <row r="650" spans="1:15" ht="12.75" customHeight="1" x14ac:dyDescent="0.25">
      <c r="A650" s="2">
        <v>2025</v>
      </c>
      <c r="B650" s="2">
        <v>6</v>
      </c>
      <c r="C650" s="2" t="s">
        <v>29</v>
      </c>
      <c r="D650" s="2" t="s">
        <v>35</v>
      </c>
      <c r="E650" s="4" t="str">
        <f>VLOOKUP($D:$D,'[1]Disponibilidad y generación'!$E:$R,3,FALSE)</f>
        <v>09</v>
      </c>
      <c r="F650" s="4" t="str">
        <f>VLOOKUP($D:$D,'[1]Disponibilidad y generación'!$E:$R,4,FALSE)</f>
        <v>HIGUAMO</v>
      </c>
      <c r="G650" s="4" t="str">
        <f>VLOOKUP($D:$D,'[1]Disponibilidad y generación'!$E:$R,5,FALSE)</f>
        <v>23</v>
      </c>
      <c r="H650" s="4" t="str">
        <f>VLOOKUP($D:$D,'[1]Disponibilidad y generación'!$E:$R,6,FALSE)</f>
        <v>SAN PEDRO DE MACORÍS</v>
      </c>
      <c r="I650" s="4" t="str">
        <f>VLOOKUP($D:$D,'[1]Disponibilidad y generación'!$E:$R,7,FALSE)</f>
        <v>01</v>
      </c>
      <c r="J650" s="4" t="str">
        <f>VLOOKUP($D:$D,'[1]Disponibilidad y generación'!$E:$R,8,FALSE)</f>
        <v>SAN PEDRO DE MACORÍS</v>
      </c>
      <c r="K650" s="5" t="s">
        <v>239</v>
      </c>
      <c r="L650" s="4" t="s">
        <v>249</v>
      </c>
      <c r="M650" s="2" t="s">
        <v>31</v>
      </c>
      <c r="N650" s="51">
        <v>0</v>
      </c>
      <c r="O650" s="51">
        <v>0</v>
      </c>
    </row>
    <row r="651" spans="1:15" ht="12.75" customHeight="1" x14ac:dyDescent="0.25">
      <c r="A651" s="2">
        <v>2025</v>
      </c>
      <c r="B651" s="2">
        <v>6</v>
      </c>
      <c r="C651" s="2" t="s">
        <v>29</v>
      </c>
      <c r="D651" s="2" t="s">
        <v>36</v>
      </c>
      <c r="E651" s="4" t="str">
        <f>VLOOKUP($D:$D,'[1]Disponibilidad y generación'!$E:$R,3,FALSE)</f>
        <v>09</v>
      </c>
      <c r="F651" s="4" t="str">
        <f>VLOOKUP($D:$D,'[1]Disponibilidad y generación'!$E:$R,4,FALSE)</f>
        <v>HIGUAMO</v>
      </c>
      <c r="G651" s="4" t="str">
        <f>VLOOKUP($D:$D,'[1]Disponibilidad y generación'!$E:$R,5,FALSE)</f>
        <v>23</v>
      </c>
      <c r="H651" s="4" t="str">
        <f>VLOOKUP($D:$D,'[1]Disponibilidad y generación'!$E:$R,6,FALSE)</f>
        <v>SAN PEDRO DE MACORÍS</v>
      </c>
      <c r="I651" s="4" t="str">
        <f>VLOOKUP($D:$D,'[1]Disponibilidad y generación'!$E:$R,7,FALSE)</f>
        <v>01</v>
      </c>
      <c r="J651" s="4" t="str">
        <f>VLOOKUP($D:$D,'[1]Disponibilidad y generación'!$E:$R,8,FALSE)</f>
        <v>SAN PEDRO DE MACORÍS</v>
      </c>
      <c r="K651" s="5" t="s">
        <v>239</v>
      </c>
      <c r="L651" s="4" t="s">
        <v>246</v>
      </c>
      <c r="M651" s="2" t="s">
        <v>31</v>
      </c>
      <c r="N651" s="51">
        <v>86.797916666665998</v>
      </c>
      <c r="O651" s="51">
        <v>56.02487</v>
      </c>
    </row>
    <row r="652" spans="1:15" ht="12.75" customHeight="1" x14ac:dyDescent="0.25">
      <c r="A652" s="2">
        <v>2025</v>
      </c>
      <c r="B652" s="2">
        <v>6</v>
      </c>
      <c r="C652" s="2" t="s">
        <v>12</v>
      </c>
      <c r="D652" s="2" t="s">
        <v>37</v>
      </c>
      <c r="E652" s="4" t="str">
        <f>VLOOKUP($D:$D,'[1]Disponibilidad y generación'!$E:$R,3,FALSE)</f>
        <v>04</v>
      </c>
      <c r="F652" s="4" t="str">
        <f>VLOOKUP($D:$D,'[1]Disponibilidad y generación'!$E:$R,4,FALSE)</f>
        <v>CIBAO NOROESTE</v>
      </c>
      <c r="G652" s="4" t="str">
        <f>VLOOKUP($D:$D,'[1]Disponibilidad y generación'!$E:$R,5,FALSE)</f>
        <v>26</v>
      </c>
      <c r="H652" s="4" t="str">
        <f>VLOOKUP($D:$D,'[1]Disponibilidad y generación'!$E:$R,6,FALSE)</f>
        <v>SANTIAGO RODRÍGUEZ</v>
      </c>
      <c r="I652" s="4" t="str">
        <f>VLOOKUP($D:$D,'[1]Disponibilidad y generación'!$E:$R,7,FALSE)</f>
        <v>03</v>
      </c>
      <c r="J652" s="4" t="str">
        <f>VLOOKUP($D:$D,'[1]Disponibilidad y generación'!$E:$R,8,FALSE)</f>
        <v>MONCIÓN</v>
      </c>
      <c r="K652" s="5" t="s">
        <v>240</v>
      </c>
      <c r="L652" s="4" t="s">
        <v>253</v>
      </c>
      <c r="M652" s="2" t="s">
        <v>17</v>
      </c>
      <c r="N652" s="51">
        <v>0.75252777777699997</v>
      </c>
      <c r="O652" s="51">
        <v>0.54330000000000001</v>
      </c>
    </row>
    <row r="653" spans="1:15" ht="12.75" customHeight="1" x14ac:dyDescent="0.25">
      <c r="A653" s="2">
        <v>2025</v>
      </c>
      <c r="B653" s="2">
        <v>6</v>
      </c>
      <c r="C653" s="2" t="s">
        <v>12</v>
      </c>
      <c r="D653" s="2" t="s">
        <v>38</v>
      </c>
      <c r="E653" s="4" t="str">
        <f>VLOOKUP($D:$D,'[1]Disponibilidad y generación'!$E:$R,3,FALSE)</f>
        <v>04</v>
      </c>
      <c r="F653" s="4" t="str">
        <f>VLOOKUP($D:$D,'[1]Disponibilidad y generación'!$E:$R,4,FALSE)</f>
        <v>CIBAO NOROESTE</v>
      </c>
      <c r="G653" s="4" t="str">
        <f>VLOOKUP($D:$D,'[1]Disponibilidad y generación'!$E:$R,5,FALSE)</f>
        <v>26</v>
      </c>
      <c r="H653" s="4" t="str">
        <f>VLOOKUP($D:$D,'[1]Disponibilidad y generación'!$E:$R,6,FALSE)</f>
        <v>SANTIAGO RODRÍGUEZ</v>
      </c>
      <c r="I653" s="4" t="str">
        <f>VLOOKUP($D:$D,'[1]Disponibilidad y generación'!$E:$R,7,FALSE)</f>
        <v>03</v>
      </c>
      <c r="J653" s="4" t="str">
        <f>VLOOKUP($D:$D,'[1]Disponibilidad y generación'!$E:$R,8,FALSE)</f>
        <v>MONCIÓN</v>
      </c>
      <c r="K653" s="5" t="s">
        <v>240</v>
      </c>
      <c r="L653" s="4" t="s">
        <v>253</v>
      </c>
      <c r="M653" s="2" t="s">
        <v>17</v>
      </c>
      <c r="N653" s="51">
        <v>0.84087499999899995</v>
      </c>
      <c r="O653" s="51">
        <v>0.60589999999999999</v>
      </c>
    </row>
    <row r="654" spans="1:15" ht="12.75" customHeight="1" x14ac:dyDescent="0.25">
      <c r="A654" s="2">
        <v>2025</v>
      </c>
      <c r="B654" s="2">
        <v>6</v>
      </c>
      <c r="C654" s="2" t="s">
        <v>12</v>
      </c>
      <c r="D654" s="2" t="s">
        <v>39</v>
      </c>
      <c r="E654" s="4" t="str">
        <f>VLOOKUP($D:$D,'[1]Disponibilidad y generación'!$E:$R,3,FALSE)</f>
        <v>07</v>
      </c>
      <c r="F654" s="4" t="str">
        <f>VLOOKUP($D:$D,'[1]Disponibilidad y generación'!$E:$R,4,FALSE)</f>
        <v>EL VALLE</v>
      </c>
      <c r="G654" s="4" t="str">
        <f>VLOOKUP($D:$D,'[1]Disponibilidad y generación'!$E:$R,5,FALSE)</f>
        <v>22</v>
      </c>
      <c r="H654" s="4" t="str">
        <f>VLOOKUP($D:$D,'[1]Disponibilidad y generación'!$E:$R,6,FALSE)</f>
        <v>SAN JUAN</v>
      </c>
      <c r="I654" s="4" t="str">
        <f>VLOOKUP($D:$D,'[1]Disponibilidad y generación'!$E:$R,7,FALSE)</f>
        <v>01</v>
      </c>
      <c r="J654" s="4" t="str">
        <f>VLOOKUP($D:$D,'[1]Disponibilidad y generación'!$E:$R,8,FALSE)</f>
        <v>SAN JUAN</v>
      </c>
      <c r="K654" s="5" t="s">
        <v>240</v>
      </c>
      <c r="L654" s="4" t="s">
        <v>253</v>
      </c>
      <c r="M654" s="2" t="s">
        <v>17</v>
      </c>
      <c r="N654" s="51">
        <v>0.69333333333299996</v>
      </c>
      <c r="O654" s="51">
        <v>0.52058000000000004</v>
      </c>
    </row>
    <row r="655" spans="1:15" ht="12.75" customHeight="1" x14ac:dyDescent="0.25">
      <c r="A655" s="2">
        <v>2025</v>
      </c>
      <c r="B655" s="2">
        <v>6</v>
      </c>
      <c r="C655" s="2" t="s">
        <v>12</v>
      </c>
      <c r="D655" s="2" t="s">
        <v>40</v>
      </c>
      <c r="E655" s="4" t="str">
        <f>VLOOKUP($D:$D,'[1]Disponibilidad y generación'!$E:$R,3,FALSE)</f>
        <v>07</v>
      </c>
      <c r="F655" s="4" t="str">
        <f>VLOOKUP($D:$D,'[1]Disponibilidad y generación'!$E:$R,4,FALSE)</f>
        <v>EL VALLE</v>
      </c>
      <c r="G655" s="4" t="str">
        <f>VLOOKUP($D:$D,'[1]Disponibilidad y generación'!$E:$R,5,FALSE)</f>
        <v>22</v>
      </c>
      <c r="H655" s="4" t="str">
        <f>VLOOKUP($D:$D,'[1]Disponibilidad y generación'!$E:$R,6,FALSE)</f>
        <v>SAN JUAN</v>
      </c>
      <c r="I655" s="4" t="str">
        <f>VLOOKUP($D:$D,'[1]Disponibilidad y generación'!$E:$R,7,FALSE)</f>
        <v>01</v>
      </c>
      <c r="J655" s="4" t="str">
        <f>VLOOKUP($D:$D,'[1]Disponibilidad y generación'!$E:$R,8,FALSE)</f>
        <v>SAN JUAN</v>
      </c>
      <c r="K655" s="5" t="s">
        <v>240</v>
      </c>
      <c r="L655" s="4" t="s">
        <v>253</v>
      </c>
      <c r="M655" s="2" t="s">
        <v>17</v>
      </c>
      <c r="N655" s="51">
        <v>0.74043518518499996</v>
      </c>
      <c r="O655" s="51">
        <v>0.51476999999999995</v>
      </c>
    </row>
    <row r="656" spans="1:15" ht="12.75" customHeight="1" x14ac:dyDescent="0.25">
      <c r="A656" s="2">
        <v>2025</v>
      </c>
      <c r="B656" s="2">
        <v>6</v>
      </c>
      <c r="C656" s="2" t="s">
        <v>12</v>
      </c>
      <c r="D656" s="2" t="s">
        <v>41</v>
      </c>
      <c r="E656" s="4" t="str">
        <f>VLOOKUP($D:$D,'[1]Disponibilidad y generación'!$E:$R,3,FALSE)</f>
        <v>02</v>
      </c>
      <c r="F656" s="4" t="str">
        <f>VLOOKUP($D:$D,'[1]Disponibilidad y generación'!$E:$R,4,FALSE)</f>
        <v>CIBAO SUR</v>
      </c>
      <c r="G656" s="4" t="str">
        <f>VLOOKUP($D:$D,'[1]Disponibilidad y generación'!$E:$R,5,FALSE)</f>
        <v>13</v>
      </c>
      <c r="H656" s="4" t="str">
        <f>VLOOKUP($D:$D,'[1]Disponibilidad y generación'!$E:$R,6,FALSE)</f>
        <v>LA VEGA</v>
      </c>
      <c r="I656" s="4" t="str">
        <f>VLOOKUP($D:$D,'[1]Disponibilidad y generación'!$E:$R,7,FALSE)</f>
        <v>02</v>
      </c>
      <c r="J656" s="4" t="str">
        <f>VLOOKUP($D:$D,'[1]Disponibilidad y generación'!$E:$R,8,FALSE)</f>
        <v>CONSTANZA</v>
      </c>
      <c r="K656" s="5" t="s">
        <v>240</v>
      </c>
      <c r="L656" s="4" t="s">
        <v>253</v>
      </c>
      <c r="M656" s="2" t="s">
        <v>20</v>
      </c>
      <c r="N656" s="51">
        <v>0</v>
      </c>
      <c r="O656" s="51">
        <v>0</v>
      </c>
    </row>
    <row r="657" spans="1:15" ht="12.75" customHeight="1" x14ac:dyDescent="0.25">
      <c r="A657" s="2">
        <v>2025</v>
      </c>
      <c r="B657" s="2">
        <v>6</v>
      </c>
      <c r="C657" s="2" t="s">
        <v>42</v>
      </c>
      <c r="D657" s="2" t="s">
        <v>43</v>
      </c>
      <c r="E657" s="4" t="str">
        <f>VLOOKUP($D:$D,'[1]Disponibilidad y generación'!$E:$R,3,FALSE)</f>
        <v>10</v>
      </c>
      <c r="F657" s="4" t="str">
        <f>VLOOKUP($D:$D,'[1]Disponibilidad y generación'!$E:$R,4,FALSE)</f>
        <v>OZAMA O METROPOLITANA</v>
      </c>
      <c r="G657" s="4" t="str">
        <f>VLOOKUP($D:$D,'[1]Disponibilidad y generación'!$E:$R,5,FALSE)</f>
        <v>01</v>
      </c>
      <c r="H657" s="4" t="str">
        <f>VLOOKUP($D:$D,'[1]Disponibilidad y generación'!$E:$R,6,FALSE)</f>
        <v>DISTRITO NACIONAL</v>
      </c>
      <c r="I657" s="4" t="str">
        <f>VLOOKUP($D:$D,'[1]Disponibilidad y generación'!$E:$R,7,FALSE)</f>
        <v>01</v>
      </c>
      <c r="J657" s="4" t="str">
        <f>VLOOKUP($D:$D,'[1]Disponibilidad y generación'!$E:$R,8,FALSE)</f>
        <v>SANTO DOMINGO DE GUZMÁN</v>
      </c>
      <c r="K657" s="5" t="s">
        <v>242</v>
      </c>
      <c r="L657" s="4" t="s">
        <v>248</v>
      </c>
      <c r="M657" s="2" t="s">
        <v>44</v>
      </c>
      <c r="N657" s="51">
        <v>9.3947916666660003</v>
      </c>
      <c r="O657" s="51">
        <v>5.1033200000000001</v>
      </c>
    </row>
    <row r="658" spans="1:15" ht="12.75" customHeight="1" x14ac:dyDescent="0.25">
      <c r="A658" s="2">
        <v>2025</v>
      </c>
      <c r="B658" s="2">
        <v>6</v>
      </c>
      <c r="C658" s="2" t="s">
        <v>42</v>
      </c>
      <c r="D658" s="2" t="s">
        <v>45</v>
      </c>
      <c r="E658" s="4" t="str">
        <f>VLOOKUP($D:$D,'[1]Disponibilidad y generación'!$E:$R,3,FALSE)</f>
        <v>10</v>
      </c>
      <c r="F658" s="4" t="str">
        <f>VLOOKUP($D:$D,'[1]Disponibilidad y generación'!$E:$R,4,FALSE)</f>
        <v>OZAMA O METROPOLITANA</v>
      </c>
      <c r="G658" s="4" t="str">
        <f>VLOOKUP($D:$D,'[1]Disponibilidad y generación'!$E:$R,5,FALSE)</f>
        <v>01</v>
      </c>
      <c r="H658" s="4" t="str">
        <f>VLOOKUP($D:$D,'[1]Disponibilidad y generación'!$E:$R,6,FALSE)</f>
        <v>DISTRITO NACIONAL</v>
      </c>
      <c r="I658" s="4" t="str">
        <f>VLOOKUP($D:$D,'[1]Disponibilidad y generación'!$E:$R,7,FALSE)</f>
        <v>01</v>
      </c>
      <c r="J658" s="4" t="str">
        <f>VLOOKUP($D:$D,'[1]Disponibilidad y generación'!$E:$R,8,FALSE)</f>
        <v>SANTO DOMINGO DE GUZMÁN</v>
      </c>
      <c r="K658" s="5" t="s">
        <v>242</v>
      </c>
      <c r="L658" s="4" t="s">
        <v>246</v>
      </c>
      <c r="M658" s="2" t="s">
        <v>44</v>
      </c>
      <c r="N658" s="51">
        <v>0</v>
      </c>
      <c r="O658" s="51">
        <v>0</v>
      </c>
    </row>
    <row r="659" spans="1:15" ht="12.75" customHeight="1" x14ac:dyDescent="0.25">
      <c r="A659" s="2">
        <v>2025</v>
      </c>
      <c r="B659" s="2">
        <v>6</v>
      </c>
      <c r="C659" s="2" t="s">
        <v>42</v>
      </c>
      <c r="D659" s="2" t="s">
        <v>46</v>
      </c>
      <c r="E659" s="4" t="str">
        <f>VLOOKUP($D:$D,'[1]Disponibilidad y generación'!$E:$R,3,FALSE)</f>
        <v>10</v>
      </c>
      <c r="F659" s="4" t="str">
        <f>VLOOKUP($D:$D,'[1]Disponibilidad y generación'!$E:$R,4,FALSE)</f>
        <v>OZAMA O METROPOLITANA</v>
      </c>
      <c r="G659" s="4" t="str">
        <f>VLOOKUP($D:$D,'[1]Disponibilidad y generación'!$E:$R,5,FALSE)</f>
        <v>01</v>
      </c>
      <c r="H659" s="4" t="str">
        <f>VLOOKUP($D:$D,'[1]Disponibilidad y generación'!$E:$R,6,FALSE)</f>
        <v>DISTRITO NACIONAL</v>
      </c>
      <c r="I659" s="4" t="str">
        <f>VLOOKUP($D:$D,'[1]Disponibilidad y generación'!$E:$R,7,FALSE)</f>
        <v>01</v>
      </c>
      <c r="J659" s="4" t="str">
        <f>VLOOKUP($D:$D,'[1]Disponibilidad y generación'!$E:$R,8,FALSE)</f>
        <v>SANTO DOMINGO DE GUZMÁN</v>
      </c>
      <c r="K659" s="5" t="s">
        <v>242</v>
      </c>
      <c r="L659" s="4" t="s">
        <v>248</v>
      </c>
      <c r="M659" s="2" t="s">
        <v>44</v>
      </c>
      <c r="N659" s="51">
        <v>91.813287037037</v>
      </c>
      <c r="O659" s="51">
        <v>44.721800000000002</v>
      </c>
    </row>
    <row r="660" spans="1:15" ht="12.75" customHeight="1" x14ac:dyDescent="0.25">
      <c r="A660" s="2">
        <v>2025</v>
      </c>
      <c r="B660" s="2">
        <v>6</v>
      </c>
      <c r="C660" s="2" t="s">
        <v>42</v>
      </c>
      <c r="D660" s="2" t="s">
        <v>47</v>
      </c>
      <c r="E660" s="4" t="str">
        <f>VLOOKUP($D:$D,'[1]Disponibilidad y generación'!$E:$R,3,FALSE)</f>
        <v>10</v>
      </c>
      <c r="F660" s="4" t="str">
        <f>VLOOKUP($D:$D,'[1]Disponibilidad y generación'!$E:$R,4,FALSE)</f>
        <v>OZAMA O METROPOLITANA</v>
      </c>
      <c r="G660" s="4" t="str">
        <f>VLOOKUP($D:$D,'[1]Disponibilidad y generación'!$E:$R,5,FALSE)</f>
        <v>01</v>
      </c>
      <c r="H660" s="4" t="str">
        <f>VLOOKUP($D:$D,'[1]Disponibilidad y generación'!$E:$R,6,FALSE)</f>
        <v>DISTRITO NACIONAL</v>
      </c>
      <c r="I660" s="4" t="str">
        <f>VLOOKUP($D:$D,'[1]Disponibilidad y generación'!$E:$R,7,FALSE)</f>
        <v>01</v>
      </c>
      <c r="J660" s="4" t="str">
        <f>VLOOKUP($D:$D,'[1]Disponibilidad y generación'!$E:$R,8,FALSE)</f>
        <v>SANTO DOMINGO DE GUZMÁN</v>
      </c>
      <c r="K660" s="5" t="s">
        <v>242</v>
      </c>
      <c r="L660" s="4" t="s">
        <v>246</v>
      </c>
      <c r="M660" s="2" t="s">
        <v>44</v>
      </c>
      <c r="N660" s="51">
        <v>0</v>
      </c>
      <c r="O660" s="51">
        <v>0</v>
      </c>
    </row>
    <row r="661" spans="1:15" ht="12.75" customHeight="1" x14ac:dyDescent="0.25">
      <c r="A661" s="2">
        <v>2025</v>
      </c>
      <c r="B661" s="2">
        <v>6</v>
      </c>
      <c r="C661" s="2" t="s">
        <v>42</v>
      </c>
      <c r="D661" s="2" t="s">
        <v>48</v>
      </c>
      <c r="E661" s="4" t="str">
        <f>VLOOKUP($D:$D,'[1]Disponibilidad y generación'!$E:$R,3,FALSE)</f>
        <v>10</v>
      </c>
      <c r="F661" s="4" t="str">
        <f>VLOOKUP($D:$D,'[1]Disponibilidad y generación'!$E:$R,4,FALSE)</f>
        <v>OZAMA O METROPOLITANA</v>
      </c>
      <c r="G661" s="4" t="str">
        <f>VLOOKUP($D:$D,'[1]Disponibilidad y generación'!$E:$R,5,FALSE)</f>
        <v>01</v>
      </c>
      <c r="H661" s="4" t="str">
        <f>VLOOKUP($D:$D,'[1]Disponibilidad y generación'!$E:$R,6,FALSE)</f>
        <v>DISTRITO NACIONAL</v>
      </c>
      <c r="I661" s="4" t="str">
        <f>VLOOKUP($D:$D,'[1]Disponibilidad y generación'!$E:$R,7,FALSE)</f>
        <v>01</v>
      </c>
      <c r="J661" s="4" t="str">
        <f>VLOOKUP($D:$D,'[1]Disponibilidad y generación'!$E:$R,8,FALSE)</f>
        <v>SANTO DOMINGO DE GUZMÁN</v>
      </c>
      <c r="K661" s="5" t="s">
        <v>239</v>
      </c>
      <c r="L661" s="4" t="s">
        <v>246</v>
      </c>
      <c r="M661" s="2" t="s">
        <v>49</v>
      </c>
      <c r="N661" s="51">
        <v>0</v>
      </c>
      <c r="O661" s="51">
        <v>0</v>
      </c>
    </row>
    <row r="662" spans="1:15" ht="12.75" customHeight="1" x14ac:dyDescent="0.25">
      <c r="A662" s="2">
        <v>2025</v>
      </c>
      <c r="B662" s="2">
        <v>6</v>
      </c>
      <c r="C662" s="2" t="s">
        <v>42</v>
      </c>
      <c r="D662" s="2" t="s">
        <v>50</v>
      </c>
      <c r="E662" s="4" t="str">
        <f>VLOOKUP($D:$D,'[1]Disponibilidad y generación'!$E:$R,3,FALSE)</f>
        <v>10</v>
      </c>
      <c r="F662" s="4" t="str">
        <f>VLOOKUP($D:$D,'[1]Disponibilidad y generación'!$E:$R,4,FALSE)</f>
        <v>OZAMA O METROPOLITANA</v>
      </c>
      <c r="G662" s="4" t="str">
        <f>VLOOKUP($D:$D,'[1]Disponibilidad y generación'!$E:$R,5,FALSE)</f>
        <v>01</v>
      </c>
      <c r="H662" s="4" t="str">
        <f>VLOOKUP($D:$D,'[1]Disponibilidad y generación'!$E:$R,6,FALSE)</f>
        <v>DISTRITO NACIONAL</v>
      </c>
      <c r="I662" s="4" t="str">
        <f>VLOOKUP($D:$D,'[1]Disponibilidad y generación'!$E:$R,7,FALSE)</f>
        <v>01</v>
      </c>
      <c r="J662" s="4" t="str">
        <f>VLOOKUP($D:$D,'[1]Disponibilidad y generación'!$E:$R,8,FALSE)</f>
        <v>SANTO DOMINGO DE GUZMÁN</v>
      </c>
      <c r="K662" s="5" t="s">
        <v>239</v>
      </c>
      <c r="L662" s="4" t="s">
        <v>246</v>
      </c>
      <c r="M662" s="2" t="s">
        <v>49</v>
      </c>
      <c r="N662" s="51">
        <v>146.208611111111</v>
      </c>
      <c r="O662" s="51">
        <v>80.737719999999996</v>
      </c>
    </row>
    <row r="663" spans="1:15" ht="12.75" customHeight="1" x14ac:dyDescent="0.25">
      <c r="A663" s="2">
        <v>2025</v>
      </c>
      <c r="B663" s="2">
        <v>6</v>
      </c>
      <c r="C663" s="2" t="s">
        <v>42</v>
      </c>
      <c r="D663" s="2" t="s">
        <v>51</v>
      </c>
      <c r="E663" s="4" t="str">
        <f>VLOOKUP($D:$D,'[1]Disponibilidad y generación'!$E:$R,3,FALSE)</f>
        <v>10</v>
      </c>
      <c r="F663" s="4" t="str">
        <f>VLOOKUP($D:$D,'[1]Disponibilidad y generación'!$E:$R,4,FALSE)</f>
        <v>OZAMA O METROPOLITANA</v>
      </c>
      <c r="G663" s="4" t="str">
        <f>VLOOKUP($D:$D,'[1]Disponibilidad y generación'!$E:$R,5,FALSE)</f>
        <v>01</v>
      </c>
      <c r="H663" s="4" t="str">
        <f>VLOOKUP($D:$D,'[1]Disponibilidad y generación'!$E:$R,6,FALSE)</f>
        <v>DISTRITO NACIONAL</v>
      </c>
      <c r="I663" s="4" t="str">
        <f>VLOOKUP($D:$D,'[1]Disponibilidad y generación'!$E:$R,7,FALSE)</f>
        <v>01</v>
      </c>
      <c r="J663" s="4" t="str">
        <f>VLOOKUP($D:$D,'[1]Disponibilidad y generación'!$E:$R,8,FALSE)</f>
        <v>SANTO DOMINGO DE GUZMÁN</v>
      </c>
      <c r="K663" s="5" t="s">
        <v>243</v>
      </c>
      <c r="L663" s="4" t="s">
        <v>246</v>
      </c>
      <c r="M663" s="2" t="s">
        <v>49</v>
      </c>
      <c r="N663" s="51">
        <v>0</v>
      </c>
      <c r="O663" s="51">
        <v>0</v>
      </c>
    </row>
    <row r="664" spans="1:15" ht="12.75" customHeight="1" x14ac:dyDescent="0.25">
      <c r="A664" s="2">
        <v>2025</v>
      </c>
      <c r="B664" s="2">
        <v>6</v>
      </c>
      <c r="C664" s="2" t="s">
        <v>22</v>
      </c>
      <c r="D664" s="2" t="s">
        <v>52</v>
      </c>
      <c r="E664" s="4" t="str">
        <f>VLOOKUP($D:$D,'[1]Disponibilidad y generación'!$E:$R,3,FALSE)</f>
        <v>05</v>
      </c>
      <c r="F664" s="4" t="str">
        <f>VLOOKUP($D:$D,'[1]Disponibilidad y generación'!$E:$R,4,FALSE)</f>
        <v>VALDESIA</v>
      </c>
      <c r="G664" s="4" t="str">
        <f>VLOOKUP($D:$D,'[1]Disponibilidad y generación'!$E:$R,5,FALSE)</f>
        <v>21</v>
      </c>
      <c r="H664" s="4" t="str">
        <f>VLOOKUP($D:$D,'[1]Disponibilidad y generación'!$E:$R,6,FALSE)</f>
        <v>SAN CRISTÓBAL</v>
      </c>
      <c r="I664" s="4" t="str">
        <f>VLOOKUP($D:$D,'[1]Disponibilidad y generación'!$E:$R,7,FALSE)</f>
        <v>03</v>
      </c>
      <c r="J664" s="4" t="str">
        <f>VLOOKUP($D:$D,'[1]Disponibilidad y generación'!$E:$R,8,FALSE)</f>
        <v>BAJOS DE HAINA</v>
      </c>
      <c r="K664" s="5" t="s">
        <v>243</v>
      </c>
      <c r="L664" s="4" t="s">
        <v>249</v>
      </c>
      <c r="M664" s="2" t="s">
        <v>17</v>
      </c>
      <c r="N664" s="51">
        <v>0</v>
      </c>
      <c r="O664" s="51">
        <v>0</v>
      </c>
    </row>
    <row r="665" spans="1:15" ht="12.75" customHeight="1" x14ac:dyDescent="0.25">
      <c r="A665" s="2">
        <v>2025</v>
      </c>
      <c r="B665" s="2">
        <v>6</v>
      </c>
      <c r="C665" s="2" t="s">
        <v>12</v>
      </c>
      <c r="D665" s="2" t="s">
        <v>53</v>
      </c>
      <c r="E665" s="4" t="str">
        <f>VLOOKUP($D:$D,'[1]Disponibilidad y generación'!$E:$R,3,FALSE)</f>
        <v>02</v>
      </c>
      <c r="F665" s="4" t="str">
        <f>VLOOKUP($D:$D,'[1]Disponibilidad y generación'!$E:$R,4,FALSE)</f>
        <v>CIBAO SUR</v>
      </c>
      <c r="G665" s="4" t="str">
        <f>VLOOKUP($D:$D,'[1]Disponibilidad y generación'!$E:$R,5,FALSE)</f>
        <v>24</v>
      </c>
      <c r="H665" s="4" t="str">
        <f>VLOOKUP($D:$D,'[1]Disponibilidad y generación'!$E:$R,6,FALSE)</f>
        <v>SANCHEZ RAMÍREZ</v>
      </c>
      <c r="I665" s="4" t="str">
        <f>VLOOKUP($D:$D,'[1]Disponibilidad y generación'!$E:$R,7,FALSE)</f>
        <v>01</v>
      </c>
      <c r="J665" s="4" t="str">
        <f>VLOOKUP($D:$D,'[1]Disponibilidad y generación'!$E:$R,8,FALSE)</f>
        <v>COTUÍ</v>
      </c>
      <c r="K665" s="5" t="s">
        <v>240</v>
      </c>
      <c r="L665" s="4" t="s">
        <v>253</v>
      </c>
      <c r="M665" s="2" t="s">
        <v>54</v>
      </c>
      <c r="N665" s="51">
        <v>7.842777777777</v>
      </c>
      <c r="O665" s="51">
        <v>4.5588100000000003</v>
      </c>
    </row>
    <row r="666" spans="1:15" ht="12.75" customHeight="1" x14ac:dyDescent="0.25">
      <c r="A666" s="2">
        <v>2025</v>
      </c>
      <c r="B666" s="2">
        <v>6</v>
      </c>
      <c r="C666" s="2" t="s">
        <v>12</v>
      </c>
      <c r="D666" s="2" t="s">
        <v>55</v>
      </c>
      <c r="E666" s="4" t="str">
        <f>VLOOKUP($D:$D,'[1]Disponibilidad y generación'!$E:$R,3,FALSE)</f>
        <v>02</v>
      </c>
      <c r="F666" s="4" t="str">
        <f>VLOOKUP($D:$D,'[1]Disponibilidad y generación'!$E:$R,4,FALSE)</f>
        <v>CIBAO SUR</v>
      </c>
      <c r="G666" s="4" t="str">
        <f>VLOOKUP($D:$D,'[1]Disponibilidad y generación'!$E:$R,5,FALSE)</f>
        <v>24</v>
      </c>
      <c r="H666" s="4" t="str">
        <f>VLOOKUP($D:$D,'[1]Disponibilidad y generación'!$E:$R,6,FALSE)</f>
        <v>SANCHEZ RAMÍREZ</v>
      </c>
      <c r="I666" s="4" t="str">
        <f>VLOOKUP($D:$D,'[1]Disponibilidad y generación'!$E:$R,7,FALSE)</f>
        <v>01</v>
      </c>
      <c r="J666" s="4" t="str">
        <f>VLOOKUP($D:$D,'[1]Disponibilidad y generación'!$E:$R,8,FALSE)</f>
        <v>COTUÍ</v>
      </c>
      <c r="K666" s="5" t="s">
        <v>240</v>
      </c>
      <c r="L666" s="4" t="s">
        <v>253</v>
      </c>
      <c r="M666" s="2" t="s">
        <v>56</v>
      </c>
      <c r="N666" s="51">
        <v>5.7616666666659997</v>
      </c>
      <c r="O666" s="51">
        <v>3.8999999999999999E-4</v>
      </c>
    </row>
    <row r="667" spans="1:15" ht="12.75" customHeight="1" x14ac:dyDescent="0.25">
      <c r="A667" s="2">
        <v>2025</v>
      </c>
      <c r="B667" s="2">
        <v>6</v>
      </c>
      <c r="C667" s="2" t="s">
        <v>57</v>
      </c>
      <c r="D667" s="2" t="s">
        <v>58</v>
      </c>
      <c r="E667" s="4" t="str">
        <f>VLOOKUP($D:$D,'[1]Disponibilidad y generación'!$E:$R,3,FALSE)</f>
        <v>10</v>
      </c>
      <c r="F667" s="4" t="str">
        <f>VLOOKUP($D:$D,'[1]Disponibilidad y generación'!$E:$R,4,FALSE)</f>
        <v>OZAMA O METROPOLITANA</v>
      </c>
      <c r="G667" s="4" t="str">
        <f>VLOOKUP($D:$D,'[1]Disponibilidad y generación'!$E:$R,5,FALSE)</f>
        <v>32</v>
      </c>
      <c r="H667" s="4" t="str">
        <f>VLOOKUP($D:$D,'[1]Disponibilidad y generación'!$E:$R,6,FALSE)</f>
        <v>SANTO DOMINGO</v>
      </c>
      <c r="I667" s="4" t="str">
        <f>VLOOKUP($D:$D,'[1]Disponibilidad y generación'!$E:$R,7,FALSE)</f>
        <v>07</v>
      </c>
      <c r="J667" s="4" t="str">
        <f>VLOOKUP($D:$D,'[1]Disponibilidad y generación'!$E:$R,8,FALSE)</f>
        <v>PEDRO BRAND</v>
      </c>
      <c r="K667" s="5" t="s">
        <v>242</v>
      </c>
      <c r="L667" s="4" t="s">
        <v>248</v>
      </c>
      <c r="M667" s="2" t="s">
        <v>44</v>
      </c>
      <c r="N667" s="51">
        <v>2.888583333333</v>
      </c>
      <c r="O667" s="51">
        <v>0.85516999999999999</v>
      </c>
    </row>
    <row r="668" spans="1:15" ht="12.75" customHeight="1" x14ac:dyDescent="0.25">
      <c r="A668" s="2">
        <v>2025</v>
      </c>
      <c r="B668" s="2">
        <v>6</v>
      </c>
      <c r="C668" s="2" t="s">
        <v>59</v>
      </c>
      <c r="D668" s="2" t="s">
        <v>60</v>
      </c>
      <c r="E668" s="4" t="str">
        <f>VLOOKUP($D:$D,'[1]Disponibilidad y generación'!$E:$R,3,FALSE)</f>
        <v>05</v>
      </c>
      <c r="F668" s="4" t="str">
        <f>VLOOKUP($D:$D,'[1]Disponibilidad y generación'!$E:$R,4,FALSE)</f>
        <v>VALDESIA</v>
      </c>
      <c r="G668" s="4" t="str">
        <f>VLOOKUP($D:$D,'[1]Disponibilidad y generación'!$E:$R,5,FALSE)</f>
        <v>21</v>
      </c>
      <c r="H668" s="4" t="str">
        <f>VLOOKUP($D:$D,'[1]Disponibilidad y generación'!$E:$R,6,FALSE)</f>
        <v>SAN CRISTÓBAL</v>
      </c>
      <c r="I668" s="4" t="str">
        <f>VLOOKUP($D:$D,'[1]Disponibilidad y generación'!$E:$R,7,FALSE)</f>
        <v>03</v>
      </c>
      <c r="J668" s="4" t="str">
        <f>VLOOKUP($D:$D,'[1]Disponibilidad y generación'!$E:$R,8,FALSE)</f>
        <v>BAJOS DE HAINA</v>
      </c>
      <c r="K668" s="5" t="s">
        <v>241</v>
      </c>
      <c r="L668" s="4" t="s">
        <v>247</v>
      </c>
      <c r="M668" s="2" t="s">
        <v>54</v>
      </c>
      <c r="N668" s="51">
        <v>106.239212962962</v>
      </c>
      <c r="O668" s="51">
        <v>72.424419999999998</v>
      </c>
    </row>
    <row r="669" spans="1:15" ht="12.75" customHeight="1" x14ac:dyDescent="0.25">
      <c r="A669" s="2">
        <v>2025</v>
      </c>
      <c r="B669" s="2">
        <v>6</v>
      </c>
      <c r="C669" s="2" t="s">
        <v>59</v>
      </c>
      <c r="D669" s="2" t="s">
        <v>61</v>
      </c>
      <c r="E669" s="4" t="str">
        <f>VLOOKUP($D:$D,'[1]Disponibilidad y generación'!$E:$R,3,FALSE)</f>
        <v>05</v>
      </c>
      <c r="F669" s="4" t="str">
        <f>VLOOKUP($D:$D,'[1]Disponibilidad y generación'!$E:$R,4,FALSE)</f>
        <v>VALDESIA</v>
      </c>
      <c r="G669" s="4" t="str">
        <f>VLOOKUP($D:$D,'[1]Disponibilidad y generación'!$E:$R,5,FALSE)</f>
        <v>21</v>
      </c>
      <c r="H669" s="4" t="str">
        <f>VLOOKUP($D:$D,'[1]Disponibilidad y generación'!$E:$R,6,FALSE)</f>
        <v>SAN CRISTÓBAL</v>
      </c>
      <c r="I669" s="4" t="str">
        <f>VLOOKUP($D:$D,'[1]Disponibilidad y generación'!$E:$R,7,FALSE)</f>
        <v>03</v>
      </c>
      <c r="J669" s="4" t="str">
        <f>VLOOKUP($D:$D,'[1]Disponibilidad y generación'!$E:$R,8,FALSE)</f>
        <v>BAJOS DE HAINA</v>
      </c>
      <c r="K669" s="5" t="s">
        <v>241</v>
      </c>
      <c r="L669" s="4" t="s">
        <v>247</v>
      </c>
      <c r="M669" s="2" t="s">
        <v>62</v>
      </c>
      <c r="N669" s="51">
        <v>110.909953703703</v>
      </c>
      <c r="O669" s="51">
        <v>78.169899999999998</v>
      </c>
    </row>
    <row r="670" spans="1:15" ht="12.75" customHeight="1" x14ac:dyDescent="0.25">
      <c r="A670" s="2">
        <v>2025</v>
      </c>
      <c r="B670" s="2">
        <v>6</v>
      </c>
      <c r="C670" s="2" t="s">
        <v>12</v>
      </c>
      <c r="D670" s="2" t="s">
        <v>63</v>
      </c>
      <c r="E670" s="4" t="str">
        <f>VLOOKUP($D:$D,'[1]Disponibilidad y generación'!$E:$R,3,FALSE)</f>
        <v>05</v>
      </c>
      <c r="F670" s="4" t="str">
        <f>VLOOKUP($D:$D,'[1]Disponibilidad y generación'!$E:$R,4,FALSE)</f>
        <v>VALDESIA</v>
      </c>
      <c r="G670" s="4" t="str">
        <f>VLOOKUP($D:$D,'[1]Disponibilidad y generación'!$E:$R,5,FALSE)</f>
        <v>31</v>
      </c>
      <c r="H670" s="4" t="str">
        <f>VLOOKUP($D:$D,'[1]Disponibilidad y generación'!$E:$R,6,FALSE)</f>
        <v>SAN JOSÉ DE OCOA</v>
      </c>
      <c r="I670" s="4" t="str">
        <f>VLOOKUP($D:$D,'[1]Disponibilidad y generación'!$E:$R,7,FALSE)</f>
        <v>01</v>
      </c>
      <c r="J670" s="4" t="str">
        <f>VLOOKUP($D:$D,'[1]Disponibilidad y generación'!$E:$R,8,FALSE)</f>
        <v>SAN JOSÉ DE OCOA</v>
      </c>
      <c r="K670" s="5" t="s">
        <v>240</v>
      </c>
      <c r="L670" s="4" t="s">
        <v>253</v>
      </c>
      <c r="M670" s="2" t="s">
        <v>14</v>
      </c>
      <c r="N670" s="51">
        <v>12.547708333333</v>
      </c>
      <c r="O670" s="51">
        <v>9.3166600000000006</v>
      </c>
    </row>
    <row r="671" spans="1:15" ht="12.75" customHeight="1" x14ac:dyDescent="0.25">
      <c r="A671" s="2">
        <v>2025</v>
      </c>
      <c r="B671" s="2">
        <v>6</v>
      </c>
      <c r="C671" s="2" t="s">
        <v>12</v>
      </c>
      <c r="D671" s="2" t="s">
        <v>64</v>
      </c>
      <c r="E671" s="4" t="str">
        <f>VLOOKUP($D:$D,'[1]Disponibilidad y generación'!$E:$R,3,FALSE)</f>
        <v>05</v>
      </c>
      <c r="F671" s="4" t="str">
        <f>VLOOKUP($D:$D,'[1]Disponibilidad y generación'!$E:$R,4,FALSE)</f>
        <v>VALDESIA</v>
      </c>
      <c r="G671" s="4" t="str">
        <f>VLOOKUP($D:$D,'[1]Disponibilidad y generación'!$E:$R,5,FALSE)</f>
        <v>31</v>
      </c>
      <c r="H671" s="4" t="str">
        <f>VLOOKUP($D:$D,'[1]Disponibilidad y generación'!$E:$R,6,FALSE)</f>
        <v>SAN JOSÉ DE OCOA</v>
      </c>
      <c r="I671" s="4" t="str">
        <f>VLOOKUP($D:$D,'[1]Disponibilidad y generación'!$E:$R,7,FALSE)</f>
        <v>01</v>
      </c>
      <c r="J671" s="4" t="str">
        <f>VLOOKUP($D:$D,'[1]Disponibilidad y generación'!$E:$R,8,FALSE)</f>
        <v>SAN JOSÉ DE OCOA</v>
      </c>
      <c r="K671" s="5" t="s">
        <v>240</v>
      </c>
      <c r="L671" s="4" t="s">
        <v>253</v>
      </c>
      <c r="M671" s="2" t="s">
        <v>14</v>
      </c>
      <c r="N671" s="51">
        <v>11.953032407406999</v>
      </c>
      <c r="O671" s="51">
        <v>8.7111199999999993</v>
      </c>
    </row>
    <row r="672" spans="1:15" ht="12.75" customHeight="1" x14ac:dyDescent="0.25">
      <c r="A672" s="2">
        <v>2025</v>
      </c>
      <c r="B672" s="2">
        <v>6</v>
      </c>
      <c r="C672" s="2" t="s">
        <v>12</v>
      </c>
      <c r="D672" s="2" t="s">
        <v>65</v>
      </c>
      <c r="E672" s="4" t="str">
        <f>VLOOKUP($D:$D,'[1]Disponibilidad y generación'!$E:$R,3,FALSE)</f>
        <v>02</v>
      </c>
      <c r="F672" s="4" t="str">
        <f>VLOOKUP($D:$D,'[1]Disponibilidad y generación'!$E:$R,4,FALSE)</f>
        <v>CIBAO SUR</v>
      </c>
      <c r="G672" s="4" t="str">
        <f>VLOOKUP($D:$D,'[1]Disponibilidad y generación'!$E:$R,5,FALSE)</f>
        <v>13</v>
      </c>
      <c r="H672" s="4" t="str">
        <f>VLOOKUP($D:$D,'[1]Disponibilidad y generación'!$E:$R,6,FALSE)</f>
        <v>LA VEGA</v>
      </c>
      <c r="I672" s="4" t="str">
        <f>VLOOKUP($D:$D,'[1]Disponibilidad y generación'!$E:$R,7,FALSE)</f>
        <v>03</v>
      </c>
      <c r="J672" s="4" t="str">
        <f>VLOOKUP($D:$D,'[1]Disponibilidad y generación'!$E:$R,8,FALSE)</f>
        <v>JARABACOA</v>
      </c>
      <c r="K672" s="5" t="s">
        <v>240</v>
      </c>
      <c r="L672" s="4" t="s">
        <v>253</v>
      </c>
      <c r="M672" s="2" t="s">
        <v>66</v>
      </c>
      <c r="N672" s="51">
        <v>7.5165671296290002</v>
      </c>
      <c r="O672" s="51">
        <v>4.8957100000000002</v>
      </c>
    </row>
    <row r="673" spans="1:15" ht="12.75" customHeight="1" x14ac:dyDescent="0.25">
      <c r="A673" s="2">
        <v>2025</v>
      </c>
      <c r="B673" s="2">
        <v>6</v>
      </c>
      <c r="C673" s="2" t="s">
        <v>22</v>
      </c>
      <c r="D673" s="2" t="s">
        <v>67</v>
      </c>
      <c r="E673" s="4" t="str">
        <f>VLOOKUP($D:$D,'[1]Disponibilidad y generación'!$E:$R,3,FALSE)</f>
        <v>06</v>
      </c>
      <c r="F673" s="4" t="str">
        <f>VLOOKUP($D:$D,'[1]Disponibilidad y generación'!$E:$R,4,FALSE)</f>
        <v>ENRIQUILLO</v>
      </c>
      <c r="G673" s="4" t="str">
        <f>VLOOKUP($D:$D,'[1]Disponibilidad y generación'!$E:$R,5,FALSE)</f>
        <v>16</v>
      </c>
      <c r="H673" s="4" t="str">
        <f>VLOOKUP($D:$D,'[1]Disponibilidad y generación'!$E:$R,6,FALSE)</f>
        <v>PEDERNALES</v>
      </c>
      <c r="I673" s="4" t="str">
        <f>VLOOKUP($D:$D,'[1]Disponibilidad y generación'!$E:$R,7,FALSE)</f>
        <v>02</v>
      </c>
      <c r="J673" s="4" t="str">
        <f>VLOOKUP($D:$D,'[1]Disponibilidad y generación'!$E:$R,8,FALSE)</f>
        <v>OVIEDO</v>
      </c>
      <c r="K673" s="5" t="s">
        <v>244</v>
      </c>
      <c r="L673" s="4" t="s">
        <v>252</v>
      </c>
      <c r="M673" s="2" t="s">
        <v>68</v>
      </c>
      <c r="N673" s="51">
        <v>24.435541666666001</v>
      </c>
      <c r="O673" s="51">
        <v>8.1676300000000008</v>
      </c>
    </row>
    <row r="674" spans="1:15" ht="12.75" customHeight="1" x14ac:dyDescent="0.25">
      <c r="A674" s="2">
        <v>2025</v>
      </c>
      <c r="B674" s="2">
        <v>6</v>
      </c>
      <c r="C674" s="2" t="s">
        <v>69</v>
      </c>
      <c r="D674" s="2" t="s">
        <v>70</v>
      </c>
      <c r="E674" s="4" t="str">
        <f>VLOOKUP($D:$D,'[1]Disponibilidad y generación'!$E:$R,3,FALSE)</f>
        <v>02</v>
      </c>
      <c r="F674" s="4" t="str">
        <f>VLOOKUP($D:$D,'[1]Disponibilidad y generación'!$E:$R,4,FALSE)</f>
        <v>CIBAO SUR</v>
      </c>
      <c r="G674" s="4" t="str">
        <f>VLOOKUP($D:$D,'[1]Disponibilidad y generación'!$E:$R,5,FALSE)</f>
        <v>13</v>
      </c>
      <c r="H674" s="4" t="str">
        <f>VLOOKUP($D:$D,'[1]Disponibilidad y generación'!$E:$R,6,FALSE)</f>
        <v>LA VEGA</v>
      </c>
      <c r="I674" s="4" t="str">
        <f>VLOOKUP($D:$D,'[1]Disponibilidad y generación'!$E:$R,7,FALSE)</f>
        <v>01</v>
      </c>
      <c r="J674" s="4" t="str">
        <f>VLOOKUP($D:$D,'[1]Disponibilidad y generación'!$E:$R,8,FALSE)</f>
        <v>LA VEGA</v>
      </c>
      <c r="K674" s="5" t="s">
        <v>242</v>
      </c>
      <c r="L674" s="4" t="s">
        <v>248</v>
      </c>
      <c r="M674" s="2" t="s">
        <v>71</v>
      </c>
      <c r="N674" s="51">
        <v>89.191819444443993</v>
      </c>
      <c r="O674" s="51">
        <v>23.672969999999999</v>
      </c>
    </row>
    <row r="675" spans="1:15" ht="12.75" customHeight="1" x14ac:dyDescent="0.25">
      <c r="A675" s="2">
        <v>2025</v>
      </c>
      <c r="B675" s="2">
        <v>6</v>
      </c>
      <c r="C675" s="2" t="s">
        <v>12</v>
      </c>
      <c r="D675" s="2" t="s">
        <v>72</v>
      </c>
      <c r="E675" s="4" t="str">
        <f>VLOOKUP($D:$D,'[1]Disponibilidad y generación'!$E:$R,3,FALSE)</f>
        <v>05</v>
      </c>
      <c r="F675" s="4" t="str">
        <f>VLOOKUP($D:$D,'[1]Disponibilidad y generación'!$E:$R,4,FALSE)</f>
        <v>VALDESIA</v>
      </c>
      <c r="G675" s="4" t="str">
        <f>VLOOKUP($D:$D,'[1]Disponibilidad y generación'!$E:$R,5,FALSE)</f>
        <v>21</v>
      </c>
      <c r="H675" s="4" t="str">
        <f>VLOOKUP($D:$D,'[1]Disponibilidad y generación'!$E:$R,6,FALSE)</f>
        <v>SAN CRISTÓBAL</v>
      </c>
      <c r="I675" s="4" t="str">
        <f>VLOOKUP($D:$D,'[1]Disponibilidad y generación'!$E:$R,7,FALSE)</f>
        <v>06</v>
      </c>
      <c r="J675" s="4" t="str">
        <f>VLOOKUP($D:$D,'[1]Disponibilidad y generación'!$E:$R,8,FALSE)</f>
        <v>YAGUATE</v>
      </c>
      <c r="K675" s="5" t="s">
        <v>240</v>
      </c>
      <c r="L675" s="4" t="s">
        <v>253</v>
      </c>
      <c r="M675" s="2" t="s">
        <v>17</v>
      </c>
      <c r="N675" s="51">
        <v>0.19010648148100001</v>
      </c>
      <c r="O675" s="51">
        <v>0.1404</v>
      </c>
    </row>
    <row r="676" spans="1:15" ht="12.75" customHeight="1" x14ac:dyDescent="0.25">
      <c r="A676" s="2">
        <v>2025</v>
      </c>
      <c r="B676" s="2">
        <v>6</v>
      </c>
      <c r="C676" s="2" t="s">
        <v>12</v>
      </c>
      <c r="D676" s="2" t="s">
        <v>73</v>
      </c>
      <c r="E676" s="4" t="str">
        <f>VLOOKUP($D:$D,'[1]Disponibilidad y generación'!$E:$R,3,FALSE)</f>
        <v>06</v>
      </c>
      <c r="F676" s="4" t="str">
        <f>VLOOKUP($D:$D,'[1]Disponibilidad y generación'!$E:$R,4,FALSE)</f>
        <v>ENRIQUILLO</v>
      </c>
      <c r="G676" s="4" t="str">
        <f>VLOOKUP($D:$D,'[1]Disponibilidad y generación'!$E:$R,5,FALSE)</f>
        <v>10</v>
      </c>
      <c r="H676" s="4" t="str">
        <f>VLOOKUP($D:$D,'[1]Disponibilidad y generación'!$E:$R,6,FALSE)</f>
        <v>INDEPENDENCIA</v>
      </c>
      <c r="I676" s="4" t="str">
        <f>VLOOKUP($D:$D,'[1]Disponibilidad y generación'!$E:$R,7,FALSE)</f>
        <v>02</v>
      </c>
      <c r="J676" s="4" t="str">
        <f>VLOOKUP($D:$D,'[1]Disponibilidad y generación'!$E:$R,8,FALSE)</f>
        <v>DUVERGÉ</v>
      </c>
      <c r="K676" s="5" t="s">
        <v>240</v>
      </c>
      <c r="L676" s="4" t="s">
        <v>253</v>
      </c>
      <c r="M676" s="2" t="s">
        <v>74</v>
      </c>
      <c r="N676" s="51">
        <v>1.672513888888</v>
      </c>
      <c r="O676" s="51">
        <v>1.1453</v>
      </c>
    </row>
    <row r="677" spans="1:15" ht="12.75" customHeight="1" x14ac:dyDescent="0.25">
      <c r="A677" s="2">
        <v>2025</v>
      </c>
      <c r="B677" s="2">
        <v>6</v>
      </c>
      <c r="C677" s="2" t="s">
        <v>12</v>
      </c>
      <c r="D677" s="2" t="s">
        <v>75</v>
      </c>
      <c r="E677" s="4" t="str">
        <f>VLOOKUP($D:$D,'[1]Disponibilidad y generación'!$E:$R,3,FALSE)</f>
        <v>01</v>
      </c>
      <c r="F677" s="4" t="str">
        <f>VLOOKUP($D:$D,'[1]Disponibilidad y generación'!$E:$R,4,FALSE)</f>
        <v>CIBAO NORTE</v>
      </c>
      <c r="G677" s="4" t="str">
        <f>VLOOKUP($D:$D,'[1]Disponibilidad y generación'!$E:$R,5,FALSE)</f>
        <v>25</v>
      </c>
      <c r="H677" s="4" t="str">
        <f>VLOOKUP($D:$D,'[1]Disponibilidad y generación'!$E:$R,6,FALSE)</f>
        <v>SANTIAGO</v>
      </c>
      <c r="I677" s="4" t="str">
        <f>VLOOKUP($D:$D,'[1]Disponibilidad y generación'!$E:$R,7,FALSE)</f>
        <v>09</v>
      </c>
      <c r="J677" s="4" t="str">
        <f>VLOOKUP($D:$D,'[1]Disponibilidad y generación'!$E:$R,8,FALSE)</f>
        <v>SABANA IGLESIA</v>
      </c>
      <c r="K677" s="5" t="s">
        <v>240</v>
      </c>
      <c r="L677" s="4" t="s">
        <v>253</v>
      </c>
      <c r="M677" s="2" t="s">
        <v>76</v>
      </c>
      <c r="N677" s="51">
        <v>13.798439814814</v>
      </c>
      <c r="O677" s="51">
        <v>8.1493900000000004</v>
      </c>
    </row>
    <row r="678" spans="1:15" ht="12.75" customHeight="1" x14ac:dyDescent="0.25">
      <c r="A678" s="2">
        <v>2025</v>
      </c>
      <c r="B678" s="2">
        <v>6</v>
      </c>
      <c r="C678" s="2" t="s">
        <v>12</v>
      </c>
      <c r="D678" s="2" t="s">
        <v>77</v>
      </c>
      <c r="E678" s="4" t="str">
        <f>VLOOKUP($D:$D,'[1]Disponibilidad y generación'!$E:$R,3,FALSE)</f>
        <v>05</v>
      </c>
      <c r="F678" s="4" t="str">
        <f>VLOOKUP($D:$D,'[1]Disponibilidad y generación'!$E:$R,4,FALSE)</f>
        <v>VALDESIA</v>
      </c>
      <c r="G678" s="4" t="str">
        <f>VLOOKUP($D:$D,'[1]Disponibilidad y generación'!$E:$R,5,FALSE)</f>
        <v>17</v>
      </c>
      <c r="H678" s="4" t="str">
        <f>VLOOKUP($D:$D,'[1]Disponibilidad y generación'!$E:$R,6,FALSE)</f>
        <v>PERAVIA</v>
      </c>
      <c r="I678" s="4" t="str">
        <f>VLOOKUP($D:$D,'[1]Disponibilidad y generación'!$E:$R,7,FALSE)</f>
        <v>02</v>
      </c>
      <c r="J678" s="4" t="str">
        <f>VLOOKUP($D:$D,'[1]Disponibilidad y generación'!$E:$R,8,FALSE)</f>
        <v>NIZAO</v>
      </c>
      <c r="K678" s="5" t="s">
        <v>240</v>
      </c>
      <c r="L678" s="4" t="s">
        <v>253</v>
      </c>
      <c r="M678" s="2" t="s">
        <v>17</v>
      </c>
      <c r="N678" s="51">
        <v>0</v>
      </c>
      <c r="O678" s="51">
        <v>0</v>
      </c>
    </row>
    <row r="679" spans="1:15" ht="12.75" customHeight="1" x14ac:dyDescent="0.25">
      <c r="A679" s="2">
        <v>2025</v>
      </c>
      <c r="B679" s="2">
        <v>6</v>
      </c>
      <c r="C679" s="2" t="s">
        <v>22</v>
      </c>
      <c r="D679" s="2" t="s">
        <v>78</v>
      </c>
      <c r="E679" s="4" t="str">
        <f>VLOOKUP($D:$D,'[1]Disponibilidad y generación'!$E:$R,3,FALSE)</f>
        <v>06</v>
      </c>
      <c r="F679" s="4" t="str">
        <f>VLOOKUP($D:$D,'[1]Disponibilidad y generación'!$E:$R,4,FALSE)</f>
        <v>ENRIQUILLO</v>
      </c>
      <c r="G679" s="4" t="str">
        <f>VLOOKUP($D:$D,'[1]Disponibilidad y generación'!$E:$R,5,FALSE)</f>
        <v>16</v>
      </c>
      <c r="H679" s="4" t="str">
        <f>VLOOKUP($D:$D,'[1]Disponibilidad y generación'!$E:$R,6,FALSE)</f>
        <v>PEDERNALES</v>
      </c>
      <c r="I679" s="4" t="str">
        <f>VLOOKUP($D:$D,'[1]Disponibilidad y generación'!$E:$R,7,FALSE)</f>
        <v>02</v>
      </c>
      <c r="J679" s="4" t="str">
        <f>VLOOKUP($D:$D,'[1]Disponibilidad y generación'!$E:$R,8,FALSE)</f>
        <v>OVIEDO</v>
      </c>
      <c r="K679" s="5" t="s">
        <v>244</v>
      </c>
      <c r="L679" s="4" t="s">
        <v>252</v>
      </c>
      <c r="M679" s="2" t="s">
        <v>44</v>
      </c>
      <c r="N679" s="51">
        <v>51.461944444444001</v>
      </c>
      <c r="O679" s="51">
        <v>12.61425</v>
      </c>
    </row>
    <row r="680" spans="1:15" ht="12.75" customHeight="1" x14ac:dyDescent="0.25">
      <c r="A680" s="2">
        <v>2025</v>
      </c>
      <c r="B680" s="2">
        <v>6</v>
      </c>
      <c r="C680" s="2" t="s">
        <v>79</v>
      </c>
      <c r="D680" s="2" t="s">
        <v>80</v>
      </c>
      <c r="E680" s="4" t="str">
        <f>VLOOKUP($D:$D,'[1]Disponibilidad y generación'!$E:$R,3,FALSE)</f>
        <v>10</v>
      </c>
      <c r="F680" s="4" t="str">
        <f>VLOOKUP($D:$D,'[1]Disponibilidad y generación'!$E:$R,4,FALSE)</f>
        <v>OZAMA O METROPOLITANA</v>
      </c>
      <c r="G680" s="4" t="str">
        <f>VLOOKUP($D:$D,'[1]Disponibilidad y generación'!$E:$R,5,FALSE)</f>
        <v>32</v>
      </c>
      <c r="H680" s="4" t="str">
        <f>VLOOKUP($D:$D,'[1]Disponibilidad y generación'!$E:$R,6,FALSE)</f>
        <v>SANTO DOMINGO</v>
      </c>
      <c r="I680" s="4" t="str">
        <f>VLOOKUP($D:$D,'[1]Disponibilidad y generación'!$E:$R,7,FALSE)</f>
        <v>01</v>
      </c>
      <c r="J680" s="4" t="str">
        <f>VLOOKUP($D:$D,'[1]Disponibilidad y generación'!$E:$R,8,FALSE)</f>
        <v>SANTO DOMINGO ESTE</v>
      </c>
      <c r="K680" s="5" t="s">
        <v>243</v>
      </c>
      <c r="L680" s="4" t="s">
        <v>246</v>
      </c>
      <c r="M680" s="2" t="s">
        <v>17</v>
      </c>
      <c r="N680" s="51">
        <v>9.625</v>
      </c>
      <c r="O680" s="51">
        <v>0.28369</v>
      </c>
    </row>
    <row r="681" spans="1:15" ht="12.75" customHeight="1" x14ac:dyDescent="0.25">
      <c r="A681" s="2">
        <v>2025</v>
      </c>
      <c r="B681" s="2">
        <v>6</v>
      </c>
      <c r="C681" s="2" t="s">
        <v>79</v>
      </c>
      <c r="D681" s="2" t="s">
        <v>81</v>
      </c>
      <c r="E681" s="4" t="str">
        <f>VLOOKUP($D:$D,'[1]Disponibilidad y generación'!$E:$R,3,FALSE)</f>
        <v>10</v>
      </c>
      <c r="F681" s="4" t="str">
        <f>VLOOKUP($D:$D,'[1]Disponibilidad y generación'!$E:$R,4,FALSE)</f>
        <v>OZAMA O METROPOLITANA</v>
      </c>
      <c r="G681" s="4" t="str">
        <f>VLOOKUP($D:$D,'[1]Disponibilidad y generación'!$E:$R,5,FALSE)</f>
        <v>32</v>
      </c>
      <c r="H681" s="4" t="str">
        <f>VLOOKUP($D:$D,'[1]Disponibilidad y generación'!$E:$R,6,FALSE)</f>
        <v>SANTO DOMINGO</v>
      </c>
      <c r="I681" s="4" t="str">
        <f>VLOOKUP($D:$D,'[1]Disponibilidad y generación'!$E:$R,7,FALSE)</f>
        <v>01</v>
      </c>
      <c r="J681" s="4" t="str">
        <f>VLOOKUP($D:$D,'[1]Disponibilidad y generación'!$E:$R,8,FALSE)</f>
        <v>SANTO DOMINGO ESTE</v>
      </c>
      <c r="K681" s="5" t="s">
        <v>243</v>
      </c>
      <c r="L681" s="4" t="s">
        <v>246</v>
      </c>
      <c r="M681" s="2" t="s">
        <v>82</v>
      </c>
      <c r="N681" s="51">
        <v>0</v>
      </c>
      <c r="O681" s="51">
        <v>0</v>
      </c>
    </row>
    <row r="682" spans="1:15" ht="12.75" customHeight="1" x14ac:dyDescent="0.25">
      <c r="A682" s="2">
        <v>2025</v>
      </c>
      <c r="B682" s="2">
        <v>6</v>
      </c>
      <c r="C682" s="2" t="s">
        <v>83</v>
      </c>
      <c r="D682" s="2" t="s">
        <v>84</v>
      </c>
      <c r="E682" s="4" t="str">
        <f>VLOOKUP($D:$D,'[1]Disponibilidad y generación'!$E:$R,3,FALSE)</f>
        <v>09</v>
      </c>
      <c r="F682" s="4" t="str">
        <f>VLOOKUP($D:$D,'[1]Disponibilidad y generación'!$E:$R,4,FALSE)</f>
        <v>HIGUAMO</v>
      </c>
      <c r="G682" s="4" t="str">
        <f>VLOOKUP($D:$D,'[1]Disponibilidad y generación'!$E:$R,5,FALSE)</f>
        <v>23</v>
      </c>
      <c r="H682" s="4" t="str">
        <f>VLOOKUP($D:$D,'[1]Disponibilidad y generación'!$E:$R,6,FALSE)</f>
        <v>SAN PEDRO DE MACORÍS</v>
      </c>
      <c r="I682" s="4" t="str">
        <f>VLOOKUP($D:$D,'[1]Disponibilidad y generación'!$E:$R,7,FALSE)</f>
        <v>01</v>
      </c>
      <c r="J682" s="4" t="str">
        <f>VLOOKUP($D:$D,'[1]Disponibilidad y generación'!$E:$R,8,FALSE)</f>
        <v>SAN PEDRO DE MACORÍS</v>
      </c>
      <c r="K682" s="5" t="s">
        <v>242</v>
      </c>
      <c r="L682" s="4" t="s">
        <v>248</v>
      </c>
      <c r="M682" s="2" t="s">
        <v>85</v>
      </c>
      <c r="N682" s="51">
        <v>25.293256944444</v>
      </c>
      <c r="O682" s="51">
        <v>8.1198800000000002</v>
      </c>
    </row>
    <row r="683" spans="1:15" ht="12.75" customHeight="1" x14ac:dyDescent="0.25">
      <c r="A683" s="2">
        <v>2025</v>
      </c>
      <c r="B683" s="2">
        <v>6</v>
      </c>
      <c r="C683" s="2" t="s">
        <v>83</v>
      </c>
      <c r="D683" s="2" t="s">
        <v>86</v>
      </c>
      <c r="E683" s="4" t="str">
        <f>VLOOKUP($D:$D,'[1]Disponibilidad y generación'!$E:$R,3,FALSE)</f>
        <v>09</v>
      </c>
      <c r="F683" s="4" t="str">
        <f>VLOOKUP($D:$D,'[1]Disponibilidad y generación'!$E:$R,4,FALSE)</f>
        <v>HIGUAMO</v>
      </c>
      <c r="G683" s="4" t="str">
        <f>VLOOKUP($D:$D,'[1]Disponibilidad y generación'!$E:$R,5,FALSE)</f>
        <v>23</v>
      </c>
      <c r="H683" s="4" t="str">
        <f>VLOOKUP($D:$D,'[1]Disponibilidad y generación'!$E:$R,6,FALSE)</f>
        <v>SAN PEDRO DE MACORÍS</v>
      </c>
      <c r="I683" s="4" t="str">
        <f>VLOOKUP($D:$D,'[1]Disponibilidad y generación'!$E:$R,7,FALSE)</f>
        <v>01</v>
      </c>
      <c r="J683" s="4" t="str">
        <f>VLOOKUP($D:$D,'[1]Disponibilidad y generación'!$E:$R,8,FALSE)</f>
        <v>SAN PEDRO DE MACORÍS</v>
      </c>
      <c r="K683" s="5" t="s">
        <v>242</v>
      </c>
      <c r="L683" s="4" t="s">
        <v>246</v>
      </c>
      <c r="M683" s="2" t="s">
        <v>85</v>
      </c>
      <c r="N683" s="51">
        <v>0</v>
      </c>
      <c r="O683" s="51">
        <v>0</v>
      </c>
    </row>
    <row r="684" spans="1:15" ht="12.75" customHeight="1" x14ac:dyDescent="0.25">
      <c r="A684" s="2">
        <v>2025</v>
      </c>
      <c r="B684" s="2">
        <v>6</v>
      </c>
      <c r="C684" s="2" t="s">
        <v>12</v>
      </c>
      <c r="D684" s="2" t="s">
        <v>87</v>
      </c>
      <c r="E684" s="4" t="str">
        <f>VLOOKUP($D:$D,'[1]Disponibilidad y generación'!$E:$R,3,FALSE)</f>
        <v>07</v>
      </c>
      <c r="F684" s="4" t="str">
        <f>VLOOKUP($D:$D,'[1]Disponibilidad y generación'!$E:$R,4,FALSE)</f>
        <v>EL VALLE</v>
      </c>
      <c r="G684" s="4" t="str">
        <f>VLOOKUP($D:$D,'[1]Disponibilidad y generación'!$E:$R,5,FALSE)</f>
        <v>02</v>
      </c>
      <c r="H684" s="4" t="str">
        <f>VLOOKUP($D:$D,'[1]Disponibilidad y generación'!$E:$R,6,FALSE)</f>
        <v>AZUA</v>
      </c>
      <c r="I684" s="4" t="str">
        <f>VLOOKUP($D:$D,'[1]Disponibilidad y generación'!$E:$R,7,FALSE)</f>
        <v>03</v>
      </c>
      <c r="J684" s="4" t="str">
        <f>VLOOKUP($D:$D,'[1]Disponibilidad y generación'!$E:$R,8,FALSE)</f>
        <v>LAS YAYAS DE VIAJAMA</v>
      </c>
      <c r="K684" s="5" t="s">
        <v>240</v>
      </c>
      <c r="L684" s="4" t="s">
        <v>253</v>
      </c>
      <c r="M684" s="2" t="s">
        <v>24</v>
      </c>
      <c r="N684" s="51">
        <v>2.433877314814</v>
      </c>
      <c r="O684" s="51">
        <v>1.6428</v>
      </c>
    </row>
    <row r="685" spans="1:15" ht="12.75" customHeight="1" x14ac:dyDescent="0.25">
      <c r="A685" s="2">
        <v>2025</v>
      </c>
      <c r="B685" s="2">
        <v>6</v>
      </c>
      <c r="C685" s="2" t="s">
        <v>12</v>
      </c>
      <c r="D685" s="2" t="s">
        <v>88</v>
      </c>
      <c r="E685" s="4" t="str">
        <f>VLOOKUP($D:$D,'[1]Disponibilidad y generación'!$E:$R,3,FALSE)</f>
        <v>07</v>
      </c>
      <c r="F685" s="4" t="str">
        <f>VLOOKUP($D:$D,'[1]Disponibilidad y generación'!$E:$R,4,FALSE)</f>
        <v>EL VALLE</v>
      </c>
      <c r="G685" s="4" t="str">
        <f>VLOOKUP($D:$D,'[1]Disponibilidad y generación'!$E:$R,5,FALSE)</f>
        <v>02</v>
      </c>
      <c r="H685" s="4" t="str">
        <f>VLOOKUP($D:$D,'[1]Disponibilidad y generación'!$E:$R,6,FALSE)</f>
        <v>AZUA</v>
      </c>
      <c r="I685" s="4" t="str">
        <f>VLOOKUP($D:$D,'[1]Disponibilidad y generación'!$E:$R,7,FALSE)</f>
        <v>03</v>
      </c>
      <c r="J685" s="4" t="str">
        <f>VLOOKUP($D:$D,'[1]Disponibilidad y generación'!$E:$R,8,FALSE)</f>
        <v>LAS YAYAS DE VIAJAMA</v>
      </c>
      <c r="K685" s="5" t="s">
        <v>240</v>
      </c>
      <c r="L685" s="4" t="s">
        <v>253</v>
      </c>
      <c r="M685" s="2" t="s">
        <v>24</v>
      </c>
      <c r="N685" s="51">
        <v>1.6939050925920001</v>
      </c>
      <c r="O685" s="51">
        <v>1.1444000000000001</v>
      </c>
    </row>
    <row r="686" spans="1:15" ht="12.75" customHeight="1" x14ac:dyDescent="0.25">
      <c r="A686" s="2">
        <v>2025</v>
      </c>
      <c r="B686" s="2">
        <v>6</v>
      </c>
      <c r="C686" s="2" t="s">
        <v>12</v>
      </c>
      <c r="D686" s="2" t="s">
        <v>89</v>
      </c>
      <c r="E686" s="4" t="str">
        <f>VLOOKUP($D:$D,'[1]Disponibilidad y generación'!$E:$R,3,FALSE)</f>
        <v>07</v>
      </c>
      <c r="F686" s="4" t="str">
        <f>VLOOKUP($D:$D,'[1]Disponibilidad y generación'!$E:$R,4,FALSE)</f>
        <v>EL VALLE</v>
      </c>
      <c r="G686" s="4" t="str">
        <f>VLOOKUP($D:$D,'[1]Disponibilidad y generación'!$E:$R,5,FALSE)</f>
        <v>02</v>
      </c>
      <c r="H686" s="4" t="str">
        <f>VLOOKUP($D:$D,'[1]Disponibilidad y generación'!$E:$R,6,FALSE)</f>
        <v>AZUA</v>
      </c>
      <c r="I686" s="4" t="str">
        <f>VLOOKUP($D:$D,'[1]Disponibilidad y generación'!$E:$R,7,FALSE)</f>
        <v>03</v>
      </c>
      <c r="J686" s="4" t="str">
        <f>VLOOKUP($D:$D,'[1]Disponibilidad y generación'!$E:$R,8,FALSE)</f>
        <v>LAS YAYAS DE VIAJAMA</v>
      </c>
      <c r="K686" s="5" t="s">
        <v>240</v>
      </c>
      <c r="L686" s="4" t="s">
        <v>253</v>
      </c>
      <c r="M686" s="2" t="s">
        <v>90</v>
      </c>
      <c r="N686" s="51">
        <v>0.77249999999999996</v>
      </c>
      <c r="O686" s="51">
        <v>0.6643</v>
      </c>
    </row>
    <row r="687" spans="1:15" ht="12.75" customHeight="1" x14ac:dyDescent="0.25">
      <c r="A687" s="2">
        <v>2025</v>
      </c>
      <c r="B687" s="2">
        <v>6</v>
      </c>
      <c r="C687" s="2" t="s">
        <v>12</v>
      </c>
      <c r="D687" s="2" t="s">
        <v>91</v>
      </c>
      <c r="E687" s="4" t="str">
        <f>VLOOKUP($D:$D,'[1]Disponibilidad y generación'!$E:$R,3,FALSE)</f>
        <v>07</v>
      </c>
      <c r="F687" s="4" t="str">
        <f>VLOOKUP($D:$D,'[1]Disponibilidad y generación'!$E:$R,4,FALSE)</f>
        <v>EL VALLE</v>
      </c>
      <c r="G687" s="4" t="str">
        <f>VLOOKUP($D:$D,'[1]Disponibilidad y generación'!$E:$R,5,FALSE)</f>
        <v>02</v>
      </c>
      <c r="H687" s="4" t="str">
        <f>VLOOKUP($D:$D,'[1]Disponibilidad y generación'!$E:$R,6,FALSE)</f>
        <v>AZUA</v>
      </c>
      <c r="I687" s="4" t="str">
        <f>VLOOKUP($D:$D,'[1]Disponibilidad y generación'!$E:$R,7,FALSE)</f>
        <v>03</v>
      </c>
      <c r="J687" s="4" t="str">
        <f>VLOOKUP($D:$D,'[1]Disponibilidad y generación'!$E:$R,8,FALSE)</f>
        <v>LAS YAYAS DE VIAJAMA</v>
      </c>
      <c r="K687" s="5" t="s">
        <v>240</v>
      </c>
      <c r="L687" s="4" t="s">
        <v>253</v>
      </c>
      <c r="M687" s="2" t="s">
        <v>90</v>
      </c>
      <c r="N687" s="51">
        <v>0.2</v>
      </c>
      <c r="O687" s="51">
        <v>0.14399999999999999</v>
      </c>
    </row>
    <row r="688" spans="1:15" ht="12.75" customHeight="1" x14ac:dyDescent="0.25">
      <c r="A688" s="2">
        <v>2025</v>
      </c>
      <c r="B688" s="2">
        <v>6</v>
      </c>
      <c r="C688" s="2" t="s">
        <v>92</v>
      </c>
      <c r="D688" s="2" t="s">
        <v>93</v>
      </c>
      <c r="E688" s="4" t="str">
        <f>VLOOKUP($D:$D,'[1]Disponibilidad y generación'!$E:$R,3,FALSE)</f>
        <v>10</v>
      </c>
      <c r="F688" s="4" t="str">
        <f>VLOOKUP($D:$D,'[1]Disponibilidad y generación'!$E:$R,4,FALSE)</f>
        <v>OZAMA O METROPOLITANA</v>
      </c>
      <c r="G688" s="4" t="str">
        <f>VLOOKUP($D:$D,'[1]Disponibilidad y generación'!$E:$R,5,FALSE)</f>
        <v>01</v>
      </c>
      <c r="H688" s="4" t="str">
        <f>VLOOKUP($D:$D,'[1]Disponibilidad y generación'!$E:$R,6,FALSE)</f>
        <v>DISTRITO NACIONAL</v>
      </c>
      <c r="I688" s="4" t="str">
        <f>VLOOKUP($D:$D,'[1]Disponibilidad y generación'!$E:$R,7,FALSE)</f>
        <v>01</v>
      </c>
      <c r="J688" s="4" t="str">
        <f>VLOOKUP($D:$D,'[1]Disponibilidad y generación'!$E:$R,8,FALSE)</f>
        <v>SANTO DOMINGO DE GUZMÁN</v>
      </c>
      <c r="K688" s="5" t="s">
        <v>242</v>
      </c>
      <c r="L688" s="4" t="s">
        <v>248</v>
      </c>
      <c r="M688" s="2" t="s">
        <v>17</v>
      </c>
      <c r="N688" s="51">
        <v>29.730092592592001</v>
      </c>
      <c r="O688" s="51">
        <v>2.2775500000000002</v>
      </c>
    </row>
    <row r="689" spans="1:15" ht="12.75" customHeight="1" x14ac:dyDescent="0.25">
      <c r="A689" s="2">
        <v>2025</v>
      </c>
      <c r="B689" s="2">
        <v>6</v>
      </c>
      <c r="C689" s="2" t="s">
        <v>12</v>
      </c>
      <c r="D689" s="2" t="s">
        <v>94</v>
      </c>
      <c r="E689" s="4" t="str">
        <f>VLOOKUP($D:$D,'[1]Disponibilidad y generación'!$E:$R,3,FALSE)</f>
        <v>04</v>
      </c>
      <c r="F689" s="4" t="str">
        <f>VLOOKUP($D:$D,'[1]Disponibilidad y generación'!$E:$R,4,FALSE)</f>
        <v>CIBAO NOROESTE</v>
      </c>
      <c r="G689" s="4" t="str">
        <f>VLOOKUP($D:$D,'[1]Disponibilidad y generación'!$E:$R,5,FALSE)</f>
        <v>26</v>
      </c>
      <c r="H689" s="4" t="str">
        <f>VLOOKUP($D:$D,'[1]Disponibilidad y generación'!$E:$R,6,FALSE)</f>
        <v>SANTIAGO RODRÍGUEZ</v>
      </c>
      <c r="I689" s="4" t="str">
        <f>VLOOKUP($D:$D,'[1]Disponibilidad y generación'!$E:$R,7,FALSE)</f>
        <v>03</v>
      </c>
      <c r="J689" s="4" t="str">
        <f>VLOOKUP($D:$D,'[1]Disponibilidad y generación'!$E:$R,8,FALSE)</f>
        <v>MONCIÓN</v>
      </c>
      <c r="K689" s="5" t="s">
        <v>240</v>
      </c>
      <c r="L689" s="4" t="s">
        <v>253</v>
      </c>
      <c r="M689" s="2" t="s">
        <v>95</v>
      </c>
      <c r="N689" s="51">
        <v>9.0737499999990003</v>
      </c>
      <c r="O689" s="51">
        <v>5.88957</v>
      </c>
    </row>
    <row r="690" spans="1:15" ht="12.75" customHeight="1" x14ac:dyDescent="0.25">
      <c r="A690" s="2">
        <v>2025</v>
      </c>
      <c r="B690" s="2">
        <v>6</v>
      </c>
      <c r="C690" s="2" t="s">
        <v>12</v>
      </c>
      <c r="D690" s="2" t="s">
        <v>96</v>
      </c>
      <c r="E690" s="4" t="str">
        <f>VLOOKUP($D:$D,'[1]Disponibilidad y generación'!$E:$R,3,FALSE)</f>
        <v>04</v>
      </c>
      <c r="F690" s="4" t="str">
        <f>VLOOKUP($D:$D,'[1]Disponibilidad y generación'!$E:$R,4,FALSE)</f>
        <v>CIBAO NOROESTE</v>
      </c>
      <c r="G690" s="4" t="str">
        <f>VLOOKUP($D:$D,'[1]Disponibilidad y generación'!$E:$R,5,FALSE)</f>
        <v>26</v>
      </c>
      <c r="H690" s="4" t="str">
        <f>VLOOKUP($D:$D,'[1]Disponibilidad y generación'!$E:$R,6,FALSE)</f>
        <v>SANTIAGO RODRÍGUEZ</v>
      </c>
      <c r="I690" s="4" t="str">
        <f>VLOOKUP($D:$D,'[1]Disponibilidad y generación'!$E:$R,7,FALSE)</f>
        <v>03</v>
      </c>
      <c r="J690" s="4" t="str">
        <f>VLOOKUP($D:$D,'[1]Disponibilidad y generación'!$E:$R,8,FALSE)</f>
        <v>MONCIÓN</v>
      </c>
      <c r="K690" s="5" t="s">
        <v>240</v>
      </c>
      <c r="L690" s="4" t="s">
        <v>253</v>
      </c>
      <c r="M690" s="2" t="s">
        <v>95</v>
      </c>
      <c r="N690" s="51">
        <v>8.4692361111109999</v>
      </c>
      <c r="O690" s="51">
        <v>5.48095</v>
      </c>
    </row>
    <row r="691" spans="1:15" ht="12.75" customHeight="1" x14ac:dyDescent="0.25">
      <c r="A691" s="2">
        <v>2025</v>
      </c>
      <c r="B691" s="2">
        <v>6</v>
      </c>
      <c r="C691" s="2" t="s">
        <v>97</v>
      </c>
      <c r="D691" s="2" t="s">
        <v>98</v>
      </c>
      <c r="E691" s="4" t="str">
        <f>VLOOKUP($D:$D,'[1]Disponibilidad y generación'!$E:$R,3,FALSE)</f>
        <v>09</v>
      </c>
      <c r="F691" s="4" t="str">
        <f>VLOOKUP($D:$D,'[1]Disponibilidad y generación'!$E:$R,4,FALSE)</f>
        <v>HIGUAMO</v>
      </c>
      <c r="G691" s="4" t="str">
        <f>VLOOKUP($D:$D,'[1]Disponibilidad y generación'!$E:$R,5,FALSE)</f>
        <v>29</v>
      </c>
      <c r="H691" s="4" t="str">
        <f>VLOOKUP($D:$D,'[1]Disponibilidad y generación'!$E:$R,6,FALSE)</f>
        <v>MONTE PLATA</v>
      </c>
      <c r="I691" s="4" t="str">
        <f>VLOOKUP($D:$D,'[1]Disponibilidad y generación'!$E:$R,7,FALSE)</f>
        <v>01</v>
      </c>
      <c r="J691" s="4" t="str">
        <f>VLOOKUP($D:$D,'[1]Disponibilidad y generación'!$E:$R,8,FALSE)</f>
        <v>MONTE PLATA</v>
      </c>
      <c r="K691" s="5" t="s">
        <v>254</v>
      </c>
      <c r="L691" s="4" t="s">
        <v>245</v>
      </c>
      <c r="M691" s="2" t="s">
        <v>99</v>
      </c>
      <c r="N691" s="51">
        <v>59.890277777777001</v>
      </c>
      <c r="O691" s="51">
        <v>8.2253900000000009</v>
      </c>
    </row>
    <row r="692" spans="1:15" ht="12.75" customHeight="1" x14ac:dyDescent="0.25">
      <c r="A692" s="2">
        <v>2025</v>
      </c>
      <c r="B692" s="2">
        <v>6</v>
      </c>
      <c r="C692" s="2" t="s">
        <v>100</v>
      </c>
      <c r="D692" s="2" t="s">
        <v>101</v>
      </c>
      <c r="E692" s="4" t="str">
        <f>VLOOKUP($D:$D,'[1]Disponibilidad y generación'!$E:$R,3,FALSE)</f>
        <v>07</v>
      </c>
      <c r="F692" s="4" t="str">
        <f>VLOOKUP($D:$D,'[1]Disponibilidad y generación'!$E:$R,4,FALSE)</f>
        <v>EL VALLE</v>
      </c>
      <c r="G692" s="4" t="str">
        <f>VLOOKUP($D:$D,'[1]Disponibilidad y generación'!$E:$R,5,FALSE)</f>
        <v>02</v>
      </c>
      <c r="H692" s="4" t="str">
        <f>VLOOKUP($D:$D,'[1]Disponibilidad y generación'!$E:$R,6,FALSE)</f>
        <v>AZUA</v>
      </c>
      <c r="I692" s="4" t="str">
        <f>VLOOKUP($D:$D,'[1]Disponibilidad y generación'!$E:$R,7,FALSE)</f>
        <v>01</v>
      </c>
      <c r="J692" s="4" t="str">
        <f>VLOOKUP($D:$D,'[1]Disponibilidad y generación'!$E:$R,8,FALSE)</f>
        <v>AZUA</v>
      </c>
      <c r="K692" s="5" t="s">
        <v>242</v>
      </c>
      <c r="L692" s="4" t="s">
        <v>248</v>
      </c>
      <c r="M692" s="2" t="s">
        <v>102</v>
      </c>
      <c r="N692" s="51">
        <v>87.255550925924993</v>
      </c>
      <c r="O692" s="51">
        <v>34.603789999999996</v>
      </c>
    </row>
    <row r="693" spans="1:15" ht="12.75" customHeight="1" x14ac:dyDescent="0.25">
      <c r="A693" s="2">
        <v>2025</v>
      </c>
      <c r="B693" s="2">
        <v>6</v>
      </c>
      <c r="C693" s="2" t="s">
        <v>12</v>
      </c>
      <c r="D693" s="2" t="s">
        <v>103</v>
      </c>
      <c r="E693" s="4" t="str">
        <f>VLOOKUP($D:$D,'[1]Disponibilidad y generación'!$E:$R,3,FALSE)</f>
        <v>05</v>
      </c>
      <c r="F693" s="4" t="str">
        <f>VLOOKUP($D:$D,'[1]Disponibilidad y generación'!$E:$R,4,FALSE)</f>
        <v>VALDESIA</v>
      </c>
      <c r="G693" s="4" t="str">
        <f>VLOOKUP($D:$D,'[1]Disponibilidad y generación'!$E:$R,5,FALSE)</f>
        <v>21</v>
      </c>
      <c r="H693" s="4" t="str">
        <f>VLOOKUP($D:$D,'[1]Disponibilidad y generación'!$E:$R,6,FALSE)</f>
        <v>SAN CRISTÓBAL</v>
      </c>
      <c r="I693" s="4" t="str">
        <f>VLOOKUP($D:$D,'[1]Disponibilidad y generación'!$E:$R,7,FALSE)</f>
        <v>06</v>
      </c>
      <c r="J693" s="4" t="str">
        <f>VLOOKUP($D:$D,'[1]Disponibilidad y generación'!$E:$R,8,FALSE)</f>
        <v>YAGUATE</v>
      </c>
      <c r="K693" s="5" t="s">
        <v>240</v>
      </c>
      <c r="L693" s="4" t="s">
        <v>253</v>
      </c>
      <c r="M693" s="2" t="s">
        <v>20</v>
      </c>
      <c r="N693" s="51">
        <v>1.5435185185E-2</v>
      </c>
      <c r="O693" s="51">
        <v>8.3999999999999995E-3</v>
      </c>
    </row>
    <row r="694" spans="1:15" ht="12.75" customHeight="1" x14ac:dyDescent="0.25">
      <c r="A694" s="2">
        <v>2025</v>
      </c>
      <c r="B694" s="2">
        <v>6</v>
      </c>
      <c r="C694" s="2" t="s">
        <v>69</v>
      </c>
      <c r="D694" s="2" t="s">
        <v>104</v>
      </c>
      <c r="E694" s="4" t="str">
        <f>VLOOKUP($D:$D,'[1]Disponibilidad y generación'!$E:$R,3,FALSE)</f>
        <v>10</v>
      </c>
      <c r="F694" s="4" t="str">
        <f>VLOOKUP($D:$D,'[1]Disponibilidad y generación'!$E:$R,4,FALSE)</f>
        <v>OZAMA O METROPOLITANA</v>
      </c>
      <c r="G694" s="4" t="str">
        <f>VLOOKUP($D:$D,'[1]Disponibilidad y generación'!$E:$R,5,FALSE)</f>
        <v>32</v>
      </c>
      <c r="H694" s="4" t="str">
        <f>VLOOKUP($D:$D,'[1]Disponibilidad y generación'!$E:$R,6,FALSE)</f>
        <v>SANTO DOMINGO</v>
      </c>
      <c r="I694" s="4" t="str">
        <f>VLOOKUP($D:$D,'[1]Disponibilidad y generación'!$E:$R,7,FALSE)</f>
        <v>07</v>
      </c>
      <c r="J694" s="4" t="str">
        <f>VLOOKUP($D:$D,'[1]Disponibilidad y generación'!$E:$R,8,FALSE)</f>
        <v>PEDRO BRAND</v>
      </c>
      <c r="K694" s="5" t="s">
        <v>242</v>
      </c>
      <c r="L694" s="4" t="s">
        <v>248</v>
      </c>
      <c r="M694" s="2" t="s">
        <v>71</v>
      </c>
      <c r="N694" s="51">
        <v>99.959675925924998</v>
      </c>
      <c r="O694" s="51">
        <v>15.753579999999999</v>
      </c>
    </row>
    <row r="695" spans="1:15" ht="12.75" customHeight="1" x14ac:dyDescent="0.25">
      <c r="A695" s="2">
        <v>2025</v>
      </c>
      <c r="B695" s="2">
        <v>6</v>
      </c>
      <c r="C695" s="2" t="s">
        <v>105</v>
      </c>
      <c r="D695" s="2" t="s">
        <v>106</v>
      </c>
      <c r="E695" s="4" t="str">
        <f>VLOOKUP($D:$D,'[1]Disponibilidad y generación'!$E:$R,3,FALSE)</f>
        <v>05</v>
      </c>
      <c r="F695" s="4" t="str">
        <f>VLOOKUP($D:$D,'[1]Disponibilidad y generación'!$E:$R,4,FALSE)</f>
        <v>VALDESIA</v>
      </c>
      <c r="G695" s="4" t="str">
        <f>VLOOKUP($D:$D,'[1]Disponibilidad y generación'!$E:$R,5,FALSE)</f>
        <v>21</v>
      </c>
      <c r="H695" s="4" t="str">
        <f>VLOOKUP($D:$D,'[1]Disponibilidad y generación'!$E:$R,6,FALSE)</f>
        <v>SAN CRISTÓBAL</v>
      </c>
      <c r="I695" s="4" t="str">
        <f>VLOOKUP($D:$D,'[1]Disponibilidad y generación'!$E:$R,7,FALSE)</f>
        <v>02</v>
      </c>
      <c r="J695" s="4" t="str">
        <f>VLOOKUP($D:$D,'[1]Disponibilidad y generación'!$E:$R,8,FALSE)</f>
        <v>SABANA GRANDE DE PALENQUE</v>
      </c>
      <c r="K695" s="5" t="s">
        <v>242</v>
      </c>
      <c r="L695" s="4" t="s">
        <v>248</v>
      </c>
      <c r="M695" s="2" t="s">
        <v>107</v>
      </c>
      <c r="N695" s="51">
        <v>4.556111111111</v>
      </c>
      <c r="O695" s="51">
        <v>0.19592000000000001</v>
      </c>
    </row>
    <row r="696" spans="1:15" ht="12.75" customHeight="1" x14ac:dyDescent="0.25">
      <c r="A696" s="2">
        <v>2025</v>
      </c>
      <c r="B696" s="2">
        <v>6</v>
      </c>
      <c r="C696" s="2" t="s">
        <v>12</v>
      </c>
      <c r="D696" s="2" t="s">
        <v>108</v>
      </c>
      <c r="E696" s="4" t="str">
        <f>VLOOKUP($D:$D,'[1]Disponibilidad y generación'!$E:$R,3,FALSE)</f>
        <v>07</v>
      </c>
      <c r="F696" s="4" t="str">
        <f>VLOOKUP($D:$D,'[1]Disponibilidad y generación'!$E:$R,4,FALSE)</f>
        <v>EL VALLE</v>
      </c>
      <c r="G696" s="4" t="str">
        <f>VLOOKUP($D:$D,'[1]Disponibilidad y generación'!$E:$R,5,FALSE)</f>
        <v>22</v>
      </c>
      <c r="H696" s="4" t="str">
        <f>VLOOKUP($D:$D,'[1]Disponibilidad y generación'!$E:$R,6,FALSE)</f>
        <v>SAN JUAN</v>
      </c>
      <c r="I696" s="4" t="str">
        <f>VLOOKUP($D:$D,'[1]Disponibilidad y generación'!$E:$R,7,FALSE)</f>
        <v>02</v>
      </c>
      <c r="J696" s="4" t="str">
        <f>VLOOKUP($D:$D,'[1]Disponibilidad y generación'!$E:$R,8,FALSE)</f>
        <v>BOHECHÍO</v>
      </c>
      <c r="K696" s="5" t="s">
        <v>240</v>
      </c>
      <c r="L696" s="4" t="s">
        <v>253</v>
      </c>
      <c r="M696" s="2" t="s">
        <v>44</v>
      </c>
      <c r="N696" s="51">
        <v>7.1613194444439996</v>
      </c>
      <c r="O696" s="51">
        <v>4.3090000000000002</v>
      </c>
    </row>
    <row r="697" spans="1:15" ht="12.75" customHeight="1" x14ac:dyDescent="0.25">
      <c r="A697" s="2">
        <v>2025</v>
      </c>
      <c r="B697" s="2">
        <v>6</v>
      </c>
      <c r="C697" s="2" t="s">
        <v>12</v>
      </c>
      <c r="D697" s="2" t="s">
        <v>109</v>
      </c>
      <c r="E697" s="4" t="str">
        <f>VLOOKUP($D:$D,'[1]Disponibilidad y generación'!$E:$R,3,FALSE)</f>
        <v>07</v>
      </c>
      <c r="F697" s="4" t="str">
        <f>VLOOKUP($D:$D,'[1]Disponibilidad y generación'!$E:$R,4,FALSE)</f>
        <v>EL VALLE</v>
      </c>
      <c r="G697" s="4" t="str">
        <f>VLOOKUP($D:$D,'[1]Disponibilidad y generación'!$E:$R,5,FALSE)</f>
        <v>22</v>
      </c>
      <c r="H697" s="4" t="str">
        <f>VLOOKUP($D:$D,'[1]Disponibilidad y generación'!$E:$R,6,FALSE)</f>
        <v>SAN JUAN</v>
      </c>
      <c r="I697" s="4" t="str">
        <f>VLOOKUP($D:$D,'[1]Disponibilidad y generación'!$E:$R,7,FALSE)</f>
        <v>02</v>
      </c>
      <c r="J697" s="4" t="str">
        <f>VLOOKUP($D:$D,'[1]Disponibilidad y generación'!$E:$R,8,FALSE)</f>
        <v>BOHECHÍO</v>
      </c>
      <c r="K697" s="5" t="s">
        <v>240</v>
      </c>
      <c r="L697" s="4" t="s">
        <v>253</v>
      </c>
      <c r="M697" s="2" t="s">
        <v>44</v>
      </c>
      <c r="N697" s="51">
        <v>7.4601231481479999</v>
      </c>
      <c r="O697" s="51">
        <v>4.5714399999999999</v>
      </c>
    </row>
    <row r="698" spans="1:15" ht="12.75" customHeight="1" x14ac:dyDescent="0.25">
      <c r="A698" s="2">
        <v>2025</v>
      </c>
      <c r="B698" s="2">
        <v>6</v>
      </c>
      <c r="C698" s="2" t="s">
        <v>79</v>
      </c>
      <c r="D698" s="2" t="s">
        <v>110</v>
      </c>
      <c r="E698" s="4" t="str">
        <f>VLOOKUP($D:$D,'[1]Disponibilidad y generación'!$E:$R,3,FALSE)</f>
        <v>10</v>
      </c>
      <c r="F698" s="4" t="str">
        <f>VLOOKUP($D:$D,'[1]Disponibilidad y generación'!$E:$R,4,FALSE)</f>
        <v>OZAMA O METROPOLITANA</v>
      </c>
      <c r="G698" s="4" t="str">
        <f>VLOOKUP($D:$D,'[1]Disponibilidad y generación'!$E:$R,5,FALSE)</f>
        <v>32</v>
      </c>
      <c r="H698" s="4" t="str">
        <f>VLOOKUP($D:$D,'[1]Disponibilidad y generación'!$E:$R,6,FALSE)</f>
        <v>SANTO DOMINGO</v>
      </c>
      <c r="I698" s="4" t="str">
        <f>VLOOKUP($D:$D,'[1]Disponibilidad y generación'!$E:$R,7,FALSE)</f>
        <v>01</v>
      </c>
      <c r="J698" s="4" t="str">
        <f>VLOOKUP($D:$D,'[1]Disponibilidad y generación'!$E:$R,8,FALSE)</f>
        <v>SANTO DOMINGO ESTE</v>
      </c>
      <c r="K698" s="5" t="s">
        <v>239</v>
      </c>
      <c r="L698" s="4" t="s">
        <v>246</v>
      </c>
      <c r="M698" s="2" t="s">
        <v>111</v>
      </c>
      <c r="N698" s="51">
        <v>4.7209027777769998</v>
      </c>
      <c r="O698" s="51">
        <v>2.6723499999999998</v>
      </c>
    </row>
    <row r="699" spans="1:15" ht="12.75" customHeight="1" x14ac:dyDescent="0.25">
      <c r="A699" s="2">
        <v>2025</v>
      </c>
      <c r="B699" s="2">
        <v>6</v>
      </c>
      <c r="C699" s="2" t="s">
        <v>79</v>
      </c>
      <c r="D699" s="2" t="s">
        <v>112</v>
      </c>
      <c r="E699" s="4" t="str">
        <f>VLOOKUP($D:$D,'[1]Disponibilidad y generación'!$E:$R,3,FALSE)</f>
        <v>10</v>
      </c>
      <c r="F699" s="4" t="str">
        <f>VLOOKUP($D:$D,'[1]Disponibilidad y generación'!$E:$R,4,FALSE)</f>
        <v>OZAMA O METROPOLITANA</v>
      </c>
      <c r="G699" s="4" t="str">
        <f>VLOOKUP($D:$D,'[1]Disponibilidad y generación'!$E:$R,5,FALSE)</f>
        <v>32</v>
      </c>
      <c r="H699" s="4" t="str">
        <f>VLOOKUP($D:$D,'[1]Disponibilidad y generación'!$E:$R,6,FALSE)</f>
        <v>SANTO DOMINGO</v>
      </c>
      <c r="I699" s="4" t="str">
        <f>VLOOKUP($D:$D,'[1]Disponibilidad y generación'!$E:$R,7,FALSE)</f>
        <v>01</v>
      </c>
      <c r="J699" s="4" t="str">
        <f>VLOOKUP($D:$D,'[1]Disponibilidad y generación'!$E:$R,8,FALSE)</f>
        <v>SANTO DOMINGO ESTE</v>
      </c>
      <c r="K699" s="5" t="s">
        <v>239</v>
      </c>
      <c r="L699" s="4" t="s">
        <v>246</v>
      </c>
      <c r="M699" s="2" t="s">
        <v>111</v>
      </c>
      <c r="N699" s="51">
        <v>275.64807870370299</v>
      </c>
      <c r="O699" s="51">
        <v>148.46227999999999</v>
      </c>
    </row>
    <row r="700" spans="1:15" ht="12.75" customHeight="1" x14ac:dyDescent="0.25">
      <c r="A700" s="2">
        <v>2025</v>
      </c>
      <c r="B700" s="2">
        <v>6</v>
      </c>
      <c r="C700" s="2" t="s">
        <v>113</v>
      </c>
      <c r="D700" s="2" t="s">
        <v>114</v>
      </c>
      <c r="E700" s="4" t="str">
        <f>VLOOKUP($D:$D,'[1]Disponibilidad y generación'!$E:$R,3,FALSE)</f>
        <v>04</v>
      </c>
      <c r="F700" s="4" t="str">
        <f>VLOOKUP($D:$D,'[1]Disponibilidad y generación'!$E:$R,4,FALSE)</f>
        <v>CIBAO NOROESTE</v>
      </c>
      <c r="G700" s="4" t="str">
        <f>VLOOKUP($D:$D,'[1]Disponibilidad y generación'!$E:$R,5,FALSE)</f>
        <v>15</v>
      </c>
      <c r="H700" s="4" t="str">
        <f>VLOOKUP($D:$D,'[1]Disponibilidad y generación'!$E:$R,6,FALSE)</f>
        <v>MONTE CRISTI</v>
      </c>
      <c r="I700" s="4" t="str">
        <f>VLOOKUP($D:$D,'[1]Disponibilidad y generación'!$E:$R,7,FALSE)</f>
        <v>03</v>
      </c>
      <c r="J700" s="4" t="str">
        <f>VLOOKUP($D:$D,'[1]Disponibilidad y generación'!$E:$R,8,FALSE)</f>
        <v>GUAYUBÍN</v>
      </c>
      <c r="K700" s="5" t="s">
        <v>244</v>
      </c>
      <c r="L700" s="4" t="s">
        <v>252</v>
      </c>
      <c r="M700" s="2" t="s">
        <v>56</v>
      </c>
      <c r="N700" s="51">
        <v>52.5</v>
      </c>
      <c r="O700" s="51">
        <v>20.923410000000001</v>
      </c>
    </row>
    <row r="701" spans="1:15" ht="12.75" customHeight="1" x14ac:dyDescent="0.25">
      <c r="A701" s="2">
        <v>2025</v>
      </c>
      <c r="B701" s="2">
        <v>6</v>
      </c>
      <c r="C701" s="2" t="s">
        <v>115</v>
      </c>
      <c r="D701" s="2" t="s">
        <v>116</v>
      </c>
      <c r="E701" s="4" t="str">
        <f>VLOOKUP($D:$D,'[1]Disponibilidad y generación'!$E:$R,3,FALSE)</f>
        <v>05</v>
      </c>
      <c r="F701" s="4" t="str">
        <f>VLOOKUP($D:$D,'[1]Disponibilidad y generación'!$E:$R,4,FALSE)</f>
        <v>VALDESIA</v>
      </c>
      <c r="G701" s="4" t="str">
        <f>VLOOKUP($D:$D,'[1]Disponibilidad y generación'!$E:$R,5,FALSE)</f>
        <v>17</v>
      </c>
      <c r="H701" s="4" t="str">
        <f>VLOOKUP($D:$D,'[1]Disponibilidad y generación'!$E:$R,6,FALSE)</f>
        <v>PERAVIA</v>
      </c>
      <c r="I701" s="4" t="str">
        <f>VLOOKUP($D:$D,'[1]Disponibilidad y generación'!$E:$R,7,FALSE)</f>
        <v>01</v>
      </c>
      <c r="J701" s="4" t="str">
        <f>VLOOKUP($D:$D,'[1]Disponibilidad y generación'!$E:$R,8,FALSE)</f>
        <v>BANÍ</v>
      </c>
      <c r="K701" s="5" t="s">
        <v>244</v>
      </c>
      <c r="L701" s="4" t="s">
        <v>252</v>
      </c>
      <c r="M701" s="2" t="s">
        <v>56</v>
      </c>
      <c r="N701" s="51">
        <v>5</v>
      </c>
      <c r="O701" s="51">
        <v>19.164940000000001</v>
      </c>
    </row>
    <row r="702" spans="1:15" ht="12.75" customHeight="1" x14ac:dyDescent="0.25">
      <c r="A702" s="2">
        <v>2025</v>
      </c>
      <c r="B702" s="2">
        <v>6</v>
      </c>
      <c r="C702" s="2" t="s">
        <v>117</v>
      </c>
      <c r="D702" s="2" t="s">
        <v>118</v>
      </c>
      <c r="E702" s="4" t="str">
        <f>VLOOKUP($D:$D,'[1]Disponibilidad y generación'!$E:$R,3,FALSE)</f>
        <v>04</v>
      </c>
      <c r="F702" s="4" t="str">
        <f>VLOOKUP($D:$D,'[1]Disponibilidad y generación'!$E:$R,4,FALSE)</f>
        <v>CIBAO NOROESTE</v>
      </c>
      <c r="G702" s="4" t="str">
        <f>VLOOKUP($D:$D,'[1]Disponibilidad y generación'!$E:$R,5,FALSE)</f>
        <v>15</v>
      </c>
      <c r="H702" s="4" t="str">
        <f>VLOOKUP($D:$D,'[1]Disponibilidad y generación'!$E:$R,6,FALSE)</f>
        <v>MONTE CRISTI</v>
      </c>
      <c r="I702" s="4" t="str">
        <f>VLOOKUP($D:$D,'[1]Disponibilidad y generación'!$E:$R,7,FALSE)</f>
        <v>03</v>
      </c>
      <c r="J702" s="4" t="str">
        <f>VLOOKUP($D:$D,'[1]Disponibilidad y generación'!$E:$R,8,FALSE)</f>
        <v>GUAYUBÍN</v>
      </c>
      <c r="K702" s="5" t="s">
        <v>244</v>
      </c>
      <c r="L702" s="4" t="s">
        <v>252</v>
      </c>
      <c r="M702" s="2" t="s">
        <v>56</v>
      </c>
      <c r="N702" s="51">
        <v>52.5</v>
      </c>
      <c r="O702" s="51">
        <v>17.822659999999999</v>
      </c>
    </row>
    <row r="703" spans="1:15" ht="12.75" customHeight="1" x14ac:dyDescent="0.25">
      <c r="A703" s="2">
        <v>2025</v>
      </c>
      <c r="B703" s="2">
        <v>6</v>
      </c>
      <c r="C703" s="2" t="s">
        <v>22</v>
      </c>
      <c r="D703" s="2" t="s">
        <v>119</v>
      </c>
      <c r="E703" s="4" t="str">
        <f>VLOOKUP($D:$D,'[1]Disponibilidad y generación'!$E:$R,3,FALSE)</f>
        <v>06</v>
      </c>
      <c r="F703" s="4" t="str">
        <f>VLOOKUP($D:$D,'[1]Disponibilidad y generación'!$E:$R,4,FALSE)</f>
        <v>ENRIQUILLO</v>
      </c>
      <c r="G703" s="4" t="str">
        <f>VLOOKUP($D:$D,'[1]Disponibilidad y generación'!$E:$R,5,FALSE)</f>
        <v>04</v>
      </c>
      <c r="H703" s="4" t="str">
        <f>VLOOKUP($D:$D,'[1]Disponibilidad y generación'!$E:$R,6,FALSE)</f>
        <v>BARAHONA</v>
      </c>
      <c r="I703" s="4" t="str">
        <f>VLOOKUP($D:$D,'[1]Disponibilidad y generación'!$E:$R,7,FALSE)</f>
        <v>03</v>
      </c>
      <c r="J703" s="4" t="str">
        <f>VLOOKUP($D:$D,'[1]Disponibilidad y generación'!$E:$R,8,FALSE)</f>
        <v>ENRIQUILLO</v>
      </c>
      <c r="K703" s="5" t="s">
        <v>244</v>
      </c>
      <c r="L703" s="4" t="s">
        <v>252</v>
      </c>
      <c r="M703" s="2" t="s">
        <v>99</v>
      </c>
      <c r="N703" s="51">
        <v>48.987812499999997</v>
      </c>
      <c r="O703" s="51">
        <v>23.71022</v>
      </c>
    </row>
    <row r="704" spans="1:15" ht="12.75" customHeight="1" x14ac:dyDescent="0.25">
      <c r="A704" s="2">
        <v>2025</v>
      </c>
      <c r="B704" s="2">
        <v>6</v>
      </c>
      <c r="C704" s="2" t="s">
        <v>22</v>
      </c>
      <c r="D704" s="2" t="s">
        <v>120</v>
      </c>
      <c r="E704" s="4" t="str">
        <f>VLOOKUP($D:$D,'[1]Disponibilidad y generación'!$E:$R,3,FALSE)</f>
        <v>06</v>
      </c>
      <c r="F704" s="4" t="str">
        <f>VLOOKUP($D:$D,'[1]Disponibilidad y generación'!$E:$R,4,FALSE)</f>
        <v>ENRIQUILLO</v>
      </c>
      <c r="G704" s="4" t="str">
        <f>VLOOKUP($D:$D,'[1]Disponibilidad y generación'!$E:$R,5,FALSE)</f>
        <v>04</v>
      </c>
      <c r="H704" s="4" t="str">
        <f>VLOOKUP($D:$D,'[1]Disponibilidad y generación'!$E:$R,6,FALSE)</f>
        <v>BARAHONA</v>
      </c>
      <c r="I704" s="4" t="str">
        <f>VLOOKUP($D:$D,'[1]Disponibilidad y generación'!$E:$R,7,FALSE)</f>
        <v>03</v>
      </c>
      <c r="J704" s="4" t="str">
        <f>VLOOKUP($D:$D,'[1]Disponibilidad y generación'!$E:$R,8,FALSE)</f>
        <v>ENRIQUILLO</v>
      </c>
      <c r="K704" s="5" t="s">
        <v>244</v>
      </c>
      <c r="L704" s="4" t="s">
        <v>252</v>
      </c>
      <c r="M704" s="2" t="s">
        <v>107</v>
      </c>
      <c r="N704" s="51">
        <v>47.800229166666</v>
      </c>
      <c r="O704" s="51">
        <v>18.38447</v>
      </c>
    </row>
    <row r="705" spans="1:15" ht="12.75" customHeight="1" x14ac:dyDescent="0.25">
      <c r="A705" s="2">
        <v>2025</v>
      </c>
      <c r="B705" s="2">
        <v>6</v>
      </c>
      <c r="C705" s="2" t="s">
        <v>121</v>
      </c>
      <c r="D705" s="2" t="s">
        <v>122</v>
      </c>
      <c r="E705" s="4" t="str">
        <f>VLOOKUP($D:$D,'[1]Disponibilidad y generación'!$E:$R,3,FALSE)</f>
        <v>01</v>
      </c>
      <c r="F705" s="4" t="str">
        <f>VLOOKUP($D:$D,'[1]Disponibilidad y generación'!$E:$R,4,FALSE)</f>
        <v>CIBAO NORTE</v>
      </c>
      <c r="G705" s="4" t="str">
        <f>VLOOKUP($D:$D,'[1]Disponibilidad y generación'!$E:$R,5,FALSE)</f>
        <v>18</v>
      </c>
      <c r="H705" s="4" t="str">
        <f>VLOOKUP($D:$D,'[1]Disponibilidad y generación'!$E:$R,6,FALSE)</f>
        <v>PUERTO PLATA</v>
      </c>
      <c r="I705" s="4" t="str">
        <f>VLOOKUP($D:$D,'[1]Disponibilidad y generación'!$E:$R,7,FALSE)</f>
        <v>01</v>
      </c>
      <c r="J705" s="4" t="str">
        <f>VLOOKUP($D:$D,'[1]Disponibilidad y generación'!$E:$R,8,FALSE)</f>
        <v>PUERTO PLATA</v>
      </c>
      <c r="K705" s="5" t="s">
        <v>244</v>
      </c>
      <c r="L705" s="4" t="s">
        <v>252</v>
      </c>
      <c r="M705" s="2" t="s">
        <v>56</v>
      </c>
      <c r="N705" s="51">
        <v>48</v>
      </c>
      <c r="O705" s="51">
        <v>24.409330000000001</v>
      </c>
    </row>
    <row r="706" spans="1:15" ht="12.75" customHeight="1" x14ac:dyDescent="0.25">
      <c r="A706" s="2">
        <v>2025</v>
      </c>
      <c r="B706" s="2">
        <v>6</v>
      </c>
      <c r="C706" s="2" t="s">
        <v>121</v>
      </c>
      <c r="D706" s="2" t="s">
        <v>123</v>
      </c>
      <c r="E706" s="4" t="str">
        <f>VLOOKUP($D:$D,'[1]Disponibilidad y generación'!$E:$R,3,FALSE)</f>
        <v>01</v>
      </c>
      <c r="F706" s="4" t="str">
        <f>VLOOKUP($D:$D,'[1]Disponibilidad y generación'!$E:$R,4,FALSE)</f>
        <v>CIBAO NORTE</v>
      </c>
      <c r="G706" s="4" t="str">
        <f>VLOOKUP($D:$D,'[1]Disponibilidad y generación'!$E:$R,5,FALSE)</f>
        <v>18</v>
      </c>
      <c r="H706" s="4" t="str">
        <f>VLOOKUP($D:$D,'[1]Disponibilidad y generación'!$E:$R,6,FALSE)</f>
        <v>PUERTO PLATA</v>
      </c>
      <c r="I706" s="4" t="str">
        <f>VLOOKUP($D:$D,'[1]Disponibilidad y generación'!$E:$R,7,FALSE)</f>
        <v>01</v>
      </c>
      <c r="J706" s="4" t="str">
        <f>VLOOKUP($D:$D,'[1]Disponibilidad y generación'!$E:$R,8,FALSE)</f>
        <v>PUERTO PLATA</v>
      </c>
      <c r="K706" s="5" t="s">
        <v>244</v>
      </c>
      <c r="L706" s="4" t="s">
        <v>252</v>
      </c>
      <c r="M706" s="2" t="s">
        <v>10</v>
      </c>
      <c r="N706" s="51">
        <v>46.8</v>
      </c>
      <c r="O706" s="51">
        <v>19.065169999999998</v>
      </c>
    </row>
    <row r="707" spans="1:15" ht="12.75" customHeight="1" x14ac:dyDescent="0.25">
      <c r="A707" s="2">
        <v>2025</v>
      </c>
      <c r="B707" s="2">
        <v>6</v>
      </c>
      <c r="C707" s="2" t="s">
        <v>124</v>
      </c>
      <c r="D707" s="2" t="s">
        <v>125</v>
      </c>
      <c r="E707" s="4" t="str">
        <f>VLOOKUP($D:$D,'[1]Disponibilidad y generación'!$E:$R,3,FALSE)</f>
        <v>05</v>
      </c>
      <c r="F707" s="4" t="str">
        <f>VLOOKUP($D:$D,'[1]Disponibilidad y generación'!$E:$R,4,FALSE)</f>
        <v>VALDESIA</v>
      </c>
      <c r="G707" s="4" t="str">
        <f>VLOOKUP($D:$D,'[1]Disponibilidad y generación'!$E:$R,5,FALSE)</f>
        <v>17</v>
      </c>
      <c r="H707" s="4" t="str">
        <f>VLOOKUP($D:$D,'[1]Disponibilidad y generación'!$E:$R,6,FALSE)</f>
        <v>PERAVIA</v>
      </c>
      <c r="I707" s="4" t="str">
        <f>VLOOKUP($D:$D,'[1]Disponibilidad y generación'!$E:$R,7,FALSE)</f>
        <v>03</v>
      </c>
      <c r="J707" s="4" t="str">
        <f>VLOOKUP($D:$D,'[1]Disponibilidad y generación'!$E:$R,8,FALSE)</f>
        <v>MATANZAS</v>
      </c>
      <c r="K707" s="5" t="s">
        <v>254</v>
      </c>
      <c r="L707" s="4" t="s">
        <v>245</v>
      </c>
      <c r="M707" s="2" t="s">
        <v>31</v>
      </c>
      <c r="N707" s="51">
        <v>46.8</v>
      </c>
      <c r="O707" s="51">
        <v>7.4901900000000001</v>
      </c>
    </row>
    <row r="708" spans="1:15" ht="12.75" customHeight="1" x14ac:dyDescent="0.25">
      <c r="A708" s="2">
        <v>2025</v>
      </c>
      <c r="B708" s="2">
        <v>6</v>
      </c>
      <c r="C708" s="2" t="s">
        <v>126</v>
      </c>
      <c r="D708" s="2" t="s">
        <v>127</v>
      </c>
      <c r="E708" s="4" t="str">
        <f>VLOOKUP($D:$D,'[1]Disponibilidad y generación'!$E:$R,3,FALSE)</f>
        <v>05</v>
      </c>
      <c r="F708" s="4" t="str">
        <f>VLOOKUP($D:$D,'[1]Disponibilidad y generación'!$E:$R,4,FALSE)</f>
        <v>VALDESIA</v>
      </c>
      <c r="G708" s="4" t="str">
        <f>VLOOKUP($D:$D,'[1]Disponibilidad y generación'!$E:$R,5,FALSE)</f>
        <v>17</v>
      </c>
      <c r="H708" s="4" t="str">
        <f>VLOOKUP($D:$D,'[1]Disponibilidad y generación'!$E:$R,6,FALSE)</f>
        <v>PERAVIA</v>
      </c>
      <c r="I708" s="4" t="str">
        <f>VLOOKUP($D:$D,'[1]Disponibilidad y generación'!$E:$R,7,FALSE)</f>
        <v>03</v>
      </c>
      <c r="J708" s="4" t="str">
        <f>VLOOKUP($D:$D,'[1]Disponibilidad y generación'!$E:$R,8,FALSE)</f>
        <v>MATANZAS</v>
      </c>
      <c r="K708" s="5" t="s">
        <v>254</v>
      </c>
      <c r="L708" s="4" t="s">
        <v>245</v>
      </c>
      <c r="M708" s="2" t="s">
        <v>128</v>
      </c>
      <c r="N708" s="51">
        <v>50.6</v>
      </c>
      <c r="O708" s="51">
        <v>7.1653599999999997</v>
      </c>
    </row>
    <row r="709" spans="1:15" ht="12.75" customHeight="1" x14ac:dyDescent="0.25">
      <c r="A709" s="2">
        <v>2025</v>
      </c>
      <c r="B709" s="2">
        <v>6</v>
      </c>
      <c r="C709" s="2" t="s">
        <v>228</v>
      </c>
      <c r="D709" s="2" t="s">
        <v>229</v>
      </c>
      <c r="E709" s="4" t="s">
        <v>284</v>
      </c>
      <c r="F709" s="4" t="s">
        <v>284</v>
      </c>
      <c r="G709" s="4" t="s">
        <v>284</v>
      </c>
      <c r="H709" s="4" t="s">
        <v>284</v>
      </c>
      <c r="I709" s="4" t="s">
        <v>284</v>
      </c>
      <c r="J709" s="4" t="s">
        <v>284</v>
      </c>
      <c r="K709" s="5" t="s">
        <v>254</v>
      </c>
      <c r="L709" s="4" t="s">
        <v>245</v>
      </c>
      <c r="M709" s="2" t="s">
        <v>223</v>
      </c>
      <c r="N709" s="51">
        <v>0</v>
      </c>
      <c r="O709" s="51">
        <v>0</v>
      </c>
    </row>
    <row r="710" spans="1:15" ht="12.75" customHeight="1" x14ac:dyDescent="0.25">
      <c r="A710" s="2">
        <v>2025</v>
      </c>
      <c r="B710" s="2">
        <v>6</v>
      </c>
      <c r="C710" s="2" t="s">
        <v>224</v>
      </c>
      <c r="D710" s="2" t="s">
        <v>225</v>
      </c>
      <c r="E710" s="4" t="str">
        <f>VLOOKUP($D:$D,'[1]Disponibilidad y generación'!$E:$R,3,FALSE)</f>
        <v>n/d</v>
      </c>
      <c r="F710" s="4" t="str">
        <f>VLOOKUP($D:$D,'[1]Disponibilidad y generación'!$E:$R,4,FALSE)</f>
        <v>n/d</v>
      </c>
      <c r="G710" s="4" t="str">
        <f>VLOOKUP($D:$D,'[1]Disponibilidad y generación'!$E:$R,5,FALSE)</f>
        <v>n/d</v>
      </c>
      <c r="H710" s="4" t="str">
        <f>VLOOKUP($D:$D,'[1]Disponibilidad y generación'!$E:$R,6,FALSE)</f>
        <v>n/d</v>
      </c>
      <c r="I710" s="4" t="str">
        <f>VLOOKUP($D:$D,'[1]Disponibilidad y generación'!$E:$R,7,FALSE)</f>
        <v>n/d</v>
      </c>
      <c r="J710" s="4" t="str">
        <f>VLOOKUP($D:$D,'[1]Disponibilidad y generación'!$E:$R,8,FALSE)</f>
        <v>n/d</v>
      </c>
      <c r="K710" s="5" t="s">
        <v>254</v>
      </c>
      <c r="L710" s="4" t="s">
        <v>245</v>
      </c>
      <c r="M710" s="2" t="s">
        <v>223</v>
      </c>
      <c r="N710" s="51">
        <v>0</v>
      </c>
      <c r="O710" s="51">
        <v>7.0760300000000003</v>
      </c>
    </row>
    <row r="711" spans="1:15" ht="12.75" customHeight="1" x14ac:dyDescent="0.25">
      <c r="A711" s="2">
        <v>2025</v>
      </c>
      <c r="B711" s="2">
        <v>6</v>
      </c>
      <c r="C711" s="2" t="s">
        <v>224</v>
      </c>
      <c r="D711" s="2" t="s">
        <v>226</v>
      </c>
      <c r="E711" s="4" t="str">
        <f>VLOOKUP($D:$D,'[1]Disponibilidad y generación'!$E:$R,3,FALSE)</f>
        <v>n/d</v>
      </c>
      <c r="F711" s="4" t="str">
        <f>VLOOKUP($D:$D,'[1]Disponibilidad y generación'!$E:$R,4,FALSE)</f>
        <v>n/d</v>
      </c>
      <c r="G711" s="4" t="str">
        <f>VLOOKUP($D:$D,'[1]Disponibilidad y generación'!$E:$R,5,FALSE)</f>
        <v>n/d</v>
      </c>
      <c r="H711" s="4" t="str">
        <f>VLOOKUP($D:$D,'[1]Disponibilidad y generación'!$E:$R,6,FALSE)</f>
        <v>n/d</v>
      </c>
      <c r="I711" s="4" t="str">
        <f>VLOOKUP($D:$D,'[1]Disponibilidad y generación'!$E:$R,7,FALSE)</f>
        <v>n/d</v>
      </c>
      <c r="J711" s="4" t="str">
        <f>VLOOKUP($D:$D,'[1]Disponibilidad y generación'!$E:$R,8,FALSE)</f>
        <v>n/d</v>
      </c>
      <c r="K711" s="5" t="s">
        <v>254</v>
      </c>
      <c r="L711" s="4" t="s">
        <v>245</v>
      </c>
      <c r="M711" s="2" t="s">
        <v>223</v>
      </c>
      <c r="N711" s="51">
        <v>0</v>
      </c>
      <c r="O711" s="51">
        <v>7.0994000000000002</v>
      </c>
    </row>
    <row r="712" spans="1:15" ht="12.75" customHeight="1" x14ac:dyDescent="0.25">
      <c r="A712" s="2">
        <v>2025</v>
      </c>
      <c r="B712" s="2">
        <v>6</v>
      </c>
      <c r="C712" s="2" t="s">
        <v>224</v>
      </c>
      <c r="D712" s="2" t="s">
        <v>227</v>
      </c>
      <c r="E712" s="4" t="str">
        <f>VLOOKUP($D:$D,'[1]Disponibilidad y generación'!$E:$R,3,FALSE)</f>
        <v>n/d</v>
      </c>
      <c r="F712" s="4" t="str">
        <f>VLOOKUP($D:$D,'[1]Disponibilidad y generación'!$E:$R,4,FALSE)</f>
        <v>n/d</v>
      </c>
      <c r="G712" s="4" t="str">
        <f>VLOOKUP($D:$D,'[1]Disponibilidad y generación'!$E:$R,5,FALSE)</f>
        <v>n/d</v>
      </c>
      <c r="H712" s="4" t="str">
        <f>VLOOKUP($D:$D,'[1]Disponibilidad y generación'!$E:$R,6,FALSE)</f>
        <v>n/d</v>
      </c>
      <c r="I712" s="4" t="str">
        <f>VLOOKUP($D:$D,'[1]Disponibilidad y generación'!$E:$R,7,FALSE)</f>
        <v>n/d</v>
      </c>
      <c r="J712" s="4" t="str">
        <f>VLOOKUP($D:$D,'[1]Disponibilidad y generación'!$E:$R,8,FALSE)</f>
        <v>n/d</v>
      </c>
      <c r="K712" s="5" t="s">
        <v>254</v>
      </c>
      <c r="L712" s="4" t="s">
        <v>245</v>
      </c>
      <c r="M712" s="2" t="s">
        <v>223</v>
      </c>
      <c r="N712" s="51">
        <v>0</v>
      </c>
      <c r="O712" s="51">
        <v>7.1241000000000003</v>
      </c>
    </row>
    <row r="713" spans="1:15" ht="12.75" customHeight="1" x14ac:dyDescent="0.25">
      <c r="A713" s="2">
        <v>2025</v>
      </c>
      <c r="B713" s="2">
        <v>6</v>
      </c>
      <c r="C713" s="2" t="s">
        <v>129</v>
      </c>
      <c r="D713" s="2" t="s">
        <v>130</v>
      </c>
      <c r="E713" s="4" t="str">
        <f>VLOOKUP($D:$D,'[1]Disponibilidad y generación'!$E:$R,3,FALSE)</f>
        <v>08</v>
      </c>
      <c r="F713" s="4" t="str">
        <f>VLOOKUP($D:$D,'[1]Disponibilidad y generación'!$E:$R,4,FALSE)</f>
        <v>YUMA</v>
      </c>
      <c r="G713" s="4" t="str">
        <f>VLOOKUP($D:$D,'[1]Disponibilidad y generación'!$E:$R,5,FALSE)</f>
        <v>12</v>
      </c>
      <c r="H713" s="4" t="str">
        <f>VLOOKUP($D:$D,'[1]Disponibilidad y generación'!$E:$R,6,FALSE)</f>
        <v>LA ROMANA</v>
      </c>
      <c r="I713" s="4" t="str">
        <f>VLOOKUP($D:$D,'[1]Disponibilidad y generación'!$E:$R,7,FALSE)</f>
        <v>03</v>
      </c>
      <c r="J713" s="4" t="str">
        <f>VLOOKUP($D:$D,'[1]Disponibilidad y generación'!$E:$R,8,FALSE)</f>
        <v>VILLA HERMOSA</v>
      </c>
      <c r="K713" s="5" t="s">
        <v>254</v>
      </c>
      <c r="L713" s="4" t="s">
        <v>245</v>
      </c>
      <c r="M713" s="2" t="s">
        <v>128</v>
      </c>
      <c r="N713" s="51">
        <v>49.952546296295999</v>
      </c>
      <c r="O713" s="51">
        <v>9.3040599999999998</v>
      </c>
    </row>
    <row r="714" spans="1:15" ht="12.75" customHeight="1" x14ac:dyDescent="0.25">
      <c r="A714" s="2">
        <v>2025</v>
      </c>
      <c r="B714" s="2">
        <v>6</v>
      </c>
      <c r="C714" s="2" t="s">
        <v>129</v>
      </c>
      <c r="D714" s="2" t="s">
        <v>131</v>
      </c>
      <c r="E714" s="4" t="str">
        <f>VLOOKUP($D:$D,'[1]Disponibilidad y generación'!$E:$R,3,FALSE)</f>
        <v>08</v>
      </c>
      <c r="F714" s="4" t="str">
        <f>VLOOKUP($D:$D,'[1]Disponibilidad y generación'!$E:$R,4,FALSE)</f>
        <v>YUMA</v>
      </c>
      <c r="G714" s="4" t="str">
        <f>VLOOKUP($D:$D,'[1]Disponibilidad y generación'!$E:$R,5,FALSE)</f>
        <v>12</v>
      </c>
      <c r="H714" s="4" t="str">
        <f>VLOOKUP($D:$D,'[1]Disponibilidad y generación'!$E:$R,6,FALSE)</f>
        <v>LA ROMANA</v>
      </c>
      <c r="I714" s="4" t="str">
        <f>VLOOKUP($D:$D,'[1]Disponibilidad y generación'!$E:$R,7,FALSE)</f>
        <v>03</v>
      </c>
      <c r="J714" s="4" t="str">
        <f>VLOOKUP($D:$D,'[1]Disponibilidad y generación'!$E:$R,8,FALSE)</f>
        <v>VILLA HERMOSA</v>
      </c>
      <c r="K714" s="5" t="s">
        <v>254</v>
      </c>
      <c r="L714" s="4" t="s">
        <v>245</v>
      </c>
      <c r="M714" s="2" t="s">
        <v>128</v>
      </c>
      <c r="N714" s="51">
        <v>30</v>
      </c>
      <c r="O714" s="51">
        <v>5.5571999999999999</v>
      </c>
    </row>
    <row r="715" spans="1:15" ht="12.75" customHeight="1" x14ac:dyDescent="0.25">
      <c r="A715" s="2">
        <v>2025</v>
      </c>
      <c r="B715" s="2">
        <v>6</v>
      </c>
      <c r="C715" s="2" t="s">
        <v>132</v>
      </c>
      <c r="D715" s="2" t="s">
        <v>133</v>
      </c>
      <c r="E715" s="4" t="str">
        <f>VLOOKUP($D:$D,'[1]Disponibilidad y generación'!$E:$R,3,FALSE)</f>
        <v>10</v>
      </c>
      <c r="F715" s="4" t="str">
        <f>VLOOKUP($D:$D,'[1]Disponibilidad y generación'!$E:$R,4,FALSE)</f>
        <v>OZAMA O METROPOLITANA</v>
      </c>
      <c r="G715" s="4" t="str">
        <f>VLOOKUP($D:$D,'[1]Disponibilidad y generación'!$E:$R,5,FALSE)</f>
        <v>32</v>
      </c>
      <c r="H715" s="4" t="str">
        <f>VLOOKUP($D:$D,'[1]Disponibilidad y generación'!$E:$R,6,FALSE)</f>
        <v>SANTO DOMINGO</v>
      </c>
      <c r="I715" s="4" t="str">
        <f>VLOOKUP($D:$D,'[1]Disponibilidad y generación'!$E:$R,7,FALSE)</f>
        <v>03</v>
      </c>
      <c r="J715" s="4" t="str">
        <f>VLOOKUP($D:$D,'[1]Disponibilidad y generación'!$E:$R,8,FALSE)</f>
        <v>SANTO DOMINGO NORTE</v>
      </c>
      <c r="K715" s="5" t="s">
        <v>254</v>
      </c>
      <c r="L715" s="4" t="s">
        <v>245</v>
      </c>
      <c r="M715" s="2" t="s">
        <v>134</v>
      </c>
      <c r="N715" s="51">
        <v>50</v>
      </c>
      <c r="O715" s="51">
        <v>7.2609599999999999</v>
      </c>
    </row>
    <row r="716" spans="1:15" ht="12.75" customHeight="1" x14ac:dyDescent="0.25">
      <c r="A716" s="2">
        <v>2025</v>
      </c>
      <c r="B716" s="2">
        <v>6</v>
      </c>
      <c r="C716" s="2" t="s">
        <v>135</v>
      </c>
      <c r="D716" s="2" t="s">
        <v>136</v>
      </c>
      <c r="E716" s="4" t="str">
        <f>VLOOKUP($D:$D,'[1]Disponibilidad y generación'!$E:$R,3,FALSE)</f>
        <v>07</v>
      </c>
      <c r="F716" s="4" t="str">
        <f>VLOOKUP($D:$D,'[1]Disponibilidad y generación'!$E:$R,4,FALSE)</f>
        <v>EL VALLE</v>
      </c>
      <c r="G716" s="4" t="str">
        <f>VLOOKUP($D:$D,'[1]Disponibilidad y generación'!$E:$R,5,FALSE)</f>
        <v>02</v>
      </c>
      <c r="H716" s="4" t="str">
        <f>VLOOKUP($D:$D,'[1]Disponibilidad y generación'!$E:$R,6,FALSE)</f>
        <v>AZUA</v>
      </c>
      <c r="I716" s="4" t="str">
        <f>VLOOKUP($D:$D,'[1]Disponibilidad y generación'!$E:$R,7,FALSE)</f>
        <v>01</v>
      </c>
      <c r="J716" s="4" t="str">
        <f>VLOOKUP($D:$D,'[1]Disponibilidad y generación'!$E:$R,8,FALSE)</f>
        <v>AZUA</v>
      </c>
      <c r="K716" s="5" t="s">
        <v>254</v>
      </c>
      <c r="L716" s="4" t="s">
        <v>245</v>
      </c>
      <c r="M716" s="2" t="s">
        <v>128</v>
      </c>
      <c r="N716" s="51">
        <v>17</v>
      </c>
      <c r="O716" s="51">
        <v>3.6149200000000001</v>
      </c>
    </row>
    <row r="717" spans="1:15" ht="12.75" customHeight="1" x14ac:dyDescent="0.25">
      <c r="A717" s="2">
        <v>2025</v>
      </c>
      <c r="B717" s="2">
        <v>6</v>
      </c>
      <c r="C717" s="2" t="s">
        <v>137</v>
      </c>
      <c r="D717" s="2" t="s">
        <v>138</v>
      </c>
      <c r="E717" s="4" t="str">
        <f>VLOOKUP($D:$D,'[1]Disponibilidad y generación'!$E:$R,3,FALSE)</f>
        <v>10</v>
      </c>
      <c r="F717" s="4" t="str">
        <f>VLOOKUP($D:$D,'[1]Disponibilidad y generación'!$E:$R,4,FALSE)</f>
        <v>OZAMA O METROPOLITANA</v>
      </c>
      <c r="G717" s="4" t="str">
        <f>VLOOKUP($D:$D,'[1]Disponibilidad y generación'!$E:$R,5,FALSE)</f>
        <v>32</v>
      </c>
      <c r="H717" s="4" t="str">
        <f>VLOOKUP($D:$D,'[1]Disponibilidad y generación'!$E:$R,6,FALSE)</f>
        <v>SANTO DOMINGO</v>
      </c>
      <c r="I717" s="4" t="str">
        <f>VLOOKUP($D:$D,'[1]Disponibilidad y generación'!$E:$R,7,FALSE)</f>
        <v>01</v>
      </c>
      <c r="J717" s="4" t="str">
        <f>VLOOKUP($D:$D,'[1]Disponibilidad y generación'!$E:$R,8,FALSE)</f>
        <v>SANTO DOMINGO ESTE</v>
      </c>
      <c r="K717" s="5" t="s">
        <v>254</v>
      </c>
      <c r="L717" s="4" t="s">
        <v>245</v>
      </c>
      <c r="M717" s="2" t="s">
        <v>134</v>
      </c>
      <c r="N717" s="51">
        <v>9.9958333333329996</v>
      </c>
      <c r="O717" s="51">
        <v>1.4100699999999999</v>
      </c>
    </row>
    <row r="718" spans="1:15" ht="12.75" customHeight="1" x14ac:dyDescent="0.25">
      <c r="A718" s="2">
        <v>2025</v>
      </c>
      <c r="B718" s="2">
        <v>6</v>
      </c>
      <c r="C718" s="2" t="s">
        <v>221</v>
      </c>
      <c r="D718" s="2" t="s">
        <v>222</v>
      </c>
      <c r="E718" s="4" t="str">
        <f>VLOOKUP($D:$D,'[1]Disponibilidad y generación'!$E:$R,3,FALSE)</f>
        <v>n/d</v>
      </c>
      <c r="F718" s="4" t="str">
        <f>VLOOKUP($D:$D,'[1]Disponibilidad y generación'!$E:$R,4,FALSE)</f>
        <v>n/d</v>
      </c>
      <c r="G718" s="4" t="str">
        <f>VLOOKUP($D:$D,'[1]Disponibilidad y generación'!$E:$R,5,FALSE)</f>
        <v>n/d</v>
      </c>
      <c r="H718" s="4" t="str">
        <f>VLOOKUP($D:$D,'[1]Disponibilidad y generación'!$E:$R,6,FALSE)</f>
        <v>n/d</v>
      </c>
      <c r="I718" s="4" t="str">
        <f>VLOOKUP($D:$D,'[1]Disponibilidad y generación'!$E:$R,7,FALSE)</f>
        <v>n/d</v>
      </c>
      <c r="J718" s="4" t="str">
        <f>VLOOKUP($D:$D,'[1]Disponibilidad y generación'!$E:$R,8,FALSE)</f>
        <v>n/d</v>
      </c>
      <c r="K718" s="5" t="s">
        <v>254</v>
      </c>
      <c r="L718" s="4" t="s">
        <v>245</v>
      </c>
      <c r="M718" s="2" t="s">
        <v>223</v>
      </c>
      <c r="N718" s="51">
        <v>0</v>
      </c>
      <c r="O718" s="51">
        <v>0</v>
      </c>
    </row>
    <row r="719" spans="1:15" ht="12.75" customHeight="1" x14ac:dyDescent="0.25">
      <c r="A719" s="2">
        <v>2025</v>
      </c>
      <c r="B719" s="2">
        <v>6</v>
      </c>
      <c r="C719" s="2" t="s">
        <v>139</v>
      </c>
      <c r="D719" s="2" t="s">
        <v>140</v>
      </c>
      <c r="E719" s="4" t="str">
        <f>VLOOKUP($D:$D,'[1]Disponibilidad y generación'!$E:$R,3,FALSE)</f>
        <v>10</v>
      </c>
      <c r="F719" s="4" t="str">
        <f>VLOOKUP($D:$D,'[1]Disponibilidad y generación'!$E:$R,4,FALSE)</f>
        <v>OZAMA O METROPOLITANA</v>
      </c>
      <c r="G719" s="4" t="str">
        <f>VLOOKUP($D:$D,'[1]Disponibilidad y generación'!$E:$R,5,FALSE)</f>
        <v>32</v>
      </c>
      <c r="H719" s="4" t="str">
        <f>VLOOKUP($D:$D,'[1]Disponibilidad y generación'!$E:$R,6,FALSE)</f>
        <v>SANTO DOMINGO</v>
      </c>
      <c r="I719" s="4" t="str">
        <f>VLOOKUP($D:$D,'[1]Disponibilidad y generación'!$E:$R,7,FALSE)</f>
        <v>05</v>
      </c>
      <c r="J719" s="4" t="str">
        <f>VLOOKUP($D:$D,'[1]Disponibilidad y generación'!$E:$R,8,FALSE)</f>
        <v>SAN ANTONIO DE GUERRA</v>
      </c>
      <c r="K719" s="5" t="s">
        <v>254</v>
      </c>
      <c r="L719" s="4" t="s">
        <v>245</v>
      </c>
      <c r="M719" s="2" t="s">
        <v>31</v>
      </c>
      <c r="N719" s="51">
        <v>49.848446180555001</v>
      </c>
      <c r="O719" s="51">
        <v>6.6429499999999999</v>
      </c>
    </row>
    <row r="720" spans="1:15" ht="12.75" customHeight="1" x14ac:dyDescent="0.25">
      <c r="A720" s="2">
        <v>2025</v>
      </c>
      <c r="B720" s="2">
        <v>6</v>
      </c>
      <c r="C720" s="2" t="s">
        <v>141</v>
      </c>
      <c r="D720" s="2" t="s">
        <v>142</v>
      </c>
      <c r="E720" s="4" t="str">
        <f>VLOOKUP($D:$D,'[1]Disponibilidad y generación'!$E:$R,3,FALSE)</f>
        <v>03</v>
      </c>
      <c r="F720" s="4" t="str">
        <f>VLOOKUP($D:$D,'[1]Disponibilidad y generación'!$E:$R,4,FALSE)</f>
        <v>CIBAO NORDESTE</v>
      </c>
      <c r="G720" s="4" t="str">
        <f>VLOOKUP($D:$D,'[1]Disponibilidad y generación'!$E:$R,5,FALSE)</f>
        <v>14</v>
      </c>
      <c r="H720" s="4" t="str">
        <f>VLOOKUP($D:$D,'[1]Disponibilidad y generación'!$E:$R,6,FALSE)</f>
        <v>MARÍA TRINIDAD SÁNCHEZ</v>
      </c>
      <c r="I720" s="4" t="str">
        <f>VLOOKUP($D:$D,'[1]Disponibilidad y generación'!$E:$R,7,FALSE)</f>
        <v>02</v>
      </c>
      <c r="J720" s="4" t="str">
        <f>VLOOKUP($D:$D,'[1]Disponibilidad y generación'!$E:$R,8,FALSE)</f>
        <v>CABRERA</v>
      </c>
      <c r="K720" s="5" t="s">
        <v>254</v>
      </c>
      <c r="L720" s="4" t="s">
        <v>245</v>
      </c>
      <c r="M720" s="2" t="s">
        <v>128</v>
      </c>
      <c r="N720" s="51">
        <v>46</v>
      </c>
      <c r="O720" s="51">
        <v>6.5902000000000003</v>
      </c>
    </row>
    <row r="721" spans="1:15" ht="12.75" customHeight="1" x14ac:dyDescent="0.25">
      <c r="A721" s="2">
        <v>2025</v>
      </c>
      <c r="B721" s="2">
        <v>6</v>
      </c>
      <c r="C721" s="2" t="s">
        <v>124</v>
      </c>
      <c r="D721" s="2" t="s">
        <v>143</v>
      </c>
      <c r="E721" s="4" t="str">
        <f>VLOOKUP($D:$D,'[1]Disponibilidad y generación'!$E:$R,3,FALSE)</f>
        <v>10</v>
      </c>
      <c r="F721" s="4" t="str">
        <f>VLOOKUP($D:$D,'[1]Disponibilidad y generación'!$E:$R,4,FALSE)</f>
        <v>OZAMA O METROPOLITANA</v>
      </c>
      <c r="G721" s="4" t="str">
        <f>VLOOKUP($D:$D,'[1]Disponibilidad y generación'!$E:$R,5,FALSE)</f>
        <v>32</v>
      </c>
      <c r="H721" s="4" t="str">
        <f>VLOOKUP($D:$D,'[1]Disponibilidad y generación'!$E:$R,6,FALSE)</f>
        <v>SANTO DOMINGO</v>
      </c>
      <c r="I721" s="4" t="str">
        <f>VLOOKUP($D:$D,'[1]Disponibilidad y generación'!$E:$R,7,FALSE)</f>
        <v>05</v>
      </c>
      <c r="J721" s="4" t="str">
        <f>VLOOKUP($D:$D,'[1]Disponibilidad y generación'!$E:$R,8,FALSE)</f>
        <v>SAN ANTONIO DE GUERRA</v>
      </c>
      <c r="K721" s="5" t="s">
        <v>254</v>
      </c>
      <c r="L721" s="4" t="s">
        <v>245</v>
      </c>
      <c r="M721" s="2" t="s">
        <v>134</v>
      </c>
      <c r="N721" s="51">
        <v>100</v>
      </c>
      <c r="O721" s="51">
        <v>14.41961</v>
      </c>
    </row>
    <row r="722" spans="1:15" ht="12.75" customHeight="1" x14ac:dyDescent="0.25">
      <c r="A722" s="2">
        <v>2025</v>
      </c>
      <c r="B722" s="2">
        <v>6</v>
      </c>
      <c r="C722" s="2" t="s">
        <v>144</v>
      </c>
      <c r="D722" s="2" t="s">
        <v>145</v>
      </c>
      <c r="E722" s="4" t="str">
        <f>VLOOKUP($D:$D,'[1]Disponibilidad y generación'!$E:$R,3,FALSE)</f>
        <v>04</v>
      </c>
      <c r="F722" s="4" t="str">
        <f>VLOOKUP($D:$D,'[1]Disponibilidad y generación'!$E:$R,4,FALSE)</f>
        <v>CIBAO NOROESTE</v>
      </c>
      <c r="G722" s="4" t="str">
        <f>VLOOKUP($D:$D,'[1]Disponibilidad y generación'!$E:$R,5,FALSE)</f>
        <v>15</v>
      </c>
      <c r="H722" s="4" t="str">
        <f>VLOOKUP($D:$D,'[1]Disponibilidad y generación'!$E:$R,6,FALSE)</f>
        <v>MONTE CRISTI</v>
      </c>
      <c r="I722" s="4" t="str">
        <f>VLOOKUP($D:$D,'[1]Disponibilidad y generación'!$E:$R,7,FALSE)</f>
        <v>03</v>
      </c>
      <c r="J722" s="4" t="str">
        <f>VLOOKUP($D:$D,'[1]Disponibilidad y generación'!$E:$R,8,FALSE)</f>
        <v>GUAYUBÍN</v>
      </c>
      <c r="K722" s="5" t="s">
        <v>254</v>
      </c>
      <c r="L722" s="4" t="s">
        <v>245</v>
      </c>
      <c r="M722" s="2" t="s">
        <v>56</v>
      </c>
      <c r="N722" s="51">
        <v>50.6</v>
      </c>
      <c r="O722" s="51">
        <v>7.3093500000000002</v>
      </c>
    </row>
    <row r="723" spans="1:15" ht="12.75" customHeight="1" x14ac:dyDescent="0.25">
      <c r="A723" s="2">
        <v>2025</v>
      </c>
      <c r="B723" s="2">
        <v>6</v>
      </c>
      <c r="C723" s="2" t="s">
        <v>22</v>
      </c>
      <c r="D723" s="2" t="s">
        <v>146</v>
      </c>
      <c r="E723" s="4" t="str">
        <f>VLOOKUP($D:$D,'[1]Disponibilidad y generación'!$E:$R,3,FALSE)</f>
        <v>01</v>
      </c>
      <c r="F723" s="4" t="str">
        <f>VLOOKUP($D:$D,'[1]Disponibilidad y generación'!$E:$R,4,FALSE)</f>
        <v>CIBAO NORTE</v>
      </c>
      <c r="G723" s="4" t="str">
        <f>VLOOKUP($D:$D,'[1]Disponibilidad y generación'!$E:$R,5,FALSE)</f>
        <v>25</v>
      </c>
      <c r="H723" s="4" t="str">
        <f>VLOOKUP($D:$D,'[1]Disponibilidad y generación'!$E:$R,6,FALSE)</f>
        <v>SANTIAGO</v>
      </c>
      <c r="I723" s="4" t="str">
        <f>VLOOKUP($D:$D,'[1]Disponibilidad y generación'!$E:$R,7,FALSE)</f>
        <v>05</v>
      </c>
      <c r="J723" s="4" t="str">
        <f>VLOOKUP($D:$D,'[1]Disponibilidad y generación'!$E:$R,8,FALSE)</f>
        <v>SAN JOSÉ DE LAS MATAS</v>
      </c>
      <c r="K723" s="5" t="s">
        <v>254</v>
      </c>
      <c r="L723" s="4" t="s">
        <v>245</v>
      </c>
      <c r="M723" s="2" t="s">
        <v>134</v>
      </c>
      <c r="N723" s="51">
        <v>66.962333333333007</v>
      </c>
      <c r="O723" s="51">
        <v>9.9889299999999999</v>
      </c>
    </row>
    <row r="724" spans="1:15" ht="12.75" customHeight="1" x14ac:dyDescent="0.25">
      <c r="A724" s="2">
        <v>2025</v>
      </c>
      <c r="B724" s="2">
        <v>6</v>
      </c>
      <c r="C724" s="2" t="s">
        <v>124</v>
      </c>
      <c r="D724" s="2" t="s">
        <v>147</v>
      </c>
      <c r="E724" s="4" t="str">
        <f>VLOOKUP($D:$D,'[1]Disponibilidad y generación'!$E:$R,3,FALSE)</f>
        <v>05</v>
      </c>
      <c r="F724" s="4" t="str">
        <f>VLOOKUP($D:$D,'[1]Disponibilidad y generación'!$E:$R,4,FALSE)</f>
        <v>VALDESIA</v>
      </c>
      <c r="G724" s="4" t="str">
        <f>VLOOKUP($D:$D,'[1]Disponibilidad y generación'!$E:$R,5,FALSE)</f>
        <v>17</v>
      </c>
      <c r="H724" s="4" t="str">
        <f>VLOOKUP($D:$D,'[1]Disponibilidad y generación'!$E:$R,6,FALSE)</f>
        <v>PERAVIA</v>
      </c>
      <c r="I724" s="4" t="str">
        <f>VLOOKUP($D:$D,'[1]Disponibilidad y generación'!$E:$R,7,FALSE)</f>
        <v>02</v>
      </c>
      <c r="J724" s="4" t="str">
        <f>VLOOKUP($D:$D,'[1]Disponibilidad y generación'!$E:$R,8,FALSE)</f>
        <v>NIZAO</v>
      </c>
      <c r="K724" s="5" t="s">
        <v>254</v>
      </c>
      <c r="L724" s="4" t="s">
        <v>245</v>
      </c>
      <c r="M724" s="2" t="s">
        <v>10</v>
      </c>
      <c r="N724" s="51">
        <v>50</v>
      </c>
      <c r="O724" s="51">
        <v>8.2520600000000002</v>
      </c>
    </row>
    <row r="725" spans="1:15" ht="12.75" customHeight="1" x14ac:dyDescent="0.25">
      <c r="A725" s="2">
        <v>2025</v>
      </c>
      <c r="B725" s="2">
        <v>6</v>
      </c>
      <c r="C725" s="2" t="s">
        <v>148</v>
      </c>
      <c r="D725" s="2" t="s">
        <v>149</v>
      </c>
      <c r="E725" s="4" t="str">
        <f>VLOOKUP($D:$D,'[1]Disponibilidad y generación'!$E:$R,3,FALSE)</f>
        <v>10</v>
      </c>
      <c r="F725" s="4" t="str">
        <f>VLOOKUP($D:$D,'[1]Disponibilidad y generación'!$E:$R,4,FALSE)</f>
        <v>OZAMA O METROPOLITANA</v>
      </c>
      <c r="G725" s="4" t="str">
        <f>VLOOKUP($D:$D,'[1]Disponibilidad y generación'!$E:$R,5,FALSE)</f>
        <v>32</v>
      </c>
      <c r="H725" s="4" t="str">
        <f>VLOOKUP($D:$D,'[1]Disponibilidad y generación'!$E:$R,6,FALSE)</f>
        <v>SANTO DOMINGO</v>
      </c>
      <c r="I725" s="4" t="str">
        <f>VLOOKUP($D:$D,'[1]Disponibilidad y generación'!$E:$R,7,FALSE)</f>
        <v>05</v>
      </c>
      <c r="J725" s="4" t="str">
        <f>VLOOKUP($D:$D,'[1]Disponibilidad y generación'!$E:$R,8,FALSE)</f>
        <v>SAN ANTONIO DE GUERRA</v>
      </c>
      <c r="K725" s="5" t="s">
        <v>254</v>
      </c>
      <c r="L725" s="4" t="s">
        <v>245</v>
      </c>
      <c r="M725" s="2" t="s">
        <v>134</v>
      </c>
      <c r="N725" s="51">
        <v>50</v>
      </c>
      <c r="O725" s="51">
        <v>7.1950200000000004</v>
      </c>
    </row>
    <row r="726" spans="1:15" ht="12.75" customHeight="1" x14ac:dyDescent="0.25">
      <c r="A726" s="2">
        <v>2025</v>
      </c>
      <c r="B726" s="2">
        <v>6</v>
      </c>
      <c r="C726" s="2" t="s">
        <v>150</v>
      </c>
      <c r="D726" s="2" t="s">
        <v>151</v>
      </c>
      <c r="E726" s="4" t="str">
        <f>VLOOKUP($D:$D,'[1]Disponibilidad y generación'!$E:$R,3,FALSE)</f>
        <v>10</v>
      </c>
      <c r="F726" s="4" t="str">
        <f>VLOOKUP($D:$D,'[1]Disponibilidad y generación'!$E:$R,4,FALSE)</f>
        <v>OZAMA O METROPOLITANA</v>
      </c>
      <c r="G726" s="4" t="str">
        <f>VLOOKUP($D:$D,'[1]Disponibilidad y generación'!$E:$R,5,FALSE)</f>
        <v>32</v>
      </c>
      <c r="H726" s="4" t="str">
        <f>VLOOKUP($D:$D,'[1]Disponibilidad y generación'!$E:$R,6,FALSE)</f>
        <v>SANTO DOMINGO</v>
      </c>
      <c r="I726" s="4" t="str">
        <f>VLOOKUP($D:$D,'[1]Disponibilidad y generación'!$E:$R,7,FALSE)</f>
        <v>05</v>
      </c>
      <c r="J726" s="4" t="str">
        <f>VLOOKUP($D:$D,'[1]Disponibilidad y generación'!$E:$R,8,FALSE)</f>
        <v>SAN ANTONIO DE GUERRA</v>
      </c>
      <c r="K726" s="5" t="s">
        <v>254</v>
      </c>
      <c r="L726" s="4" t="s">
        <v>245</v>
      </c>
      <c r="M726" s="2" t="s">
        <v>134</v>
      </c>
      <c r="N726" s="51">
        <v>50</v>
      </c>
      <c r="O726" s="51">
        <v>7.9107099999999999</v>
      </c>
    </row>
    <row r="727" spans="1:15" ht="12.75" customHeight="1" x14ac:dyDescent="0.25">
      <c r="A727" s="2">
        <v>2025</v>
      </c>
      <c r="B727" s="2">
        <v>6</v>
      </c>
      <c r="C727" s="2" t="s">
        <v>152</v>
      </c>
      <c r="D727" s="2" t="s">
        <v>153</v>
      </c>
      <c r="E727" s="4" t="str">
        <f>VLOOKUP($D:$D,'[1]Disponibilidad y generación'!$E:$R,3,FALSE)</f>
        <v>06</v>
      </c>
      <c r="F727" s="4" t="str">
        <f>VLOOKUP($D:$D,'[1]Disponibilidad y generación'!$E:$R,4,FALSE)</f>
        <v>ENRIQUILLO</v>
      </c>
      <c r="G727" s="4" t="str">
        <f>VLOOKUP($D:$D,'[1]Disponibilidad y generación'!$E:$R,5,FALSE)</f>
        <v>04</v>
      </c>
      <c r="H727" s="4" t="str">
        <f>VLOOKUP($D:$D,'[1]Disponibilidad y generación'!$E:$R,6,FALSE)</f>
        <v>BARAHONA</v>
      </c>
      <c r="I727" s="4" t="str">
        <f>VLOOKUP($D:$D,'[1]Disponibilidad y generación'!$E:$R,7,FALSE)</f>
        <v>05</v>
      </c>
      <c r="J727" s="4" t="str">
        <f>VLOOKUP($D:$D,'[1]Disponibilidad y generación'!$E:$R,8,FALSE)</f>
        <v>VICENTE NOBLE</v>
      </c>
      <c r="K727" s="5" t="s">
        <v>254</v>
      </c>
      <c r="L727" s="4" t="s">
        <v>245</v>
      </c>
      <c r="M727" s="2" t="s">
        <v>31</v>
      </c>
      <c r="N727" s="51">
        <v>25</v>
      </c>
      <c r="O727" s="51">
        <v>4.9440499999999998</v>
      </c>
    </row>
    <row r="728" spans="1:15" ht="12.75" customHeight="1" x14ac:dyDescent="0.25">
      <c r="A728" s="2">
        <v>2025</v>
      </c>
      <c r="B728" s="2">
        <v>6</v>
      </c>
      <c r="C728" s="2" t="s">
        <v>154</v>
      </c>
      <c r="D728" s="2" t="s">
        <v>155</v>
      </c>
      <c r="E728" s="4" t="str">
        <f>VLOOKUP($D:$D,'[1]Disponibilidad y generación'!$E:$R,3,FALSE)</f>
        <v>09</v>
      </c>
      <c r="F728" s="4" t="str">
        <f>VLOOKUP($D:$D,'[1]Disponibilidad y generación'!$E:$R,4,FALSE)</f>
        <v>HIGUAMO</v>
      </c>
      <c r="G728" s="4" t="str">
        <f>VLOOKUP($D:$D,'[1]Disponibilidad y generación'!$E:$R,5,FALSE)</f>
        <v>23</v>
      </c>
      <c r="H728" s="4" t="str">
        <f>VLOOKUP($D:$D,'[1]Disponibilidad y generación'!$E:$R,6,FALSE)</f>
        <v>SAN PEDRO DE MACORÍS</v>
      </c>
      <c r="I728" s="4" t="str">
        <f>VLOOKUP($D:$D,'[1]Disponibilidad y generación'!$E:$R,7,FALSE)</f>
        <v>04</v>
      </c>
      <c r="J728" s="4" t="str">
        <f>VLOOKUP($D:$D,'[1]Disponibilidad y generación'!$E:$R,8,FALSE)</f>
        <v>CONSUELO</v>
      </c>
      <c r="K728" s="5" t="s">
        <v>254</v>
      </c>
      <c r="L728" s="4" t="s">
        <v>245</v>
      </c>
      <c r="M728" s="2" t="s">
        <v>10</v>
      </c>
      <c r="N728" s="51">
        <v>50</v>
      </c>
      <c r="O728" s="51">
        <v>9.0606600000000004</v>
      </c>
    </row>
    <row r="729" spans="1:15" ht="12.75" customHeight="1" x14ac:dyDescent="0.25">
      <c r="A729" s="2">
        <v>2025</v>
      </c>
      <c r="B729" s="2">
        <v>6</v>
      </c>
      <c r="C729" s="2" t="s">
        <v>22</v>
      </c>
      <c r="D729" s="2" t="s">
        <v>156</v>
      </c>
      <c r="E729" s="4" t="str">
        <f>VLOOKUP($D:$D,'[1]Disponibilidad y generación'!$E:$R,3,FALSE)</f>
        <v>04</v>
      </c>
      <c r="F729" s="4" t="str">
        <f>VLOOKUP($D:$D,'[1]Disponibilidad y generación'!$E:$R,4,FALSE)</f>
        <v>CIBAO NOROESTE</v>
      </c>
      <c r="G729" s="4" t="str">
        <f>VLOOKUP($D:$D,'[1]Disponibilidad y generación'!$E:$R,5,FALSE)</f>
        <v>27</v>
      </c>
      <c r="H729" s="4" t="str">
        <f>VLOOKUP($D:$D,'[1]Disponibilidad y generación'!$E:$R,6,FALSE)</f>
        <v>VALVERDE</v>
      </c>
      <c r="I729" s="4" t="str">
        <f>VLOOKUP($D:$D,'[1]Disponibilidad y generación'!$E:$R,7,FALSE)</f>
        <v>02</v>
      </c>
      <c r="J729" s="4" t="str">
        <f>VLOOKUP($D:$D,'[1]Disponibilidad y generación'!$E:$R,8,FALSE)</f>
        <v>ESPERANZA</v>
      </c>
      <c r="K729" s="5" t="s">
        <v>254</v>
      </c>
      <c r="L729" s="4" t="s">
        <v>245</v>
      </c>
      <c r="M729" s="2" t="s">
        <v>128</v>
      </c>
      <c r="N729" s="51">
        <v>76</v>
      </c>
      <c r="O729" s="51">
        <v>15.543279999999999</v>
      </c>
    </row>
    <row r="730" spans="1:15" ht="12.75" customHeight="1" x14ac:dyDescent="0.25">
      <c r="A730" s="2">
        <v>2025</v>
      </c>
      <c r="B730" s="2">
        <v>6</v>
      </c>
      <c r="C730" s="2" t="s">
        <v>22</v>
      </c>
      <c r="D730" s="2" t="s">
        <v>157</v>
      </c>
      <c r="E730" s="4" t="str">
        <f>VLOOKUP($D:$D,'[1]Disponibilidad y generación'!$E:$R,3,FALSE)</f>
        <v>05</v>
      </c>
      <c r="F730" s="4" t="str">
        <f>VLOOKUP($D:$D,'[1]Disponibilidad y generación'!$E:$R,4,FALSE)</f>
        <v>VALDESIA</v>
      </c>
      <c r="G730" s="4" t="str">
        <f>VLOOKUP($D:$D,'[1]Disponibilidad y generación'!$E:$R,5,FALSE)</f>
        <v>21</v>
      </c>
      <c r="H730" s="4" t="str">
        <f>VLOOKUP($D:$D,'[1]Disponibilidad y generación'!$E:$R,6,FALSE)</f>
        <v>SAN CRISTÓBAL</v>
      </c>
      <c r="I730" s="4" t="str">
        <f>VLOOKUP($D:$D,'[1]Disponibilidad y generación'!$E:$R,7,FALSE)</f>
        <v>06</v>
      </c>
      <c r="J730" s="4" t="str">
        <f>VLOOKUP($D:$D,'[1]Disponibilidad y generación'!$E:$R,8,FALSE)</f>
        <v>YAGUATE</v>
      </c>
      <c r="K730" s="5" t="s">
        <v>254</v>
      </c>
      <c r="L730" s="4" t="s">
        <v>245</v>
      </c>
      <c r="M730" s="2" t="s">
        <v>49</v>
      </c>
      <c r="N730" s="51">
        <v>100</v>
      </c>
      <c r="O730" s="51">
        <v>15.68821</v>
      </c>
    </row>
    <row r="731" spans="1:15" ht="12.75" customHeight="1" x14ac:dyDescent="0.25">
      <c r="A731" s="2">
        <v>2025</v>
      </c>
      <c r="B731" s="2">
        <v>6</v>
      </c>
      <c r="C731" s="2" t="s">
        <v>158</v>
      </c>
      <c r="D731" s="2" t="s">
        <v>159</v>
      </c>
      <c r="E731" s="4" t="str">
        <f>VLOOKUP($D:$D,'[1]Disponibilidad y generación'!$E:$R,3,FALSE)</f>
        <v>03</v>
      </c>
      <c r="F731" s="4" t="str">
        <f>VLOOKUP($D:$D,'[1]Disponibilidad y generación'!$E:$R,4,FALSE)</f>
        <v>CIBAO NORDESTE</v>
      </c>
      <c r="G731" s="4" t="str">
        <f>VLOOKUP($D:$D,'[1]Disponibilidad y generación'!$E:$R,5,FALSE)</f>
        <v>06</v>
      </c>
      <c r="H731" s="4" t="str">
        <f>VLOOKUP($D:$D,'[1]Disponibilidad y generación'!$E:$R,6,FALSE)</f>
        <v>DUARTE</v>
      </c>
      <c r="I731" s="4" t="str">
        <f>VLOOKUP($D:$D,'[1]Disponibilidad y generación'!$E:$R,7,FALSE)</f>
        <v>04</v>
      </c>
      <c r="J731" s="4" t="str">
        <f>VLOOKUP($D:$D,'[1]Disponibilidad y generación'!$E:$R,8,FALSE)</f>
        <v>PIMENTEL</v>
      </c>
      <c r="K731" s="5" t="s">
        <v>242</v>
      </c>
      <c r="L731" s="4" t="s">
        <v>248</v>
      </c>
      <c r="M731" s="2" t="s">
        <v>160</v>
      </c>
      <c r="N731" s="51">
        <v>30.461108796295999</v>
      </c>
      <c r="O731" s="51">
        <v>8.5372199999999996</v>
      </c>
    </row>
    <row r="732" spans="1:15" ht="12.75" customHeight="1" x14ac:dyDescent="0.25">
      <c r="A732" s="2">
        <v>2025</v>
      </c>
      <c r="B732" s="2">
        <v>6</v>
      </c>
      <c r="C732" s="2" t="s">
        <v>158</v>
      </c>
      <c r="D732" s="2" t="s">
        <v>161</v>
      </c>
      <c r="E732" s="4" t="str">
        <f>VLOOKUP($D:$D,'[1]Disponibilidad y generación'!$E:$R,3,FALSE)</f>
        <v>03</v>
      </c>
      <c r="F732" s="4" t="str">
        <f>VLOOKUP($D:$D,'[1]Disponibilidad y generación'!$E:$R,4,FALSE)</f>
        <v>CIBAO NORDESTE</v>
      </c>
      <c r="G732" s="4" t="str">
        <f>VLOOKUP($D:$D,'[1]Disponibilidad y generación'!$E:$R,5,FALSE)</f>
        <v>06</v>
      </c>
      <c r="H732" s="4" t="str">
        <f>VLOOKUP($D:$D,'[1]Disponibilidad y generación'!$E:$R,6,FALSE)</f>
        <v>DUARTE</v>
      </c>
      <c r="I732" s="4" t="str">
        <f>VLOOKUP($D:$D,'[1]Disponibilidad y generación'!$E:$R,7,FALSE)</f>
        <v>04</v>
      </c>
      <c r="J732" s="4" t="str">
        <f>VLOOKUP($D:$D,'[1]Disponibilidad y generación'!$E:$R,8,FALSE)</f>
        <v>PIMENTEL</v>
      </c>
      <c r="K732" s="5" t="s">
        <v>242</v>
      </c>
      <c r="L732" s="4" t="s">
        <v>248</v>
      </c>
      <c r="M732" s="2" t="s">
        <v>160</v>
      </c>
      <c r="N732" s="51">
        <v>20.336099537037001</v>
      </c>
      <c r="O732" s="51">
        <v>5.0610799999999996</v>
      </c>
    </row>
    <row r="733" spans="1:15" ht="12.75" customHeight="1" x14ac:dyDescent="0.25">
      <c r="A733" s="2">
        <v>2025</v>
      </c>
      <c r="B733" s="2">
        <v>6</v>
      </c>
      <c r="C733" s="2" t="s">
        <v>158</v>
      </c>
      <c r="D733" s="2" t="s">
        <v>162</v>
      </c>
      <c r="E733" s="4" t="str">
        <f>VLOOKUP($D:$D,'[1]Disponibilidad y generación'!$E:$R,3,FALSE)</f>
        <v>03</v>
      </c>
      <c r="F733" s="4" t="str">
        <f>VLOOKUP($D:$D,'[1]Disponibilidad y generación'!$E:$R,4,FALSE)</f>
        <v>CIBAO NORDESTE</v>
      </c>
      <c r="G733" s="4" t="str">
        <f>VLOOKUP($D:$D,'[1]Disponibilidad y generación'!$E:$R,5,FALSE)</f>
        <v>06</v>
      </c>
      <c r="H733" s="4" t="str">
        <f>VLOOKUP($D:$D,'[1]Disponibilidad y generación'!$E:$R,6,FALSE)</f>
        <v>DUARTE</v>
      </c>
      <c r="I733" s="4" t="str">
        <f>VLOOKUP($D:$D,'[1]Disponibilidad y generación'!$E:$R,7,FALSE)</f>
        <v>04</v>
      </c>
      <c r="J733" s="4" t="str">
        <f>VLOOKUP($D:$D,'[1]Disponibilidad y generación'!$E:$R,8,FALSE)</f>
        <v>PIMENTEL</v>
      </c>
      <c r="K733" s="5" t="s">
        <v>242</v>
      </c>
      <c r="L733" s="4" t="s">
        <v>248</v>
      </c>
      <c r="M733" s="2" t="s">
        <v>163</v>
      </c>
      <c r="N733" s="51">
        <v>45.899960648148003</v>
      </c>
      <c r="O733" s="51">
        <v>21.264189999999999</v>
      </c>
    </row>
    <row r="734" spans="1:15" ht="12.75" customHeight="1" x14ac:dyDescent="0.25">
      <c r="A734" s="2">
        <v>2025</v>
      </c>
      <c r="B734" s="2">
        <v>6</v>
      </c>
      <c r="C734" s="2" t="s">
        <v>158</v>
      </c>
      <c r="D734" s="2" t="s">
        <v>164</v>
      </c>
      <c r="E734" s="4" t="str">
        <f>VLOOKUP($D:$D,'[1]Disponibilidad y generación'!$E:$R,3,FALSE)</f>
        <v>03</v>
      </c>
      <c r="F734" s="4" t="str">
        <f>VLOOKUP($D:$D,'[1]Disponibilidad y generación'!$E:$R,4,FALSE)</f>
        <v>CIBAO NORDESTE</v>
      </c>
      <c r="G734" s="4" t="str">
        <f>VLOOKUP($D:$D,'[1]Disponibilidad y generación'!$E:$R,5,FALSE)</f>
        <v>06</v>
      </c>
      <c r="H734" s="4" t="str">
        <f>VLOOKUP($D:$D,'[1]Disponibilidad y generación'!$E:$R,6,FALSE)</f>
        <v>DUARTE</v>
      </c>
      <c r="I734" s="4" t="str">
        <f>VLOOKUP($D:$D,'[1]Disponibilidad y generación'!$E:$R,7,FALSE)</f>
        <v>04</v>
      </c>
      <c r="J734" s="4" t="str">
        <f>VLOOKUP($D:$D,'[1]Disponibilidad y generación'!$E:$R,8,FALSE)</f>
        <v>PIMENTEL</v>
      </c>
      <c r="K734" s="5" t="s">
        <v>242</v>
      </c>
      <c r="L734" s="4" t="s">
        <v>248</v>
      </c>
      <c r="M734" s="2" t="s">
        <v>163</v>
      </c>
      <c r="N734" s="51">
        <v>23.982488425924998</v>
      </c>
      <c r="O734" s="51">
        <v>16.1387</v>
      </c>
    </row>
    <row r="735" spans="1:15" ht="12.75" customHeight="1" x14ac:dyDescent="0.25">
      <c r="A735" s="2">
        <v>2025</v>
      </c>
      <c r="B735" s="2">
        <v>6</v>
      </c>
      <c r="C735" s="2" t="s">
        <v>12</v>
      </c>
      <c r="D735" s="2" t="s">
        <v>165</v>
      </c>
      <c r="E735" s="4" t="str">
        <f>VLOOKUP($D:$D,'[1]Disponibilidad y generación'!$E:$R,3,FALSE)</f>
        <v>02</v>
      </c>
      <c r="F735" s="4" t="str">
        <f>VLOOKUP($D:$D,'[1]Disponibilidad y generación'!$E:$R,4,FALSE)</f>
        <v>CIBAO SUR</v>
      </c>
      <c r="G735" s="4" t="str">
        <f>VLOOKUP($D:$D,'[1]Disponibilidad y generación'!$E:$R,5,FALSE)</f>
        <v>13</v>
      </c>
      <c r="H735" s="4" t="str">
        <f>VLOOKUP($D:$D,'[1]Disponibilidad y generación'!$E:$R,6,FALSE)</f>
        <v>LA VEGA</v>
      </c>
      <c r="I735" s="4" t="str">
        <f>VLOOKUP($D:$D,'[1]Disponibilidad y generación'!$E:$R,7,FALSE)</f>
        <v>02</v>
      </c>
      <c r="J735" s="4" t="str">
        <f>VLOOKUP($D:$D,'[1]Disponibilidad y generación'!$E:$R,8,FALSE)</f>
        <v>CONSTANZA</v>
      </c>
      <c r="K735" s="5" t="s">
        <v>240</v>
      </c>
      <c r="L735" s="4" t="s">
        <v>253</v>
      </c>
      <c r="M735" s="2" t="s">
        <v>160</v>
      </c>
      <c r="N735" s="51">
        <v>5.5295138888880002</v>
      </c>
      <c r="O735" s="51">
        <v>3.85609</v>
      </c>
    </row>
    <row r="736" spans="1:15" ht="12.75" customHeight="1" x14ac:dyDescent="0.25">
      <c r="A736" s="2">
        <v>2025</v>
      </c>
      <c r="B736" s="2">
        <v>6</v>
      </c>
      <c r="C736" s="2" t="s">
        <v>12</v>
      </c>
      <c r="D736" s="2" t="s">
        <v>166</v>
      </c>
      <c r="E736" s="4" t="str">
        <f>VLOOKUP($D:$D,'[1]Disponibilidad y generación'!$E:$R,3,FALSE)</f>
        <v>02</v>
      </c>
      <c r="F736" s="4" t="str">
        <f>VLOOKUP($D:$D,'[1]Disponibilidad y generación'!$E:$R,4,FALSE)</f>
        <v>CIBAO SUR</v>
      </c>
      <c r="G736" s="4" t="str">
        <f>VLOOKUP($D:$D,'[1]Disponibilidad y generación'!$E:$R,5,FALSE)</f>
        <v>13</v>
      </c>
      <c r="H736" s="4" t="str">
        <f>VLOOKUP($D:$D,'[1]Disponibilidad y generación'!$E:$R,6,FALSE)</f>
        <v>LA VEGA</v>
      </c>
      <c r="I736" s="4" t="str">
        <f>VLOOKUP($D:$D,'[1]Disponibilidad y generación'!$E:$R,7,FALSE)</f>
        <v>02</v>
      </c>
      <c r="J736" s="4" t="str">
        <f>VLOOKUP($D:$D,'[1]Disponibilidad y generación'!$E:$R,8,FALSE)</f>
        <v>CONSTANZA</v>
      </c>
      <c r="K736" s="5" t="s">
        <v>240</v>
      </c>
      <c r="L736" s="4" t="s">
        <v>253</v>
      </c>
      <c r="M736" s="2" t="s">
        <v>160</v>
      </c>
      <c r="N736" s="51">
        <v>5.3559027777769996</v>
      </c>
      <c r="O736" s="51">
        <v>3.6133600000000001</v>
      </c>
    </row>
    <row r="737" spans="1:15" ht="12.75" customHeight="1" x14ac:dyDescent="0.25">
      <c r="A737" s="2">
        <v>2025</v>
      </c>
      <c r="B737" s="2">
        <v>6</v>
      </c>
      <c r="C737" s="2" t="s">
        <v>167</v>
      </c>
      <c r="D737" s="2" t="s">
        <v>168</v>
      </c>
      <c r="E737" s="4" t="str">
        <f>VLOOKUP($D:$D,'[1]Disponibilidad y generación'!$E:$R,3,FALSE)</f>
        <v>07</v>
      </c>
      <c r="F737" s="4" t="str">
        <f>VLOOKUP($D:$D,'[1]Disponibilidad y generación'!$E:$R,4,FALSE)</f>
        <v>EL VALLE</v>
      </c>
      <c r="G737" s="4" t="str">
        <f>VLOOKUP($D:$D,'[1]Disponibilidad y generación'!$E:$R,5,FALSE)</f>
        <v>02</v>
      </c>
      <c r="H737" s="4" t="str">
        <f>VLOOKUP($D:$D,'[1]Disponibilidad y generación'!$E:$R,6,FALSE)</f>
        <v>AZUA</v>
      </c>
      <c r="I737" s="4" t="str">
        <f>VLOOKUP($D:$D,'[1]Disponibilidad y generación'!$E:$R,7,FALSE)</f>
        <v>01</v>
      </c>
      <c r="J737" s="4" t="str">
        <f>VLOOKUP($D:$D,'[1]Disponibilidad y generación'!$E:$R,8,FALSE)</f>
        <v>AZUA</v>
      </c>
      <c r="K737" s="5" t="s">
        <v>242</v>
      </c>
      <c r="L737" s="4" t="s">
        <v>248</v>
      </c>
      <c r="M737" s="2" t="s">
        <v>128</v>
      </c>
      <c r="N737" s="51">
        <v>107.94291666666599</v>
      </c>
      <c r="O737" s="51">
        <v>14.74076</v>
      </c>
    </row>
    <row r="738" spans="1:15" ht="12.75" customHeight="1" x14ac:dyDescent="0.25">
      <c r="A738" s="2">
        <v>2025</v>
      </c>
      <c r="B738" s="2">
        <v>6</v>
      </c>
      <c r="C738" s="2" t="s">
        <v>167</v>
      </c>
      <c r="D738" s="2" t="s">
        <v>169</v>
      </c>
      <c r="E738" s="4" t="str">
        <f>VLOOKUP($D:$D,'[1]Disponibilidad y generación'!$E:$R,3,FALSE)</f>
        <v>07</v>
      </c>
      <c r="F738" s="4" t="str">
        <f>VLOOKUP($D:$D,'[1]Disponibilidad y generación'!$E:$R,4,FALSE)</f>
        <v>EL VALLE</v>
      </c>
      <c r="G738" s="4" t="str">
        <f>VLOOKUP($D:$D,'[1]Disponibilidad y generación'!$E:$R,5,FALSE)</f>
        <v>02</v>
      </c>
      <c r="H738" s="4" t="str">
        <f>VLOOKUP($D:$D,'[1]Disponibilidad y generación'!$E:$R,6,FALSE)</f>
        <v>AZUA</v>
      </c>
      <c r="I738" s="4" t="str">
        <f>VLOOKUP($D:$D,'[1]Disponibilidad y generación'!$E:$R,7,FALSE)</f>
        <v>01</v>
      </c>
      <c r="J738" s="4" t="str">
        <f>VLOOKUP($D:$D,'[1]Disponibilidad y generación'!$E:$R,8,FALSE)</f>
        <v>AZUA</v>
      </c>
      <c r="K738" s="5" t="s">
        <v>242</v>
      </c>
      <c r="L738" s="4" t="s">
        <v>248</v>
      </c>
      <c r="M738" s="2" t="s">
        <v>128</v>
      </c>
      <c r="N738" s="51">
        <v>77.499166666666</v>
      </c>
      <c r="O738" s="51">
        <v>16.373139999999999</v>
      </c>
    </row>
    <row r="739" spans="1:15" ht="12.75" customHeight="1" x14ac:dyDescent="0.25">
      <c r="A739" s="2">
        <v>2025</v>
      </c>
      <c r="B739" s="2">
        <v>6</v>
      </c>
      <c r="C739" s="2" t="s">
        <v>170</v>
      </c>
      <c r="D739" s="2" t="s">
        <v>171</v>
      </c>
      <c r="E739" s="4" t="str">
        <f>VLOOKUP($D:$D,'[1]Disponibilidad y generación'!$E:$R,3,FALSE)</f>
        <v>05</v>
      </c>
      <c r="F739" s="4" t="str">
        <f>VLOOKUP($D:$D,'[1]Disponibilidad y generación'!$E:$R,4,FALSE)</f>
        <v>VALDESIA</v>
      </c>
      <c r="G739" s="4" t="str">
        <f>VLOOKUP($D:$D,'[1]Disponibilidad y generación'!$E:$R,5,FALSE)</f>
        <v>17</v>
      </c>
      <c r="H739" s="4" t="str">
        <f>VLOOKUP($D:$D,'[1]Disponibilidad y generación'!$E:$R,6,FALSE)</f>
        <v>PERAVIA</v>
      </c>
      <c r="I739" s="4" t="str">
        <f>VLOOKUP($D:$D,'[1]Disponibilidad y generación'!$E:$R,7,FALSE)</f>
        <v>01</v>
      </c>
      <c r="J739" s="4" t="str">
        <f>VLOOKUP($D:$D,'[1]Disponibilidad y generación'!$E:$R,8,FALSE)</f>
        <v>BANÍ</v>
      </c>
      <c r="K739" s="5" t="s">
        <v>241</v>
      </c>
      <c r="L739" s="4" t="s">
        <v>247</v>
      </c>
      <c r="M739" s="2" t="s">
        <v>56</v>
      </c>
      <c r="N739" s="51">
        <v>352.45703703703703</v>
      </c>
      <c r="O739" s="51">
        <v>246.98527999999999</v>
      </c>
    </row>
    <row r="740" spans="1:15" ht="12.75" customHeight="1" x14ac:dyDescent="0.25">
      <c r="A740" s="2">
        <v>2025</v>
      </c>
      <c r="B740" s="2">
        <v>6</v>
      </c>
      <c r="C740" s="2" t="s">
        <v>170</v>
      </c>
      <c r="D740" s="2" t="s">
        <v>172</v>
      </c>
      <c r="E740" s="4" t="str">
        <f>VLOOKUP($D:$D,'[1]Disponibilidad y generación'!$E:$R,3,FALSE)</f>
        <v>05</v>
      </c>
      <c r="F740" s="4" t="str">
        <f>VLOOKUP($D:$D,'[1]Disponibilidad y generación'!$E:$R,4,FALSE)</f>
        <v>VALDESIA</v>
      </c>
      <c r="G740" s="4" t="str">
        <f>VLOOKUP($D:$D,'[1]Disponibilidad y generación'!$E:$R,5,FALSE)</f>
        <v>17</v>
      </c>
      <c r="H740" s="4" t="str">
        <f>VLOOKUP($D:$D,'[1]Disponibilidad y generación'!$E:$R,6,FALSE)</f>
        <v>PERAVIA</v>
      </c>
      <c r="I740" s="4" t="str">
        <f>VLOOKUP($D:$D,'[1]Disponibilidad y generación'!$E:$R,7,FALSE)</f>
        <v>01</v>
      </c>
      <c r="J740" s="4" t="str">
        <f>VLOOKUP($D:$D,'[1]Disponibilidad y generación'!$E:$R,8,FALSE)</f>
        <v>BANÍ</v>
      </c>
      <c r="K740" s="5" t="s">
        <v>241</v>
      </c>
      <c r="L740" s="4" t="s">
        <v>247</v>
      </c>
      <c r="M740" s="2" t="s">
        <v>56</v>
      </c>
      <c r="N740" s="51">
        <v>368.79340740740702</v>
      </c>
      <c r="O740" s="51">
        <v>256.79037</v>
      </c>
    </row>
    <row r="741" spans="1:15" ht="12.75" customHeight="1" x14ac:dyDescent="0.25">
      <c r="A741" s="2">
        <v>2025</v>
      </c>
      <c r="B741" s="2">
        <v>6</v>
      </c>
      <c r="C741" s="2" t="s">
        <v>22</v>
      </c>
      <c r="D741" s="2" t="s">
        <v>173</v>
      </c>
      <c r="E741" s="4" t="str">
        <f>VLOOKUP($D:$D,'[1]Disponibilidad y generación'!$E:$R,3,FALSE)</f>
        <v>06</v>
      </c>
      <c r="F741" s="4" t="str">
        <f>VLOOKUP($D:$D,'[1]Disponibilidad y generación'!$E:$R,4,FALSE)</f>
        <v>ENRIQUILLO</v>
      </c>
      <c r="G741" s="4" t="str">
        <f>VLOOKUP($D:$D,'[1]Disponibilidad y generación'!$E:$R,5,FALSE)</f>
        <v>16</v>
      </c>
      <c r="H741" s="4" t="str">
        <f>VLOOKUP($D:$D,'[1]Disponibilidad y generación'!$E:$R,6,FALSE)</f>
        <v>PEDERNALES</v>
      </c>
      <c r="I741" s="4" t="str">
        <f>VLOOKUP($D:$D,'[1]Disponibilidad y generación'!$E:$R,7,FALSE)</f>
        <v>02</v>
      </c>
      <c r="J741" s="4" t="str">
        <f>VLOOKUP($D:$D,'[1]Disponibilidad y generación'!$E:$R,8,FALSE)</f>
        <v>OVIEDO</v>
      </c>
      <c r="K741" s="5" t="s">
        <v>244</v>
      </c>
      <c r="L741" s="4" t="s">
        <v>252</v>
      </c>
      <c r="M741" s="2" t="s">
        <v>174</v>
      </c>
      <c r="N741" s="51">
        <v>8.164635416666</v>
      </c>
      <c r="O741" s="51">
        <v>2.3787400000000001</v>
      </c>
    </row>
    <row r="742" spans="1:15" ht="12.75" customHeight="1" x14ac:dyDescent="0.25">
      <c r="A742" s="2">
        <v>2025</v>
      </c>
      <c r="B742" s="2">
        <v>6</v>
      </c>
      <c r="C742" s="2" t="s">
        <v>175</v>
      </c>
      <c r="D742" s="2" t="s">
        <v>176</v>
      </c>
      <c r="E742" s="4" t="str">
        <f>VLOOKUP($D:$D,'[1]Disponibilidad y generación'!$E:$R,3,FALSE)</f>
        <v>09</v>
      </c>
      <c r="F742" s="4" t="str">
        <f>VLOOKUP($D:$D,'[1]Disponibilidad y generación'!$E:$R,4,FALSE)</f>
        <v>HIGUAMO</v>
      </c>
      <c r="G742" s="4" t="str">
        <f>VLOOKUP($D:$D,'[1]Disponibilidad y generación'!$E:$R,5,FALSE)</f>
        <v>23</v>
      </c>
      <c r="H742" s="4" t="str">
        <f>VLOOKUP($D:$D,'[1]Disponibilidad y generación'!$E:$R,6,FALSE)</f>
        <v>SAN PEDRO DE MACORÍS</v>
      </c>
      <c r="I742" s="4" t="str">
        <f>VLOOKUP($D:$D,'[1]Disponibilidad y generación'!$E:$R,7,FALSE)</f>
        <v>05</v>
      </c>
      <c r="J742" s="4" t="str">
        <f>VLOOKUP($D:$D,'[1]Disponibilidad y generación'!$E:$R,8,FALSE)</f>
        <v>QUISQUEYA</v>
      </c>
      <c r="K742" s="5" t="s">
        <v>242</v>
      </c>
      <c r="L742" s="4" t="s">
        <v>248</v>
      </c>
      <c r="M742" s="2" t="s">
        <v>174</v>
      </c>
      <c r="N742" s="51">
        <v>0</v>
      </c>
      <c r="O742" s="51">
        <v>0</v>
      </c>
    </row>
    <row r="743" spans="1:15" ht="12.75" customHeight="1" x14ac:dyDescent="0.25">
      <c r="A743" s="2">
        <v>2025</v>
      </c>
      <c r="B743" s="2">
        <v>6</v>
      </c>
      <c r="C743" s="2" t="s">
        <v>175</v>
      </c>
      <c r="D743" s="2" t="s">
        <v>177</v>
      </c>
      <c r="E743" s="4" t="str">
        <f>VLOOKUP($D:$D,'[1]Disponibilidad y generación'!$E:$R,3,FALSE)</f>
        <v>09</v>
      </c>
      <c r="F743" s="4" t="str">
        <f>VLOOKUP($D:$D,'[1]Disponibilidad y generación'!$E:$R,4,FALSE)</f>
        <v>HIGUAMO</v>
      </c>
      <c r="G743" s="4" t="str">
        <f>VLOOKUP($D:$D,'[1]Disponibilidad y generación'!$E:$R,5,FALSE)</f>
        <v>23</v>
      </c>
      <c r="H743" s="4" t="str">
        <f>VLOOKUP($D:$D,'[1]Disponibilidad y generación'!$E:$R,6,FALSE)</f>
        <v>SAN PEDRO DE MACORÍS</v>
      </c>
      <c r="I743" s="4" t="str">
        <f>VLOOKUP($D:$D,'[1]Disponibilidad y generación'!$E:$R,7,FALSE)</f>
        <v>05</v>
      </c>
      <c r="J743" s="4" t="str">
        <f>VLOOKUP($D:$D,'[1]Disponibilidad y generación'!$E:$R,8,FALSE)</f>
        <v>QUISQUEYA</v>
      </c>
      <c r="K743" s="5" t="s">
        <v>242</v>
      </c>
      <c r="L743" s="4" t="s">
        <v>246</v>
      </c>
      <c r="M743" s="2" t="s">
        <v>31</v>
      </c>
      <c r="N743" s="51">
        <v>152.21905092592499</v>
      </c>
      <c r="O743" s="51">
        <v>104.37027</v>
      </c>
    </row>
    <row r="744" spans="1:15" ht="12.75" customHeight="1" x14ac:dyDescent="0.25">
      <c r="A744" s="2">
        <v>2025</v>
      </c>
      <c r="B744" s="2">
        <v>6</v>
      </c>
      <c r="C744" s="2" t="s">
        <v>175</v>
      </c>
      <c r="D744" s="2" t="s">
        <v>178</v>
      </c>
      <c r="E744" s="4" t="str">
        <f>VLOOKUP($D:$D,'[1]Disponibilidad y generación'!$E:$R,3,FALSE)</f>
        <v>09</v>
      </c>
      <c r="F744" s="4" t="str">
        <f>VLOOKUP($D:$D,'[1]Disponibilidad y generación'!$E:$R,4,FALSE)</f>
        <v>HIGUAMO</v>
      </c>
      <c r="G744" s="4" t="str">
        <f>VLOOKUP($D:$D,'[1]Disponibilidad y generación'!$E:$R,5,FALSE)</f>
        <v>23</v>
      </c>
      <c r="H744" s="4" t="str">
        <f>VLOOKUP($D:$D,'[1]Disponibilidad y generación'!$E:$R,6,FALSE)</f>
        <v>SAN PEDRO DE MACORÍS</v>
      </c>
      <c r="I744" s="4" t="str">
        <f>VLOOKUP($D:$D,'[1]Disponibilidad y generación'!$E:$R,7,FALSE)</f>
        <v>01</v>
      </c>
      <c r="J744" s="4" t="str">
        <f>VLOOKUP($D:$D,'[1]Disponibilidad y generación'!$E:$R,8,FALSE)</f>
        <v>SAN PEDRO DE MACORÍS</v>
      </c>
      <c r="K744" s="5" t="s">
        <v>242</v>
      </c>
      <c r="L744" s="4" t="s">
        <v>248</v>
      </c>
      <c r="M744" s="2" t="s">
        <v>107</v>
      </c>
      <c r="N744" s="51">
        <v>0</v>
      </c>
      <c r="O744" s="51">
        <v>0</v>
      </c>
    </row>
    <row r="745" spans="1:15" ht="12.75" customHeight="1" x14ac:dyDescent="0.25">
      <c r="A745" s="2">
        <v>2025</v>
      </c>
      <c r="B745" s="2">
        <v>6</v>
      </c>
      <c r="C745" s="2" t="s">
        <v>175</v>
      </c>
      <c r="D745" s="2" t="s">
        <v>179</v>
      </c>
      <c r="E745" s="4" t="str">
        <f>VLOOKUP($D:$D,'[1]Disponibilidad y generación'!$E:$R,3,FALSE)</f>
        <v>09</v>
      </c>
      <c r="F745" s="4" t="str">
        <f>VLOOKUP($D:$D,'[1]Disponibilidad y generación'!$E:$R,4,FALSE)</f>
        <v>HIGUAMO</v>
      </c>
      <c r="G745" s="4" t="str">
        <f>VLOOKUP($D:$D,'[1]Disponibilidad y generación'!$E:$R,5,FALSE)</f>
        <v>23</v>
      </c>
      <c r="H745" s="4" t="str">
        <f>VLOOKUP($D:$D,'[1]Disponibilidad y generación'!$E:$R,6,FALSE)</f>
        <v>SAN PEDRO DE MACORÍS</v>
      </c>
      <c r="I745" s="4" t="str">
        <f>VLOOKUP($D:$D,'[1]Disponibilidad y generación'!$E:$R,7,FALSE)</f>
        <v>01</v>
      </c>
      <c r="J745" s="4" t="str">
        <f>VLOOKUP($D:$D,'[1]Disponibilidad y generación'!$E:$R,8,FALSE)</f>
        <v>SAN PEDRO DE MACORÍS</v>
      </c>
      <c r="K745" s="5" t="s">
        <v>242</v>
      </c>
      <c r="L745" s="4" t="s">
        <v>246</v>
      </c>
      <c r="M745" s="2" t="s">
        <v>31</v>
      </c>
      <c r="N745" s="51">
        <v>59.446296296295998</v>
      </c>
      <c r="O745" s="51">
        <v>37.470289999999999</v>
      </c>
    </row>
    <row r="746" spans="1:15" ht="12.75" customHeight="1" x14ac:dyDescent="0.25">
      <c r="A746" s="2">
        <v>2025</v>
      </c>
      <c r="B746" s="2">
        <v>6</v>
      </c>
      <c r="C746" s="2" t="s">
        <v>22</v>
      </c>
      <c r="D746" s="2" t="s">
        <v>180</v>
      </c>
      <c r="E746" s="4" t="str">
        <f>VLOOKUP($D:$D,'[1]Disponibilidad y generación'!$E:$R,3,FALSE)</f>
        <v>09</v>
      </c>
      <c r="F746" s="4" t="str">
        <f>VLOOKUP($D:$D,'[1]Disponibilidad y generación'!$E:$R,4,FALSE)</f>
        <v>HIGUAMO</v>
      </c>
      <c r="G746" s="4" t="str">
        <f>VLOOKUP($D:$D,'[1]Disponibilidad y generación'!$E:$R,5,FALSE)</f>
        <v>23</v>
      </c>
      <c r="H746" s="4" t="str">
        <f>VLOOKUP($D:$D,'[1]Disponibilidad y generación'!$E:$R,6,FALSE)</f>
        <v>SAN PEDRO DE MACORÍS</v>
      </c>
      <c r="I746" s="4" t="str">
        <f>VLOOKUP($D:$D,'[1]Disponibilidad y generación'!$E:$R,7,FALSE)</f>
        <v>05</v>
      </c>
      <c r="J746" s="4" t="str">
        <f>VLOOKUP($D:$D,'[1]Disponibilidad y generación'!$E:$R,8,FALSE)</f>
        <v>QUISQUEYA</v>
      </c>
      <c r="K746" s="5" t="s">
        <v>242</v>
      </c>
      <c r="L746" s="4" t="s">
        <v>248</v>
      </c>
      <c r="M746" s="2" t="s">
        <v>174</v>
      </c>
      <c r="N746" s="51">
        <v>0</v>
      </c>
      <c r="O746" s="51">
        <v>0</v>
      </c>
    </row>
    <row r="747" spans="1:15" ht="12.75" customHeight="1" x14ac:dyDescent="0.25">
      <c r="A747" s="2">
        <v>2025</v>
      </c>
      <c r="B747" s="2">
        <v>6</v>
      </c>
      <c r="C747" s="2" t="s">
        <v>22</v>
      </c>
      <c r="D747" s="2" t="s">
        <v>181</v>
      </c>
      <c r="E747" s="4" t="str">
        <f>VLOOKUP($D:$D,'[1]Disponibilidad y generación'!$E:$R,3,FALSE)</f>
        <v>09</v>
      </c>
      <c r="F747" s="4" t="str">
        <f>VLOOKUP($D:$D,'[1]Disponibilidad y generación'!$E:$R,4,FALSE)</f>
        <v>HIGUAMO</v>
      </c>
      <c r="G747" s="4" t="str">
        <f>VLOOKUP($D:$D,'[1]Disponibilidad y generación'!$E:$R,5,FALSE)</f>
        <v>23</v>
      </c>
      <c r="H747" s="4" t="str">
        <f>VLOOKUP($D:$D,'[1]Disponibilidad y generación'!$E:$R,6,FALSE)</f>
        <v>SAN PEDRO DE MACORÍS</v>
      </c>
      <c r="I747" s="4" t="str">
        <f>VLOOKUP($D:$D,'[1]Disponibilidad y generación'!$E:$R,7,FALSE)</f>
        <v>05</v>
      </c>
      <c r="J747" s="4" t="str">
        <f>VLOOKUP($D:$D,'[1]Disponibilidad y generación'!$E:$R,8,FALSE)</f>
        <v>QUISQUEYA</v>
      </c>
      <c r="K747" s="5" t="s">
        <v>242</v>
      </c>
      <c r="L747" s="4" t="s">
        <v>246</v>
      </c>
      <c r="M747" s="2" t="s">
        <v>31</v>
      </c>
      <c r="N747" s="51">
        <v>211.94557870370301</v>
      </c>
      <c r="O747" s="51">
        <v>118.39061</v>
      </c>
    </row>
    <row r="748" spans="1:15" ht="12.75" customHeight="1" x14ac:dyDescent="0.25">
      <c r="A748" s="2">
        <v>2025</v>
      </c>
      <c r="B748" s="2">
        <v>6</v>
      </c>
      <c r="C748" s="2" t="s">
        <v>12</v>
      </c>
      <c r="D748" s="2" t="s">
        <v>182</v>
      </c>
      <c r="E748" s="4" t="str">
        <f>VLOOKUP($D:$D,'[1]Disponibilidad y generación'!$E:$R,3,FALSE)</f>
        <v>02</v>
      </c>
      <c r="F748" s="4" t="str">
        <f>VLOOKUP($D:$D,'[1]Disponibilidad y generación'!$E:$R,4,FALSE)</f>
        <v>CIBAO SUR</v>
      </c>
      <c r="G748" s="4" t="str">
        <f>VLOOKUP($D:$D,'[1]Disponibilidad y generación'!$E:$R,5,FALSE)</f>
        <v>13</v>
      </c>
      <c r="H748" s="4" t="str">
        <f>VLOOKUP($D:$D,'[1]Disponibilidad y generación'!$E:$R,6,FALSE)</f>
        <v>LA VEGA</v>
      </c>
      <c r="I748" s="4" t="str">
        <f>VLOOKUP($D:$D,'[1]Disponibilidad y generación'!$E:$R,7,FALSE)</f>
        <v>04</v>
      </c>
      <c r="J748" s="4" t="str">
        <f>VLOOKUP($D:$D,'[1]Disponibilidad y generación'!$E:$R,8,FALSE)</f>
        <v>JIMA ABAJO</v>
      </c>
      <c r="K748" s="5" t="s">
        <v>240</v>
      </c>
      <c r="L748" s="4" t="s">
        <v>253</v>
      </c>
      <c r="M748" s="2" t="s">
        <v>183</v>
      </c>
      <c r="N748" s="51">
        <v>3.971111111111</v>
      </c>
      <c r="O748" s="51">
        <v>2.6426400000000001</v>
      </c>
    </row>
    <row r="749" spans="1:15" ht="12.75" customHeight="1" x14ac:dyDescent="0.25">
      <c r="A749" s="2">
        <v>2025</v>
      </c>
      <c r="B749" s="2">
        <v>6</v>
      </c>
      <c r="C749" s="2" t="s">
        <v>12</v>
      </c>
      <c r="D749" s="2" t="s">
        <v>184</v>
      </c>
      <c r="E749" s="4" t="str">
        <f>VLOOKUP($D:$D,'[1]Disponibilidad y generación'!$E:$R,3,FALSE)</f>
        <v>02</v>
      </c>
      <c r="F749" s="4" t="str">
        <f>VLOOKUP($D:$D,'[1]Disponibilidad y generación'!$E:$R,4,FALSE)</f>
        <v>CIBAO SUR</v>
      </c>
      <c r="G749" s="4" t="str">
        <f>VLOOKUP($D:$D,'[1]Disponibilidad y generación'!$E:$R,5,FALSE)</f>
        <v>28</v>
      </c>
      <c r="H749" s="4" t="str">
        <f>VLOOKUP($D:$D,'[1]Disponibilidad y generación'!$E:$R,6,FALSE)</f>
        <v>MONSEÑOR NOUEL</v>
      </c>
      <c r="I749" s="4" t="str">
        <f>VLOOKUP($D:$D,'[1]Disponibilidad y generación'!$E:$R,7,FALSE)</f>
        <v>01</v>
      </c>
      <c r="J749" s="4" t="str">
        <f>VLOOKUP($D:$D,'[1]Disponibilidad y generación'!$E:$R,8,FALSE)</f>
        <v>BONAO</v>
      </c>
      <c r="K749" s="5" t="s">
        <v>240</v>
      </c>
      <c r="L749" s="4" t="s">
        <v>253</v>
      </c>
      <c r="M749" s="2" t="s">
        <v>82</v>
      </c>
      <c r="N749" s="51">
        <v>12.358796296295999</v>
      </c>
      <c r="O749" s="51">
        <v>8.0723299999999991</v>
      </c>
    </row>
    <row r="750" spans="1:15" ht="12.75" customHeight="1" x14ac:dyDescent="0.25">
      <c r="A750" s="2">
        <v>2025</v>
      </c>
      <c r="B750" s="2">
        <v>6</v>
      </c>
      <c r="C750" s="2" t="s">
        <v>12</v>
      </c>
      <c r="D750" s="2" t="s">
        <v>185</v>
      </c>
      <c r="E750" s="4" t="str">
        <f>VLOOKUP($D:$D,'[1]Disponibilidad y generación'!$E:$R,3,FALSE)</f>
        <v>02</v>
      </c>
      <c r="F750" s="4" t="str">
        <f>VLOOKUP($D:$D,'[1]Disponibilidad y generación'!$E:$R,4,FALSE)</f>
        <v>CIBAO SUR</v>
      </c>
      <c r="G750" s="4" t="str">
        <f>VLOOKUP($D:$D,'[1]Disponibilidad y generación'!$E:$R,5,FALSE)</f>
        <v>28</v>
      </c>
      <c r="H750" s="4" t="str">
        <f>VLOOKUP($D:$D,'[1]Disponibilidad y generación'!$E:$R,6,FALSE)</f>
        <v>MONSEÑOR NOUEL</v>
      </c>
      <c r="I750" s="4" t="str">
        <f>VLOOKUP($D:$D,'[1]Disponibilidad y generación'!$E:$R,7,FALSE)</f>
        <v>01</v>
      </c>
      <c r="J750" s="4" t="str">
        <f>VLOOKUP($D:$D,'[1]Disponibilidad y generación'!$E:$R,8,FALSE)</f>
        <v>BONAO</v>
      </c>
      <c r="K750" s="5" t="s">
        <v>240</v>
      </c>
      <c r="L750" s="4" t="s">
        <v>253</v>
      </c>
      <c r="M750" s="2" t="s">
        <v>17</v>
      </c>
      <c r="N750" s="51">
        <v>3.2589699074070002</v>
      </c>
      <c r="O750" s="51">
        <v>2.1873200000000002</v>
      </c>
    </row>
    <row r="751" spans="1:15" ht="12.75" customHeight="1" x14ac:dyDescent="0.25">
      <c r="A751" s="2">
        <v>2025</v>
      </c>
      <c r="B751" s="2">
        <v>6</v>
      </c>
      <c r="C751" s="2" t="s">
        <v>12</v>
      </c>
      <c r="D751" s="2" t="s">
        <v>186</v>
      </c>
      <c r="E751" s="4" t="str">
        <f>VLOOKUP($D:$D,'[1]Disponibilidad y generación'!$E:$R,3,FALSE)</f>
        <v>03</v>
      </c>
      <c r="F751" s="4" t="str">
        <f>VLOOKUP($D:$D,'[1]Disponibilidad y generación'!$E:$R,4,FALSE)</f>
        <v>CIBAO NORDESTE</v>
      </c>
      <c r="G751" s="4" t="str">
        <f>VLOOKUP($D:$D,'[1]Disponibilidad y generación'!$E:$R,5,FALSE)</f>
        <v>14</v>
      </c>
      <c r="H751" s="4" t="str">
        <f>VLOOKUP($D:$D,'[1]Disponibilidad y generación'!$E:$R,6,FALSE)</f>
        <v>MARÍA TRINIDAD SÁNCHEZ</v>
      </c>
      <c r="I751" s="4" t="str">
        <f>VLOOKUP($D:$D,'[1]Disponibilidad y generación'!$E:$R,7,FALSE)</f>
        <v>01</v>
      </c>
      <c r="J751" s="4" t="str">
        <f>VLOOKUP($D:$D,'[1]Disponibilidad y generación'!$E:$R,8,FALSE)</f>
        <v>NAGUA</v>
      </c>
      <c r="K751" s="5" t="s">
        <v>240</v>
      </c>
      <c r="L751" s="4" t="s">
        <v>253</v>
      </c>
      <c r="M751" s="2" t="s">
        <v>187</v>
      </c>
      <c r="N751" s="51">
        <v>1.483796296E-3</v>
      </c>
      <c r="O751" s="51">
        <v>1.6000000000000001E-3</v>
      </c>
    </row>
    <row r="752" spans="1:15" ht="12.75" customHeight="1" x14ac:dyDescent="0.25">
      <c r="A752" s="2">
        <v>2025</v>
      </c>
      <c r="B752" s="2">
        <v>6</v>
      </c>
      <c r="C752" s="2" t="s">
        <v>12</v>
      </c>
      <c r="D752" s="2" t="s">
        <v>188</v>
      </c>
      <c r="E752" s="4" t="str">
        <f>VLOOKUP($D:$D,'[1]Disponibilidad y generación'!$E:$R,3,FALSE)</f>
        <v>07</v>
      </c>
      <c r="F752" s="4" t="str">
        <f>VLOOKUP($D:$D,'[1]Disponibilidad y generación'!$E:$R,4,FALSE)</f>
        <v>EL VALLE</v>
      </c>
      <c r="G752" s="4" t="str">
        <f>VLOOKUP($D:$D,'[1]Disponibilidad y generación'!$E:$R,5,FALSE)</f>
        <v>22</v>
      </c>
      <c r="H752" s="4" t="str">
        <f>VLOOKUP($D:$D,'[1]Disponibilidad y generación'!$E:$R,6,FALSE)</f>
        <v>SAN JUAN</v>
      </c>
      <c r="I752" s="4" t="str">
        <f>VLOOKUP($D:$D,'[1]Disponibilidad y generación'!$E:$R,7,FALSE)</f>
        <v>01</v>
      </c>
      <c r="J752" s="4" t="str">
        <f>VLOOKUP($D:$D,'[1]Disponibilidad y generación'!$E:$R,8,FALSE)</f>
        <v>SAN JUAN</v>
      </c>
      <c r="K752" s="5" t="s">
        <v>240</v>
      </c>
      <c r="L752" s="4" t="s">
        <v>253</v>
      </c>
      <c r="M752" s="2" t="s">
        <v>189</v>
      </c>
      <c r="N752" s="51">
        <v>8.4226458333330001</v>
      </c>
      <c r="O752" s="51">
        <v>5.9428799999999997</v>
      </c>
    </row>
    <row r="753" spans="1:15" ht="12.75" customHeight="1" x14ac:dyDescent="0.25">
      <c r="A753" s="2">
        <v>2025</v>
      </c>
      <c r="B753" s="2">
        <v>6</v>
      </c>
      <c r="C753" s="2" t="s">
        <v>12</v>
      </c>
      <c r="D753" s="2" t="s">
        <v>190</v>
      </c>
      <c r="E753" s="4" t="str">
        <f>VLOOKUP($D:$D,'[1]Disponibilidad y generación'!$E:$R,3,FALSE)</f>
        <v>07</v>
      </c>
      <c r="F753" s="4" t="str">
        <f>VLOOKUP($D:$D,'[1]Disponibilidad y generación'!$E:$R,4,FALSE)</f>
        <v>EL VALLE</v>
      </c>
      <c r="G753" s="4" t="str">
        <f>VLOOKUP($D:$D,'[1]Disponibilidad y generación'!$E:$R,5,FALSE)</f>
        <v>22</v>
      </c>
      <c r="H753" s="4" t="str">
        <f>VLOOKUP($D:$D,'[1]Disponibilidad y generación'!$E:$R,6,FALSE)</f>
        <v>SAN JUAN</v>
      </c>
      <c r="I753" s="4" t="str">
        <f>VLOOKUP($D:$D,'[1]Disponibilidad y generación'!$E:$R,7,FALSE)</f>
        <v>01</v>
      </c>
      <c r="J753" s="4" t="str">
        <f>VLOOKUP($D:$D,'[1]Disponibilidad y generación'!$E:$R,8,FALSE)</f>
        <v>SAN JUAN</v>
      </c>
      <c r="K753" s="5" t="s">
        <v>240</v>
      </c>
      <c r="L753" s="4" t="s">
        <v>253</v>
      </c>
      <c r="M753" s="2" t="s">
        <v>191</v>
      </c>
      <c r="N753" s="51">
        <v>3.1280671296290001</v>
      </c>
      <c r="O753" s="51">
        <v>2.28098</v>
      </c>
    </row>
    <row r="754" spans="1:15" ht="12.75" customHeight="1" x14ac:dyDescent="0.25">
      <c r="A754" s="2">
        <v>2025</v>
      </c>
      <c r="B754" s="2">
        <v>6</v>
      </c>
      <c r="C754" s="2" t="s">
        <v>192</v>
      </c>
      <c r="D754" s="2" t="s">
        <v>193</v>
      </c>
      <c r="E754" s="4" t="str">
        <f>VLOOKUP($D:$D,'[1]Disponibilidad y generación'!$E:$R,3,FALSE)</f>
        <v>01</v>
      </c>
      <c r="F754" s="4" t="str">
        <f>VLOOKUP($D:$D,'[1]Disponibilidad y generación'!$E:$R,4,FALSE)</f>
        <v>CIBAO NORTE</v>
      </c>
      <c r="G754" s="4" t="str">
        <f>VLOOKUP($D:$D,'[1]Disponibilidad y generación'!$E:$R,5,FALSE)</f>
        <v>18</v>
      </c>
      <c r="H754" s="4" t="str">
        <f>VLOOKUP($D:$D,'[1]Disponibilidad y generación'!$E:$R,6,FALSE)</f>
        <v>PUERTO PLATA</v>
      </c>
      <c r="I754" s="4" t="str">
        <f>VLOOKUP($D:$D,'[1]Disponibilidad y generación'!$E:$R,7,FALSE)</f>
        <v>01</v>
      </c>
      <c r="J754" s="4" t="str">
        <f>VLOOKUP($D:$D,'[1]Disponibilidad y generación'!$E:$R,8,FALSE)</f>
        <v>PUERTO PLATA</v>
      </c>
      <c r="K754" s="5" t="s">
        <v>239</v>
      </c>
      <c r="L754" s="4" t="s">
        <v>250</v>
      </c>
      <c r="M754" s="2" t="s">
        <v>194</v>
      </c>
      <c r="N754" s="51">
        <v>0</v>
      </c>
      <c r="O754" s="51">
        <v>0</v>
      </c>
    </row>
    <row r="755" spans="1:15" ht="12.75" customHeight="1" x14ac:dyDescent="0.25">
      <c r="A755" s="2">
        <v>2025</v>
      </c>
      <c r="B755" s="2">
        <v>6</v>
      </c>
      <c r="C755" s="2" t="s">
        <v>192</v>
      </c>
      <c r="D755" s="2" t="s">
        <v>195</v>
      </c>
      <c r="E755" s="4" t="str">
        <f>VLOOKUP($D:$D,'[1]Disponibilidad y generación'!$E:$R,3,FALSE)</f>
        <v>01</v>
      </c>
      <c r="F755" s="4" t="str">
        <f>VLOOKUP($D:$D,'[1]Disponibilidad y generación'!$E:$R,4,FALSE)</f>
        <v>CIBAO NORTE</v>
      </c>
      <c r="G755" s="4" t="str">
        <f>VLOOKUP($D:$D,'[1]Disponibilidad y generación'!$E:$R,5,FALSE)</f>
        <v>18</v>
      </c>
      <c r="H755" s="4" t="str">
        <f>VLOOKUP($D:$D,'[1]Disponibilidad y generación'!$E:$R,6,FALSE)</f>
        <v>PUERTO PLATA</v>
      </c>
      <c r="I755" s="4" t="str">
        <f>VLOOKUP($D:$D,'[1]Disponibilidad y generación'!$E:$R,7,FALSE)</f>
        <v>01</v>
      </c>
      <c r="J755" s="4" t="str">
        <f>VLOOKUP($D:$D,'[1]Disponibilidad y generación'!$E:$R,8,FALSE)</f>
        <v>PUERTO PLATA</v>
      </c>
      <c r="K755" s="5" t="s">
        <v>239</v>
      </c>
      <c r="L755" s="4" t="s">
        <v>249</v>
      </c>
      <c r="M755" s="2" t="s">
        <v>17</v>
      </c>
      <c r="N755" s="51">
        <v>0</v>
      </c>
      <c r="O755" s="51">
        <v>0</v>
      </c>
    </row>
    <row r="756" spans="1:15" ht="12.75" customHeight="1" x14ac:dyDescent="0.25">
      <c r="A756" s="2">
        <v>2025</v>
      </c>
      <c r="B756" s="2">
        <v>6</v>
      </c>
      <c r="C756" s="2" t="s">
        <v>192</v>
      </c>
      <c r="D756" s="2" t="s">
        <v>196</v>
      </c>
      <c r="E756" s="4" t="str">
        <f>VLOOKUP($D:$D,'[1]Disponibilidad y generación'!$E:$R,3,FALSE)</f>
        <v>01</v>
      </c>
      <c r="F756" s="4" t="str">
        <f>VLOOKUP($D:$D,'[1]Disponibilidad y generación'!$E:$R,4,FALSE)</f>
        <v>CIBAO NORTE</v>
      </c>
      <c r="G756" s="4" t="str">
        <f>VLOOKUP($D:$D,'[1]Disponibilidad y generación'!$E:$R,5,FALSE)</f>
        <v>18</v>
      </c>
      <c r="H756" s="4" t="str">
        <f>VLOOKUP($D:$D,'[1]Disponibilidad y generación'!$E:$R,6,FALSE)</f>
        <v>PUERTO PLATA</v>
      </c>
      <c r="I756" s="4" t="str">
        <f>VLOOKUP($D:$D,'[1]Disponibilidad y generación'!$E:$R,7,FALSE)</f>
        <v>01</v>
      </c>
      <c r="J756" s="4" t="str">
        <f>VLOOKUP($D:$D,'[1]Disponibilidad y generación'!$E:$R,8,FALSE)</f>
        <v>PUERTO PLATA</v>
      </c>
      <c r="K756" s="5" t="s">
        <v>241</v>
      </c>
      <c r="L756" s="4" t="s">
        <v>248</v>
      </c>
      <c r="M756" s="2" t="s">
        <v>17</v>
      </c>
      <c r="N756" s="51">
        <v>0</v>
      </c>
      <c r="O756" s="51">
        <v>0</v>
      </c>
    </row>
    <row r="757" spans="1:15" ht="12.75" customHeight="1" x14ac:dyDescent="0.25">
      <c r="A757" s="2">
        <v>2025</v>
      </c>
      <c r="B757" s="2">
        <v>6</v>
      </c>
      <c r="C757" s="2" t="s">
        <v>59</v>
      </c>
      <c r="D757" s="2" t="s">
        <v>197</v>
      </c>
      <c r="E757" s="4" t="str">
        <f>VLOOKUP($D:$D,'[1]Disponibilidad y generación'!$E:$R,3,FALSE)</f>
        <v>05</v>
      </c>
      <c r="F757" s="4" t="str">
        <f>VLOOKUP($D:$D,'[1]Disponibilidad y generación'!$E:$R,4,FALSE)</f>
        <v>VALDESIA</v>
      </c>
      <c r="G757" s="4" t="str">
        <f>VLOOKUP($D:$D,'[1]Disponibilidad y generación'!$E:$R,5,FALSE)</f>
        <v>21</v>
      </c>
      <c r="H757" s="4" t="str">
        <f>VLOOKUP($D:$D,'[1]Disponibilidad y generación'!$E:$R,6,FALSE)</f>
        <v>SAN CRISTÓBAL</v>
      </c>
      <c r="I757" s="4" t="str">
        <f>VLOOKUP($D:$D,'[1]Disponibilidad y generación'!$E:$R,7,FALSE)</f>
        <v>03</v>
      </c>
      <c r="J757" s="4" t="str">
        <f>VLOOKUP($D:$D,'[1]Disponibilidad y generación'!$E:$R,8,FALSE)</f>
        <v>BAJOS DE HAINA</v>
      </c>
      <c r="K757" s="5" t="s">
        <v>243</v>
      </c>
      <c r="L757" s="4" t="s">
        <v>249</v>
      </c>
      <c r="M757" s="2" t="s">
        <v>44</v>
      </c>
      <c r="N757" s="51">
        <v>0</v>
      </c>
      <c r="O757" s="51">
        <v>0</v>
      </c>
    </row>
    <row r="758" spans="1:15" ht="12.75" customHeight="1" x14ac:dyDescent="0.25">
      <c r="A758" s="2">
        <v>2025</v>
      </c>
      <c r="B758" s="2">
        <v>6</v>
      </c>
      <c r="C758" s="2" t="s">
        <v>198</v>
      </c>
      <c r="D758" s="2" t="s">
        <v>199</v>
      </c>
      <c r="E758" s="4" t="str">
        <f>VLOOKUP($D:$D,'[1]Disponibilidad y generación'!$E:$R,3,FALSE)</f>
        <v>09</v>
      </c>
      <c r="F758" s="4" t="str">
        <f>VLOOKUP($D:$D,'[1]Disponibilidad y generación'!$E:$R,4,FALSE)</f>
        <v>HIGUAMO</v>
      </c>
      <c r="G758" s="4" t="str">
        <f>VLOOKUP($D:$D,'[1]Disponibilidad y generación'!$E:$R,5,FALSE)</f>
        <v>23</v>
      </c>
      <c r="H758" s="4" t="str">
        <f>VLOOKUP($D:$D,'[1]Disponibilidad y generación'!$E:$R,6,FALSE)</f>
        <v>SAN PEDRO DE MACORÍS</v>
      </c>
      <c r="I758" s="4" t="str">
        <f>VLOOKUP($D:$D,'[1]Disponibilidad y generación'!$E:$R,7,FALSE)</f>
        <v>01</v>
      </c>
      <c r="J758" s="4" t="str">
        <f>VLOOKUP($D:$D,'[1]Disponibilidad y generación'!$E:$R,8,FALSE)</f>
        <v>SAN PEDRO DE MACORÍS</v>
      </c>
      <c r="K758" s="5" t="s">
        <v>241</v>
      </c>
      <c r="L758" s="4" t="s">
        <v>251</v>
      </c>
      <c r="M758" s="2" t="s">
        <v>99</v>
      </c>
      <c r="N758" s="51">
        <v>29.980486111110999</v>
      </c>
      <c r="O758" s="51">
        <v>20.890799999999999</v>
      </c>
    </row>
    <row r="759" spans="1:15" ht="12.75" customHeight="1" x14ac:dyDescent="0.25">
      <c r="A759" s="2">
        <v>2025</v>
      </c>
      <c r="B759" s="2">
        <v>6</v>
      </c>
      <c r="C759" s="2" t="s">
        <v>200</v>
      </c>
      <c r="D759" s="2" t="s">
        <v>201</v>
      </c>
      <c r="E759" s="4" t="str">
        <f>VLOOKUP($D:$D,'[1]Disponibilidad y generación'!$E:$R,3,FALSE)</f>
        <v>10</v>
      </c>
      <c r="F759" s="4" t="str">
        <f>VLOOKUP($D:$D,'[1]Disponibilidad y generación'!$E:$R,4,FALSE)</f>
        <v>OZAMA O METROPOLITANA</v>
      </c>
      <c r="G759" s="4" t="str">
        <f>VLOOKUP($D:$D,'[1]Disponibilidad y generación'!$E:$R,5,FALSE)</f>
        <v>32</v>
      </c>
      <c r="H759" s="4" t="str">
        <f>VLOOKUP($D:$D,'[1]Disponibilidad y generación'!$E:$R,6,FALSE)</f>
        <v>SANTO DOMINGO</v>
      </c>
      <c r="I759" s="4" t="str">
        <f>VLOOKUP($D:$D,'[1]Disponibilidad y generación'!$E:$R,7,FALSE)</f>
        <v>04</v>
      </c>
      <c r="J759" s="4" t="str">
        <f>VLOOKUP($D:$D,'[1]Disponibilidad y generación'!$E:$R,8,FALSE)</f>
        <v>BOCA CHICA</v>
      </c>
      <c r="K759" s="5" t="s">
        <v>243</v>
      </c>
      <c r="L759" s="4" t="s">
        <v>246</v>
      </c>
      <c r="M759" s="2" t="s">
        <v>128</v>
      </c>
      <c r="N759" s="51">
        <v>160.86712962962901</v>
      </c>
      <c r="O759" s="51">
        <v>8.1835500000000003</v>
      </c>
    </row>
    <row r="760" spans="1:15" ht="12.75" customHeight="1" x14ac:dyDescent="0.25">
      <c r="A760" s="2">
        <v>2025</v>
      </c>
      <c r="B760" s="2">
        <v>6</v>
      </c>
      <c r="C760" s="2" t="s">
        <v>22</v>
      </c>
      <c r="D760" s="2" t="s">
        <v>202</v>
      </c>
      <c r="E760" s="4" t="str">
        <f>VLOOKUP($D:$D,'[1]Disponibilidad y generación'!$E:$R,3,FALSE)</f>
        <v>09</v>
      </c>
      <c r="F760" s="4" t="str">
        <f>VLOOKUP($D:$D,'[1]Disponibilidad y generación'!$E:$R,4,FALSE)</f>
        <v>HIGUAMO</v>
      </c>
      <c r="G760" s="4" t="str">
        <f>VLOOKUP($D:$D,'[1]Disponibilidad y generación'!$E:$R,5,FALSE)</f>
        <v>23</v>
      </c>
      <c r="H760" s="4" t="str">
        <f>VLOOKUP($D:$D,'[1]Disponibilidad y generación'!$E:$R,6,FALSE)</f>
        <v>SAN PEDRO DE MACORÍS</v>
      </c>
      <c r="I760" s="4" t="str">
        <f>VLOOKUP($D:$D,'[1]Disponibilidad y generación'!$E:$R,7,FALSE)</f>
        <v>01</v>
      </c>
      <c r="J760" s="4" t="str">
        <f>VLOOKUP($D:$D,'[1]Disponibilidad y generación'!$E:$R,8,FALSE)</f>
        <v>SAN PEDRO DE MACORÍS</v>
      </c>
      <c r="K760" s="5" t="s">
        <v>242</v>
      </c>
      <c r="L760" s="4" t="s">
        <v>248</v>
      </c>
      <c r="M760" s="2" t="s">
        <v>24</v>
      </c>
      <c r="N760" s="51">
        <v>16.573981481480999</v>
      </c>
      <c r="O760" s="51">
        <v>9.3170800000000007</v>
      </c>
    </row>
    <row r="761" spans="1:15" ht="12.75" customHeight="1" x14ac:dyDescent="0.25">
      <c r="A761" s="2">
        <v>2025</v>
      </c>
      <c r="B761" s="2">
        <v>6</v>
      </c>
      <c r="C761" s="2" t="s">
        <v>12</v>
      </c>
      <c r="D761" s="2" t="s">
        <v>203</v>
      </c>
      <c r="E761" s="4" t="str">
        <f>VLOOKUP($D:$D,'[1]Disponibilidad y generación'!$E:$R,3,FALSE)</f>
        <v>02</v>
      </c>
      <c r="F761" s="4" t="str">
        <f>VLOOKUP($D:$D,'[1]Disponibilidad y generación'!$E:$R,4,FALSE)</f>
        <v>CIBAO SUR</v>
      </c>
      <c r="G761" s="4" t="str">
        <f>VLOOKUP($D:$D,'[1]Disponibilidad y generación'!$E:$R,5,FALSE)</f>
        <v>13</v>
      </c>
      <c r="H761" s="4" t="str">
        <f>VLOOKUP($D:$D,'[1]Disponibilidad y generación'!$E:$R,6,FALSE)</f>
        <v>LA VEGA</v>
      </c>
      <c r="I761" s="4" t="str">
        <f>VLOOKUP($D:$D,'[1]Disponibilidad y generación'!$E:$R,7,FALSE)</f>
        <v>01</v>
      </c>
      <c r="J761" s="4" t="str">
        <f>VLOOKUP($D:$D,'[1]Disponibilidad y generación'!$E:$R,8,FALSE)</f>
        <v>LA VEGA</v>
      </c>
      <c r="K761" s="5" t="s">
        <v>240</v>
      </c>
      <c r="L761" s="4" t="s">
        <v>253</v>
      </c>
      <c r="M761" s="2" t="s">
        <v>204</v>
      </c>
      <c r="N761" s="51">
        <v>15.374027777777</v>
      </c>
      <c r="O761" s="51">
        <v>10.71077</v>
      </c>
    </row>
    <row r="762" spans="1:15" ht="12.75" customHeight="1" x14ac:dyDescent="0.25">
      <c r="A762" s="2">
        <v>2025</v>
      </c>
      <c r="B762" s="2">
        <v>6</v>
      </c>
      <c r="C762" s="2" t="s">
        <v>12</v>
      </c>
      <c r="D762" s="2" t="s">
        <v>205</v>
      </c>
      <c r="E762" s="4" t="str">
        <f>VLOOKUP($D:$D,'[1]Disponibilidad y generación'!$E:$R,3,FALSE)</f>
        <v>02</v>
      </c>
      <c r="F762" s="4" t="str">
        <f>VLOOKUP($D:$D,'[1]Disponibilidad y generación'!$E:$R,4,FALSE)</f>
        <v>CIBAO SUR</v>
      </c>
      <c r="G762" s="4" t="str">
        <f>VLOOKUP($D:$D,'[1]Disponibilidad y generación'!$E:$R,5,FALSE)</f>
        <v>13</v>
      </c>
      <c r="H762" s="4" t="str">
        <f>VLOOKUP($D:$D,'[1]Disponibilidad y generación'!$E:$R,6,FALSE)</f>
        <v>LA VEGA</v>
      </c>
      <c r="I762" s="4" t="str">
        <f>VLOOKUP($D:$D,'[1]Disponibilidad y generación'!$E:$R,7,FALSE)</f>
        <v>01</v>
      </c>
      <c r="J762" s="4" t="str">
        <f>VLOOKUP($D:$D,'[1]Disponibilidad y generación'!$E:$R,8,FALSE)</f>
        <v>LA VEGA</v>
      </c>
      <c r="K762" s="5" t="s">
        <v>240</v>
      </c>
      <c r="L762" s="4" t="s">
        <v>253</v>
      </c>
      <c r="M762" s="2" t="s">
        <v>204</v>
      </c>
      <c r="N762" s="51">
        <v>14.364513888888</v>
      </c>
      <c r="O762" s="51">
        <v>9.6865900000000007</v>
      </c>
    </row>
    <row r="763" spans="1:15" ht="12.75" customHeight="1" x14ac:dyDescent="0.25">
      <c r="A763" s="2">
        <v>2025</v>
      </c>
      <c r="B763" s="2">
        <v>6</v>
      </c>
      <c r="C763" s="2" t="s">
        <v>12</v>
      </c>
      <c r="D763" s="2" t="s">
        <v>206</v>
      </c>
      <c r="E763" s="4" t="str">
        <f>VLOOKUP($D:$D,'[1]Disponibilidad y generación'!$E:$R,3,FALSE)</f>
        <v>05</v>
      </c>
      <c r="F763" s="4" t="str">
        <f>VLOOKUP($D:$D,'[1]Disponibilidad y generación'!$E:$R,4,FALSE)</f>
        <v>VALDESIA</v>
      </c>
      <c r="G763" s="4" t="str">
        <f>VLOOKUP($D:$D,'[1]Disponibilidad y generación'!$E:$R,5,FALSE)</f>
        <v>17</v>
      </c>
      <c r="H763" s="4" t="str">
        <f>VLOOKUP($D:$D,'[1]Disponibilidad y generación'!$E:$R,6,FALSE)</f>
        <v>PERAVIA</v>
      </c>
      <c r="I763" s="4" t="str">
        <f>VLOOKUP($D:$D,'[1]Disponibilidad y generación'!$E:$R,7,FALSE)</f>
        <v>01</v>
      </c>
      <c r="J763" s="4" t="str">
        <f>VLOOKUP($D:$D,'[1]Disponibilidad y generación'!$E:$R,8,FALSE)</f>
        <v>BANÍ</v>
      </c>
      <c r="K763" s="5" t="s">
        <v>240</v>
      </c>
      <c r="L763" s="4" t="s">
        <v>253</v>
      </c>
      <c r="M763" s="2" t="s">
        <v>207</v>
      </c>
      <c r="N763" s="51">
        <v>2.9087268518510001</v>
      </c>
      <c r="O763" s="51">
        <v>1.87781</v>
      </c>
    </row>
    <row r="764" spans="1:15" ht="12.75" customHeight="1" x14ac:dyDescent="0.25">
      <c r="A764" s="2">
        <v>2025</v>
      </c>
      <c r="B764" s="2">
        <v>6</v>
      </c>
      <c r="C764" s="2" t="s">
        <v>12</v>
      </c>
      <c r="D764" s="2" t="s">
        <v>208</v>
      </c>
      <c r="E764" s="4" t="str">
        <f>VLOOKUP($D:$D,'[1]Disponibilidad y generación'!$E:$R,3,FALSE)</f>
        <v>05</v>
      </c>
      <c r="F764" s="4" t="str">
        <f>VLOOKUP($D:$D,'[1]Disponibilidad y generación'!$E:$R,4,FALSE)</f>
        <v>VALDESIA</v>
      </c>
      <c r="G764" s="4" t="str">
        <f>VLOOKUP($D:$D,'[1]Disponibilidad y generación'!$E:$R,5,FALSE)</f>
        <v>17</v>
      </c>
      <c r="H764" s="4" t="str">
        <f>VLOOKUP($D:$D,'[1]Disponibilidad y generación'!$E:$R,6,FALSE)</f>
        <v>PERAVIA</v>
      </c>
      <c r="I764" s="4" t="str">
        <f>VLOOKUP($D:$D,'[1]Disponibilidad y generación'!$E:$R,7,FALSE)</f>
        <v>01</v>
      </c>
      <c r="J764" s="4" t="str">
        <f>VLOOKUP($D:$D,'[1]Disponibilidad y generación'!$E:$R,8,FALSE)</f>
        <v>BANÍ</v>
      </c>
      <c r="K764" s="5" t="s">
        <v>240</v>
      </c>
      <c r="L764" s="4" t="s">
        <v>253</v>
      </c>
      <c r="M764" s="2" t="s">
        <v>207</v>
      </c>
      <c r="N764" s="51">
        <v>2.9978703703699998</v>
      </c>
      <c r="O764" s="51">
        <v>1.9750700000000001</v>
      </c>
    </row>
    <row r="765" spans="1:15" ht="12.75" customHeight="1" x14ac:dyDescent="0.25">
      <c r="A765" s="2">
        <v>2025</v>
      </c>
      <c r="B765" s="2">
        <v>7</v>
      </c>
      <c r="C765" s="2" t="s">
        <v>8</v>
      </c>
      <c r="D765" s="2" t="s">
        <v>9</v>
      </c>
      <c r="E765" s="4" t="str">
        <f>VLOOKUP($D:$D,'[1]Disponibilidad y generación'!$E:$R,3,FALSE)</f>
        <v>10</v>
      </c>
      <c r="F765" s="4" t="str">
        <f>VLOOKUP($D:$D,'[1]Disponibilidad y generación'!$E:$R,4,FALSE)</f>
        <v>OZAMA O METROPOLITANA</v>
      </c>
      <c r="G765" s="4" t="str">
        <f>VLOOKUP($D:$D,'[1]Disponibilidad y generación'!$E:$R,5,FALSE)</f>
        <v>32</v>
      </c>
      <c r="H765" s="4" t="str">
        <f>VLOOKUP($D:$D,'[1]Disponibilidad y generación'!$E:$R,6,FALSE)</f>
        <v>SANTO DOMINGO</v>
      </c>
      <c r="I765" s="4" t="str">
        <f>VLOOKUP($D:$D,'[1]Disponibilidad y generación'!$E:$R,7,FALSE)</f>
        <v>04</v>
      </c>
      <c r="J765" s="4" t="str">
        <f>VLOOKUP($D:$D,'[1]Disponibilidad y generación'!$E:$R,8,FALSE)</f>
        <v>BOCA CHICA</v>
      </c>
      <c r="K765" s="5" t="s">
        <v>239</v>
      </c>
      <c r="L765" s="4" t="s">
        <v>249</v>
      </c>
      <c r="M765" s="2" t="s">
        <v>10</v>
      </c>
      <c r="N765" s="51">
        <v>0</v>
      </c>
      <c r="O765" s="51">
        <v>0</v>
      </c>
    </row>
    <row r="766" spans="1:15" ht="12.75" customHeight="1" x14ac:dyDescent="0.25">
      <c r="A766" s="2">
        <v>2025</v>
      </c>
      <c r="B766" s="2">
        <v>7</v>
      </c>
      <c r="C766" s="2" t="s">
        <v>8</v>
      </c>
      <c r="D766" s="2" t="s">
        <v>11</v>
      </c>
      <c r="E766" s="4" t="str">
        <f>VLOOKUP($D:$D,'[1]Disponibilidad y generación'!$E:$R,3,FALSE)</f>
        <v>10</v>
      </c>
      <c r="F766" s="4" t="str">
        <f>VLOOKUP($D:$D,'[1]Disponibilidad y generación'!$E:$R,4,FALSE)</f>
        <v>OZAMA O METROPOLITANA</v>
      </c>
      <c r="G766" s="4" t="str">
        <f>VLOOKUP($D:$D,'[1]Disponibilidad y generación'!$E:$R,5,FALSE)</f>
        <v>32</v>
      </c>
      <c r="H766" s="4" t="str">
        <f>VLOOKUP($D:$D,'[1]Disponibilidad y generación'!$E:$R,6,FALSE)</f>
        <v>SANTO DOMINGO</v>
      </c>
      <c r="I766" s="4" t="str">
        <f>VLOOKUP($D:$D,'[1]Disponibilidad y generación'!$E:$R,7,FALSE)</f>
        <v>04</v>
      </c>
      <c r="J766" s="4" t="str">
        <f>VLOOKUP($D:$D,'[1]Disponibilidad y generación'!$E:$R,8,FALSE)</f>
        <v>BOCA CHICA</v>
      </c>
      <c r="K766" s="5" t="s">
        <v>239</v>
      </c>
      <c r="L766" s="4" t="s">
        <v>246</v>
      </c>
      <c r="M766" s="2" t="s">
        <v>10</v>
      </c>
      <c r="N766" s="51">
        <v>299.87634408602099</v>
      </c>
      <c r="O766" s="51">
        <v>172.64952</v>
      </c>
    </row>
    <row r="767" spans="1:15" ht="12.75" customHeight="1" x14ac:dyDescent="0.25">
      <c r="A767" s="2">
        <v>2025</v>
      </c>
      <c r="B767" s="2">
        <v>7</v>
      </c>
      <c r="C767" s="2" t="s">
        <v>12</v>
      </c>
      <c r="D767" s="2" t="s">
        <v>13</v>
      </c>
      <c r="E767" s="4" t="str">
        <f>VLOOKUP($D:$D,'[1]Disponibilidad y generación'!$E:$R,3,FALSE)</f>
        <v>05</v>
      </c>
      <c r="F767" s="4" t="str">
        <f>VLOOKUP($D:$D,'[1]Disponibilidad y generación'!$E:$R,4,FALSE)</f>
        <v>VALDESIA</v>
      </c>
      <c r="G767" s="4" t="str">
        <f>VLOOKUP($D:$D,'[1]Disponibilidad y generación'!$E:$R,5,FALSE)</f>
        <v>17</v>
      </c>
      <c r="H767" s="4" t="str">
        <f>VLOOKUP($D:$D,'[1]Disponibilidad y generación'!$E:$R,6,FALSE)</f>
        <v>PERAVIA</v>
      </c>
      <c r="I767" s="4" t="str">
        <f>VLOOKUP($D:$D,'[1]Disponibilidad y generación'!$E:$R,7,FALSE)</f>
        <v>01</v>
      </c>
      <c r="J767" s="4" t="str">
        <f>VLOOKUP($D:$D,'[1]Disponibilidad y generación'!$E:$R,8,FALSE)</f>
        <v>BANÍ</v>
      </c>
      <c r="K767" s="5" t="s">
        <v>240</v>
      </c>
      <c r="L767" s="4" t="s">
        <v>253</v>
      </c>
      <c r="M767" s="2" t="s">
        <v>14</v>
      </c>
      <c r="N767" s="51">
        <v>13.579032258064</v>
      </c>
      <c r="O767" s="51">
        <v>10.06851</v>
      </c>
    </row>
    <row r="768" spans="1:15" ht="12.75" customHeight="1" x14ac:dyDescent="0.25">
      <c r="A768" s="2">
        <v>2025</v>
      </c>
      <c r="B768" s="2">
        <v>7</v>
      </c>
      <c r="C768" s="2" t="s">
        <v>12</v>
      </c>
      <c r="D768" s="2" t="s">
        <v>15</v>
      </c>
      <c r="E768" s="4" t="str">
        <f>VLOOKUP($D:$D,'[1]Disponibilidad y generación'!$E:$R,3,FALSE)</f>
        <v>05</v>
      </c>
      <c r="F768" s="4" t="str">
        <f>VLOOKUP($D:$D,'[1]Disponibilidad y generación'!$E:$R,4,FALSE)</f>
        <v>VALDESIA</v>
      </c>
      <c r="G768" s="4" t="str">
        <f>VLOOKUP($D:$D,'[1]Disponibilidad y generación'!$E:$R,5,FALSE)</f>
        <v>17</v>
      </c>
      <c r="H768" s="4" t="str">
        <f>VLOOKUP($D:$D,'[1]Disponibilidad y generación'!$E:$R,6,FALSE)</f>
        <v>PERAVIA</v>
      </c>
      <c r="I768" s="4" t="str">
        <f>VLOOKUP($D:$D,'[1]Disponibilidad y generación'!$E:$R,7,FALSE)</f>
        <v>01</v>
      </c>
      <c r="J768" s="4" t="str">
        <f>VLOOKUP($D:$D,'[1]Disponibilidad y generación'!$E:$R,8,FALSE)</f>
        <v>BANÍ</v>
      </c>
      <c r="K768" s="5" t="s">
        <v>240</v>
      </c>
      <c r="L768" s="4" t="s">
        <v>253</v>
      </c>
      <c r="M768" s="2" t="s">
        <v>14</v>
      </c>
      <c r="N768" s="51">
        <v>11.265188172043</v>
      </c>
      <c r="O768" s="51">
        <v>7.9651500000000004</v>
      </c>
    </row>
    <row r="769" spans="1:15" ht="12.75" customHeight="1" x14ac:dyDescent="0.25">
      <c r="A769" s="2">
        <v>2025</v>
      </c>
      <c r="B769" s="2">
        <v>7</v>
      </c>
      <c r="C769" s="2" t="s">
        <v>12</v>
      </c>
      <c r="D769" s="2" t="s">
        <v>16</v>
      </c>
      <c r="E769" s="4" t="str">
        <f>VLOOKUP($D:$D,'[1]Disponibilidad y generación'!$E:$R,3,FALSE)</f>
        <v>02</v>
      </c>
      <c r="F769" s="4" t="str">
        <f>VLOOKUP($D:$D,'[1]Disponibilidad y generación'!$E:$R,4,FALSE)</f>
        <v>CIBAO SUR</v>
      </c>
      <c r="G769" s="4" t="str">
        <f>VLOOKUP($D:$D,'[1]Disponibilidad y generación'!$E:$R,5,FALSE)</f>
        <v>28</v>
      </c>
      <c r="H769" s="4" t="str">
        <f>VLOOKUP($D:$D,'[1]Disponibilidad y generación'!$E:$R,6,FALSE)</f>
        <v>MONSEÑOR NOUEL</v>
      </c>
      <c r="I769" s="4" t="str">
        <f>VLOOKUP($D:$D,'[1]Disponibilidad y generación'!$E:$R,7,FALSE)</f>
        <v>03</v>
      </c>
      <c r="J769" s="4" t="str">
        <f>VLOOKUP($D:$D,'[1]Disponibilidad y generación'!$E:$R,8,FALSE)</f>
        <v>PIEDRA BLANCA</v>
      </c>
      <c r="K769" s="5" t="s">
        <v>240</v>
      </c>
      <c r="L769" s="4" t="s">
        <v>253</v>
      </c>
      <c r="M769" s="2" t="s">
        <v>17</v>
      </c>
      <c r="N769" s="51">
        <v>9.9059139783999994E-2</v>
      </c>
      <c r="O769" s="51">
        <v>7.2400000000000006E-2</v>
      </c>
    </row>
    <row r="770" spans="1:15" ht="12.75" customHeight="1" x14ac:dyDescent="0.25">
      <c r="A770" s="2">
        <v>2025</v>
      </c>
      <c r="B770" s="2">
        <v>7</v>
      </c>
      <c r="C770" s="2" t="s">
        <v>12</v>
      </c>
      <c r="D770" s="2" t="s">
        <v>18</v>
      </c>
      <c r="E770" s="4" t="str">
        <f>VLOOKUP($D:$D,'[1]Disponibilidad y generación'!$E:$R,3,FALSE)</f>
        <v>02</v>
      </c>
      <c r="F770" s="4" t="str">
        <f>VLOOKUP($D:$D,'[1]Disponibilidad y generación'!$E:$R,4,FALSE)</f>
        <v>CIBAO SUR</v>
      </c>
      <c r="G770" s="4" t="str">
        <f>VLOOKUP($D:$D,'[1]Disponibilidad y generación'!$E:$R,5,FALSE)</f>
        <v>28</v>
      </c>
      <c r="H770" s="4" t="str">
        <f>VLOOKUP($D:$D,'[1]Disponibilidad y generación'!$E:$R,6,FALSE)</f>
        <v>MONSEÑOR NOUEL</v>
      </c>
      <c r="I770" s="4" t="str">
        <f>VLOOKUP($D:$D,'[1]Disponibilidad y generación'!$E:$R,7,FALSE)</f>
        <v>03</v>
      </c>
      <c r="J770" s="4" t="str">
        <f>VLOOKUP($D:$D,'[1]Disponibilidad y generación'!$E:$R,8,FALSE)</f>
        <v>PIEDRA BLANCA</v>
      </c>
      <c r="K770" s="5" t="s">
        <v>240</v>
      </c>
      <c r="L770" s="4" t="s">
        <v>253</v>
      </c>
      <c r="M770" s="2" t="s">
        <v>17</v>
      </c>
      <c r="N770" s="51">
        <v>0.18433243727500001</v>
      </c>
      <c r="O770" s="51">
        <v>0.13880000000000001</v>
      </c>
    </row>
    <row r="771" spans="1:15" ht="12.75" customHeight="1" x14ac:dyDescent="0.25">
      <c r="A771" s="2">
        <v>2025</v>
      </c>
      <c r="B771" s="2">
        <v>7</v>
      </c>
      <c r="C771" s="2" t="s">
        <v>12</v>
      </c>
      <c r="D771" s="2" t="s">
        <v>19</v>
      </c>
      <c r="E771" s="4" t="str">
        <f>VLOOKUP($D:$D,'[1]Disponibilidad y generación'!$E:$R,3,FALSE)</f>
        <v>01</v>
      </c>
      <c r="F771" s="4" t="str">
        <f>VLOOKUP($D:$D,'[1]Disponibilidad y generación'!$E:$R,4,FALSE)</f>
        <v>CIBAO NORTE</v>
      </c>
      <c r="G771" s="4" t="str">
        <f>VLOOKUP($D:$D,'[1]Disponibilidad y generación'!$E:$R,5,FALSE)</f>
        <v>25</v>
      </c>
      <c r="H771" s="4" t="str">
        <f>VLOOKUP($D:$D,'[1]Disponibilidad y generación'!$E:$R,6,FALSE)</f>
        <v>SANTIAGO</v>
      </c>
      <c r="I771" s="4" t="str">
        <f>VLOOKUP($D:$D,'[1]Disponibilidad y generación'!$E:$R,7,FALSE)</f>
        <v>03</v>
      </c>
      <c r="J771" s="4" t="str">
        <f>VLOOKUP($D:$D,'[1]Disponibilidad y generación'!$E:$R,8,FALSE)</f>
        <v>JÁNICO</v>
      </c>
      <c r="K771" s="5" t="s">
        <v>240</v>
      </c>
      <c r="L771" s="4" t="s">
        <v>253</v>
      </c>
      <c r="M771" s="2" t="s">
        <v>20</v>
      </c>
      <c r="N771" s="51">
        <v>8.3458781361999995E-2</v>
      </c>
      <c r="O771" s="51">
        <v>6.6799999999999998E-2</v>
      </c>
    </row>
    <row r="772" spans="1:15" ht="12.75" customHeight="1" x14ac:dyDescent="0.25">
      <c r="A772" s="2">
        <v>2025</v>
      </c>
      <c r="B772" s="2">
        <v>7</v>
      </c>
      <c r="C772" s="2" t="s">
        <v>12</v>
      </c>
      <c r="D772" s="2" t="s">
        <v>21</v>
      </c>
      <c r="E772" s="4" t="str">
        <f>VLOOKUP($D:$D,'[1]Disponibilidad y generación'!$E:$R,3,FALSE)</f>
        <v>01</v>
      </c>
      <c r="F772" s="4" t="str">
        <f>VLOOKUP($D:$D,'[1]Disponibilidad y generación'!$E:$R,4,FALSE)</f>
        <v>CIBAO NORTE</v>
      </c>
      <c r="G772" s="4" t="str">
        <f>VLOOKUP($D:$D,'[1]Disponibilidad y generación'!$E:$R,5,FALSE)</f>
        <v>25</v>
      </c>
      <c r="H772" s="4" t="str">
        <f>VLOOKUP($D:$D,'[1]Disponibilidad y generación'!$E:$R,6,FALSE)</f>
        <v>SANTIAGO</v>
      </c>
      <c r="I772" s="4" t="str">
        <f>VLOOKUP($D:$D,'[1]Disponibilidad y generación'!$E:$R,7,FALSE)</f>
        <v>03</v>
      </c>
      <c r="J772" s="4" t="str">
        <f>VLOOKUP($D:$D,'[1]Disponibilidad y generación'!$E:$R,8,FALSE)</f>
        <v>JÁNICO</v>
      </c>
      <c r="K772" s="5" t="s">
        <v>240</v>
      </c>
      <c r="L772" s="4" t="s">
        <v>253</v>
      </c>
      <c r="M772" s="2" t="s">
        <v>20</v>
      </c>
      <c r="N772" s="51">
        <v>8.7060931898999994E-2</v>
      </c>
      <c r="O772" s="51">
        <v>7.3200000000000001E-2</v>
      </c>
    </row>
    <row r="773" spans="1:15" ht="12.75" customHeight="1" x14ac:dyDescent="0.25">
      <c r="A773" s="2">
        <v>2025</v>
      </c>
      <c r="B773" s="2">
        <v>7</v>
      </c>
      <c r="C773" s="2" t="s">
        <v>22</v>
      </c>
      <c r="D773" s="2" t="s">
        <v>23</v>
      </c>
      <c r="E773" s="4" t="str">
        <f>VLOOKUP($D:$D,'[1]Disponibilidad y generación'!$E:$R,3,FALSE)</f>
        <v>06</v>
      </c>
      <c r="F773" s="4" t="str">
        <f>VLOOKUP($D:$D,'[1]Disponibilidad y generación'!$E:$R,4,FALSE)</f>
        <v>ENRIQUILLO</v>
      </c>
      <c r="G773" s="4" t="str">
        <f>VLOOKUP($D:$D,'[1]Disponibilidad y generación'!$E:$R,5,FALSE)</f>
        <v>04</v>
      </c>
      <c r="H773" s="4" t="str">
        <f>VLOOKUP($D:$D,'[1]Disponibilidad y generación'!$E:$R,6,FALSE)</f>
        <v>BARAHONA</v>
      </c>
      <c r="I773" s="4" t="str">
        <f>VLOOKUP($D:$D,'[1]Disponibilidad y generación'!$E:$R,7,FALSE)</f>
        <v>01</v>
      </c>
      <c r="J773" s="4" t="str">
        <f>VLOOKUP($D:$D,'[1]Disponibilidad y generación'!$E:$R,8,FALSE)</f>
        <v>BARAHONA</v>
      </c>
      <c r="K773" s="5" t="s">
        <v>241</v>
      </c>
      <c r="L773" s="4" t="s">
        <v>247</v>
      </c>
      <c r="M773" s="2" t="s">
        <v>24</v>
      </c>
      <c r="N773" s="51">
        <v>50</v>
      </c>
      <c r="O773" s="51">
        <v>33.043959999999998</v>
      </c>
    </row>
    <row r="774" spans="1:15" ht="12.75" customHeight="1" x14ac:dyDescent="0.25">
      <c r="A774" s="2">
        <v>2025</v>
      </c>
      <c r="B774" s="2">
        <v>7</v>
      </c>
      <c r="C774" s="2" t="s">
        <v>25</v>
      </c>
      <c r="D774" s="2" t="s">
        <v>26</v>
      </c>
      <c r="E774" s="4" t="str">
        <f>VLOOKUP($D:$D,'[1]Disponibilidad y generación'!$E:$R,3,FALSE)</f>
        <v>09</v>
      </c>
      <c r="F774" s="4" t="str">
        <f>VLOOKUP($D:$D,'[1]Disponibilidad y generación'!$E:$R,4,FALSE)</f>
        <v>HIGUAMO</v>
      </c>
      <c r="G774" s="4" t="str">
        <f>VLOOKUP($D:$D,'[1]Disponibilidad y generación'!$E:$R,5,FALSE)</f>
        <v>23</v>
      </c>
      <c r="H774" s="4" t="str">
        <f>VLOOKUP($D:$D,'[1]Disponibilidad y generación'!$E:$R,6,FALSE)</f>
        <v>SAN PEDRO DE MACORÍS</v>
      </c>
      <c r="I774" s="4" t="str">
        <f>VLOOKUP($D:$D,'[1]Disponibilidad y generación'!$E:$R,7,FALSE)</f>
        <v>05</v>
      </c>
      <c r="J774" s="4" t="str">
        <f>VLOOKUP($D:$D,'[1]Disponibilidad y generación'!$E:$R,8,FALSE)</f>
        <v>QUISQUEYA</v>
      </c>
      <c r="K774" s="5" t="s">
        <v>242</v>
      </c>
      <c r="L774" s="4" t="s">
        <v>248</v>
      </c>
      <c r="M774" s="2" t="s">
        <v>27</v>
      </c>
      <c r="N774" s="51">
        <v>1.3773297491030001</v>
      </c>
      <c r="O774" s="51">
        <v>6.6339999999999996E-2</v>
      </c>
    </row>
    <row r="775" spans="1:15" ht="12.75" customHeight="1" x14ac:dyDescent="0.25">
      <c r="A775" s="2">
        <v>2025</v>
      </c>
      <c r="B775" s="2">
        <v>7</v>
      </c>
      <c r="C775" s="2" t="s">
        <v>12</v>
      </c>
      <c r="D775" s="2" t="s">
        <v>28</v>
      </c>
      <c r="E775" s="4" t="str">
        <f>VLOOKUP($D:$D,'[1]Disponibilidad y generación'!$E:$R,3,FALSE)</f>
        <v>04</v>
      </c>
      <c r="F775" s="4" t="str">
        <f>VLOOKUP($D:$D,'[1]Disponibilidad y generación'!$E:$R,4,FALSE)</f>
        <v>CIBAO NOROESTE</v>
      </c>
      <c r="G775" s="4" t="str">
        <f>VLOOKUP($D:$D,'[1]Disponibilidad y generación'!$E:$R,5,FALSE)</f>
        <v>27</v>
      </c>
      <c r="H775" s="4" t="str">
        <f>VLOOKUP($D:$D,'[1]Disponibilidad y generación'!$E:$R,6,FALSE)</f>
        <v>VALVERDE</v>
      </c>
      <c r="I775" s="4" t="str">
        <f>VLOOKUP($D:$D,'[1]Disponibilidad y generación'!$E:$R,7,FALSE)</f>
        <v>02</v>
      </c>
      <c r="J775" s="4" t="str">
        <f>VLOOKUP($D:$D,'[1]Disponibilidad y generación'!$E:$R,8,FALSE)</f>
        <v>ESPERANZA</v>
      </c>
      <c r="K775" s="5" t="s">
        <v>240</v>
      </c>
      <c r="L775" s="4" t="s">
        <v>253</v>
      </c>
      <c r="M775" s="2" t="s">
        <v>27</v>
      </c>
      <c r="N775" s="51">
        <v>0</v>
      </c>
      <c r="O775" s="51">
        <v>0</v>
      </c>
    </row>
    <row r="776" spans="1:15" ht="12.75" customHeight="1" x14ac:dyDescent="0.25">
      <c r="A776" s="2">
        <v>2025</v>
      </c>
      <c r="B776" s="2">
        <v>7</v>
      </c>
      <c r="C776" s="2" t="s">
        <v>29</v>
      </c>
      <c r="D776" s="2" t="s">
        <v>30</v>
      </c>
      <c r="E776" s="4" t="str">
        <f>VLOOKUP($D:$D,'[1]Disponibilidad y generación'!$E:$R,3,FALSE)</f>
        <v>09</v>
      </c>
      <c r="F776" s="4" t="str">
        <f>VLOOKUP($D:$D,'[1]Disponibilidad y generación'!$E:$R,4,FALSE)</f>
        <v>HIGUAMO</v>
      </c>
      <c r="G776" s="4" t="str">
        <f>VLOOKUP($D:$D,'[1]Disponibilidad y generación'!$E:$R,5,FALSE)</f>
        <v>23</v>
      </c>
      <c r="H776" s="4" t="str">
        <f>VLOOKUP($D:$D,'[1]Disponibilidad y generación'!$E:$R,6,FALSE)</f>
        <v>SAN PEDRO DE MACORÍS</v>
      </c>
      <c r="I776" s="4" t="str">
        <f>VLOOKUP($D:$D,'[1]Disponibilidad y generación'!$E:$R,7,FALSE)</f>
        <v>01</v>
      </c>
      <c r="J776" s="4" t="str">
        <f>VLOOKUP($D:$D,'[1]Disponibilidad y generación'!$E:$R,8,FALSE)</f>
        <v>SAN PEDRO DE MACORÍS</v>
      </c>
      <c r="K776" s="5" t="s">
        <v>239</v>
      </c>
      <c r="L776" s="4" t="s">
        <v>249</v>
      </c>
      <c r="M776" s="2" t="s">
        <v>31</v>
      </c>
      <c r="N776" s="51">
        <v>0</v>
      </c>
      <c r="O776" s="51">
        <v>0</v>
      </c>
    </row>
    <row r="777" spans="1:15" ht="12.75" customHeight="1" x14ac:dyDescent="0.25">
      <c r="A777" s="2">
        <v>2025</v>
      </c>
      <c r="B777" s="2">
        <v>7</v>
      </c>
      <c r="C777" s="2" t="s">
        <v>29</v>
      </c>
      <c r="D777" s="2" t="s">
        <v>32</v>
      </c>
      <c r="E777" s="4" t="str">
        <f>VLOOKUP($D:$D,'[1]Disponibilidad y generación'!$E:$R,3,FALSE)</f>
        <v>09</v>
      </c>
      <c r="F777" s="4" t="str">
        <f>VLOOKUP($D:$D,'[1]Disponibilidad y generación'!$E:$R,4,FALSE)</f>
        <v>HIGUAMO</v>
      </c>
      <c r="G777" s="4" t="str">
        <f>VLOOKUP($D:$D,'[1]Disponibilidad y generación'!$E:$R,5,FALSE)</f>
        <v>23</v>
      </c>
      <c r="H777" s="4" t="str">
        <f>VLOOKUP($D:$D,'[1]Disponibilidad y generación'!$E:$R,6,FALSE)</f>
        <v>SAN PEDRO DE MACORÍS</v>
      </c>
      <c r="I777" s="4" t="str">
        <f>VLOOKUP($D:$D,'[1]Disponibilidad y generación'!$E:$R,7,FALSE)</f>
        <v>01</v>
      </c>
      <c r="J777" s="4" t="str">
        <f>VLOOKUP($D:$D,'[1]Disponibilidad y generación'!$E:$R,8,FALSE)</f>
        <v>SAN PEDRO DE MACORÍS</v>
      </c>
      <c r="K777" s="5" t="s">
        <v>239</v>
      </c>
      <c r="L777" s="4" t="s">
        <v>246</v>
      </c>
      <c r="M777" s="2" t="s">
        <v>31</v>
      </c>
      <c r="N777" s="51">
        <v>82.556451612903004</v>
      </c>
      <c r="O777" s="51">
        <v>56.436990000000002</v>
      </c>
    </row>
    <row r="778" spans="1:15" ht="12.75" customHeight="1" x14ac:dyDescent="0.25">
      <c r="A778" s="2">
        <v>2025</v>
      </c>
      <c r="B778" s="2">
        <v>7</v>
      </c>
      <c r="C778" s="2" t="s">
        <v>29</v>
      </c>
      <c r="D778" s="2" t="s">
        <v>33</v>
      </c>
      <c r="E778" s="4" t="str">
        <f>VLOOKUP($D:$D,'[1]Disponibilidad y generación'!$E:$R,3,FALSE)</f>
        <v>09</v>
      </c>
      <c r="F778" s="4" t="str">
        <f>VLOOKUP($D:$D,'[1]Disponibilidad y generación'!$E:$R,4,FALSE)</f>
        <v>HIGUAMO</v>
      </c>
      <c r="G778" s="4" t="str">
        <f>VLOOKUP($D:$D,'[1]Disponibilidad y generación'!$E:$R,5,FALSE)</f>
        <v>23</v>
      </c>
      <c r="H778" s="4" t="str">
        <f>VLOOKUP($D:$D,'[1]Disponibilidad y generación'!$E:$R,6,FALSE)</f>
        <v>SAN PEDRO DE MACORÍS</v>
      </c>
      <c r="I778" s="4" t="str">
        <f>VLOOKUP($D:$D,'[1]Disponibilidad y generación'!$E:$R,7,FALSE)</f>
        <v>01</v>
      </c>
      <c r="J778" s="4" t="str">
        <f>VLOOKUP($D:$D,'[1]Disponibilidad y generación'!$E:$R,8,FALSE)</f>
        <v>SAN PEDRO DE MACORÍS</v>
      </c>
      <c r="K778" s="5" t="s">
        <v>239</v>
      </c>
      <c r="L778" s="4" t="s">
        <v>249</v>
      </c>
      <c r="M778" s="2" t="s">
        <v>31</v>
      </c>
      <c r="N778" s="51">
        <v>0</v>
      </c>
      <c r="O778" s="51">
        <v>0</v>
      </c>
    </row>
    <row r="779" spans="1:15" ht="12.75" customHeight="1" x14ac:dyDescent="0.25">
      <c r="A779" s="2">
        <v>2025</v>
      </c>
      <c r="B779" s="2">
        <v>7</v>
      </c>
      <c r="C779" s="2" t="s">
        <v>29</v>
      </c>
      <c r="D779" s="2" t="s">
        <v>34</v>
      </c>
      <c r="E779" s="4" t="str">
        <f>VLOOKUP($D:$D,'[1]Disponibilidad y generación'!$E:$R,3,FALSE)</f>
        <v>09</v>
      </c>
      <c r="F779" s="4" t="str">
        <f>VLOOKUP($D:$D,'[1]Disponibilidad y generación'!$E:$R,4,FALSE)</f>
        <v>HIGUAMO</v>
      </c>
      <c r="G779" s="4" t="str">
        <f>VLOOKUP($D:$D,'[1]Disponibilidad y generación'!$E:$R,5,FALSE)</f>
        <v>23</v>
      </c>
      <c r="H779" s="4" t="str">
        <f>VLOOKUP($D:$D,'[1]Disponibilidad y generación'!$E:$R,6,FALSE)</f>
        <v>SAN PEDRO DE MACORÍS</v>
      </c>
      <c r="I779" s="4" t="str">
        <f>VLOOKUP($D:$D,'[1]Disponibilidad y generación'!$E:$R,7,FALSE)</f>
        <v>01</v>
      </c>
      <c r="J779" s="4" t="str">
        <f>VLOOKUP($D:$D,'[1]Disponibilidad y generación'!$E:$R,8,FALSE)</f>
        <v>SAN PEDRO DE MACORÍS</v>
      </c>
      <c r="K779" s="5" t="s">
        <v>239</v>
      </c>
      <c r="L779" s="4" t="s">
        <v>246</v>
      </c>
      <c r="M779" s="2" t="s">
        <v>31</v>
      </c>
      <c r="N779" s="51">
        <v>90</v>
      </c>
      <c r="O779" s="51">
        <v>61.106140000000003</v>
      </c>
    </row>
    <row r="780" spans="1:15" ht="12.75" customHeight="1" x14ac:dyDescent="0.25">
      <c r="A780" s="2">
        <v>2025</v>
      </c>
      <c r="B780" s="2">
        <v>7</v>
      </c>
      <c r="C780" s="2" t="s">
        <v>29</v>
      </c>
      <c r="D780" s="2" t="s">
        <v>35</v>
      </c>
      <c r="E780" s="4" t="str">
        <f>VLOOKUP($D:$D,'[1]Disponibilidad y generación'!$E:$R,3,FALSE)</f>
        <v>09</v>
      </c>
      <c r="F780" s="4" t="str">
        <f>VLOOKUP($D:$D,'[1]Disponibilidad y generación'!$E:$R,4,FALSE)</f>
        <v>HIGUAMO</v>
      </c>
      <c r="G780" s="4" t="str">
        <f>VLOOKUP($D:$D,'[1]Disponibilidad y generación'!$E:$R,5,FALSE)</f>
        <v>23</v>
      </c>
      <c r="H780" s="4" t="str">
        <f>VLOOKUP($D:$D,'[1]Disponibilidad y generación'!$E:$R,6,FALSE)</f>
        <v>SAN PEDRO DE MACORÍS</v>
      </c>
      <c r="I780" s="4" t="str">
        <f>VLOOKUP($D:$D,'[1]Disponibilidad y generación'!$E:$R,7,FALSE)</f>
        <v>01</v>
      </c>
      <c r="J780" s="4" t="str">
        <f>VLOOKUP($D:$D,'[1]Disponibilidad y generación'!$E:$R,8,FALSE)</f>
        <v>SAN PEDRO DE MACORÍS</v>
      </c>
      <c r="K780" s="5" t="s">
        <v>239</v>
      </c>
      <c r="L780" s="4" t="s">
        <v>249</v>
      </c>
      <c r="M780" s="2" t="s">
        <v>31</v>
      </c>
      <c r="N780" s="51">
        <v>0</v>
      </c>
      <c r="O780" s="51">
        <v>0</v>
      </c>
    </row>
    <row r="781" spans="1:15" ht="12.75" customHeight="1" x14ac:dyDescent="0.25">
      <c r="A781" s="2">
        <v>2025</v>
      </c>
      <c r="B781" s="2">
        <v>7</v>
      </c>
      <c r="C781" s="2" t="s">
        <v>29</v>
      </c>
      <c r="D781" s="2" t="s">
        <v>36</v>
      </c>
      <c r="E781" s="4" t="str">
        <f>VLOOKUP($D:$D,'[1]Disponibilidad y generación'!$E:$R,3,FALSE)</f>
        <v>09</v>
      </c>
      <c r="F781" s="4" t="str">
        <f>VLOOKUP($D:$D,'[1]Disponibilidad y generación'!$E:$R,4,FALSE)</f>
        <v>HIGUAMO</v>
      </c>
      <c r="G781" s="4" t="str">
        <f>VLOOKUP($D:$D,'[1]Disponibilidad y generación'!$E:$R,5,FALSE)</f>
        <v>23</v>
      </c>
      <c r="H781" s="4" t="str">
        <f>VLOOKUP($D:$D,'[1]Disponibilidad y generación'!$E:$R,6,FALSE)</f>
        <v>SAN PEDRO DE MACORÍS</v>
      </c>
      <c r="I781" s="4" t="str">
        <f>VLOOKUP($D:$D,'[1]Disponibilidad y generación'!$E:$R,7,FALSE)</f>
        <v>01</v>
      </c>
      <c r="J781" s="4" t="str">
        <f>VLOOKUP($D:$D,'[1]Disponibilidad y generación'!$E:$R,8,FALSE)</f>
        <v>SAN PEDRO DE MACORÍS</v>
      </c>
      <c r="K781" s="5" t="s">
        <v>239</v>
      </c>
      <c r="L781" s="4" t="s">
        <v>246</v>
      </c>
      <c r="M781" s="2" t="s">
        <v>31</v>
      </c>
      <c r="N781" s="51">
        <v>89.974462365590995</v>
      </c>
      <c r="O781" s="51">
        <v>61.035730000000001</v>
      </c>
    </row>
    <row r="782" spans="1:15" ht="12.75" customHeight="1" x14ac:dyDescent="0.25">
      <c r="A782" s="2">
        <v>2025</v>
      </c>
      <c r="B782" s="2">
        <v>7</v>
      </c>
      <c r="C782" s="2" t="s">
        <v>12</v>
      </c>
      <c r="D782" s="2" t="s">
        <v>37</v>
      </c>
      <c r="E782" s="4" t="str">
        <f>VLOOKUP($D:$D,'[1]Disponibilidad y generación'!$E:$R,3,FALSE)</f>
        <v>04</v>
      </c>
      <c r="F782" s="4" t="str">
        <f>VLOOKUP($D:$D,'[1]Disponibilidad y generación'!$E:$R,4,FALSE)</f>
        <v>CIBAO NOROESTE</v>
      </c>
      <c r="G782" s="4" t="str">
        <f>VLOOKUP($D:$D,'[1]Disponibilidad y generación'!$E:$R,5,FALSE)</f>
        <v>26</v>
      </c>
      <c r="H782" s="4" t="str">
        <f>VLOOKUP($D:$D,'[1]Disponibilidad y generación'!$E:$R,6,FALSE)</f>
        <v>SANTIAGO RODRÍGUEZ</v>
      </c>
      <c r="I782" s="4" t="str">
        <f>VLOOKUP($D:$D,'[1]Disponibilidad y generación'!$E:$R,7,FALSE)</f>
        <v>03</v>
      </c>
      <c r="J782" s="4" t="str">
        <f>VLOOKUP($D:$D,'[1]Disponibilidad y generación'!$E:$R,8,FALSE)</f>
        <v>MONCIÓN</v>
      </c>
      <c r="K782" s="5" t="s">
        <v>240</v>
      </c>
      <c r="L782" s="4" t="s">
        <v>253</v>
      </c>
      <c r="M782" s="2" t="s">
        <v>17</v>
      </c>
      <c r="N782" s="51">
        <v>0.73827620967700003</v>
      </c>
      <c r="O782" s="51">
        <v>0.55474999999999997</v>
      </c>
    </row>
    <row r="783" spans="1:15" ht="12.75" customHeight="1" x14ac:dyDescent="0.25">
      <c r="A783" s="2">
        <v>2025</v>
      </c>
      <c r="B783" s="2">
        <v>7</v>
      </c>
      <c r="C783" s="2" t="s">
        <v>12</v>
      </c>
      <c r="D783" s="2" t="s">
        <v>38</v>
      </c>
      <c r="E783" s="4" t="str">
        <f>VLOOKUP($D:$D,'[1]Disponibilidad y generación'!$E:$R,3,FALSE)</f>
        <v>04</v>
      </c>
      <c r="F783" s="4" t="str">
        <f>VLOOKUP($D:$D,'[1]Disponibilidad y generación'!$E:$R,4,FALSE)</f>
        <v>CIBAO NOROESTE</v>
      </c>
      <c r="G783" s="4" t="str">
        <f>VLOOKUP($D:$D,'[1]Disponibilidad y generación'!$E:$R,5,FALSE)</f>
        <v>26</v>
      </c>
      <c r="H783" s="4" t="str">
        <f>VLOOKUP($D:$D,'[1]Disponibilidad y generación'!$E:$R,6,FALSE)</f>
        <v>SANTIAGO RODRÍGUEZ</v>
      </c>
      <c r="I783" s="4" t="str">
        <f>VLOOKUP($D:$D,'[1]Disponibilidad y generación'!$E:$R,7,FALSE)</f>
        <v>03</v>
      </c>
      <c r="J783" s="4" t="str">
        <f>VLOOKUP($D:$D,'[1]Disponibilidad y generación'!$E:$R,8,FALSE)</f>
        <v>MONCIÓN</v>
      </c>
      <c r="K783" s="5" t="s">
        <v>240</v>
      </c>
      <c r="L783" s="4" t="s">
        <v>253</v>
      </c>
      <c r="M783" s="2" t="s">
        <v>17</v>
      </c>
      <c r="N783" s="51">
        <v>0.77284274193500002</v>
      </c>
      <c r="O783" s="51">
        <v>0.57584999999999997</v>
      </c>
    </row>
    <row r="784" spans="1:15" ht="12.75" customHeight="1" x14ac:dyDescent="0.25">
      <c r="A784" s="2">
        <v>2025</v>
      </c>
      <c r="B784" s="2">
        <v>7</v>
      </c>
      <c r="C784" s="2" t="s">
        <v>12</v>
      </c>
      <c r="D784" s="2" t="s">
        <v>39</v>
      </c>
      <c r="E784" s="4" t="str">
        <f>VLOOKUP($D:$D,'[1]Disponibilidad y generación'!$E:$R,3,FALSE)</f>
        <v>07</v>
      </c>
      <c r="F784" s="4" t="str">
        <f>VLOOKUP($D:$D,'[1]Disponibilidad y generación'!$E:$R,4,FALSE)</f>
        <v>EL VALLE</v>
      </c>
      <c r="G784" s="4" t="str">
        <f>VLOOKUP($D:$D,'[1]Disponibilidad y generación'!$E:$R,5,FALSE)</f>
        <v>22</v>
      </c>
      <c r="H784" s="4" t="str">
        <f>VLOOKUP($D:$D,'[1]Disponibilidad y generación'!$E:$R,6,FALSE)</f>
        <v>SAN JUAN</v>
      </c>
      <c r="I784" s="4" t="str">
        <f>VLOOKUP($D:$D,'[1]Disponibilidad y generación'!$E:$R,7,FALSE)</f>
        <v>01</v>
      </c>
      <c r="J784" s="4" t="str">
        <f>VLOOKUP($D:$D,'[1]Disponibilidad y generación'!$E:$R,8,FALSE)</f>
        <v>SAN JUAN</v>
      </c>
      <c r="K784" s="5" t="s">
        <v>240</v>
      </c>
      <c r="L784" s="4" t="s">
        <v>253</v>
      </c>
      <c r="M784" s="2" t="s">
        <v>17</v>
      </c>
      <c r="N784" s="51">
        <v>0.85796370967699997</v>
      </c>
      <c r="O784" s="51">
        <v>0.6331</v>
      </c>
    </row>
    <row r="785" spans="1:15" ht="12.75" customHeight="1" x14ac:dyDescent="0.25">
      <c r="A785" s="2">
        <v>2025</v>
      </c>
      <c r="B785" s="2">
        <v>7</v>
      </c>
      <c r="C785" s="2" t="s">
        <v>12</v>
      </c>
      <c r="D785" s="2" t="s">
        <v>40</v>
      </c>
      <c r="E785" s="4" t="str">
        <f>VLOOKUP($D:$D,'[1]Disponibilidad y generación'!$E:$R,3,FALSE)</f>
        <v>07</v>
      </c>
      <c r="F785" s="4" t="str">
        <f>VLOOKUP($D:$D,'[1]Disponibilidad y generación'!$E:$R,4,FALSE)</f>
        <v>EL VALLE</v>
      </c>
      <c r="G785" s="4" t="str">
        <f>VLOOKUP($D:$D,'[1]Disponibilidad y generación'!$E:$R,5,FALSE)</f>
        <v>22</v>
      </c>
      <c r="H785" s="4" t="str">
        <f>VLOOKUP($D:$D,'[1]Disponibilidad y generación'!$E:$R,6,FALSE)</f>
        <v>SAN JUAN</v>
      </c>
      <c r="I785" s="4" t="str">
        <f>VLOOKUP($D:$D,'[1]Disponibilidad y generación'!$E:$R,7,FALSE)</f>
        <v>01</v>
      </c>
      <c r="J785" s="4" t="str">
        <f>VLOOKUP($D:$D,'[1]Disponibilidad y generación'!$E:$R,8,FALSE)</f>
        <v>SAN JUAN</v>
      </c>
      <c r="K785" s="5" t="s">
        <v>240</v>
      </c>
      <c r="L785" s="4" t="s">
        <v>253</v>
      </c>
      <c r="M785" s="2" t="s">
        <v>17</v>
      </c>
      <c r="N785" s="51">
        <v>0.94082437275899999</v>
      </c>
      <c r="O785" s="51">
        <v>0.62514000000000003</v>
      </c>
    </row>
    <row r="786" spans="1:15" ht="12.75" customHeight="1" x14ac:dyDescent="0.25">
      <c r="A786" s="2">
        <v>2025</v>
      </c>
      <c r="B786" s="2">
        <v>7</v>
      </c>
      <c r="C786" s="2" t="s">
        <v>12</v>
      </c>
      <c r="D786" s="2" t="s">
        <v>41</v>
      </c>
      <c r="E786" s="4" t="str">
        <f>VLOOKUP($D:$D,'[1]Disponibilidad y generación'!$E:$R,3,FALSE)</f>
        <v>02</v>
      </c>
      <c r="F786" s="4" t="str">
        <f>VLOOKUP($D:$D,'[1]Disponibilidad y generación'!$E:$R,4,FALSE)</f>
        <v>CIBAO SUR</v>
      </c>
      <c r="G786" s="4" t="str">
        <f>VLOOKUP($D:$D,'[1]Disponibilidad y generación'!$E:$R,5,FALSE)</f>
        <v>13</v>
      </c>
      <c r="H786" s="4" t="str">
        <f>VLOOKUP($D:$D,'[1]Disponibilidad y generación'!$E:$R,6,FALSE)</f>
        <v>LA VEGA</v>
      </c>
      <c r="I786" s="4" t="str">
        <f>VLOOKUP($D:$D,'[1]Disponibilidad y generación'!$E:$R,7,FALSE)</f>
        <v>02</v>
      </c>
      <c r="J786" s="4" t="str">
        <f>VLOOKUP($D:$D,'[1]Disponibilidad y generación'!$E:$R,8,FALSE)</f>
        <v>CONSTANZA</v>
      </c>
      <c r="K786" s="5" t="s">
        <v>240</v>
      </c>
      <c r="L786" s="4" t="s">
        <v>253</v>
      </c>
      <c r="M786" s="2" t="s">
        <v>20</v>
      </c>
      <c r="N786" s="51">
        <v>0</v>
      </c>
      <c r="O786" s="51">
        <v>0</v>
      </c>
    </row>
    <row r="787" spans="1:15" ht="12.75" customHeight="1" x14ac:dyDescent="0.25">
      <c r="A787" s="2">
        <v>2025</v>
      </c>
      <c r="B787" s="2">
        <v>7</v>
      </c>
      <c r="C787" s="2" t="s">
        <v>42</v>
      </c>
      <c r="D787" s="2" t="s">
        <v>43</v>
      </c>
      <c r="E787" s="4" t="str">
        <f>VLOOKUP($D:$D,'[1]Disponibilidad y generación'!$E:$R,3,FALSE)</f>
        <v>10</v>
      </c>
      <c r="F787" s="4" t="str">
        <f>VLOOKUP($D:$D,'[1]Disponibilidad y generación'!$E:$R,4,FALSE)</f>
        <v>OZAMA O METROPOLITANA</v>
      </c>
      <c r="G787" s="4" t="str">
        <f>VLOOKUP($D:$D,'[1]Disponibilidad y generación'!$E:$R,5,FALSE)</f>
        <v>01</v>
      </c>
      <c r="H787" s="4" t="str">
        <f>VLOOKUP($D:$D,'[1]Disponibilidad y generación'!$E:$R,6,FALSE)</f>
        <v>DISTRITO NACIONAL</v>
      </c>
      <c r="I787" s="4" t="str">
        <f>VLOOKUP($D:$D,'[1]Disponibilidad y generación'!$E:$R,7,FALSE)</f>
        <v>01</v>
      </c>
      <c r="J787" s="4" t="str">
        <f>VLOOKUP($D:$D,'[1]Disponibilidad y generación'!$E:$R,8,FALSE)</f>
        <v>SANTO DOMINGO DE GUZMÁN</v>
      </c>
      <c r="K787" s="5" t="s">
        <v>242</v>
      </c>
      <c r="L787" s="4" t="s">
        <v>248</v>
      </c>
      <c r="M787" s="2" t="s">
        <v>44</v>
      </c>
      <c r="N787" s="51">
        <v>33.922580645160998</v>
      </c>
      <c r="O787" s="51">
        <v>21.092870000000001</v>
      </c>
    </row>
    <row r="788" spans="1:15" ht="12.75" customHeight="1" x14ac:dyDescent="0.25">
      <c r="A788" s="2">
        <v>2025</v>
      </c>
      <c r="B788" s="2">
        <v>7</v>
      </c>
      <c r="C788" s="2" t="s">
        <v>42</v>
      </c>
      <c r="D788" s="2" t="s">
        <v>45</v>
      </c>
      <c r="E788" s="4" t="str">
        <f>VLOOKUP($D:$D,'[1]Disponibilidad y generación'!$E:$R,3,FALSE)</f>
        <v>10</v>
      </c>
      <c r="F788" s="4" t="str">
        <f>VLOOKUP($D:$D,'[1]Disponibilidad y generación'!$E:$R,4,FALSE)</f>
        <v>OZAMA O METROPOLITANA</v>
      </c>
      <c r="G788" s="4" t="str">
        <f>VLOOKUP($D:$D,'[1]Disponibilidad y generación'!$E:$R,5,FALSE)</f>
        <v>01</v>
      </c>
      <c r="H788" s="4" t="str">
        <f>VLOOKUP($D:$D,'[1]Disponibilidad y generación'!$E:$R,6,FALSE)</f>
        <v>DISTRITO NACIONAL</v>
      </c>
      <c r="I788" s="4" t="str">
        <f>VLOOKUP($D:$D,'[1]Disponibilidad y generación'!$E:$R,7,FALSE)</f>
        <v>01</v>
      </c>
      <c r="J788" s="4" t="str">
        <f>VLOOKUP($D:$D,'[1]Disponibilidad y generación'!$E:$R,8,FALSE)</f>
        <v>SANTO DOMINGO DE GUZMÁN</v>
      </c>
      <c r="K788" s="5" t="s">
        <v>242</v>
      </c>
      <c r="L788" s="4" t="s">
        <v>246</v>
      </c>
      <c r="M788" s="2" t="s">
        <v>44</v>
      </c>
      <c r="N788" s="51">
        <v>34.066129032257997</v>
      </c>
      <c r="O788" s="51">
        <v>14.73157</v>
      </c>
    </row>
    <row r="789" spans="1:15" ht="12.75" customHeight="1" x14ac:dyDescent="0.25">
      <c r="A789" s="2">
        <v>2025</v>
      </c>
      <c r="B789" s="2">
        <v>7</v>
      </c>
      <c r="C789" s="2" t="s">
        <v>42</v>
      </c>
      <c r="D789" s="2" t="s">
        <v>46</v>
      </c>
      <c r="E789" s="4" t="str">
        <f>VLOOKUP($D:$D,'[1]Disponibilidad y generación'!$E:$R,3,FALSE)</f>
        <v>10</v>
      </c>
      <c r="F789" s="4" t="str">
        <f>VLOOKUP($D:$D,'[1]Disponibilidad y generación'!$E:$R,4,FALSE)</f>
        <v>OZAMA O METROPOLITANA</v>
      </c>
      <c r="G789" s="4" t="str">
        <f>VLOOKUP($D:$D,'[1]Disponibilidad y generación'!$E:$R,5,FALSE)</f>
        <v>01</v>
      </c>
      <c r="H789" s="4" t="str">
        <f>VLOOKUP($D:$D,'[1]Disponibilidad y generación'!$E:$R,6,FALSE)</f>
        <v>DISTRITO NACIONAL</v>
      </c>
      <c r="I789" s="4" t="str">
        <f>VLOOKUP($D:$D,'[1]Disponibilidad y generación'!$E:$R,7,FALSE)</f>
        <v>01</v>
      </c>
      <c r="J789" s="4" t="str">
        <f>VLOOKUP($D:$D,'[1]Disponibilidad y generación'!$E:$R,8,FALSE)</f>
        <v>SANTO DOMINGO DE GUZMÁN</v>
      </c>
      <c r="K789" s="5" t="s">
        <v>242</v>
      </c>
      <c r="L789" s="4" t="s">
        <v>248</v>
      </c>
      <c r="M789" s="2" t="s">
        <v>44</v>
      </c>
      <c r="N789" s="51">
        <v>3.1815188172040001</v>
      </c>
      <c r="O789" s="51">
        <v>1.5670200000000001</v>
      </c>
    </row>
    <row r="790" spans="1:15" ht="12.75" customHeight="1" x14ac:dyDescent="0.25">
      <c r="A790" s="2">
        <v>2025</v>
      </c>
      <c r="B790" s="2">
        <v>7</v>
      </c>
      <c r="C790" s="2" t="s">
        <v>42</v>
      </c>
      <c r="D790" s="2" t="s">
        <v>47</v>
      </c>
      <c r="E790" s="4" t="str">
        <f>VLOOKUP($D:$D,'[1]Disponibilidad y generación'!$E:$R,3,FALSE)</f>
        <v>10</v>
      </c>
      <c r="F790" s="4" t="str">
        <f>VLOOKUP($D:$D,'[1]Disponibilidad y generación'!$E:$R,4,FALSE)</f>
        <v>OZAMA O METROPOLITANA</v>
      </c>
      <c r="G790" s="4" t="str">
        <f>VLOOKUP($D:$D,'[1]Disponibilidad y generación'!$E:$R,5,FALSE)</f>
        <v>01</v>
      </c>
      <c r="H790" s="4" t="str">
        <f>VLOOKUP($D:$D,'[1]Disponibilidad y generación'!$E:$R,6,FALSE)</f>
        <v>DISTRITO NACIONAL</v>
      </c>
      <c r="I790" s="4" t="str">
        <f>VLOOKUP($D:$D,'[1]Disponibilidad y generación'!$E:$R,7,FALSE)</f>
        <v>01</v>
      </c>
      <c r="J790" s="4" t="str">
        <f>VLOOKUP($D:$D,'[1]Disponibilidad y generación'!$E:$R,8,FALSE)</f>
        <v>SANTO DOMINGO DE GUZMÁN</v>
      </c>
      <c r="K790" s="5" t="s">
        <v>242</v>
      </c>
      <c r="L790" s="4" t="s">
        <v>246</v>
      </c>
      <c r="M790" s="2" t="s">
        <v>44</v>
      </c>
      <c r="N790" s="51">
        <v>31.047871863798999</v>
      </c>
      <c r="O790" s="51">
        <v>15.109669999999999</v>
      </c>
    </row>
    <row r="791" spans="1:15" ht="12.75" customHeight="1" x14ac:dyDescent="0.25">
      <c r="A791" s="2">
        <v>2025</v>
      </c>
      <c r="B791" s="2">
        <v>7</v>
      </c>
      <c r="C791" s="2" t="s">
        <v>42</v>
      </c>
      <c r="D791" s="2" t="s">
        <v>48</v>
      </c>
      <c r="E791" s="4" t="str">
        <f>VLOOKUP($D:$D,'[1]Disponibilidad y generación'!$E:$R,3,FALSE)</f>
        <v>10</v>
      </c>
      <c r="F791" s="4" t="str">
        <f>VLOOKUP($D:$D,'[1]Disponibilidad y generación'!$E:$R,4,FALSE)</f>
        <v>OZAMA O METROPOLITANA</v>
      </c>
      <c r="G791" s="4" t="str">
        <f>VLOOKUP($D:$D,'[1]Disponibilidad y generación'!$E:$R,5,FALSE)</f>
        <v>01</v>
      </c>
      <c r="H791" s="4" t="str">
        <f>VLOOKUP($D:$D,'[1]Disponibilidad y generación'!$E:$R,6,FALSE)</f>
        <v>DISTRITO NACIONAL</v>
      </c>
      <c r="I791" s="4" t="str">
        <f>VLOOKUP($D:$D,'[1]Disponibilidad y generación'!$E:$R,7,FALSE)</f>
        <v>01</v>
      </c>
      <c r="J791" s="4" t="str">
        <f>VLOOKUP($D:$D,'[1]Disponibilidad y generación'!$E:$R,8,FALSE)</f>
        <v>SANTO DOMINGO DE GUZMÁN</v>
      </c>
      <c r="K791" s="5" t="s">
        <v>239</v>
      </c>
      <c r="L791" s="4" t="s">
        <v>246</v>
      </c>
      <c r="M791" s="2" t="s">
        <v>49</v>
      </c>
      <c r="N791" s="51">
        <v>0</v>
      </c>
      <c r="O791" s="51">
        <v>0</v>
      </c>
    </row>
    <row r="792" spans="1:15" ht="12.75" customHeight="1" x14ac:dyDescent="0.25">
      <c r="A792" s="2">
        <v>2025</v>
      </c>
      <c r="B792" s="2">
        <v>7</v>
      </c>
      <c r="C792" s="2" t="s">
        <v>42</v>
      </c>
      <c r="D792" s="2" t="s">
        <v>50</v>
      </c>
      <c r="E792" s="4" t="str">
        <f>VLOOKUP($D:$D,'[1]Disponibilidad y generación'!$E:$R,3,FALSE)</f>
        <v>10</v>
      </c>
      <c r="F792" s="4" t="str">
        <f>VLOOKUP($D:$D,'[1]Disponibilidad y generación'!$E:$R,4,FALSE)</f>
        <v>OZAMA O METROPOLITANA</v>
      </c>
      <c r="G792" s="4" t="str">
        <f>VLOOKUP($D:$D,'[1]Disponibilidad y generación'!$E:$R,5,FALSE)</f>
        <v>01</v>
      </c>
      <c r="H792" s="4" t="str">
        <f>VLOOKUP($D:$D,'[1]Disponibilidad y generación'!$E:$R,6,FALSE)</f>
        <v>DISTRITO NACIONAL</v>
      </c>
      <c r="I792" s="4" t="str">
        <f>VLOOKUP($D:$D,'[1]Disponibilidad y generación'!$E:$R,7,FALSE)</f>
        <v>01</v>
      </c>
      <c r="J792" s="4" t="str">
        <f>VLOOKUP($D:$D,'[1]Disponibilidad y generación'!$E:$R,8,FALSE)</f>
        <v>SANTO DOMINGO DE GUZMÁN</v>
      </c>
      <c r="K792" s="5" t="s">
        <v>239</v>
      </c>
      <c r="L792" s="4" t="s">
        <v>246</v>
      </c>
      <c r="M792" s="2" t="s">
        <v>49</v>
      </c>
      <c r="N792" s="51">
        <v>144.97470878136201</v>
      </c>
      <c r="O792" s="51">
        <v>95.872110000000006</v>
      </c>
    </row>
    <row r="793" spans="1:15" ht="12.75" customHeight="1" x14ac:dyDescent="0.25">
      <c r="A793" s="2">
        <v>2025</v>
      </c>
      <c r="B793" s="2">
        <v>7</v>
      </c>
      <c r="C793" s="2" t="s">
        <v>42</v>
      </c>
      <c r="D793" s="2" t="s">
        <v>51</v>
      </c>
      <c r="E793" s="4" t="str">
        <f>VLOOKUP($D:$D,'[1]Disponibilidad y generación'!$E:$R,3,FALSE)</f>
        <v>10</v>
      </c>
      <c r="F793" s="4" t="str">
        <f>VLOOKUP($D:$D,'[1]Disponibilidad y generación'!$E:$R,4,FALSE)</f>
        <v>OZAMA O METROPOLITANA</v>
      </c>
      <c r="G793" s="4" t="str">
        <f>VLOOKUP($D:$D,'[1]Disponibilidad y generación'!$E:$R,5,FALSE)</f>
        <v>01</v>
      </c>
      <c r="H793" s="4" t="str">
        <f>VLOOKUP($D:$D,'[1]Disponibilidad y generación'!$E:$R,6,FALSE)</f>
        <v>DISTRITO NACIONAL</v>
      </c>
      <c r="I793" s="4" t="str">
        <f>VLOOKUP($D:$D,'[1]Disponibilidad y generación'!$E:$R,7,FALSE)</f>
        <v>01</v>
      </c>
      <c r="J793" s="4" t="str">
        <f>VLOOKUP($D:$D,'[1]Disponibilidad y generación'!$E:$R,8,FALSE)</f>
        <v>SANTO DOMINGO DE GUZMÁN</v>
      </c>
      <c r="K793" s="5" t="s">
        <v>243</v>
      </c>
      <c r="L793" s="4" t="s">
        <v>246</v>
      </c>
      <c r="M793" s="2" t="s">
        <v>49</v>
      </c>
      <c r="N793" s="51">
        <v>0</v>
      </c>
      <c r="O793" s="51">
        <v>0</v>
      </c>
    </row>
    <row r="794" spans="1:15" ht="12.75" customHeight="1" x14ac:dyDescent="0.25">
      <c r="A794" s="2">
        <v>2025</v>
      </c>
      <c r="B794" s="2">
        <v>7</v>
      </c>
      <c r="C794" s="2" t="s">
        <v>22</v>
      </c>
      <c r="D794" s="2" t="s">
        <v>52</v>
      </c>
      <c r="E794" s="4" t="str">
        <f>VLOOKUP($D:$D,'[1]Disponibilidad y generación'!$E:$R,3,FALSE)</f>
        <v>05</v>
      </c>
      <c r="F794" s="4" t="str">
        <f>VLOOKUP($D:$D,'[1]Disponibilidad y generación'!$E:$R,4,FALSE)</f>
        <v>VALDESIA</v>
      </c>
      <c r="G794" s="4" t="str">
        <f>VLOOKUP($D:$D,'[1]Disponibilidad y generación'!$E:$R,5,FALSE)</f>
        <v>21</v>
      </c>
      <c r="H794" s="4" t="str">
        <f>VLOOKUP($D:$D,'[1]Disponibilidad y generación'!$E:$R,6,FALSE)</f>
        <v>SAN CRISTÓBAL</v>
      </c>
      <c r="I794" s="4" t="str">
        <f>VLOOKUP($D:$D,'[1]Disponibilidad y generación'!$E:$R,7,FALSE)</f>
        <v>03</v>
      </c>
      <c r="J794" s="4" t="str">
        <f>VLOOKUP($D:$D,'[1]Disponibilidad y generación'!$E:$R,8,FALSE)</f>
        <v>BAJOS DE HAINA</v>
      </c>
      <c r="K794" s="5" t="s">
        <v>243</v>
      </c>
      <c r="L794" s="4" t="s">
        <v>249</v>
      </c>
      <c r="M794" s="2" t="s">
        <v>17</v>
      </c>
      <c r="N794" s="51">
        <v>0</v>
      </c>
      <c r="O794" s="51">
        <v>0</v>
      </c>
    </row>
    <row r="795" spans="1:15" ht="12.75" customHeight="1" x14ac:dyDescent="0.25">
      <c r="A795" s="2">
        <v>2025</v>
      </c>
      <c r="B795" s="2">
        <v>7</v>
      </c>
      <c r="C795" s="2" t="s">
        <v>12</v>
      </c>
      <c r="D795" s="2" t="s">
        <v>53</v>
      </c>
      <c r="E795" s="4" t="str">
        <f>VLOOKUP($D:$D,'[1]Disponibilidad y generación'!$E:$R,3,FALSE)</f>
        <v>02</v>
      </c>
      <c r="F795" s="4" t="str">
        <f>VLOOKUP($D:$D,'[1]Disponibilidad y generación'!$E:$R,4,FALSE)</f>
        <v>CIBAO SUR</v>
      </c>
      <c r="G795" s="4" t="str">
        <f>VLOOKUP($D:$D,'[1]Disponibilidad y generación'!$E:$R,5,FALSE)</f>
        <v>24</v>
      </c>
      <c r="H795" s="4" t="str">
        <f>VLOOKUP($D:$D,'[1]Disponibilidad y generación'!$E:$R,6,FALSE)</f>
        <v>SANCHEZ RAMÍREZ</v>
      </c>
      <c r="I795" s="4" t="str">
        <f>VLOOKUP($D:$D,'[1]Disponibilidad y generación'!$E:$R,7,FALSE)</f>
        <v>01</v>
      </c>
      <c r="J795" s="4" t="str">
        <f>VLOOKUP($D:$D,'[1]Disponibilidad y generación'!$E:$R,8,FALSE)</f>
        <v>COTUÍ</v>
      </c>
      <c r="K795" s="5" t="s">
        <v>240</v>
      </c>
      <c r="L795" s="4" t="s">
        <v>253</v>
      </c>
      <c r="M795" s="2" t="s">
        <v>54</v>
      </c>
      <c r="N795" s="51">
        <v>5.2880152329739998</v>
      </c>
      <c r="O795" s="51">
        <v>3.4327000000000001</v>
      </c>
    </row>
    <row r="796" spans="1:15" ht="12.75" customHeight="1" x14ac:dyDescent="0.25">
      <c r="A796" s="2">
        <v>2025</v>
      </c>
      <c r="B796" s="2">
        <v>7</v>
      </c>
      <c r="C796" s="2" t="s">
        <v>12</v>
      </c>
      <c r="D796" s="2" t="s">
        <v>55</v>
      </c>
      <c r="E796" s="4" t="str">
        <f>VLOOKUP($D:$D,'[1]Disponibilidad y generación'!$E:$R,3,FALSE)</f>
        <v>02</v>
      </c>
      <c r="F796" s="4" t="str">
        <f>VLOOKUP($D:$D,'[1]Disponibilidad y generación'!$E:$R,4,FALSE)</f>
        <v>CIBAO SUR</v>
      </c>
      <c r="G796" s="4" t="str">
        <f>VLOOKUP($D:$D,'[1]Disponibilidad y generación'!$E:$R,5,FALSE)</f>
        <v>24</v>
      </c>
      <c r="H796" s="4" t="str">
        <f>VLOOKUP($D:$D,'[1]Disponibilidad y generación'!$E:$R,6,FALSE)</f>
        <v>SANCHEZ RAMÍREZ</v>
      </c>
      <c r="I796" s="4" t="str">
        <f>VLOOKUP($D:$D,'[1]Disponibilidad y generación'!$E:$R,7,FALSE)</f>
        <v>01</v>
      </c>
      <c r="J796" s="4" t="str">
        <f>VLOOKUP($D:$D,'[1]Disponibilidad y generación'!$E:$R,8,FALSE)</f>
        <v>COTUÍ</v>
      </c>
      <c r="K796" s="5" t="s">
        <v>240</v>
      </c>
      <c r="L796" s="4" t="s">
        <v>253</v>
      </c>
      <c r="M796" s="2" t="s">
        <v>56</v>
      </c>
      <c r="N796" s="51">
        <v>2.2934587813620002</v>
      </c>
      <c r="O796" s="51">
        <v>0.96504000000000001</v>
      </c>
    </row>
    <row r="797" spans="1:15" ht="12.75" customHeight="1" x14ac:dyDescent="0.25">
      <c r="A797" s="2">
        <v>2025</v>
      </c>
      <c r="B797" s="2">
        <v>7</v>
      </c>
      <c r="C797" s="2" t="s">
        <v>57</v>
      </c>
      <c r="D797" s="2" t="s">
        <v>58</v>
      </c>
      <c r="E797" s="4" t="str">
        <f>VLOOKUP($D:$D,'[1]Disponibilidad y generación'!$E:$R,3,FALSE)</f>
        <v>10</v>
      </c>
      <c r="F797" s="4" t="str">
        <f>VLOOKUP($D:$D,'[1]Disponibilidad y generación'!$E:$R,4,FALSE)</f>
        <v>OZAMA O METROPOLITANA</v>
      </c>
      <c r="G797" s="4" t="str">
        <f>VLOOKUP($D:$D,'[1]Disponibilidad y generación'!$E:$R,5,FALSE)</f>
        <v>32</v>
      </c>
      <c r="H797" s="4" t="str">
        <f>VLOOKUP($D:$D,'[1]Disponibilidad y generación'!$E:$R,6,FALSE)</f>
        <v>SANTO DOMINGO</v>
      </c>
      <c r="I797" s="4" t="str">
        <f>VLOOKUP($D:$D,'[1]Disponibilidad y generación'!$E:$R,7,FALSE)</f>
        <v>07</v>
      </c>
      <c r="J797" s="4" t="str">
        <f>VLOOKUP($D:$D,'[1]Disponibilidad y generación'!$E:$R,8,FALSE)</f>
        <v>PEDRO BRAND</v>
      </c>
      <c r="K797" s="5" t="s">
        <v>242</v>
      </c>
      <c r="L797" s="4" t="s">
        <v>248</v>
      </c>
      <c r="M797" s="2" t="s">
        <v>44</v>
      </c>
      <c r="N797" s="51">
        <v>4.640145609318</v>
      </c>
      <c r="O797" s="51">
        <v>2.1674600000000002</v>
      </c>
    </row>
    <row r="798" spans="1:15" ht="12.75" customHeight="1" x14ac:dyDescent="0.25">
      <c r="A798" s="2">
        <v>2025</v>
      </c>
      <c r="B798" s="2">
        <v>7</v>
      </c>
      <c r="C798" s="2" t="s">
        <v>59</v>
      </c>
      <c r="D798" s="2" t="s">
        <v>60</v>
      </c>
      <c r="E798" s="4" t="str">
        <f>VLOOKUP($D:$D,'[1]Disponibilidad y generación'!$E:$R,3,FALSE)</f>
        <v>05</v>
      </c>
      <c r="F798" s="4" t="str">
        <f>VLOOKUP($D:$D,'[1]Disponibilidad y generación'!$E:$R,4,FALSE)</f>
        <v>VALDESIA</v>
      </c>
      <c r="G798" s="4" t="str">
        <f>VLOOKUP($D:$D,'[1]Disponibilidad y generación'!$E:$R,5,FALSE)</f>
        <v>21</v>
      </c>
      <c r="H798" s="4" t="str">
        <f>VLOOKUP($D:$D,'[1]Disponibilidad y generación'!$E:$R,6,FALSE)</f>
        <v>SAN CRISTÓBAL</v>
      </c>
      <c r="I798" s="4" t="str">
        <f>VLOOKUP($D:$D,'[1]Disponibilidad y generación'!$E:$R,7,FALSE)</f>
        <v>03</v>
      </c>
      <c r="J798" s="4" t="str">
        <f>VLOOKUP($D:$D,'[1]Disponibilidad y generación'!$E:$R,8,FALSE)</f>
        <v>BAJOS DE HAINA</v>
      </c>
      <c r="K798" s="5" t="s">
        <v>241</v>
      </c>
      <c r="L798" s="4" t="s">
        <v>247</v>
      </c>
      <c r="M798" s="2" t="s">
        <v>54</v>
      </c>
      <c r="N798" s="51">
        <v>111.978539426523</v>
      </c>
      <c r="O798" s="51">
        <v>80.377610000000004</v>
      </c>
    </row>
    <row r="799" spans="1:15" ht="12.75" customHeight="1" x14ac:dyDescent="0.25">
      <c r="A799" s="2">
        <v>2025</v>
      </c>
      <c r="B799" s="2">
        <v>7</v>
      </c>
      <c r="C799" s="2" t="s">
        <v>59</v>
      </c>
      <c r="D799" s="2" t="s">
        <v>61</v>
      </c>
      <c r="E799" s="4" t="str">
        <f>VLOOKUP($D:$D,'[1]Disponibilidad y generación'!$E:$R,3,FALSE)</f>
        <v>05</v>
      </c>
      <c r="F799" s="4" t="str">
        <f>VLOOKUP($D:$D,'[1]Disponibilidad y generación'!$E:$R,4,FALSE)</f>
        <v>VALDESIA</v>
      </c>
      <c r="G799" s="4" t="str">
        <f>VLOOKUP($D:$D,'[1]Disponibilidad y generación'!$E:$R,5,FALSE)</f>
        <v>21</v>
      </c>
      <c r="H799" s="4" t="str">
        <f>VLOOKUP($D:$D,'[1]Disponibilidad y generación'!$E:$R,6,FALSE)</f>
        <v>SAN CRISTÓBAL</v>
      </c>
      <c r="I799" s="4" t="str">
        <f>VLOOKUP($D:$D,'[1]Disponibilidad y generación'!$E:$R,7,FALSE)</f>
        <v>03</v>
      </c>
      <c r="J799" s="4" t="str">
        <f>VLOOKUP($D:$D,'[1]Disponibilidad y generación'!$E:$R,8,FALSE)</f>
        <v>BAJOS DE HAINA</v>
      </c>
      <c r="K799" s="5" t="s">
        <v>241</v>
      </c>
      <c r="L799" s="4" t="s">
        <v>247</v>
      </c>
      <c r="M799" s="2" t="s">
        <v>62</v>
      </c>
      <c r="N799" s="51">
        <v>115.43382616487401</v>
      </c>
      <c r="O799" s="51">
        <v>84.269279999999995</v>
      </c>
    </row>
    <row r="800" spans="1:15" ht="12.75" customHeight="1" x14ac:dyDescent="0.25">
      <c r="A800" s="2">
        <v>2025</v>
      </c>
      <c r="B800" s="2">
        <v>7</v>
      </c>
      <c r="C800" s="2" t="s">
        <v>12</v>
      </c>
      <c r="D800" s="2" t="s">
        <v>63</v>
      </c>
      <c r="E800" s="4" t="str">
        <f>VLOOKUP($D:$D,'[1]Disponibilidad y generación'!$E:$R,3,FALSE)</f>
        <v>05</v>
      </c>
      <c r="F800" s="4" t="str">
        <f>VLOOKUP($D:$D,'[1]Disponibilidad y generación'!$E:$R,4,FALSE)</f>
        <v>VALDESIA</v>
      </c>
      <c r="G800" s="4" t="str">
        <f>VLOOKUP($D:$D,'[1]Disponibilidad y generación'!$E:$R,5,FALSE)</f>
        <v>31</v>
      </c>
      <c r="H800" s="4" t="str">
        <f>VLOOKUP($D:$D,'[1]Disponibilidad y generación'!$E:$R,6,FALSE)</f>
        <v>SAN JOSÉ DE OCOA</v>
      </c>
      <c r="I800" s="4" t="str">
        <f>VLOOKUP($D:$D,'[1]Disponibilidad y generación'!$E:$R,7,FALSE)</f>
        <v>01</v>
      </c>
      <c r="J800" s="4" t="str">
        <f>VLOOKUP($D:$D,'[1]Disponibilidad y generación'!$E:$R,8,FALSE)</f>
        <v>SAN JOSÉ DE OCOA</v>
      </c>
      <c r="K800" s="5" t="s">
        <v>240</v>
      </c>
      <c r="L800" s="4" t="s">
        <v>253</v>
      </c>
      <c r="M800" s="2" t="s">
        <v>14</v>
      </c>
      <c r="N800" s="51">
        <v>11.465165770609</v>
      </c>
      <c r="O800" s="51">
        <v>8.4893300000000007</v>
      </c>
    </row>
    <row r="801" spans="1:15" ht="12.75" customHeight="1" x14ac:dyDescent="0.25">
      <c r="A801" s="2">
        <v>2025</v>
      </c>
      <c r="B801" s="2">
        <v>7</v>
      </c>
      <c r="C801" s="2" t="s">
        <v>12</v>
      </c>
      <c r="D801" s="2" t="s">
        <v>64</v>
      </c>
      <c r="E801" s="4" t="str">
        <f>VLOOKUP($D:$D,'[1]Disponibilidad y generación'!$E:$R,3,FALSE)</f>
        <v>05</v>
      </c>
      <c r="F801" s="4" t="str">
        <f>VLOOKUP($D:$D,'[1]Disponibilidad y generación'!$E:$R,4,FALSE)</f>
        <v>VALDESIA</v>
      </c>
      <c r="G801" s="4" t="str">
        <f>VLOOKUP($D:$D,'[1]Disponibilidad y generación'!$E:$R,5,FALSE)</f>
        <v>31</v>
      </c>
      <c r="H801" s="4" t="str">
        <f>VLOOKUP($D:$D,'[1]Disponibilidad y generación'!$E:$R,6,FALSE)</f>
        <v>SAN JOSÉ DE OCOA</v>
      </c>
      <c r="I801" s="4" t="str">
        <f>VLOOKUP($D:$D,'[1]Disponibilidad y generación'!$E:$R,7,FALSE)</f>
        <v>01</v>
      </c>
      <c r="J801" s="4" t="str">
        <f>VLOOKUP($D:$D,'[1]Disponibilidad y generación'!$E:$R,8,FALSE)</f>
        <v>SAN JOSÉ DE OCOA</v>
      </c>
      <c r="K801" s="5" t="s">
        <v>240</v>
      </c>
      <c r="L801" s="4" t="s">
        <v>253</v>
      </c>
      <c r="M801" s="2" t="s">
        <v>14</v>
      </c>
      <c r="N801" s="51">
        <v>11.682930107525999</v>
      </c>
      <c r="O801" s="51">
        <v>8.57334</v>
      </c>
    </row>
    <row r="802" spans="1:15" ht="12.75" customHeight="1" x14ac:dyDescent="0.25">
      <c r="A802" s="2">
        <v>2025</v>
      </c>
      <c r="B802" s="2">
        <v>7</v>
      </c>
      <c r="C802" s="2" t="s">
        <v>12</v>
      </c>
      <c r="D802" s="2" t="s">
        <v>65</v>
      </c>
      <c r="E802" s="4" t="str">
        <f>VLOOKUP($D:$D,'[1]Disponibilidad y generación'!$E:$R,3,FALSE)</f>
        <v>02</v>
      </c>
      <c r="F802" s="4" t="str">
        <f>VLOOKUP($D:$D,'[1]Disponibilidad y generación'!$E:$R,4,FALSE)</f>
        <v>CIBAO SUR</v>
      </c>
      <c r="G802" s="4" t="str">
        <f>VLOOKUP($D:$D,'[1]Disponibilidad y generación'!$E:$R,5,FALSE)</f>
        <v>13</v>
      </c>
      <c r="H802" s="4" t="str">
        <f>VLOOKUP($D:$D,'[1]Disponibilidad y generación'!$E:$R,6,FALSE)</f>
        <v>LA VEGA</v>
      </c>
      <c r="I802" s="4" t="str">
        <f>VLOOKUP($D:$D,'[1]Disponibilidad y generación'!$E:$R,7,FALSE)</f>
        <v>03</v>
      </c>
      <c r="J802" s="4" t="str">
        <f>VLOOKUP($D:$D,'[1]Disponibilidad y generación'!$E:$R,8,FALSE)</f>
        <v>JARABACOA</v>
      </c>
      <c r="K802" s="5" t="s">
        <v>240</v>
      </c>
      <c r="L802" s="4" t="s">
        <v>253</v>
      </c>
      <c r="M802" s="2" t="s">
        <v>66</v>
      </c>
      <c r="N802" s="51">
        <v>6.2994198028669999</v>
      </c>
      <c r="O802" s="51">
        <v>4.0929200000000003</v>
      </c>
    </row>
    <row r="803" spans="1:15" ht="12.75" customHeight="1" x14ac:dyDescent="0.25">
      <c r="A803" s="2">
        <v>2025</v>
      </c>
      <c r="B803" s="2">
        <v>7</v>
      </c>
      <c r="C803" s="2" t="s">
        <v>22</v>
      </c>
      <c r="D803" s="2" t="s">
        <v>67</v>
      </c>
      <c r="E803" s="4" t="str">
        <f>VLOOKUP($D:$D,'[1]Disponibilidad y generación'!$E:$R,3,FALSE)</f>
        <v>06</v>
      </c>
      <c r="F803" s="4" t="str">
        <f>VLOOKUP($D:$D,'[1]Disponibilidad y generación'!$E:$R,4,FALSE)</f>
        <v>ENRIQUILLO</v>
      </c>
      <c r="G803" s="4" t="str">
        <f>VLOOKUP($D:$D,'[1]Disponibilidad y generación'!$E:$R,5,FALSE)</f>
        <v>16</v>
      </c>
      <c r="H803" s="4" t="str">
        <f>VLOOKUP($D:$D,'[1]Disponibilidad y generación'!$E:$R,6,FALSE)</f>
        <v>PEDERNALES</v>
      </c>
      <c r="I803" s="4" t="str">
        <f>VLOOKUP($D:$D,'[1]Disponibilidad y generación'!$E:$R,7,FALSE)</f>
        <v>02</v>
      </c>
      <c r="J803" s="4" t="str">
        <f>VLOOKUP($D:$D,'[1]Disponibilidad y generación'!$E:$R,8,FALSE)</f>
        <v>OVIEDO</v>
      </c>
      <c r="K803" s="5" t="s">
        <v>244</v>
      </c>
      <c r="L803" s="4" t="s">
        <v>252</v>
      </c>
      <c r="M803" s="2" t="s">
        <v>68</v>
      </c>
      <c r="N803" s="51">
        <v>25.2</v>
      </c>
      <c r="O803" s="51">
        <v>6.7407500000000002</v>
      </c>
    </row>
    <row r="804" spans="1:15" ht="12.75" customHeight="1" x14ac:dyDescent="0.25">
      <c r="A804" s="2">
        <v>2025</v>
      </c>
      <c r="B804" s="2">
        <v>7</v>
      </c>
      <c r="C804" s="2" t="s">
        <v>69</v>
      </c>
      <c r="D804" s="2" t="s">
        <v>70</v>
      </c>
      <c r="E804" s="4" t="str">
        <f>VLOOKUP($D:$D,'[1]Disponibilidad y generación'!$E:$R,3,FALSE)</f>
        <v>02</v>
      </c>
      <c r="F804" s="4" t="str">
        <f>VLOOKUP($D:$D,'[1]Disponibilidad y generación'!$E:$R,4,FALSE)</f>
        <v>CIBAO SUR</v>
      </c>
      <c r="G804" s="4" t="str">
        <f>VLOOKUP($D:$D,'[1]Disponibilidad y generación'!$E:$R,5,FALSE)</f>
        <v>13</v>
      </c>
      <c r="H804" s="4" t="str">
        <f>VLOOKUP($D:$D,'[1]Disponibilidad y generación'!$E:$R,6,FALSE)</f>
        <v>LA VEGA</v>
      </c>
      <c r="I804" s="4" t="str">
        <f>VLOOKUP($D:$D,'[1]Disponibilidad y generación'!$E:$R,7,FALSE)</f>
        <v>01</v>
      </c>
      <c r="J804" s="4" t="str">
        <f>VLOOKUP($D:$D,'[1]Disponibilidad y generación'!$E:$R,8,FALSE)</f>
        <v>LA VEGA</v>
      </c>
      <c r="K804" s="5" t="s">
        <v>242</v>
      </c>
      <c r="L804" s="4" t="s">
        <v>248</v>
      </c>
      <c r="M804" s="2" t="s">
        <v>71</v>
      </c>
      <c r="N804" s="51">
        <v>89.892923387096005</v>
      </c>
      <c r="O804" s="51">
        <v>42.91798</v>
      </c>
    </row>
    <row r="805" spans="1:15" ht="12.75" customHeight="1" x14ac:dyDescent="0.25">
      <c r="A805" s="2">
        <v>2025</v>
      </c>
      <c r="B805" s="2">
        <v>7</v>
      </c>
      <c r="C805" s="2" t="s">
        <v>12</v>
      </c>
      <c r="D805" s="2" t="s">
        <v>72</v>
      </c>
      <c r="E805" s="4" t="str">
        <f>VLOOKUP($D:$D,'[1]Disponibilidad y generación'!$E:$R,3,FALSE)</f>
        <v>05</v>
      </c>
      <c r="F805" s="4" t="str">
        <f>VLOOKUP($D:$D,'[1]Disponibilidad y generación'!$E:$R,4,FALSE)</f>
        <v>VALDESIA</v>
      </c>
      <c r="G805" s="4" t="str">
        <f>VLOOKUP($D:$D,'[1]Disponibilidad y generación'!$E:$R,5,FALSE)</f>
        <v>21</v>
      </c>
      <c r="H805" s="4" t="str">
        <f>VLOOKUP($D:$D,'[1]Disponibilidad y generación'!$E:$R,6,FALSE)</f>
        <v>SAN CRISTÓBAL</v>
      </c>
      <c r="I805" s="4" t="str">
        <f>VLOOKUP($D:$D,'[1]Disponibilidad y generación'!$E:$R,7,FALSE)</f>
        <v>06</v>
      </c>
      <c r="J805" s="4" t="str">
        <f>VLOOKUP($D:$D,'[1]Disponibilidad y generación'!$E:$R,8,FALSE)</f>
        <v>YAGUATE</v>
      </c>
      <c r="K805" s="5" t="s">
        <v>240</v>
      </c>
      <c r="L805" s="4" t="s">
        <v>253</v>
      </c>
      <c r="M805" s="2" t="s">
        <v>17</v>
      </c>
      <c r="N805" s="51">
        <v>0.169012096774</v>
      </c>
      <c r="O805" s="51">
        <v>0.1288</v>
      </c>
    </row>
    <row r="806" spans="1:15" ht="12.75" customHeight="1" x14ac:dyDescent="0.25">
      <c r="A806" s="2">
        <v>2025</v>
      </c>
      <c r="B806" s="2">
        <v>7</v>
      </c>
      <c r="C806" s="2" t="s">
        <v>12</v>
      </c>
      <c r="D806" s="2" t="s">
        <v>73</v>
      </c>
      <c r="E806" s="4" t="str">
        <f>VLOOKUP($D:$D,'[1]Disponibilidad y generación'!$E:$R,3,FALSE)</f>
        <v>06</v>
      </c>
      <c r="F806" s="4" t="str">
        <f>VLOOKUP($D:$D,'[1]Disponibilidad y generación'!$E:$R,4,FALSE)</f>
        <v>ENRIQUILLO</v>
      </c>
      <c r="G806" s="4" t="str">
        <f>VLOOKUP($D:$D,'[1]Disponibilidad y generación'!$E:$R,5,FALSE)</f>
        <v>10</v>
      </c>
      <c r="H806" s="4" t="str">
        <f>VLOOKUP($D:$D,'[1]Disponibilidad y generación'!$E:$R,6,FALSE)</f>
        <v>INDEPENDENCIA</v>
      </c>
      <c r="I806" s="4" t="str">
        <f>VLOOKUP($D:$D,'[1]Disponibilidad y generación'!$E:$R,7,FALSE)</f>
        <v>02</v>
      </c>
      <c r="J806" s="4" t="str">
        <f>VLOOKUP($D:$D,'[1]Disponibilidad y generación'!$E:$R,8,FALSE)</f>
        <v>DUVERGÉ</v>
      </c>
      <c r="K806" s="5" t="s">
        <v>240</v>
      </c>
      <c r="L806" s="4" t="s">
        <v>253</v>
      </c>
      <c r="M806" s="2" t="s">
        <v>74</v>
      </c>
      <c r="N806" s="51">
        <v>1.5148073476699999</v>
      </c>
      <c r="O806" s="51">
        <v>1.14174</v>
      </c>
    </row>
    <row r="807" spans="1:15" ht="12.75" customHeight="1" x14ac:dyDescent="0.25">
      <c r="A807" s="2">
        <v>2025</v>
      </c>
      <c r="B807" s="2">
        <v>7</v>
      </c>
      <c r="C807" s="2" t="s">
        <v>12</v>
      </c>
      <c r="D807" s="2" t="s">
        <v>75</v>
      </c>
      <c r="E807" s="4" t="str">
        <f>VLOOKUP($D:$D,'[1]Disponibilidad y generación'!$E:$R,3,FALSE)</f>
        <v>01</v>
      </c>
      <c r="F807" s="4" t="str">
        <f>VLOOKUP($D:$D,'[1]Disponibilidad y generación'!$E:$R,4,FALSE)</f>
        <v>CIBAO NORTE</v>
      </c>
      <c r="G807" s="4" t="str">
        <f>VLOOKUP($D:$D,'[1]Disponibilidad y generación'!$E:$R,5,FALSE)</f>
        <v>25</v>
      </c>
      <c r="H807" s="4" t="str">
        <f>VLOOKUP($D:$D,'[1]Disponibilidad y generación'!$E:$R,6,FALSE)</f>
        <v>SANTIAGO</v>
      </c>
      <c r="I807" s="4" t="str">
        <f>VLOOKUP($D:$D,'[1]Disponibilidad y generación'!$E:$R,7,FALSE)</f>
        <v>09</v>
      </c>
      <c r="J807" s="4" t="str">
        <f>VLOOKUP($D:$D,'[1]Disponibilidad y generación'!$E:$R,8,FALSE)</f>
        <v>SABANA IGLESIA</v>
      </c>
      <c r="K807" s="5" t="s">
        <v>240</v>
      </c>
      <c r="L807" s="4" t="s">
        <v>253</v>
      </c>
      <c r="M807" s="2" t="s">
        <v>76</v>
      </c>
      <c r="N807" s="51">
        <v>11.008243727598</v>
      </c>
      <c r="O807" s="51">
        <v>6.8604200000000004</v>
      </c>
    </row>
    <row r="808" spans="1:15" ht="12.75" customHeight="1" x14ac:dyDescent="0.25">
      <c r="A808" s="2">
        <v>2025</v>
      </c>
      <c r="B808" s="2">
        <v>7</v>
      </c>
      <c r="C808" s="2" t="s">
        <v>12</v>
      </c>
      <c r="D808" s="2" t="s">
        <v>77</v>
      </c>
      <c r="E808" s="4" t="str">
        <f>VLOOKUP($D:$D,'[1]Disponibilidad y generación'!$E:$R,3,FALSE)</f>
        <v>05</v>
      </c>
      <c r="F808" s="4" t="str">
        <f>VLOOKUP($D:$D,'[1]Disponibilidad y generación'!$E:$R,4,FALSE)</f>
        <v>VALDESIA</v>
      </c>
      <c r="G808" s="4" t="str">
        <f>VLOOKUP($D:$D,'[1]Disponibilidad y generación'!$E:$R,5,FALSE)</f>
        <v>17</v>
      </c>
      <c r="H808" s="4" t="str">
        <f>VLOOKUP($D:$D,'[1]Disponibilidad y generación'!$E:$R,6,FALSE)</f>
        <v>PERAVIA</v>
      </c>
      <c r="I808" s="4" t="str">
        <f>VLOOKUP($D:$D,'[1]Disponibilidad y generación'!$E:$R,7,FALSE)</f>
        <v>02</v>
      </c>
      <c r="J808" s="4" t="str">
        <f>VLOOKUP($D:$D,'[1]Disponibilidad y generación'!$E:$R,8,FALSE)</f>
        <v>NIZAO</v>
      </c>
      <c r="K808" s="5" t="s">
        <v>240</v>
      </c>
      <c r="L808" s="4" t="s">
        <v>253</v>
      </c>
      <c r="M808" s="2" t="s">
        <v>17</v>
      </c>
      <c r="N808" s="51">
        <v>0</v>
      </c>
      <c r="O808" s="51">
        <v>0</v>
      </c>
    </row>
    <row r="809" spans="1:15" ht="12.75" customHeight="1" x14ac:dyDescent="0.25">
      <c r="A809" s="2">
        <v>2025</v>
      </c>
      <c r="B809" s="2">
        <v>7</v>
      </c>
      <c r="C809" s="2" t="s">
        <v>22</v>
      </c>
      <c r="D809" s="2" t="s">
        <v>78</v>
      </c>
      <c r="E809" s="4" t="str">
        <f>VLOOKUP($D:$D,'[1]Disponibilidad y generación'!$E:$R,3,FALSE)</f>
        <v>06</v>
      </c>
      <c r="F809" s="4" t="str">
        <f>VLOOKUP($D:$D,'[1]Disponibilidad y generación'!$E:$R,4,FALSE)</f>
        <v>ENRIQUILLO</v>
      </c>
      <c r="G809" s="4" t="str">
        <f>VLOOKUP($D:$D,'[1]Disponibilidad y generación'!$E:$R,5,FALSE)</f>
        <v>16</v>
      </c>
      <c r="H809" s="4" t="str">
        <f>VLOOKUP($D:$D,'[1]Disponibilidad y generación'!$E:$R,6,FALSE)</f>
        <v>PEDERNALES</v>
      </c>
      <c r="I809" s="4" t="str">
        <f>VLOOKUP($D:$D,'[1]Disponibilidad y generación'!$E:$R,7,FALSE)</f>
        <v>02</v>
      </c>
      <c r="J809" s="4" t="str">
        <f>VLOOKUP($D:$D,'[1]Disponibilidad y generación'!$E:$R,8,FALSE)</f>
        <v>OVIEDO</v>
      </c>
      <c r="K809" s="5" t="s">
        <v>244</v>
      </c>
      <c r="L809" s="4" t="s">
        <v>252</v>
      </c>
      <c r="M809" s="2" t="s">
        <v>44</v>
      </c>
      <c r="N809" s="51">
        <v>52</v>
      </c>
      <c r="O809" s="51">
        <v>11.08267</v>
      </c>
    </row>
    <row r="810" spans="1:15" ht="12.75" customHeight="1" x14ac:dyDescent="0.25">
      <c r="A810" s="2">
        <v>2025</v>
      </c>
      <c r="B810" s="2">
        <v>7</v>
      </c>
      <c r="C810" s="2" t="s">
        <v>79</v>
      </c>
      <c r="D810" s="2" t="s">
        <v>80</v>
      </c>
      <c r="E810" s="4" t="str">
        <f>VLOOKUP($D:$D,'[1]Disponibilidad y generación'!$E:$R,3,FALSE)</f>
        <v>10</v>
      </c>
      <c r="F810" s="4" t="str">
        <f>VLOOKUP($D:$D,'[1]Disponibilidad y generación'!$E:$R,4,FALSE)</f>
        <v>OZAMA O METROPOLITANA</v>
      </c>
      <c r="G810" s="4" t="str">
        <f>VLOOKUP($D:$D,'[1]Disponibilidad y generación'!$E:$R,5,FALSE)</f>
        <v>32</v>
      </c>
      <c r="H810" s="4" t="str">
        <f>VLOOKUP($D:$D,'[1]Disponibilidad y generación'!$E:$R,6,FALSE)</f>
        <v>SANTO DOMINGO</v>
      </c>
      <c r="I810" s="4" t="str">
        <f>VLOOKUP($D:$D,'[1]Disponibilidad y generación'!$E:$R,7,FALSE)</f>
        <v>01</v>
      </c>
      <c r="J810" s="4" t="str">
        <f>VLOOKUP($D:$D,'[1]Disponibilidad y generación'!$E:$R,8,FALSE)</f>
        <v>SANTO DOMINGO ESTE</v>
      </c>
      <c r="K810" s="5" t="s">
        <v>243</v>
      </c>
      <c r="L810" s="4" t="s">
        <v>246</v>
      </c>
      <c r="M810" s="2" t="s">
        <v>17</v>
      </c>
      <c r="N810" s="51">
        <v>36.005483870966998</v>
      </c>
      <c r="O810" s="51">
        <v>10.05015</v>
      </c>
    </row>
    <row r="811" spans="1:15" ht="12.75" customHeight="1" x14ac:dyDescent="0.25">
      <c r="A811" s="2">
        <v>2025</v>
      </c>
      <c r="B811" s="2">
        <v>7</v>
      </c>
      <c r="C811" s="2" t="s">
        <v>79</v>
      </c>
      <c r="D811" s="2" t="s">
        <v>81</v>
      </c>
      <c r="E811" s="4" t="str">
        <f>VLOOKUP($D:$D,'[1]Disponibilidad y generación'!$E:$R,3,FALSE)</f>
        <v>10</v>
      </c>
      <c r="F811" s="4" t="str">
        <f>VLOOKUP($D:$D,'[1]Disponibilidad y generación'!$E:$R,4,FALSE)</f>
        <v>OZAMA O METROPOLITANA</v>
      </c>
      <c r="G811" s="4" t="str">
        <f>VLOOKUP($D:$D,'[1]Disponibilidad y generación'!$E:$R,5,FALSE)</f>
        <v>32</v>
      </c>
      <c r="H811" s="4" t="str">
        <f>VLOOKUP($D:$D,'[1]Disponibilidad y generación'!$E:$R,6,FALSE)</f>
        <v>SANTO DOMINGO</v>
      </c>
      <c r="I811" s="4" t="str">
        <f>VLOOKUP($D:$D,'[1]Disponibilidad y generación'!$E:$R,7,FALSE)</f>
        <v>01</v>
      </c>
      <c r="J811" s="4" t="str">
        <f>VLOOKUP($D:$D,'[1]Disponibilidad y generación'!$E:$R,8,FALSE)</f>
        <v>SANTO DOMINGO ESTE</v>
      </c>
      <c r="K811" s="5" t="s">
        <v>243</v>
      </c>
      <c r="L811" s="4" t="s">
        <v>246</v>
      </c>
      <c r="M811" s="2" t="s">
        <v>82</v>
      </c>
      <c r="N811" s="51">
        <v>0</v>
      </c>
      <c r="O811" s="51">
        <v>0</v>
      </c>
    </row>
    <row r="812" spans="1:15" ht="12.75" customHeight="1" x14ac:dyDescent="0.25">
      <c r="A812" s="2">
        <v>2025</v>
      </c>
      <c r="B812" s="2">
        <v>7</v>
      </c>
      <c r="C812" s="2" t="s">
        <v>83</v>
      </c>
      <c r="D812" s="2" t="s">
        <v>84</v>
      </c>
      <c r="E812" s="4" t="str">
        <f>VLOOKUP($D:$D,'[1]Disponibilidad y generación'!$E:$R,3,FALSE)</f>
        <v>09</v>
      </c>
      <c r="F812" s="4" t="str">
        <f>VLOOKUP($D:$D,'[1]Disponibilidad y generación'!$E:$R,4,FALSE)</f>
        <v>HIGUAMO</v>
      </c>
      <c r="G812" s="4" t="str">
        <f>VLOOKUP($D:$D,'[1]Disponibilidad y generación'!$E:$R,5,FALSE)</f>
        <v>23</v>
      </c>
      <c r="H812" s="4" t="str">
        <f>VLOOKUP($D:$D,'[1]Disponibilidad y generación'!$E:$R,6,FALSE)</f>
        <v>SAN PEDRO DE MACORÍS</v>
      </c>
      <c r="I812" s="4" t="str">
        <f>VLOOKUP($D:$D,'[1]Disponibilidad y generación'!$E:$R,7,FALSE)</f>
        <v>01</v>
      </c>
      <c r="J812" s="4" t="str">
        <f>VLOOKUP($D:$D,'[1]Disponibilidad y generación'!$E:$R,8,FALSE)</f>
        <v>SAN PEDRO DE MACORÍS</v>
      </c>
      <c r="K812" s="5" t="s">
        <v>242</v>
      </c>
      <c r="L812" s="4" t="s">
        <v>248</v>
      </c>
      <c r="M812" s="2" t="s">
        <v>85</v>
      </c>
      <c r="N812" s="51">
        <v>31.036843637992</v>
      </c>
      <c r="O812" s="51">
        <v>10.699249999999999</v>
      </c>
    </row>
    <row r="813" spans="1:15" ht="12.75" customHeight="1" x14ac:dyDescent="0.25">
      <c r="A813" s="2">
        <v>2025</v>
      </c>
      <c r="B813" s="2">
        <v>7</v>
      </c>
      <c r="C813" s="2" t="s">
        <v>83</v>
      </c>
      <c r="D813" s="2" t="s">
        <v>86</v>
      </c>
      <c r="E813" s="4" t="str">
        <f>VLOOKUP($D:$D,'[1]Disponibilidad y generación'!$E:$R,3,FALSE)</f>
        <v>09</v>
      </c>
      <c r="F813" s="4" t="str">
        <f>VLOOKUP($D:$D,'[1]Disponibilidad y generación'!$E:$R,4,FALSE)</f>
        <v>HIGUAMO</v>
      </c>
      <c r="G813" s="4" t="str">
        <f>VLOOKUP($D:$D,'[1]Disponibilidad y generación'!$E:$R,5,FALSE)</f>
        <v>23</v>
      </c>
      <c r="H813" s="4" t="str">
        <f>VLOOKUP($D:$D,'[1]Disponibilidad y generación'!$E:$R,6,FALSE)</f>
        <v>SAN PEDRO DE MACORÍS</v>
      </c>
      <c r="I813" s="4" t="str">
        <f>VLOOKUP($D:$D,'[1]Disponibilidad y generación'!$E:$R,7,FALSE)</f>
        <v>01</v>
      </c>
      <c r="J813" s="4" t="str">
        <f>VLOOKUP($D:$D,'[1]Disponibilidad y generación'!$E:$R,8,FALSE)</f>
        <v>SAN PEDRO DE MACORÍS</v>
      </c>
      <c r="K813" s="5" t="s">
        <v>242</v>
      </c>
      <c r="L813" s="4" t="s">
        <v>246</v>
      </c>
      <c r="M813" s="2" t="s">
        <v>85</v>
      </c>
      <c r="N813" s="51">
        <v>0</v>
      </c>
      <c r="O813" s="51">
        <v>0</v>
      </c>
    </row>
    <row r="814" spans="1:15" ht="12.75" customHeight="1" x14ac:dyDescent="0.25">
      <c r="A814" s="2">
        <v>2025</v>
      </c>
      <c r="B814" s="2">
        <v>7</v>
      </c>
      <c r="C814" s="2" t="s">
        <v>12</v>
      </c>
      <c r="D814" s="2" t="s">
        <v>87</v>
      </c>
      <c r="E814" s="4" t="str">
        <f>VLOOKUP($D:$D,'[1]Disponibilidad y generación'!$E:$R,3,FALSE)</f>
        <v>07</v>
      </c>
      <c r="F814" s="4" t="str">
        <f>VLOOKUP($D:$D,'[1]Disponibilidad y generación'!$E:$R,4,FALSE)</f>
        <v>EL VALLE</v>
      </c>
      <c r="G814" s="4" t="str">
        <f>VLOOKUP($D:$D,'[1]Disponibilidad y generación'!$E:$R,5,FALSE)</f>
        <v>02</v>
      </c>
      <c r="H814" s="4" t="str">
        <f>VLOOKUP($D:$D,'[1]Disponibilidad y generación'!$E:$R,6,FALSE)</f>
        <v>AZUA</v>
      </c>
      <c r="I814" s="4" t="str">
        <f>VLOOKUP($D:$D,'[1]Disponibilidad y generación'!$E:$R,7,FALSE)</f>
        <v>03</v>
      </c>
      <c r="J814" s="4" t="str">
        <f>VLOOKUP($D:$D,'[1]Disponibilidad y generación'!$E:$R,8,FALSE)</f>
        <v>LAS YAYAS DE VIAJAMA</v>
      </c>
      <c r="K814" s="5" t="s">
        <v>240</v>
      </c>
      <c r="L814" s="4" t="s">
        <v>253</v>
      </c>
      <c r="M814" s="2" t="s">
        <v>24</v>
      </c>
      <c r="N814" s="51">
        <v>2.9775672043010002</v>
      </c>
      <c r="O814" s="51">
        <v>2.0799799999999999</v>
      </c>
    </row>
    <row r="815" spans="1:15" ht="12.75" customHeight="1" x14ac:dyDescent="0.25">
      <c r="A815" s="2">
        <v>2025</v>
      </c>
      <c r="B815" s="2">
        <v>7</v>
      </c>
      <c r="C815" s="2" t="s">
        <v>12</v>
      </c>
      <c r="D815" s="2" t="s">
        <v>88</v>
      </c>
      <c r="E815" s="4" t="str">
        <f>VLOOKUP($D:$D,'[1]Disponibilidad y generación'!$E:$R,3,FALSE)</f>
        <v>07</v>
      </c>
      <c r="F815" s="4" t="str">
        <f>VLOOKUP($D:$D,'[1]Disponibilidad y generación'!$E:$R,4,FALSE)</f>
        <v>EL VALLE</v>
      </c>
      <c r="G815" s="4" t="str">
        <f>VLOOKUP($D:$D,'[1]Disponibilidad y generación'!$E:$R,5,FALSE)</f>
        <v>02</v>
      </c>
      <c r="H815" s="4" t="str">
        <f>VLOOKUP($D:$D,'[1]Disponibilidad y generación'!$E:$R,6,FALSE)</f>
        <v>AZUA</v>
      </c>
      <c r="I815" s="4" t="str">
        <f>VLOOKUP($D:$D,'[1]Disponibilidad y generación'!$E:$R,7,FALSE)</f>
        <v>03</v>
      </c>
      <c r="J815" s="4" t="str">
        <f>VLOOKUP($D:$D,'[1]Disponibilidad y generación'!$E:$R,8,FALSE)</f>
        <v>LAS YAYAS DE VIAJAMA</v>
      </c>
      <c r="K815" s="5" t="s">
        <v>240</v>
      </c>
      <c r="L815" s="4" t="s">
        <v>253</v>
      </c>
      <c r="M815" s="2" t="s">
        <v>24</v>
      </c>
      <c r="N815" s="51">
        <v>2.2867204301070001</v>
      </c>
      <c r="O815" s="51">
        <v>1.63331</v>
      </c>
    </row>
    <row r="816" spans="1:15" ht="12.75" customHeight="1" x14ac:dyDescent="0.25">
      <c r="A816" s="2">
        <v>2025</v>
      </c>
      <c r="B816" s="2">
        <v>7</v>
      </c>
      <c r="C816" s="2" t="s">
        <v>12</v>
      </c>
      <c r="D816" s="2" t="s">
        <v>89</v>
      </c>
      <c r="E816" s="4" t="str">
        <f>VLOOKUP($D:$D,'[1]Disponibilidad y generación'!$E:$R,3,FALSE)</f>
        <v>07</v>
      </c>
      <c r="F816" s="4" t="str">
        <f>VLOOKUP($D:$D,'[1]Disponibilidad y generación'!$E:$R,4,FALSE)</f>
        <v>EL VALLE</v>
      </c>
      <c r="G816" s="4" t="str">
        <f>VLOOKUP($D:$D,'[1]Disponibilidad y generación'!$E:$R,5,FALSE)</f>
        <v>02</v>
      </c>
      <c r="H816" s="4" t="str">
        <f>VLOOKUP($D:$D,'[1]Disponibilidad y generación'!$E:$R,6,FALSE)</f>
        <v>AZUA</v>
      </c>
      <c r="I816" s="4" t="str">
        <f>VLOOKUP($D:$D,'[1]Disponibilidad y generación'!$E:$R,7,FALSE)</f>
        <v>03</v>
      </c>
      <c r="J816" s="4" t="str">
        <f>VLOOKUP($D:$D,'[1]Disponibilidad y generación'!$E:$R,8,FALSE)</f>
        <v>LAS YAYAS DE VIAJAMA</v>
      </c>
      <c r="K816" s="5" t="s">
        <v>240</v>
      </c>
      <c r="L816" s="4" t="s">
        <v>253</v>
      </c>
      <c r="M816" s="2" t="s">
        <v>90</v>
      </c>
      <c r="N816" s="51">
        <v>0.24901433691700001</v>
      </c>
      <c r="O816" s="51">
        <v>0.18559999999999999</v>
      </c>
    </row>
    <row r="817" spans="1:15" ht="12.75" customHeight="1" x14ac:dyDescent="0.25">
      <c r="A817" s="2">
        <v>2025</v>
      </c>
      <c r="B817" s="2">
        <v>7</v>
      </c>
      <c r="C817" s="2" t="s">
        <v>12</v>
      </c>
      <c r="D817" s="2" t="s">
        <v>91</v>
      </c>
      <c r="E817" s="4" t="str">
        <f>VLOOKUP($D:$D,'[1]Disponibilidad y generación'!$E:$R,3,FALSE)</f>
        <v>07</v>
      </c>
      <c r="F817" s="4" t="str">
        <f>VLOOKUP($D:$D,'[1]Disponibilidad y generación'!$E:$R,4,FALSE)</f>
        <v>EL VALLE</v>
      </c>
      <c r="G817" s="4" t="str">
        <f>VLOOKUP($D:$D,'[1]Disponibilidad y generación'!$E:$R,5,FALSE)</f>
        <v>02</v>
      </c>
      <c r="H817" s="4" t="str">
        <f>VLOOKUP($D:$D,'[1]Disponibilidad y generación'!$E:$R,6,FALSE)</f>
        <v>AZUA</v>
      </c>
      <c r="I817" s="4" t="str">
        <f>VLOOKUP($D:$D,'[1]Disponibilidad y generación'!$E:$R,7,FALSE)</f>
        <v>03</v>
      </c>
      <c r="J817" s="4" t="str">
        <f>VLOOKUP($D:$D,'[1]Disponibilidad y generación'!$E:$R,8,FALSE)</f>
        <v>LAS YAYAS DE VIAJAMA</v>
      </c>
      <c r="K817" s="5" t="s">
        <v>240</v>
      </c>
      <c r="L817" s="4" t="s">
        <v>253</v>
      </c>
      <c r="M817" s="2" t="s">
        <v>90</v>
      </c>
      <c r="N817" s="51">
        <v>0.2</v>
      </c>
      <c r="O817" s="51">
        <v>0.14879999999999999</v>
      </c>
    </row>
    <row r="818" spans="1:15" ht="12.75" customHeight="1" x14ac:dyDescent="0.25">
      <c r="A818" s="2">
        <v>2025</v>
      </c>
      <c r="B818" s="2">
        <v>7</v>
      </c>
      <c r="C818" s="2" t="s">
        <v>92</v>
      </c>
      <c r="D818" s="2" t="s">
        <v>93</v>
      </c>
      <c r="E818" s="4" t="str">
        <f>VLOOKUP($D:$D,'[1]Disponibilidad y generación'!$E:$R,3,FALSE)</f>
        <v>10</v>
      </c>
      <c r="F818" s="4" t="str">
        <f>VLOOKUP($D:$D,'[1]Disponibilidad y generación'!$E:$R,4,FALSE)</f>
        <v>OZAMA O METROPOLITANA</v>
      </c>
      <c r="G818" s="4" t="str">
        <f>VLOOKUP($D:$D,'[1]Disponibilidad y generación'!$E:$R,5,FALSE)</f>
        <v>01</v>
      </c>
      <c r="H818" s="4" t="str">
        <f>VLOOKUP($D:$D,'[1]Disponibilidad y generación'!$E:$R,6,FALSE)</f>
        <v>DISTRITO NACIONAL</v>
      </c>
      <c r="I818" s="4" t="str">
        <f>VLOOKUP($D:$D,'[1]Disponibilidad y generación'!$E:$R,7,FALSE)</f>
        <v>01</v>
      </c>
      <c r="J818" s="4" t="str">
        <f>VLOOKUP($D:$D,'[1]Disponibilidad y generación'!$E:$R,8,FALSE)</f>
        <v>SANTO DOMINGO DE GUZMÁN</v>
      </c>
      <c r="K818" s="5" t="s">
        <v>242</v>
      </c>
      <c r="L818" s="4" t="s">
        <v>248</v>
      </c>
      <c r="M818" s="2" t="s">
        <v>17</v>
      </c>
      <c r="N818" s="51">
        <v>20.067204301075002</v>
      </c>
      <c r="O818" s="51">
        <v>6.0961600000000002</v>
      </c>
    </row>
    <row r="819" spans="1:15" ht="12.75" customHeight="1" x14ac:dyDescent="0.25">
      <c r="A819" s="2">
        <v>2025</v>
      </c>
      <c r="B819" s="2">
        <v>7</v>
      </c>
      <c r="C819" s="2" t="s">
        <v>12</v>
      </c>
      <c r="D819" s="2" t="s">
        <v>94</v>
      </c>
      <c r="E819" s="4" t="str">
        <f>VLOOKUP($D:$D,'[1]Disponibilidad y generación'!$E:$R,3,FALSE)</f>
        <v>04</v>
      </c>
      <c r="F819" s="4" t="str">
        <f>VLOOKUP($D:$D,'[1]Disponibilidad y generación'!$E:$R,4,FALSE)</f>
        <v>CIBAO NOROESTE</v>
      </c>
      <c r="G819" s="4" t="str">
        <f>VLOOKUP($D:$D,'[1]Disponibilidad y generación'!$E:$R,5,FALSE)</f>
        <v>26</v>
      </c>
      <c r="H819" s="4" t="str">
        <f>VLOOKUP($D:$D,'[1]Disponibilidad y generación'!$E:$R,6,FALSE)</f>
        <v>SANTIAGO RODRÍGUEZ</v>
      </c>
      <c r="I819" s="4" t="str">
        <f>VLOOKUP($D:$D,'[1]Disponibilidad y generación'!$E:$R,7,FALSE)</f>
        <v>03</v>
      </c>
      <c r="J819" s="4" t="str">
        <f>VLOOKUP($D:$D,'[1]Disponibilidad y generación'!$E:$R,8,FALSE)</f>
        <v>MONCIÓN</v>
      </c>
      <c r="K819" s="5" t="s">
        <v>240</v>
      </c>
      <c r="L819" s="4" t="s">
        <v>253</v>
      </c>
      <c r="M819" s="2" t="s">
        <v>95</v>
      </c>
      <c r="N819" s="51">
        <v>9.1660618279559998</v>
      </c>
      <c r="O819" s="51">
        <v>6.11564</v>
      </c>
    </row>
    <row r="820" spans="1:15" ht="12.75" customHeight="1" x14ac:dyDescent="0.25">
      <c r="A820" s="2">
        <v>2025</v>
      </c>
      <c r="B820" s="2">
        <v>7</v>
      </c>
      <c r="C820" s="2" t="s">
        <v>12</v>
      </c>
      <c r="D820" s="2" t="s">
        <v>96</v>
      </c>
      <c r="E820" s="4" t="str">
        <f>VLOOKUP($D:$D,'[1]Disponibilidad y generación'!$E:$R,3,FALSE)</f>
        <v>04</v>
      </c>
      <c r="F820" s="4" t="str">
        <f>VLOOKUP($D:$D,'[1]Disponibilidad y generación'!$E:$R,4,FALSE)</f>
        <v>CIBAO NOROESTE</v>
      </c>
      <c r="G820" s="4" t="str">
        <f>VLOOKUP($D:$D,'[1]Disponibilidad y generación'!$E:$R,5,FALSE)</f>
        <v>26</v>
      </c>
      <c r="H820" s="4" t="str">
        <f>VLOOKUP($D:$D,'[1]Disponibilidad y generación'!$E:$R,6,FALSE)</f>
        <v>SANTIAGO RODRÍGUEZ</v>
      </c>
      <c r="I820" s="4" t="str">
        <f>VLOOKUP($D:$D,'[1]Disponibilidad y generación'!$E:$R,7,FALSE)</f>
        <v>03</v>
      </c>
      <c r="J820" s="4" t="str">
        <f>VLOOKUP($D:$D,'[1]Disponibilidad y generación'!$E:$R,8,FALSE)</f>
        <v>MONCIÓN</v>
      </c>
      <c r="K820" s="5" t="s">
        <v>240</v>
      </c>
      <c r="L820" s="4" t="s">
        <v>253</v>
      </c>
      <c r="M820" s="2" t="s">
        <v>95</v>
      </c>
      <c r="N820" s="51">
        <v>9.056608422939</v>
      </c>
      <c r="O820" s="51">
        <v>5.9371499999999999</v>
      </c>
    </row>
    <row r="821" spans="1:15" ht="12.75" customHeight="1" x14ac:dyDescent="0.25">
      <c r="A821" s="2">
        <v>2025</v>
      </c>
      <c r="B821" s="2">
        <v>7</v>
      </c>
      <c r="C821" s="2" t="s">
        <v>97</v>
      </c>
      <c r="D821" s="2" t="s">
        <v>98</v>
      </c>
      <c r="E821" s="4" t="str">
        <f>VLOOKUP($D:$D,'[1]Disponibilidad y generación'!$E:$R,3,FALSE)</f>
        <v>09</v>
      </c>
      <c r="F821" s="4" t="str">
        <f>VLOOKUP($D:$D,'[1]Disponibilidad y generación'!$E:$R,4,FALSE)</f>
        <v>HIGUAMO</v>
      </c>
      <c r="G821" s="4" t="str">
        <f>VLOOKUP($D:$D,'[1]Disponibilidad y generación'!$E:$R,5,FALSE)</f>
        <v>29</v>
      </c>
      <c r="H821" s="4" t="str">
        <f>VLOOKUP($D:$D,'[1]Disponibilidad y generación'!$E:$R,6,FALSE)</f>
        <v>MONTE PLATA</v>
      </c>
      <c r="I821" s="4" t="str">
        <f>VLOOKUP($D:$D,'[1]Disponibilidad y generación'!$E:$R,7,FALSE)</f>
        <v>01</v>
      </c>
      <c r="J821" s="4" t="str">
        <f>VLOOKUP($D:$D,'[1]Disponibilidad y generación'!$E:$R,8,FALSE)</f>
        <v>MONTE PLATA</v>
      </c>
      <c r="K821" s="5" t="s">
        <v>254</v>
      </c>
      <c r="L821" s="4" t="s">
        <v>245</v>
      </c>
      <c r="M821" s="2" t="s">
        <v>99</v>
      </c>
      <c r="N821" s="51">
        <v>58.556451612902997</v>
      </c>
      <c r="O821" s="51">
        <v>8.9946099999999998</v>
      </c>
    </row>
    <row r="822" spans="1:15" ht="12.75" customHeight="1" x14ac:dyDescent="0.25">
      <c r="A822" s="2">
        <v>2025</v>
      </c>
      <c r="B822" s="2">
        <v>7</v>
      </c>
      <c r="C822" s="2" t="s">
        <v>100</v>
      </c>
      <c r="D822" s="2" t="s">
        <v>101</v>
      </c>
      <c r="E822" s="4" t="str">
        <f>VLOOKUP($D:$D,'[1]Disponibilidad y generación'!$E:$R,3,FALSE)</f>
        <v>07</v>
      </c>
      <c r="F822" s="4" t="str">
        <f>VLOOKUP($D:$D,'[1]Disponibilidad y generación'!$E:$R,4,FALSE)</f>
        <v>EL VALLE</v>
      </c>
      <c r="G822" s="4" t="str">
        <f>VLOOKUP($D:$D,'[1]Disponibilidad y generación'!$E:$R,5,FALSE)</f>
        <v>02</v>
      </c>
      <c r="H822" s="4" t="str">
        <f>VLOOKUP($D:$D,'[1]Disponibilidad y generación'!$E:$R,6,FALSE)</f>
        <v>AZUA</v>
      </c>
      <c r="I822" s="4" t="str">
        <f>VLOOKUP($D:$D,'[1]Disponibilidad y generación'!$E:$R,7,FALSE)</f>
        <v>01</v>
      </c>
      <c r="J822" s="4" t="str">
        <f>VLOOKUP($D:$D,'[1]Disponibilidad y generación'!$E:$R,8,FALSE)</f>
        <v>AZUA</v>
      </c>
      <c r="K822" s="5" t="s">
        <v>242</v>
      </c>
      <c r="L822" s="4" t="s">
        <v>248</v>
      </c>
      <c r="M822" s="2" t="s">
        <v>102</v>
      </c>
      <c r="N822" s="51">
        <v>88.594755824372001</v>
      </c>
      <c r="O822" s="51">
        <v>44.567819999999998</v>
      </c>
    </row>
    <row r="823" spans="1:15" ht="12.75" customHeight="1" x14ac:dyDescent="0.25">
      <c r="A823" s="2">
        <v>2025</v>
      </c>
      <c r="B823" s="2">
        <v>7</v>
      </c>
      <c r="C823" s="2" t="s">
        <v>12</v>
      </c>
      <c r="D823" s="2" t="s">
        <v>103</v>
      </c>
      <c r="E823" s="4" t="str">
        <f>VLOOKUP($D:$D,'[1]Disponibilidad y generación'!$E:$R,3,FALSE)</f>
        <v>05</v>
      </c>
      <c r="F823" s="4" t="str">
        <f>VLOOKUP($D:$D,'[1]Disponibilidad y generación'!$E:$R,4,FALSE)</f>
        <v>VALDESIA</v>
      </c>
      <c r="G823" s="4" t="str">
        <f>VLOOKUP($D:$D,'[1]Disponibilidad y generación'!$E:$R,5,FALSE)</f>
        <v>21</v>
      </c>
      <c r="H823" s="4" t="str">
        <f>VLOOKUP($D:$D,'[1]Disponibilidad y generación'!$E:$R,6,FALSE)</f>
        <v>SAN CRISTÓBAL</v>
      </c>
      <c r="I823" s="4" t="str">
        <f>VLOOKUP($D:$D,'[1]Disponibilidad y generación'!$E:$R,7,FALSE)</f>
        <v>06</v>
      </c>
      <c r="J823" s="4" t="str">
        <f>VLOOKUP($D:$D,'[1]Disponibilidad y generación'!$E:$R,8,FALSE)</f>
        <v>YAGUATE</v>
      </c>
      <c r="K823" s="5" t="s">
        <v>240</v>
      </c>
      <c r="L823" s="4" t="s">
        <v>253</v>
      </c>
      <c r="M823" s="2" t="s">
        <v>20</v>
      </c>
      <c r="N823" s="51">
        <v>0</v>
      </c>
      <c r="O823" s="51">
        <v>0</v>
      </c>
    </row>
    <row r="824" spans="1:15" ht="12.75" customHeight="1" x14ac:dyDescent="0.25">
      <c r="A824" s="2">
        <v>2025</v>
      </c>
      <c r="B824" s="2">
        <v>7</v>
      </c>
      <c r="C824" s="2" t="s">
        <v>69</v>
      </c>
      <c r="D824" s="2" t="s">
        <v>104</v>
      </c>
      <c r="E824" s="4" t="str">
        <f>VLOOKUP($D:$D,'[1]Disponibilidad y generación'!$E:$R,3,FALSE)</f>
        <v>10</v>
      </c>
      <c r="F824" s="4" t="str">
        <f>VLOOKUP($D:$D,'[1]Disponibilidad y generación'!$E:$R,4,FALSE)</f>
        <v>OZAMA O METROPOLITANA</v>
      </c>
      <c r="G824" s="4" t="str">
        <f>VLOOKUP($D:$D,'[1]Disponibilidad y generación'!$E:$R,5,FALSE)</f>
        <v>32</v>
      </c>
      <c r="H824" s="4" t="str">
        <f>VLOOKUP($D:$D,'[1]Disponibilidad y generación'!$E:$R,6,FALSE)</f>
        <v>SANTO DOMINGO</v>
      </c>
      <c r="I824" s="4" t="str">
        <f>VLOOKUP($D:$D,'[1]Disponibilidad y generación'!$E:$R,7,FALSE)</f>
        <v>07</v>
      </c>
      <c r="J824" s="4" t="str">
        <f>VLOOKUP($D:$D,'[1]Disponibilidad y generación'!$E:$R,8,FALSE)</f>
        <v>PEDRO BRAND</v>
      </c>
      <c r="K824" s="5" t="s">
        <v>242</v>
      </c>
      <c r="L824" s="4" t="s">
        <v>248</v>
      </c>
      <c r="M824" s="2" t="s">
        <v>71</v>
      </c>
      <c r="N824" s="51">
        <v>99.503785842292999</v>
      </c>
      <c r="O824" s="51">
        <v>35.906550000000003</v>
      </c>
    </row>
    <row r="825" spans="1:15" ht="12.75" customHeight="1" x14ac:dyDescent="0.25">
      <c r="A825" s="2">
        <v>2025</v>
      </c>
      <c r="B825" s="2">
        <v>7</v>
      </c>
      <c r="C825" s="2" t="s">
        <v>105</v>
      </c>
      <c r="D825" s="2" t="s">
        <v>106</v>
      </c>
      <c r="E825" s="4" t="str">
        <f>VLOOKUP($D:$D,'[1]Disponibilidad y generación'!$E:$R,3,FALSE)</f>
        <v>05</v>
      </c>
      <c r="F825" s="4" t="str">
        <f>VLOOKUP($D:$D,'[1]Disponibilidad y generación'!$E:$R,4,FALSE)</f>
        <v>VALDESIA</v>
      </c>
      <c r="G825" s="4" t="str">
        <f>VLOOKUP($D:$D,'[1]Disponibilidad y generación'!$E:$R,5,FALSE)</f>
        <v>21</v>
      </c>
      <c r="H825" s="4" t="str">
        <f>VLOOKUP($D:$D,'[1]Disponibilidad y generación'!$E:$R,6,FALSE)</f>
        <v>SAN CRISTÓBAL</v>
      </c>
      <c r="I825" s="4" t="str">
        <f>VLOOKUP($D:$D,'[1]Disponibilidad y generación'!$E:$R,7,FALSE)</f>
        <v>02</v>
      </c>
      <c r="J825" s="4" t="str">
        <f>VLOOKUP($D:$D,'[1]Disponibilidad y generación'!$E:$R,8,FALSE)</f>
        <v>SABANA GRANDE DE PALENQUE</v>
      </c>
      <c r="K825" s="5" t="s">
        <v>242</v>
      </c>
      <c r="L825" s="4" t="s">
        <v>248</v>
      </c>
      <c r="M825" s="2" t="s">
        <v>107</v>
      </c>
      <c r="N825" s="51">
        <v>3.7442204301070001</v>
      </c>
      <c r="O825" s="51">
        <v>1.1188499999999999</v>
      </c>
    </row>
    <row r="826" spans="1:15" ht="12.75" customHeight="1" x14ac:dyDescent="0.25">
      <c r="A826" s="2">
        <v>2025</v>
      </c>
      <c r="B826" s="2">
        <v>7</v>
      </c>
      <c r="C826" s="2" t="s">
        <v>12</v>
      </c>
      <c r="D826" s="2" t="s">
        <v>108</v>
      </c>
      <c r="E826" s="4" t="str">
        <f>VLOOKUP($D:$D,'[1]Disponibilidad y generación'!$E:$R,3,FALSE)</f>
        <v>07</v>
      </c>
      <c r="F826" s="4" t="str">
        <f>VLOOKUP($D:$D,'[1]Disponibilidad y generación'!$E:$R,4,FALSE)</f>
        <v>EL VALLE</v>
      </c>
      <c r="G826" s="4" t="str">
        <f>VLOOKUP($D:$D,'[1]Disponibilidad y generación'!$E:$R,5,FALSE)</f>
        <v>22</v>
      </c>
      <c r="H826" s="4" t="str">
        <f>VLOOKUP($D:$D,'[1]Disponibilidad y generación'!$E:$R,6,FALSE)</f>
        <v>SAN JUAN</v>
      </c>
      <c r="I826" s="4" t="str">
        <f>VLOOKUP($D:$D,'[1]Disponibilidad y generación'!$E:$R,7,FALSE)</f>
        <v>02</v>
      </c>
      <c r="J826" s="4" t="str">
        <f>VLOOKUP($D:$D,'[1]Disponibilidad y generación'!$E:$R,8,FALSE)</f>
        <v>BOHECHÍO</v>
      </c>
      <c r="K826" s="5" t="s">
        <v>240</v>
      </c>
      <c r="L826" s="4" t="s">
        <v>253</v>
      </c>
      <c r="M826" s="2" t="s">
        <v>44</v>
      </c>
      <c r="N826" s="51">
        <v>6.1854838709670004</v>
      </c>
      <c r="O826" s="51">
        <v>3.8161399999999999</v>
      </c>
    </row>
    <row r="827" spans="1:15" ht="12.75" customHeight="1" x14ac:dyDescent="0.25">
      <c r="A827" s="2">
        <v>2025</v>
      </c>
      <c r="B827" s="2">
        <v>7</v>
      </c>
      <c r="C827" s="2" t="s">
        <v>12</v>
      </c>
      <c r="D827" s="2" t="s">
        <v>109</v>
      </c>
      <c r="E827" s="4" t="str">
        <f>VLOOKUP($D:$D,'[1]Disponibilidad y generación'!$E:$R,3,FALSE)</f>
        <v>07</v>
      </c>
      <c r="F827" s="4" t="str">
        <f>VLOOKUP($D:$D,'[1]Disponibilidad y generación'!$E:$R,4,FALSE)</f>
        <v>EL VALLE</v>
      </c>
      <c r="G827" s="4" t="str">
        <f>VLOOKUP($D:$D,'[1]Disponibilidad y generación'!$E:$R,5,FALSE)</f>
        <v>22</v>
      </c>
      <c r="H827" s="4" t="str">
        <f>VLOOKUP($D:$D,'[1]Disponibilidad y generación'!$E:$R,6,FALSE)</f>
        <v>SAN JUAN</v>
      </c>
      <c r="I827" s="4" t="str">
        <f>VLOOKUP($D:$D,'[1]Disponibilidad y generación'!$E:$R,7,FALSE)</f>
        <v>02</v>
      </c>
      <c r="J827" s="4" t="str">
        <f>VLOOKUP($D:$D,'[1]Disponibilidad y generación'!$E:$R,8,FALSE)</f>
        <v>BOHECHÍO</v>
      </c>
      <c r="K827" s="5" t="s">
        <v>240</v>
      </c>
      <c r="L827" s="4" t="s">
        <v>253</v>
      </c>
      <c r="M827" s="2" t="s">
        <v>44</v>
      </c>
      <c r="N827" s="51">
        <v>5.1120071684579997</v>
      </c>
      <c r="O827" s="51">
        <v>3.2772199999999998</v>
      </c>
    </row>
    <row r="828" spans="1:15" ht="12.75" customHeight="1" x14ac:dyDescent="0.25">
      <c r="A828" s="2">
        <v>2025</v>
      </c>
      <c r="B828" s="2">
        <v>7</v>
      </c>
      <c r="C828" s="2" t="s">
        <v>79</v>
      </c>
      <c r="D828" s="2" t="s">
        <v>110</v>
      </c>
      <c r="E828" s="4" t="str">
        <f>VLOOKUP($D:$D,'[1]Disponibilidad y generación'!$E:$R,3,FALSE)</f>
        <v>10</v>
      </c>
      <c r="F828" s="4" t="str">
        <f>VLOOKUP($D:$D,'[1]Disponibilidad y generación'!$E:$R,4,FALSE)</f>
        <v>OZAMA O METROPOLITANA</v>
      </c>
      <c r="G828" s="4" t="str">
        <f>VLOOKUP($D:$D,'[1]Disponibilidad y generación'!$E:$R,5,FALSE)</f>
        <v>32</v>
      </c>
      <c r="H828" s="4" t="str">
        <f>VLOOKUP($D:$D,'[1]Disponibilidad y generación'!$E:$R,6,FALSE)</f>
        <v>SANTO DOMINGO</v>
      </c>
      <c r="I828" s="4" t="str">
        <f>VLOOKUP($D:$D,'[1]Disponibilidad y generación'!$E:$R,7,FALSE)</f>
        <v>01</v>
      </c>
      <c r="J828" s="4" t="str">
        <f>VLOOKUP($D:$D,'[1]Disponibilidad y generación'!$E:$R,8,FALSE)</f>
        <v>SANTO DOMINGO ESTE</v>
      </c>
      <c r="K828" s="5" t="s">
        <v>239</v>
      </c>
      <c r="L828" s="4" t="s">
        <v>246</v>
      </c>
      <c r="M828" s="2" t="s">
        <v>111</v>
      </c>
      <c r="N828" s="51">
        <v>48.218413978493999</v>
      </c>
      <c r="O828" s="51">
        <v>27.998640000000002</v>
      </c>
    </row>
    <row r="829" spans="1:15" ht="12.75" customHeight="1" x14ac:dyDescent="0.25">
      <c r="A829" s="2">
        <v>2025</v>
      </c>
      <c r="B829" s="2">
        <v>7</v>
      </c>
      <c r="C829" s="2" t="s">
        <v>79</v>
      </c>
      <c r="D829" s="2" t="s">
        <v>112</v>
      </c>
      <c r="E829" s="4" t="str">
        <f>VLOOKUP($D:$D,'[1]Disponibilidad y generación'!$E:$R,3,FALSE)</f>
        <v>10</v>
      </c>
      <c r="F829" s="4" t="str">
        <f>VLOOKUP($D:$D,'[1]Disponibilidad y generación'!$E:$R,4,FALSE)</f>
        <v>OZAMA O METROPOLITANA</v>
      </c>
      <c r="G829" s="4" t="str">
        <f>VLOOKUP($D:$D,'[1]Disponibilidad y generación'!$E:$R,5,FALSE)</f>
        <v>32</v>
      </c>
      <c r="H829" s="4" t="str">
        <f>VLOOKUP($D:$D,'[1]Disponibilidad y generación'!$E:$R,6,FALSE)</f>
        <v>SANTO DOMINGO</v>
      </c>
      <c r="I829" s="4" t="str">
        <f>VLOOKUP($D:$D,'[1]Disponibilidad y generación'!$E:$R,7,FALSE)</f>
        <v>01</v>
      </c>
      <c r="J829" s="4" t="str">
        <f>VLOOKUP($D:$D,'[1]Disponibilidad y generación'!$E:$R,8,FALSE)</f>
        <v>SANTO DOMINGO ESTE</v>
      </c>
      <c r="K829" s="5" t="s">
        <v>239</v>
      </c>
      <c r="L829" s="4" t="s">
        <v>246</v>
      </c>
      <c r="M829" s="2" t="s">
        <v>111</v>
      </c>
      <c r="N829" s="51">
        <v>107.256944444444</v>
      </c>
      <c r="O829" s="51">
        <v>62.14884</v>
      </c>
    </row>
    <row r="830" spans="1:15" ht="12.75" customHeight="1" x14ac:dyDescent="0.25">
      <c r="A830" s="2">
        <v>2025</v>
      </c>
      <c r="B830" s="2">
        <v>7</v>
      </c>
      <c r="C830" s="2" t="s">
        <v>113</v>
      </c>
      <c r="D830" s="2" t="s">
        <v>114</v>
      </c>
      <c r="E830" s="4" t="str">
        <f>VLOOKUP($D:$D,'[1]Disponibilidad y generación'!$E:$R,3,FALSE)</f>
        <v>04</v>
      </c>
      <c r="F830" s="4" t="str">
        <f>VLOOKUP($D:$D,'[1]Disponibilidad y generación'!$E:$R,4,FALSE)</f>
        <v>CIBAO NOROESTE</v>
      </c>
      <c r="G830" s="4" t="str">
        <f>VLOOKUP($D:$D,'[1]Disponibilidad y generación'!$E:$R,5,FALSE)</f>
        <v>15</v>
      </c>
      <c r="H830" s="4" t="str">
        <f>VLOOKUP($D:$D,'[1]Disponibilidad y generación'!$E:$R,6,FALSE)</f>
        <v>MONTE CRISTI</v>
      </c>
      <c r="I830" s="4" t="str">
        <f>VLOOKUP($D:$D,'[1]Disponibilidad y generación'!$E:$R,7,FALSE)</f>
        <v>03</v>
      </c>
      <c r="J830" s="4" t="str">
        <f>VLOOKUP($D:$D,'[1]Disponibilidad y generación'!$E:$R,8,FALSE)</f>
        <v>GUAYUBÍN</v>
      </c>
      <c r="K830" s="5" t="s">
        <v>244</v>
      </c>
      <c r="L830" s="4" t="s">
        <v>252</v>
      </c>
      <c r="M830" s="2" t="s">
        <v>56</v>
      </c>
      <c r="N830" s="51">
        <v>52.5</v>
      </c>
      <c r="O830" s="51">
        <v>18.862780000000001</v>
      </c>
    </row>
    <row r="831" spans="1:15" ht="12.75" customHeight="1" x14ac:dyDescent="0.25">
      <c r="A831" s="2">
        <v>2025</v>
      </c>
      <c r="B831" s="2">
        <v>7</v>
      </c>
      <c r="C831" s="2" t="s">
        <v>115</v>
      </c>
      <c r="D831" s="2" t="s">
        <v>116</v>
      </c>
      <c r="E831" s="4" t="str">
        <f>VLOOKUP($D:$D,'[1]Disponibilidad y generación'!$E:$R,3,FALSE)</f>
        <v>05</v>
      </c>
      <c r="F831" s="4" t="str">
        <f>VLOOKUP($D:$D,'[1]Disponibilidad y generación'!$E:$R,4,FALSE)</f>
        <v>VALDESIA</v>
      </c>
      <c r="G831" s="4" t="str">
        <f>VLOOKUP($D:$D,'[1]Disponibilidad y generación'!$E:$R,5,FALSE)</f>
        <v>17</v>
      </c>
      <c r="H831" s="4" t="str">
        <f>VLOOKUP($D:$D,'[1]Disponibilidad y generación'!$E:$R,6,FALSE)</f>
        <v>PERAVIA</v>
      </c>
      <c r="I831" s="4" t="str">
        <f>VLOOKUP($D:$D,'[1]Disponibilidad y generación'!$E:$R,7,FALSE)</f>
        <v>01</v>
      </c>
      <c r="J831" s="4" t="str">
        <f>VLOOKUP($D:$D,'[1]Disponibilidad y generación'!$E:$R,8,FALSE)</f>
        <v>BANÍ</v>
      </c>
      <c r="K831" s="5" t="s">
        <v>244</v>
      </c>
      <c r="L831" s="4" t="s">
        <v>252</v>
      </c>
      <c r="M831" s="2" t="s">
        <v>56</v>
      </c>
      <c r="N831" s="51">
        <v>5</v>
      </c>
      <c r="O831" s="51">
        <v>18.05979</v>
      </c>
    </row>
    <row r="832" spans="1:15" ht="12.75" customHeight="1" x14ac:dyDescent="0.25">
      <c r="A832" s="2">
        <v>2025</v>
      </c>
      <c r="B832" s="2">
        <v>7</v>
      </c>
      <c r="C832" s="2" t="s">
        <v>117</v>
      </c>
      <c r="D832" s="2" t="s">
        <v>118</v>
      </c>
      <c r="E832" s="4" t="str">
        <f>VLOOKUP($D:$D,'[1]Disponibilidad y generación'!$E:$R,3,FALSE)</f>
        <v>04</v>
      </c>
      <c r="F832" s="4" t="str">
        <f>VLOOKUP($D:$D,'[1]Disponibilidad y generación'!$E:$R,4,FALSE)</f>
        <v>CIBAO NOROESTE</v>
      </c>
      <c r="G832" s="4" t="str">
        <f>VLOOKUP($D:$D,'[1]Disponibilidad y generación'!$E:$R,5,FALSE)</f>
        <v>15</v>
      </c>
      <c r="H832" s="4" t="str">
        <f>VLOOKUP($D:$D,'[1]Disponibilidad y generación'!$E:$R,6,FALSE)</f>
        <v>MONTE CRISTI</v>
      </c>
      <c r="I832" s="4" t="str">
        <f>VLOOKUP($D:$D,'[1]Disponibilidad y generación'!$E:$R,7,FALSE)</f>
        <v>03</v>
      </c>
      <c r="J832" s="4" t="str">
        <f>VLOOKUP($D:$D,'[1]Disponibilidad y generación'!$E:$R,8,FALSE)</f>
        <v>GUAYUBÍN</v>
      </c>
      <c r="K832" s="5" t="s">
        <v>244</v>
      </c>
      <c r="L832" s="4" t="s">
        <v>252</v>
      </c>
      <c r="M832" s="2" t="s">
        <v>56</v>
      </c>
      <c r="N832" s="51">
        <v>52.5</v>
      </c>
      <c r="O832" s="51">
        <v>18.244789999999998</v>
      </c>
    </row>
    <row r="833" spans="1:15" ht="12.75" customHeight="1" x14ac:dyDescent="0.25">
      <c r="A833" s="2">
        <v>2025</v>
      </c>
      <c r="B833" s="2">
        <v>7</v>
      </c>
      <c r="C833" s="2" t="s">
        <v>22</v>
      </c>
      <c r="D833" s="2" t="s">
        <v>119</v>
      </c>
      <c r="E833" s="4" t="str">
        <f>VLOOKUP($D:$D,'[1]Disponibilidad y generación'!$E:$R,3,FALSE)</f>
        <v>06</v>
      </c>
      <c r="F833" s="4" t="str">
        <f>VLOOKUP($D:$D,'[1]Disponibilidad y generación'!$E:$R,4,FALSE)</f>
        <v>ENRIQUILLO</v>
      </c>
      <c r="G833" s="4" t="str">
        <f>VLOOKUP($D:$D,'[1]Disponibilidad y generación'!$E:$R,5,FALSE)</f>
        <v>04</v>
      </c>
      <c r="H833" s="4" t="str">
        <f>VLOOKUP($D:$D,'[1]Disponibilidad y generación'!$E:$R,6,FALSE)</f>
        <v>BARAHONA</v>
      </c>
      <c r="I833" s="4" t="str">
        <f>VLOOKUP($D:$D,'[1]Disponibilidad y generación'!$E:$R,7,FALSE)</f>
        <v>03</v>
      </c>
      <c r="J833" s="4" t="str">
        <f>VLOOKUP($D:$D,'[1]Disponibilidad y generación'!$E:$R,8,FALSE)</f>
        <v>ENRIQUILLO</v>
      </c>
      <c r="K833" s="5" t="s">
        <v>244</v>
      </c>
      <c r="L833" s="4" t="s">
        <v>252</v>
      </c>
      <c r="M833" s="2" t="s">
        <v>99</v>
      </c>
      <c r="N833" s="51">
        <v>49.5</v>
      </c>
      <c r="O833" s="51">
        <v>20.555969999999999</v>
      </c>
    </row>
    <row r="834" spans="1:15" ht="12.75" customHeight="1" x14ac:dyDescent="0.25">
      <c r="A834" s="2">
        <v>2025</v>
      </c>
      <c r="B834" s="2">
        <v>7</v>
      </c>
      <c r="C834" s="2" t="s">
        <v>22</v>
      </c>
      <c r="D834" s="2" t="s">
        <v>120</v>
      </c>
      <c r="E834" s="4" t="str">
        <f>VLOOKUP($D:$D,'[1]Disponibilidad y generación'!$E:$R,3,FALSE)</f>
        <v>06</v>
      </c>
      <c r="F834" s="4" t="str">
        <f>VLOOKUP($D:$D,'[1]Disponibilidad y generación'!$E:$R,4,FALSE)</f>
        <v>ENRIQUILLO</v>
      </c>
      <c r="G834" s="4" t="str">
        <f>VLOOKUP($D:$D,'[1]Disponibilidad y generación'!$E:$R,5,FALSE)</f>
        <v>04</v>
      </c>
      <c r="H834" s="4" t="str">
        <f>VLOOKUP($D:$D,'[1]Disponibilidad y generación'!$E:$R,6,FALSE)</f>
        <v>BARAHONA</v>
      </c>
      <c r="I834" s="4" t="str">
        <f>VLOOKUP($D:$D,'[1]Disponibilidad y generación'!$E:$R,7,FALSE)</f>
        <v>03</v>
      </c>
      <c r="J834" s="4" t="str">
        <f>VLOOKUP($D:$D,'[1]Disponibilidad y generación'!$E:$R,8,FALSE)</f>
        <v>ENRIQUILLO</v>
      </c>
      <c r="K834" s="5" t="s">
        <v>244</v>
      </c>
      <c r="L834" s="4" t="s">
        <v>252</v>
      </c>
      <c r="M834" s="2" t="s">
        <v>107</v>
      </c>
      <c r="N834" s="51">
        <v>48.3</v>
      </c>
      <c r="O834" s="51">
        <v>16.053840000000001</v>
      </c>
    </row>
    <row r="835" spans="1:15" ht="12.75" customHeight="1" x14ac:dyDescent="0.25">
      <c r="A835" s="2">
        <v>2025</v>
      </c>
      <c r="B835" s="2">
        <v>7</v>
      </c>
      <c r="C835" s="2" t="s">
        <v>121</v>
      </c>
      <c r="D835" s="2" t="s">
        <v>122</v>
      </c>
      <c r="E835" s="4" t="str">
        <f>VLOOKUP($D:$D,'[1]Disponibilidad y generación'!$E:$R,3,FALSE)</f>
        <v>01</v>
      </c>
      <c r="F835" s="4" t="str">
        <f>VLOOKUP($D:$D,'[1]Disponibilidad y generación'!$E:$R,4,FALSE)</f>
        <v>CIBAO NORTE</v>
      </c>
      <c r="G835" s="4" t="str">
        <f>VLOOKUP($D:$D,'[1]Disponibilidad y generación'!$E:$R,5,FALSE)</f>
        <v>18</v>
      </c>
      <c r="H835" s="4" t="str">
        <f>VLOOKUP($D:$D,'[1]Disponibilidad y generación'!$E:$R,6,FALSE)</f>
        <v>PUERTO PLATA</v>
      </c>
      <c r="I835" s="4" t="str">
        <f>VLOOKUP($D:$D,'[1]Disponibilidad y generación'!$E:$R,7,FALSE)</f>
        <v>01</v>
      </c>
      <c r="J835" s="4" t="str">
        <f>VLOOKUP($D:$D,'[1]Disponibilidad y generación'!$E:$R,8,FALSE)</f>
        <v>PUERTO PLATA</v>
      </c>
      <c r="K835" s="5" t="s">
        <v>244</v>
      </c>
      <c r="L835" s="4" t="s">
        <v>252</v>
      </c>
      <c r="M835" s="2" t="s">
        <v>56</v>
      </c>
      <c r="N835" s="51">
        <v>48</v>
      </c>
      <c r="O835" s="51">
        <v>23.55463</v>
      </c>
    </row>
    <row r="836" spans="1:15" ht="12.75" customHeight="1" x14ac:dyDescent="0.25">
      <c r="A836" s="2">
        <v>2025</v>
      </c>
      <c r="B836" s="2">
        <v>7</v>
      </c>
      <c r="C836" s="2" t="s">
        <v>121</v>
      </c>
      <c r="D836" s="2" t="s">
        <v>123</v>
      </c>
      <c r="E836" s="4" t="str">
        <f>VLOOKUP($D:$D,'[1]Disponibilidad y generación'!$E:$R,3,FALSE)</f>
        <v>01</v>
      </c>
      <c r="F836" s="4" t="str">
        <f>VLOOKUP($D:$D,'[1]Disponibilidad y generación'!$E:$R,4,FALSE)</f>
        <v>CIBAO NORTE</v>
      </c>
      <c r="G836" s="4" t="str">
        <f>VLOOKUP($D:$D,'[1]Disponibilidad y generación'!$E:$R,5,FALSE)</f>
        <v>18</v>
      </c>
      <c r="H836" s="4" t="str">
        <f>VLOOKUP($D:$D,'[1]Disponibilidad y generación'!$E:$R,6,FALSE)</f>
        <v>PUERTO PLATA</v>
      </c>
      <c r="I836" s="4" t="str">
        <f>VLOOKUP($D:$D,'[1]Disponibilidad y generación'!$E:$R,7,FALSE)</f>
        <v>01</v>
      </c>
      <c r="J836" s="4" t="str">
        <f>VLOOKUP($D:$D,'[1]Disponibilidad y generación'!$E:$R,8,FALSE)</f>
        <v>PUERTO PLATA</v>
      </c>
      <c r="K836" s="5" t="s">
        <v>244</v>
      </c>
      <c r="L836" s="4" t="s">
        <v>252</v>
      </c>
      <c r="M836" s="2" t="s">
        <v>10</v>
      </c>
      <c r="N836" s="51">
        <v>46.8</v>
      </c>
      <c r="O836" s="51">
        <v>18.408770000000001</v>
      </c>
    </row>
    <row r="837" spans="1:15" ht="12.75" customHeight="1" x14ac:dyDescent="0.25">
      <c r="A837" s="2">
        <v>2025</v>
      </c>
      <c r="B837" s="2">
        <v>7</v>
      </c>
      <c r="C837" s="2" t="s">
        <v>124</v>
      </c>
      <c r="D837" s="2" t="s">
        <v>125</v>
      </c>
      <c r="E837" s="4" t="str">
        <f>VLOOKUP($D:$D,'[1]Disponibilidad y generación'!$E:$R,3,FALSE)</f>
        <v>05</v>
      </c>
      <c r="F837" s="4" t="str">
        <f>VLOOKUP($D:$D,'[1]Disponibilidad y generación'!$E:$R,4,FALSE)</f>
        <v>VALDESIA</v>
      </c>
      <c r="G837" s="4" t="str">
        <f>VLOOKUP($D:$D,'[1]Disponibilidad y generación'!$E:$R,5,FALSE)</f>
        <v>17</v>
      </c>
      <c r="H837" s="4" t="str">
        <f>VLOOKUP($D:$D,'[1]Disponibilidad y generación'!$E:$R,6,FALSE)</f>
        <v>PERAVIA</v>
      </c>
      <c r="I837" s="4" t="str">
        <f>VLOOKUP($D:$D,'[1]Disponibilidad y generación'!$E:$R,7,FALSE)</f>
        <v>03</v>
      </c>
      <c r="J837" s="4" t="str">
        <f>VLOOKUP($D:$D,'[1]Disponibilidad y generación'!$E:$R,8,FALSE)</f>
        <v>MATANZAS</v>
      </c>
      <c r="K837" s="5" t="s">
        <v>254</v>
      </c>
      <c r="L837" s="4" t="s">
        <v>245</v>
      </c>
      <c r="M837" s="2" t="s">
        <v>31</v>
      </c>
      <c r="N837" s="51">
        <v>46.8</v>
      </c>
      <c r="O837" s="51">
        <v>9.0451599999999992</v>
      </c>
    </row>
    <row r="838" spans="1:15" ht="12.75" customHeight="1" x14ac:dyDescent="0.25">
      <c r="A838" s="2">
        <v>2025</v>
      </c>
      <c r="B838" s="2">
        <v>7</v>
      </c>
      <c r="C838" s="2" t="s">
        <v>126</v>
      </c>
      <c r="D838" s="2" t="s">
        <v>127</v>
      </c>
      <c r="E838" s="4" t="str">
        <f>VLOOKUP($D:$D,'[1]Disponibilidad y generación'!$E:$R,3,FALSE)</f>
        <v>05</v>
      </c>
      <c r="F838" s="4" t="str">
        <f>VLOOKUP($D:$D,'[1]Disponibilidad y generación'!$E:$R,4,FALSE)</f>
        <v>VALDESIA</v>
      </c>
      <c r="G838" s="4" t="str">
        <f>VLOOKUP($D:$D,'[1]Disponibilidad y generación'!$E:$R,5,FALSE)</f>
        <v>17</v>
      </c>
      <c r="H838" s="4" t="str">
        <f>VLOOKUP($D:$D,'[1]Disponibilidad y generación'!$E:$R,6,FALSE)</f>
        <v>PERAVIA</v>
      </c>
      <c r="I838" s="4" t="str">
        <f>VLOOKUP($D:$D,'[1]Disponibilidad y generación'!$E:$R,7,FALSE)</f>
        <v>03</v>
      </c>
      <c r="J838" s="4" t="str">
        <f>VLOOKUP($D:$D,'[1]Disponibilidad y generación'!$E:$R,8,FALSE)</f>
        <v>MATANZAS</v>
      </c>
      <c r="K838" s="5" t="s">
        <v>254</v>
      </c>
      <c r="L838" s="4" t="s">
        <v>245</v>
      </c>
      <c r="M838" s="2" t="s">
        <v>128</v>
      </c>
      <c r="N838" s="51">
        <v>50.516120071684</v>
      </c>
      <c r="O838" s="51">
        <v>8.6177799999999998</v>
      </c>
    </row>
    <row r="839" spans="1:15" ht="12.75" customHeight="1" x14ac:dyDescent="0.25">
      <c r="A839" s="2">
        <v>2025</v>
      </c>
      <c r="B839" s="2">
        <v>7</v>
      </c>
      <c r="C839" s="2" t="s">
        <v>228</v>
      </c>
      <c r="D839" s="2" t="s">
        <v>229</v>
      </c>
      <c r="E839" s="4" t="s">
        <v>284</v>
      </c>
      <c r="F839" s="4" t="s">
        <v>284</v>
      </c>
      <c r="G839" s="4" t="s">
        <v>284</v>
      </c>
      <c r="H839" s="4" t="s">
        <v>284</v>
      </c>
      <c r="I839" s="4" t="s">
        <v>284</v>
      </c>
      <c r="J839" s="4" t="s">
        <v>284</v>
      </c>
      <c r="K839" s="5" t="s">
        <v>254</v>
      </c>
      <c r="L839" s="4" t="s">
        <v>245</v>
      </c>
      <c r="M839" s="2" t="s">
        <v>223</v>
      </c>
      <c r="N839" s="51">
        <v>0</v>
      </c>
      <c r="O839" s="51">
        <v>18.452680000000001</v>
      </c>
    </row>
    <row r="840" spans="1:15" ht="12.75" customHeight="1" x14ac:dyDescent="0.25">
      <c r="A840" s="2">
        <v>2025</v>
      </c>
      <c r="B840" s="2">
        <v>7</v>
      </c>
      <c r="C840" s="2" t="s">
        <v>224</v>
      </c>
      <c r="D840" s="2" t="s">
        <v>225</v>
      </c>
      <c r="E840" s="4" t="str">
        <f>VLOOKUP($D:$D,'[1]Disponibilidad y generación'!$E:$R,3,FALSE)</f>
        <v>n/d</v>
      </c>
      <c r="F840" s="4" t="str">
        <f>VLOOKUP($D:$D,'[1]Disponibilidad y generación'!$E:$R,4,FALSE)</f>
        <v>n/d</v>
      </c>
      <c r="G840" s="4" t="str">
        <f>VLOOKUP($D:$D,'[1]Disponibilidad y generación'!$E:$R,5,FALSE)</f>
        <v>n/d</v>
      </c>
      <c r="H840" s="4" t="str">
        <f>VLOOKUP($D:$D,'[1]Disponibilidad y generación'!$E:$R,6,FALSE)</f>
        <v>n/d</v>
      </c>
      <c r="I840" s="4" t="str">
        <f>VLOOKUP($D:$D,'[1]Disponibilidad y generación'!$E:$R,7,FALSE)</f>
        <v>n/d</v>
      </c>
      <c r="J840" s="4" t="str">
        <f>VLOOKUP($D:$D,'[1]Disponibilidad y generación'!$E:$R,8,FALSE)</f>
        <v>n/d</v>
      </c>
      <c r="K840" s="5" t="s">
        <v>254</v>
      </c>
      <c r="L840" s="4" t="s">
        <v>245</v>
      </c>
      <c r="M840" s="2" t="s">
        <v>223</v>
      </c>
      <c r="N840" s="51">
        <v>0</v>
      </c>
      <c r="O840" s="51">
        <v>7.9763200000000003</v>
      </c>
    </row>
    <row r="841" spans="1:15" ht="12.75" customHeight="1" x14ac:dyDescent="0.25">
      <c r="A841" s="2">
        <v>2025</v>
      </c>
      <c r="B841" s="2">
        <v>7</v>
      </c>
      <c r="C841" s="2" t="s">
        <v>224</v>
      </c>
      <c r="D841" s="2" t="s">
        <v>226</v>
      </c>
      <c r="E841" s="4" t="str">
        <f>VLOOKUP($D:$D,'[1]Disponibilidad y generación'!$E:$R,3,FALSE)</f>
        <v>n/d</v>
      </c>
      <c r="F841" s="4" t="str">
        <f>VLOOKUP($D:$D,'[1]Disponibilidad y generación'!$E:$R,4,FALSE)</f>
        <v>n/d</v>
      </c>
      <c r="G841" s="4" t="str">
        <f>VLOOKUP($D:$D,'[1]Disponibilidad y generación'!$E:$R,5,FALSE)</f>
        <v>n/d</v>
      </c>
      <c r="H841" s="4" t="str">
        <f>VLOOKUP($D:$D,'[1]Disponibilidad y generación'!$E:$R,6,FALSE)</f>
        <v>n/d</v>
      </c>
      <c r="I841" s="4" t="str">
        <f>VLOOKUP($D:$D,'[1]Disponibilidad y generación'!$E:$R,7,FALSE)</f>
        <v>n/d</v>
      </c>
      <c r="J841" s="4" t="str">
        <f>VLOOKUP($D:$D,'[1]Disponibilidad y generación'!$E:$R,8,FALSE)</f>
        <v>n/d</v>
      </c>
      <c r="K841" s="5" t="s">
        <v>254</v>
      </c>
      <c r="L841" s="4" t="s">
        <v>245</v>
      </c>
      <c r="M841" s="2" t="s">
        <v>223</v>
      </c>
      <c r="N841" s="51">
        <v>0</v>
      </c>
      <c r="O841" s="51">
        <v>7.9729099999999997</v>
      </c>
    </row>
    <row r="842" spans="1:15" ht="12.75" customHeight="1" x14ac:dyDescent="0.25">
      <c r="A842" s="2">
        <v>2025</v>
      </c>
      <c r="B842" s="2">
        <v>7</v>
      </c>
      <c r="C842" s="2" t="s">
        <v>224</v>
      </c>
      <c r="D842" s="2" t="s">
        <v>227</v>
      </c>
      <c r="E842" s="4" t="str">
        <f>VLOOKUP($D:$D,'[1]Disponibilidad y generación'!$E:$R,3,FALSE)</f>
        <v>n/d</v>
      </c>
      <c r="F842" s="4" t="str">
        <f>VLOOKUP($D:$D,'[1]Disponibilidad y generación'!$E:$R,4,FALSE)</f>
        <v>n/d</v>
      </c>
      <c r="G842" s="4" t="str">
        <f>VLOOKUP($D:$D,'[1]Disponibilidad y generación'!$E:$R,5,FALSE)</f>
        <v>n/d</v>
      </c>
      <c r="H842" s="4" t="str">
        <f>VLOOKUP($D:$D,'[1]Disponibilidad y generación'!$E:$R,6,FALSE)</f>
        <v>n/d</v>
      </c>
      <c r="I842" s="4" t="str">
        <f>VLOOKUP($D:$D,'[1]Disponibilidad y generación'!$E:$R,7,FALSE)</f>
        <v>n/d</v>
      </c>
      <c r="J842" s="4" t="str">
        <f>VLOOKUP($D:$D,'[1]Disponibilidad y generación'!$E:$R,8,FALSE)</f>
        <v>n/d</v>
      </c>
      <c r="K842" s="5" t="s">
        <v>254</v>
      </c>
      <c r="L842" s="4" t="s">
        <v>245</v>
      </c>
      <c r="M842" s="2" t="s">
        <v>223</v>
      </c>
      <c r="N842" s="51">
        <v>0</v>
      </c>
      <c r="O842" s="51">
        <v>8.0856700000000004</v>
      </c>
    </row>
    <row r="843" spans="1:15" ht="12.75" customHeight="1" x14ac:dyDescent="0.25">
      <c r="A843" s="2">
        <v>2025</v>
      </c>
      <c r="B843" s="2">
        <v>7</v>
      </c>
      <c r="C843" s="2" t="s">
        <v>129</v>
      </c>
      <c r="D843" s="2" t="s">
        <v>130</v>
      </c>
      <c r="E843" s="4" t="str">
        <f>VLOOKUP($D:$D,'[1]Disponibilidad y generación'!$E:$R,3,FALSE)</f>
        <v>08</v>
      </c>
      <c r="F843" s="4" t="str">
        <f>VLOOKUP($D:$D,'[1]Disponibilidad y generación'!$E:$R,4,FALSE)</f>
        <v>YUMA</v>
      </c>
      <c r="G843" s="4" t="str">
        <f>VLOOKUP($D:$D,'[1]Disponibilidad y generación'!$E:$R,5,FALSE)</f>
        <v>12</v>
      </c>
      <c r="H843" s="4" t="str">
        <f>VLOOKUP($D:$D,'[1]Disponibilidad y generación'!$E:$R,6,FALSE)</f>
        <v>LA ROMANA</v>
      </c>
      <c r="I843" s="4" t="str">
        <f>VLOOKUP($D:$D,'[1]Disponibilidad y generación'!$E:$R,7,FALSE)</f>
        <v>03</v>
      </c>
      <c r="J843" s="4" t="str">
        <f>VLOOKUP($D:$D,'[1]Disponibilidad y generación'!$E:$R,8,FALSE)</f>
        <v>VILLA HERMOSA</v>
      </c>
      <c r="K843" s="5" t="s">
        <v>254</v>
      </c>
      <c r="L843" s="4" t="s">
        <v>245</v>
      </c>
      <c r="M843" s="2" t="s">
        <v>128</v>
      </c>
      <c r="N843" s="51">
        <v>40.919578853045998</v>
      </c>
      <c r="O843" s="51">
        <v>10.065810000000001</v>
      </c>
    </row>
    <row r="844" spans="1:15" ht="12.75" customHeight="1" x14ac:dyDescent="0.25">
      <c r="A844" s="2">
        <v>2025</v>
      </c>
      <c r="B844" s="2">
        <v>7</v>
      </c>
      <c r="C844" s="2" t="s">
        <v>129</v>
      </c>
      <c r="D844" s="2" t="s">
        <v>131</v>
      </c>
      <c r="E844" s="4" t="str">
        <f>VLOOKUP($D:$D,'[1]Disponibilidad y generación'!$E:$R,3,FALSE)</f>
        <v>08</v>
      </c>
      <c r="F844" s="4" t="str">
        <f>VLOOKUP($D:$D,'[1]Disponibilidad y generación'!$E:$R,4,FALSE)</f>
        <v>YUMA</v>
      </c>
      <c r="G844" s="4" t="str">
        <f>VLOOKUP($D:$D,'[1]Disponibilidad y generación'!$E:$R,5,FALSE)</f>
        <v>12</v>
      </c>
      <c r="H844" s="4" t="str">
        <f>VLOOKUP($D:$D,'[1]Disponibilidad y generación'!$E:$R,6,FALSE)</f>
        <v>LA ROMANA</v>
      </c>
      <c r="I844" s="4" t="str">
        <f>VLOOKUP($D:$D,'[1]Disponibilidad y generación'!$E:$R,7,FALSE)</f>
        <v>03</v>
      </c>
      <c r="J844" s="4" t="str">
        <f>VLOOKUP($D:$D,'[1]Disponibilidad y generación'!$E:$R,8,FALSE)</f>
        <v>VILLA HERMOSA</v>
      </c>
      <c r="K844" s="5" t="s">
        <v>254</v>
      </c>
      <c r="L844" s="4" t="s">
        <v>245</v>
      </c>
      <c r="M844" s="2" t="s">
        <v>128</v>
      </c>
      <c r="N844" s="51">
        <v>24.551747311827</v>
      </c>
      <c r="O844" s="51">
        <v>6.0343999999999998</v>
      </c>
    </row>
    <row r="845" spans="1:15" ht="12.75" customHeight="1" x14ac:dyDescent="0.25">
      <c r="A845" s="2">
        <v>2025</v>
      </c>
      <c r="B845" s="2">
        <v>7</v>
      </c>
      <c r="C845" s="2" t="s">
        <v>132</v>
      </c>
      <c r="D845" s="2" t="s">
        <v>133</v>
      </c>
      <c r="E845" s="4" t="str">
        <f>VLOOKUP($D:$D,'[1]Disponibilidad y generación'!$E:$R,3,FALSE)</f>
        <v>10</v>
      </c>
      <c r="F845" s="4" t="str">
        <f>VLOOKUP($D:$D,'[1]Disponibilidad y generación'!$E:$R,4,FALSE)</f>
        <v>OZAMA O METROPOLITANA</v>
      </c>
      <c r="G845" s="4" t="str">
        <f>VLOOKUP($D:$D,'[1]Disponibilidad y generación'!$E:$R,5,FALSE)</f>
        <v>32</v>
      </c>
      <c r="H845" s="4" t="str">
        <f>VLOOKUP($D:$D,'[1]Disponibilidad y generación'!$E:$R,6,FALSE)</f>
        <v>SANTO DOMINGO</v>
      </c>
      <c r="I845" s="4" t="str">
        <f>VLOOKUP($D:$D,'[1]Disponibilidad y generación'!$E:$R,7,FALSE)</f>
        <v>03</v>
      </c>
      <c r="J845" s="4" t="str">
        <f>VLOOKUP($D:$D,'[1]Disponibilidad y generación'!$E:$R,8,FALSE)</f>
        <v>SANTO DOMINGO NORTE</v>
      </c>
      <c r="K845" s="5" t="s">
        <v>254</v>
      </c>
      <c r="L845" s="4" t="s">
        <v>245</v>
      </c>
      <c r="M845" s="2" t="s">
        <v>134</v>
      </c>
      <c r="N845" s="51">
        <v>50</v>
      </c>
      <c r="O845" s="51">
        <v>8.3837100000000007</v>
      </c>
    </row>
    <row r="846" spans="1:15" ht="12.75" customHeight="1" x14ac:dyDescent="0.25">
      <c r="A846" s="2">
        <v>2025</v>
      </c>
      <c r="B846" s="2">
        <v>7</v>
      </c>
      <c r="C846" s="2" t="s">
        <v>135</v>
      </c>
      <c r="D846" s="2" t="s">
        <v>136</v>
      </c>
      <c r="E846" s="4" t="str">
        <f>VLOOKUP($D:$D,'[1]Disponibilidad y generación'!$E:$R,3,FALSE)</f>
        <v>07</v>
      </c>
      <c r="F846" s="4" t="str">
        <f>VLOOKUP($D:$D,'[1]Disponibilidad y generación'!$E:$R,4,FALSE)</f>
        <v>EL VALLE</v>
      </c>
      <c r="G846" s="4" t="str">
        <f>VLOOKUP($D:$D,'[1]Disponibilidad y generación'!$E:$R,5,FALSE)</f>
        <v>02</v>
      </c>
      <c r="H846" s="4" t="str">
        <f>VLOOKUP($D:$D,'[1]Disponibilidad y generación'!$E:$R,6,FALSE)</f>
        <v>AZUA</v>
      </c>
      <c r="I846" s="4" t="str">
        <f>VLOOKUP($D:$D,'[1]Disponibilidad y generación'!$E:$R,7,FALSE)</f>
        <v>01</v>
      </c>
      <c r="J846" s="4" t="str">
        <f>VLOOKUP($D:$D,'[1]Disponibilidad y generación'!$E:$R,8,FALSE)</f>
        <v>AZUA</v>
      </c>
      <c r="K846" s="5" t="s">
        <v>254</v>
      </c>
      <c r="L846" s="4" t="s">
        <v>245</v>
      </c>
      <c r="M846" s="2" t="s">
        <v>128</v>
      </c>
      <c r="N846" s="51">
        <v>17</v>
      </c>
      <c r="O846" s="51">
        <v>4.2049300000000001</v>
      </c>
    </row>
    <row r="847" spans="1:15" ht="12.75" customHeight="1" x14ac:dyDescent="0.25">
      <c r="A847" s="2">
        <v>2025</v>
      </c>
      <c r="B847" s="2">
        <v>7</v>
      </c>
      <c r="C847" s="2" t="s">
        <v>230</v>
      </c>
      <c r="D847" s="2" t="s">
        <v>231</v>
      </c>
      <c r="E847" s="4" t="s">
        <v>284</v>
      </c>
      <c r="F847" s="4" t="s">
        <v>284</v>
      </c>
      <c r="G847" s="4" t="s">
        <v>284</v>
      </c>
      <c r="H847" s="4" t="s">
        <v>284</v>
      </c>
      <c r="I847" s="4" t="s">
        <v>284</v>
      </c>
      <c r="J847" s="4" t="s">
        <v>284</v>
      </c>
      <c r="K847" s="5" t="s">
        <v>254</v>
      </c>
      <c r="L847" s="4" t="s">
        <v>245</v>
      </c>
      <c r="M847" s="2" t="s">
        <v>223</v>
      </c>
      <c r="N847" s="51">
        <v>0</v>
      </c>
      <c r="O847" s="51">
        <v>0.61414000000000002</v>
      </c>
    </row>
    <row r="848" spans="1:15" ht="12.75" customHeight="1" x14ac:dyDescent="0.25">
      <c r="A848" s="2">
        <v>2025</v>
      </c>
      <c r="B848" s="2">
        <v>7</v>
      </c>
      <c r="C848" s="2" t="s">
        <v>137</v>
      </c>
      <c r="D848" s="2" t="s">
        <v>138</v>
      </c>
      <c r="E848" s="4" t="str">
        <f>VLOOKUP($D:$D,'[1]Disponibilidad y generación'!$E:$R,3,FALSE)</f>
        <v>10</v>
      </c>
      <c r="F848" s="4" t="str">
        <f>VLOOKUP($D:$D,'[1]Disponibilidad y generación'!$E:$R,4,FALSE)</f>
        <v>OZAMA O METROPOLITANA</v>
      </c>
      <c r="G848" s="4" t="str">
        <f>VLOOKUP($D:$D,'[1]Disponibilidad y generación'!$E:$R,5,FALSE)</f>
        <v>32</v>
      </c>
      <c r="H848" s="4" t="str">
        <f>VLOOKUP($D:$D,'[1]Disponibilidad y generación'!$E:$R,6,FALSE)</f>
        <v>SANTO DOMINGO</v>
      </c>
      <c r="I848" s="4" t="str">
        <f>VLOOKUP($D:$D,'[1]Disponibilidad y generación'!$E:$R,7,FALSE)</f>
        <v>01</v>
      </c>
      <c r="J848" s="4" t="str">
        <f>VLOOKUP($D:$D,'[1]Disponibilidad y generación'!$E:$R,8,FALSE)</f>
        <v>SANTO DOMINGO ESTE</v>
      </c>
      <c r="K848" s="5" t="s">
        <v>254</v>
      </c>
      <c r="L848" s="4" t="s">
        <v>245</v>
      </c>
      <c r="M848" s="2" t="s">
        <v>134</v>
      </c>
      <c r="N848" s="51">
        <v>9.964829749103</v>
      </c>
      <c r="O848" s="51">
        <v>1.5558799999999999</v>
      </c>
    </row>
    <row r="849" spans="1:15" ht="12.75" customHeight="1" x14ac:dyDescent="0.25">
      <c r="A849" s="2">
        <v>2025</v>
      </c>
      <c r="B849" s="2">
        <v>7</v>
      </c>
      <c r="C849" s="2" t="s">
        <v>221</v>
      </c>
      <c r="D849" s="2" t="s">
        <v>222</v>
      </c>
      <c r="E849" s="4" t="str">
        <f>VLOOKUP($D:$D,'[1]Disponibilidad y generación'!$E:$R,3,FALSE)</f>
        <v>n/d</v>
      </c>
      <c r="F849" s="4" t="str">
        <f>VLOOKUP($D:$D,'[1]Disponibilidad y generación'!$E:$R,4,FALSE)</f>
        <v>n/d</v>
      </c>
      <c r="G849" s="4" t="str">
        <f>VLOOKUP($D:$D,'[1]Disponibilidad y generación'!$E:$R,5,FALSE)</f>
        <v>n/d</v>
      </c>
      <c r="H849" s="4" t="str">
        <f>VLOOKUP($D:$D,'[1]Disponibilidad y generación'!$E:$R,6,FALSE)</f>
        <v>n/d</v>
      </c>
      <c r="I849" s="4" t="str">
        <f>VLOOKUP($D:$D,'[1]Disponibilidad y generación'!$E:$R,7,FALSE)</f>
        <v>n/d</v>
      </c>
      <c r="J849" s="4" t="str">
        <f>VLOOKUP($D:$D,'[1]Disponibilidad y generación'!$E:$R,8,FALSE)</f>
        <v>n/d</v>
      </c>
      <c r="K849" s="5" t="s">
        <v>254</v>
      </c>
      <c r="L849" s="4" t="s">
        <v>245</v>
      </c>
      <c r="M849" s="2" t="s">
        <v>223</v>
      </c>
      <c r="N849" s="51">
        <v>0</v>
      </c>
      <c r="O849" s="51">
        <v>0</v>
      </c>
    </row>
    <row r="850" spans="1:15" ht="12.75" customHeight="1" x14ac:dyDescent="0.25">
      <c r="A850" s="2">
        <v>2025</v>
      </c>
      <c r="B850" s="2">
        <v>7</v>
      </c>
      <c r="C850" s="2" t="s">
        <v>139</v>
      </c>
      <c r="D850" s="2" t="s">
        <v>140</v>
      </c>
      <c r="E850" s="4" t="str">
        <f>VLOOKUP($D:$D,'[1]Disponibilidad y generación'!$E:$R,3,FALSE)</f>
        <v>10</v>
      </c>
      <c r="F850" s="4" t="str">
        <f>VLOOKUP($D:$D,'[1]Disponibilidad y generación'!$E:$R,4,FALSE)</f>
        <v>OZAMA O METROPOLITANA</v>
      </c>
      <c r="G850" s="4" t="str">
        <f>VLOOKUP($D:$D,'[1]Disponibilidad y generación'!$E:$R,5,FALSE)</f>
        <v>32</v>
      </c>
      <c r="H850" s="4" t="str">
        <f>VLOOKUP($D:$D,'[1]Disponibilidad y generación'!$E:$R,6,FALSE)</f>
        <v>SANTO DOMINGO</v>
      </c>
      <c r="I850" s="4" t="str">
        <f>VLOOKUP($D:$D,'[1]Disponibilidad y generación'!$E:$R,7,FALSE)</f>
        <v>05</v>
      </c>
      <c r="J850" s="4" t="str">
        <f>VLOOKUP($D:$D,'[1]Disponibilidad y generación'!$E:$R,8,FALSE)</f>
        <v>SAN ANTONIO DE GUERRA</v>
      </c>
      <c r="K850" s="5" t="s">
        <v>254</v>
      </c>
      <c r="L850" s="4" t="s">
        <v>245</v>
      </c>
      <c r="M850" s="2" t="s">
        <v>31</v>
      </c>
      <c r="N850" s="51">
        <v>49.309767025089002</v>
      </c>
      <c r="O850" s="51">
        <v>7.5268199999999998</v>
      </c>
    </row>
    <row r="851" spans="1:15" ht="12.75" customHeight="1" x14ac:dyDescent="0.25">
      <c r="A851" s="2">
        <v>2025</v>
      </c>
      <c r="B851" s="2">
        <v>7</v>
      </c>
      <c r="C851" s="2" t="s">
        <v>141</v>
      </c>
      <c r="D851" s="2" t="s">
        <v>142</v>
      </c>
      <c r="E851" s="4" t="str">
        <f>VLOOKUP($D:$D,'[1]Disponibilidad y generación'!$E:$R,3,FALSE)</f>
        <v>03</v>
      </c>
      <c r="F851" s="4" t="str">
        <f>VLOOKUP($D:$D,'[1]Disponibilidad y generación'!$E:$R,4,FALSE)</f>
        <v>CIBAO NORDESTE</v>
      </c>
      <c r="G851" s="4" t="str">
        <f>VLOOKUP($D:$D,'[1]Disponibilidad y generación'!$E:$R,5,FALSE)</f>
        <v>14</v>
      </c>
      <c r="H851" s="4" t="str">
        <f>VLOOKUP($D:$D,'[1]Disponibilidad y generación'!$E:$R,6,FALSE)</f>
        <v>MARÍA TRINIDAD SÁNCHEZ</v>
      </c>
      <c r="I851" s="4" t="str">
        <f>VLOOKUP($D:$D,'[1]Disponibilidad y generación'!$E:$R,7,FALSE)</f>
        <v>02</v>
      </c>
      <c r="J851" s="4" t="str">
        <f>VLOOKUP($D:$D,'[1]Disponibilidad y generación'!$E:$R,8,FALSE)</f>
        <v>CABRERA</v>
      </c>
      <c r="K851" s="5" t="s">
        <v>254</v>
      </c>
      <c r="L851" s="4" t="s">
        <v>245</v>
      </c>
      <c r="M851" s="2" t="s">
        <v>128</v>
      </c>
      <c r="N851" s="51">
        <v>45.816577060931003</v>
      </c>
      <c r="O851" s="51">
        <v>7.60243</v>
      </c>
    </row>
    <row r="852" spans="1:15" ht="12.75" customHeight="1" x14ac:dyDescent="0.25">
      <c r="A852" s="2">
        <v>2025</v>
      </c>
      <c r="B852" s="2">
        <v>7</v>
      </c>
      <c r="C852" s="2" t="s">
        <v>124</v>
      </c>
      <c r="D852" s="2" t="s">
        <v>143</v>
      </c>
      <c r="E852" s="4" t="str">
        <f>VLOOKUP($D:$D,'[1]Disponibilidad y generación'!$E:$R,3,FALSE)</f>
        <v>10</v>
      </c>
      <c r="F852" s="4" t="str">
        <f>VLOOKUP($D:$D,'[1]Disponibilidad y generación'!$E:$R,4,FALSE)</f>
        <v>OZAMA O METROPOLITANA</v>
      </c>
      <c r="G852" s="4" t="str">
        <f>VLOOKUP($D:$D,'[1]Disponibilidad y generación'!$E:$R,5,FALSE)</f>
        <v>32</v>
      </c>
      <c r="H852" s="4" t="str">
        <f>VLOOKUP($D:$D,'[1]Disponibilidad y generación'!$E:$R,6,FALSE)</f>
        <v>SANTO DOMINGO</v>
      </c>
      <c r="I852" s="4" t="str">
        <f>VLOOKUP($D:$D,'[1]Disponibilidad y generación'!$E:$R,7,FALSE)</f>
        <v>05</v>
      </c>
      <c r="J852" s="4" t="str">
        <f>VLOOKUP($D:$D,'[1]Disponibilidad y generación'!$E:$R,8,FALSE)</f>
        <v>SAN ANTONIO DE GUERRA</v>
      </c>
      <c r="K852" s="5" t="s">
        <v>254</v>
      </c>
      <c r="L852" s="4" t="s">
        <v>245</v>
      </c>
      <c r="M852" s="2" t="s">
        <v>134</v>
      </c>
      <c r="N852" s="51">
        <v>100</v>
      </c>
      <c r="O852" s="51">
        <v>17.043479999999999</v>
      </c>
    </row>
    <row r="853" spans="1:15" ht="12.75" customHeight="1" x14ac:dyDescent="0.25">
      <c r="A853" s="2">
        <v>2025</v>
      </c>
      <c r="B853" s="2">
        <v>7</v>
      </c>
      <c r="C853" s="2" t="s">
        <v>144</v>
      </c>
      <c r="D853" s="2" t="s">
        <v>145</v>
      </c>
      <c r="E853" s="4" t="str">
        <f>VLOOKUP($D:$D,'[1]Disponibilidad y generación'!$E:$R,3,FALSE)</f>
        <v>04</v>
      </c>
      <c r="F853" s="4" t="str">
        <f>VLOOKUP($D:$D,'[1]Disponibilidad y generación'!$E:$R,4,FALSE)</f>
        <v>CIBAO NOROESTE</v>
      </c>
      <c r="G853" s="4" t="str">
        <f>VLOOKUP($D:$D,'[1]Disponibilidad y generación'!$E:$R,5,FALSE)</f>
        <v>15</v>
      </c>
      <c r="H853" s="4" t="str">
        <f>VLOOKUP($D:$D,'[1]Disponibilidad y generación'!$E:$R,6,FALSE)</f>
        <v>MONTE CRISTI</v>
      </c>
      <c r="I853" s="4" t="str">
        <f>VLOOKUP($D:$D,'[1]Disponibilidad y generación'!$E:$R,7,FALSE)</f>
        <v>03</v>
      </c>
      <c r="J853" s="4" t="str">
        <f>VLOOKUP($D:$D,'[1]Disponibilidad y generación'!$E:$R,8,FALSE)</f>
        <v>GUAYUBÍN</v>
      </c>
      <c r="K853" s="5" t="s">
        <v>254</v>
      </c>
      <c r="L853" s="4" t="s">
        <v>245</v>
      </c>
      <c r="M853" s="2" t="s">
        <v>56</v>
      </c>
      <c r="N853" s="51">
        <v>50.6</v>
      </c>
      <c r="O853" s="51">
        <v>8.7908100000000005</v>
      </c>
    </row>
    <row r="854" spans="1:15" ht="12.75" customHeight="1" x14ac:dyDescent="0.25">
      <c r="A854" s="2">
        <v>2025</v>
      </c>
      <c r="B854" s="2">
        <v>7</v>
      </c>
      <c r="C854" s="2" t="s">
        <v>232</v>
      </c>
      <c r="D854" s="2" t="s">
        <v>233</v>
      </c>
      <c r="E854" s="4" t="s">
        <v>284</v>
      </c>
      <c r="F854" s="4" t="s">
        <v>284</v>
      </c>
      <c r="G854" s="4" t="s">
        <v>284</v>
      </c>
      <c r="H854" s="4" t="s">
        <v>284</v>
      </c>
      <c r="I854" s="4" t="s">
        <v>284</v>
      </c>
      <c r="J854" s="4" t="s">
        <v>284</v>
      </c>
      <c r="K854" s="5" t="s">
        <v>254</v>
      </c>
      <c r="L854" s="4" t="s">
        <v>245</v>
      </c>
      <c r="M854" s="2" t="s">
        <v>223</v>
      </c>
      <c r="N854" s="51">
        <v>0</v>
      </c>
      <c r="O854" s="51">
        <v>0</v>
      </c>
    </row>
    <row r="855" spans="1:15" ht="12.75" customHeight="1" x14ac:dyDescent="0.25">
      <c r="A855" s="2">
        <v>2025</v>
      </c>
      <c r="B855" s="2">
        <v>7</v>
      </c>
      <c r="C855" s="2" t="s">
        <v>232</v>
      </c>
      <c r="D855" s="2" t="s">
        <v>234</v>
      </c>
      <c r="E855" s="4" t="s">
        <v>284</v>
      </c>
      <c r="F855" s="4" t="s">
        <v>284</v>
      </c>
      <c r="G855" s="4" t="s">
        <v>284</v>
      </c>
      <c r="H855" s="4" t="s">
        <v>284</v>
      </c>
      <c r="I855" s="4" t="s">
        <v>284</v>
      </c>
      <c r="J855" s="4" t="s">
        <v>284</v>
      </c>
      <c r="K855" s="5" t="s">
        <v>254</v>
      </c>
      <c r="L855" s="4" t="s">
        <v>245</v>
      </c>
      <c r="M855" s="2" t="s">
        <v>223</v>
      </c>
      <c r="N855" s="51">
        <v>0</v>
      </c>
      <c r="O855" s="51">
        <v>0.44641999999999998</v>
      </c>
    </row>
    <row r="856" spans="1:15" ht="12.75" customHeight="1" x14ac:dyDescent="0.25">
      <c r="A856" s="2">
        <v>2025</v>
      </c>
      <c r="B856" s="2">
        <v>7</v>
      </c>
      <c r="C856" s="2" t="s">
        <v>22</v>
      </c>
      <c r="D856" s="2" t="s">
        <v>146</v>
      </c>
      <c r="E856" s="4" t="str">
        <f>VLOOKUP($D:$D,'[1]Disponibilidad y generación'!$E:$R,3,FALSE)</f>
        <v>01</v>
      </c>
      <c r="F856" s="4" t="str">
        <f>VLOOKUP($D:$D,'[1]Disponibilidad y generación'!$E:$R,4,FALSE)</f>
        <v>CIBAO NORTE</v>
      </c>
      <c r="G856" s="4" t="str">
        <f>VLOOKUP($D:$D,'[1]Disponibilidad y generación'!$E:$R,5,FALSE)</f>
        <v>25</v>
      </c>
      <c r="H856" s="4" t="str">
        <f>VLOOKUP($D:$D,'[1]Disponibilidad y generación'!$E:$R,6,FALSE)</f>
        <v>SANTIAGO</v>
      </c>
      <c r="I856" s="4" t="str">
        <f>VLOOKUP($D:$D,'[1]Disponibilidad y generación'!$E:$R,7,FALSE)</f>
        <v>05</v>
      </c>
      <c r="J856" s="4" t="str">
        <f>VLOOKUP($D:$D,'[1]Disponibilidad y generación'!$E:$R,8,FALSE)</f>
        <v>SAN JOSÉ DE LAS MATAS</v>
      </c>
      <c r="K856" s="5" t="s">
        <v>254</v>
      </c>
      <c r="L856" s="4" t="s">
        <v>245</v>
      </c>
      <c r="M856" s="2" t="s">
        <v>134</v>
      </c>
      <c r="N856" s="51">
        <v>68.400000000000006</v>
      </c>
      <c r="O856" s="51">
        <v>13.193720000000001</v>
      </c>
    </row>
    <row r="857" spans="1:15" ht="12.75" customHeight="1" x14ac:dyDescent="0.25">
      <c r="A857" s="2">
        <v>2025</v>
      </c>
      <c r="B857" s="2">
        <v>7</v>
      </c>
      <c r="C857" s="2" t="s">
        <v>124</v>
      </c>
      <c r="D857" s="2" t="s">
        <v>147</v>
      </c>
      <c r="E857" s="4" t="str">
        <f>VLOOKUP($D:$D,'[1]Disponibilidad y generación'!$E:$R,3,FALSE)</f>
        <v>05</v>
      </c>
      <c r="F857" s="4" t="str">
        <f>VLOOKUP($D:$D,'[1]Disponibilidad y generación'!$E:$R,4,FALSE)</f>
        <v>VALDESIA</v>
      </c>
      <c r="G857" s="4" t="str">
        <f>VLOOKUP($D:$D,'[1]Disponibilidad y generación'!$E:$R,5,FALSE)</f>
        <v>17</v>
      </c>
      <c r="H857" s="4" t="str">
        <f>VLOOKUP($D:$D,'[1]Disponibilidad y generación'!$E:$R,6,FALSE)</f>
        <v>PERAVIA</v>
      </c>
      <c r="I857" s="4" t="str">
        <f>VLOOKUP($D:$D,'[1]Disponibilidad y generación'!$E:$R,7,FALSE)</f>
        <v>02</v>
      </c>
      <c r="J857" s="4" t="str">
        <f>VLOOKUP($D:$D,'[1]Disponibilidad y generación'!$E:$R,8,FALSE)</f>
        <v>NIZAO</v>
      </c>
      <c r="K857" s="5" t="s">
        <v>254</v>
      </c>
      <c r="L857" s="4" t="s">
        <v>245</v>
      </c>
      <c r="M857" s="2" t="s">
        <v>10</v>
      </c>
      <c r="N857" s="51">
        <v>50</v>
      </c>
      <c r="O857" s="51">
        <v>9.6704899999999991</v>
      </c>
    </row>
    <row r="858" spans="1:15" ht="12.75" customHeight="1" x14ac:dyDescent="0.25">
      <c r="A858" s="2">
        <v>2025</v>
      </c>
      <c r="B858" s="2">
        <v>7</v>
      </c>
      <c r="C858" s="2" t="s">
        <v>148</v>
      </c>
      <c r="D858" s="2" t="s">
        <v>149</v>
      </c>
      <c r="E858" s="4" t="str">
        <f>VLOOKUP($D:$D,'[1]Disponibilidad y generación'!$E:$R,3,FALSE)</f>
        <v>10</v>
      </c>
      <c r="F858" s="4" t="str">
        <f>VLOOKUP($D:$D,'[1]Disponibilidad y generación'!$E:$R,4,FALSE)</f>
        <v>OZAMA O METROPOLITANA</v>
      </c>
      <c r="G858" s="4" t="str">
        <f>VLOOKUP($D:$D,'[1]Disponibilidad y generación'!$E:$R,5,FALSE)</f>
        <v>32</v>
      </c>
      <c r="H858" s="4" t="str">
        <f>VLOOKUP($D:$D,'[1]Disponibilidad y generación'!$E:$R,6,FALSE)</f>
        <v>SANTO DOMINGO</v>
      </c>
      <c r="I858" s="4" t="str">
        <f>VLOOKUP($D:$D,'[1]Disponibilidad y generación'!$E:$R,7,FALSE)</f>
        <v>05</v>
      </c>
      <c r="J858" s="4" t="str">
        <f>VLOOKUP($D:$D,'[1]Disponibilidad y generación'!$E:$R,8,FALSE)</f>
        <v>SAN ANTONIO DE GUERRA</v>
      </c>
      <c r="K858" s="5" t="s">
        <v>254</v>
      </c>
      <c r="L858" s="4" t="s">
        <v>245</v>
      </c>
      <c r="M858" s="2" t="s">
        <v>134</v>
      </c>
      <c r="N858" s="51">
        <v>50</v>
      </c>
      <c r="O858" s="51">
        <v>8.3757099999999998</v>
      </c>
    </row>
    <row r="859" spans="1:15" ht="12.75" customHeight="1" x14ac:dyDescent="0.25">
      <c r="A859" s="2">
        <v>2025</v>
      </c>
      <c r="B859" s="2">
        <v>7</v>
      </c>
      <c r="C859" s="2" t="s">
        <v>150</v>
      </c>
      <c r="D859" s="2" t="s">
        <v>151</v>
      </c>
      <c r="E859" s="4" t="str">
        <f>VLOOKUP($D:$D,'[1]Disponibilidad y generación'!$E:$R,3,FALSE)</f>
        <v>10</v>
      </c>
      <c r="F859" s="4" t="str">
        <f>VLOOKUP($D:$D,'[1]Disponibilidad y generación'!$E:$R,4,FALSE)</f>
        <v>OZAMA O METROPOLITANA</v>
      </c>
      <c r="G859" s="4" t="str">
        <f>VLOOKUP($D:$D,'[1]Disponibilidad y generación'!$E:$R,5,FALSE)</f>
        <v>32</v>
      </c>
      <c r="H859" s="4" t="str">
        <f>VLOOKUP($D:$D,'[1]Disponibilidad y generación'!$E:$R,6,FALSE)</f>
        <v>SANTO DOMINGO</v>
      </c>
      <c r="I859" s="4" t="str">
        <f>VLOOKUP($D:$D,'[1]Disponibilidad y generación'!$E:$R,7,FALSE)</f>
        <v>05</v>
      </c>
      <c r="J859" s="4" t="str">
        <f>VLOOKUP($D:$D,'[1]Disponibilidad y generación'!$E:$R,8,FALSE)</f>
        <v>SAN ANTONIO DE GUERRA</v>
      </c>
      <c r="K859" s="5" t="s">
        <v>254</v>
      </c>
      <c r="L859" s="4" t="s">
        <v>245</v>
      </c>
      <c r="M859" s="2" t="s">
        <v>134</v>
      </c>
      <c r="N859" s="51">
        <v>50</v>
      </c>
      <c r="O859" s="51">
        <v>8.5867199999999997</v>
      </c>
    </row>
    <row r="860" spans="1:15" ht="12.75" customHeight="1" x14ac:dyDescent="0.25">
      <c r="A860" s="2">
        <v>2025</v>
      </c>
      <c r="B860" s="2">
        <v>7</v>
      </c>
      <c r="C860" s="2" t="s">
        <v>152</v>
      </c>
      <c r="D860" s="2" t="s">
        <v>153</v>
      </c>
      <c r="E860" s="4" t="str">
        <f>VLOOKUP($D:$D,'[1]Disponibilidad y generación'!$E:$R,3,FALSE)</f>
        <v>06</v>
      </c>
      <c r="F860" s="4" t="str">
        <f>VLOOKUP($D:$D,'[1]Disponibilidad y generación'!$E:$R,4,FALSE)</f>
        <v>ENRIQUILLO</v>
      </c>
      <c r="G860" s="4" t="str">
        <f>VLOOKUP($D:$D,'[1]Disponibilidad y generación'!$E:$R,5,FALSE)</f>
        <v>04</v>
      </c>
      <c r="H860" s="4" t="str">
        <f>VLOOKUP($D:$D,'[1]Disponibilidad y generación'!$E:$R,6,FALSE)</f>
        <v>BARAHONA</v>
      </c>
      <c r="I860" s="4" t="str">
        <f>VLOOKUP($D:$D,'[1]Disponibilidad y generación'!$E:$R,7,FALSE)</f>
        <v>05</v>
      </c>
      <c r="J860" s="4" t="str">
        <f>VLOOKUP($D:$D,'[1]Disponibilidad y generación'!$E:$R,8,FALSE)</f>
        <v>VICENTE NOBLE</v>
      </c>
      <c r="K860" s="5" t="s">
        <v>254</v>
      </c>
      <c r="L860" s="4" t="s">
        <v>245</v>
      </c>
      <c r="M860" s="2" t="s">
        <v>31</v>
      </c>
      <c r="N860" s="51">
        <v>25</v>
      </c>
      <c r="O860" s="51">
        <v>5.6979800000000003</v>
      </c>
    </row>
    <row r="861" spans="1:15" ht="12.75" customHeight="1" x14ac:dyDescent="0.25">
      <c r="A861" s="2">
        <v>2025</v>
      </c>
      <c r="B861" s="2">
        <v>7</v>
      </c>
      <c r="C861" s="2" t="s">
        <v>154</v>
      </c>
      <c r="D861" s="2" t="s">
        <v>155</v>
      </c>
      <c r="E861" s="4" t="str">
        <f>VLOOKUP($D:$D,'[1]Disponibilidad y generación'!$E:$R,3,FALSE)</f>
        <v>09</v>
      </c>
      <c r="F861" s="4" t="str">
        <f>VLOOKUP($D:$D,'[1]Disponibilidad y generación'!$E:$R,4,FALSE)</f>
        <v>HIGUAMO</v>
      </c>
      <c r="G861" s="4" t="str">
        <f>VLOOKUP($D:$D,'[1]Disponibilidad y generación'!$E:$R,5,FALSE)</f>
        <v>23</v>
      </c>
      <c r="H861" s="4" t="str">
        <f>VLOOKUP($D:$D,'[1]Disponibilidad y generación'!$E:$R,6,FALSE)</f>
        <v>SAN PEDRO DE MACORÍS</v>
      </c>
      <c r="I861" s="4" t="str">
        <f>VLOOKUP($D:$D,'[1]Disponibilidad y generación'!$E:$R,7,FALSE)</f>
        <v>04</v>
      </c>
      <c r="J861" s="4" t="str">
        <f>VLOOKUP($D:$D,'[1]Disponibilidad y generación'!$E:$R,8,FALSE)</f>
        <v>CONSUELO</v>
      </c>
      <c r="K861" s="5" t="s">
        <v>254</v>
      </c>
      <c r="L861" s="4" t="s">
        <v>245</v>
      </c>
      <c r="M861" s="2" t="s">
        <v>10</v>
      </c>
      <c r="N861" s="51">
        <v>50</v>
      </c>
      <c r="O861" s="51">
        <v>10.2159</v>
      </c>
    </row>
    <row r="862" spans="1:15" ht="12.75" customHeight="1" x14ac:dyDescent="0.25">
      <c r="A862" s="2">
        <v>2025</v>
      </c>
      <c r="B862" s="2">
        <v>7</v>
      </c>
      <c r="C862" s="2" t="s">
        <v>22</v>
      </c>
      <c r="D862" s="2" t="s">
        <v>156</v>
      </c>
      <c r="E862" s="4" t="str">
        <f>VLOOKUP($D:$D,'[1]Disponibilidad y generación'!$E:$R,3,FALSE)</f>
        <v>04</v>
      </c>
      <c r="F862" s="4" t="str">
        <f>VLOOKUP($D:$D,'[1]Disponibilidad y generación'!$E:$R,4,FALSE)</f>
        <v>CIBAO NOROESTE</v>
      </c>
      <c r="G862" s="4" t="str">
        <f>VLOOKUP($D:$D,'[1]Disponibilidad y generación'!$E:$R,5,FALSE)</f>
        <v>27</v>
      </c>
      <c r="H862" s="4" t="str">
        <f>VLOOKUP($D:$D,'[1]Disponibilidad y generación'!$E:$R,6,FALSE)</f>
        <v>VALVERDE</v>
      </c>
      <c r="I862" s="4" t="str">
        <f>VLOOKUP($D:$D,'[1]Disponibilidad y generación'!$E:$R,7,FALSE)</f>
        <v>02</v>
      </c>
      <c r="J862" s="4" t="str">
        <f>VLOOKUP($D:$D,'[1]Disponibilidad y generación'!$E:$R,8,FALSE)</f>
        <v>ESPERANZA</v>
      </c>
      <c r="K862" s="5" t="s">
        <v>254</v>
      </c>
      <c r="L862" s="4" t="s">
        <v>245</v>
      </c>
      <c r="M862" s="2" t="s">
        <v>128</v>
      </c>
      <c r="N862" s="51">
        <v>76</v>
      </c>
      <c r="O862" s="51">
        <v>19.117349999999998</v>
      </c>
    </row>
    <row r="863" spans="1:15" ht="12.75" customHeight="1" x14ac:dyDescent="0.25">
      <c r="A863" s="2">
        <v>2025</v>
      </c>
      <c r="B863" s="2">
        <v>7</v>
      </c>
      <c r="C863" s="2" t="s">
        <v>22</v>
      </c>
      <c r="D863" s="2" t="s">
        <v>157</v>
      </c>
      <c r="E863" s="4" t="str">
        <f>VLOOKUP($D:$D,'[1]Disponibilidad y generación'!$E:$R,3,FALSE)</f>
        <v>05</v>
      </c>
      <c r="F863" s="4" t="str">
        <f>VLOOKUP($D:$D,'[1]Disponibilidad y generación'!$E:$R,4,FALSE)</f>
        <v>VALDESIA</v>
      </c>
      <c r="G863" s="4" t="str">
        <f>VLOOKUP($D:$D,'[1]Disponibilidad y generación'!$E:$R,5,FALSE)</f>
        <v>21</v>
      </c>
      <c r="H863" s="4" t="str">
        <f>VLOOKUP($D:$D,'[1]Disponibilidad y generación'!$E:$R,6,FALSE)</f>
        <v>SAN CRISTÓBAL</v>
      </c>
      <c r="I863" s="4" t="str">
        <f>VLOOKUP($D:$D,'[1]Disponibilidad y generación'!$E:$R,7,FALSE)</f>
        <v>06</v>
      </c>
      <c r="J863" s="4" t="str">
        <f>VLOOKUP($D:$D,'[1]Disponibilidad y generación'!$E:$R,8,FALSE)</f>
        <v>YAGUATE</v>
      </c>
      <c r="K863" s="5" t="s">
        <v>254</v>
      </c>
      <c r="L863" s="4" t="s">
        <v>245</v>
      </c>
      <c r="M863" s="2" t="s">
        <v>49</v>
      </c>
      <c r="N863" s="51">
        <v>100</v>
      </c>
      <c r="O863" s="51">
        <v>19.36656</v>
      </c>
    </row>
    <row r="864" spans="1:15" ht="12.75" customHeight="1" x14ac:dyDescent="0.25">
      <c r="A864" s="2">
        <v>2025</v>
      </c>
      <c r="B864" s="2">
        <v>7</v>
      </c>
      <c r="C864" s="2" t="s">
        <v>158</v>
      </c>
      <c r="D864" s="2" t="s">
        <v>159</v>
      </c>
      <c r="E864" s="4" t="str">
        <f>VLOOKUP($D:$D,'[1]Disponibilidad y generación'!$E:$R,3,FALSE)</f>
        <v>03</v>
      </c>
      <c r="F864" s="4" t="str">
        <f>VLOOKUP($D:$D,'[1]Disponibilidad y generación'!$E:$R,4,FALSE)</f>
        <v>CIBAO NORDESTE</v>
      </c>
      <c r="G864" s="4" t="str">
        <f>VLOOKUP($D:$D,'[1]Disponibilidad y generación'!$E:$R,5,FALSE)</f>
        <v>06</v>
      </c>
      <c r="H864" s="4" t="str">
        <f>VLOOKUP($D:$D,'[1]Disponibilidad y generación'!$E:$R,6,FALSE)</f>
        <v>DUARTE</v>
      </c>
      <c r="I864" s="4" t="str">
        <f>VLOOKUP($D:$D,'[1]Disponibilidad y generación'!$E:$R,7,FALSE)</f>
        <v>04</v>
      </c>
      <c r="J864" s="4" t="str">
        <f>VLOOKUP($D:$D,'[1]Disponibilidad y generación'!$E:$R,8,FALSE)</f>
        <v>PIMENTEL</v>
      </c>
      <c r="K864" s="5" t="s">
        <v>242</v>
      </c>
      <c r="L864" s="4" t="s">
        <v>248</v>
      </c>
      <c r="M864" s="2" t="s">
        <v>160</v>
      </c>
      <c r="N864" s="51">
        <v>29.109350358421999</v>
      </c>
      <c r="O864" s="51">
        <v>11.877739999999999</v>
      </c>
    </row>
    <row r="865" spans="1:15" ht="12.75" customHeight="1" x14ac:dyDescent="0.25">
      <c r="A865" s="2">
        <v>2025</v>
      </c>
      <c r="B865" s="2">
        <v>7</v>
      </c>
      <c r="C865" s="2" t="s">
        <v>158</v>
      </c>
      <c r="D865" s="2" t="s">
        <v>161</v>
      </c>
      <c r="E865" s="4" t="str">
        <f>VLOOKUP($D:$D,'[1]Disponibilidad y generación'!$E:$R,3,FALSE)</f>
        <v>03</v>
      </c>
      <c r="F865" s="4" t="str">
        <f>VLOOKUP($D:$D,'[1]Disponibilidad y generación'!$E:$R,4,FALSE)</f>
        <v>CIBAO NORDESTE</v>
      </c>
      <c r="G865" s="4" t="str">
        <f>VLOOKUP($D:$D,'[1]Disponibilidad y generación'!$E:$R,5,FALSE)</f>
        <v>06</v>
      </c>
      <c r="H865" s="4" t="str">
        <f>VLOOKUP($D:$D,'[1]Disponibilidad y generación'!$E:$R,6,FALSE)</f>
        <v>DUARTE</v>
      </c>
      <c r="I865" s="4" t="str">
        <f>VLOOKUP($D:$D,'[1]Disponibilidad y generación'!$E:$R,7,FALSE)</f>
        <v>04</v>
      </c>
      <c r="J865" s="4" t="str">
        <f>VLOOKUP($D:$D,'[1]Disponibilidad y generación'!$E:$R,8,FALSE)</f>
        <v>PIMENTEL</v>
      </c>
      <c r="K865" s="5" t="s">
        <v>242</v>
      </c>
      <c r="L865" s="4" t="s">
        <v>248</v>
      </c>
      <c r="M865" s="2" t="s">
        <v>160</v>
      </c>
      <c r="N865" s="51">
        <v>20.109713261648</v>
      </c>
      <c r="O865" s="51">
        <v>6.6723600000000003</v>
      </c>
    </row>
    <row r="866" spans="1:15" ht="12.75" customHeight="1" x14ac:dyDescent="0.25">
      <c r="A866" s="2">
        <v>2025</v>
      </c>
      <c r="B866" s="2">
        <v>7</v>
      </c>
      <c r="C866" s="2" t="s">
        <v>158</v>
      </c>
      <c r="D866" s="2" t="s">
        <v>162</v>
      </c>
      <c r="E866" s="4" t="str">
        <f>VLOOKUP($D:$D,'[1]Disponibilidad y generación'!$E:$R,3,FALSE)</f>
        <v>03</v>
      </c>
      <c r="F866" s="4" t="str">
        <f>VLOOKUP($D:$D,'[1]Disponibilidad y generación'!$E:$R,4,FALSE)</f>
        <v>CIBAO NORDESTE</v>
      </c>
      <c r="G866" s="4" t="str">
        <f>VLOOKUP($D:$D,'[1]Disponibilidad y generación'!$E:$R,5,FALSE)</f>
        <v>06</v>
      </c>
      <c r="H866" s="4" t="str">
        <f>VLOOKUP($D:$D,'[1]Disponibilidad y generación'!$E:$R,6,FALSE)</f>
        <v>DUARTE</v>
      </c>
      <c r="I866" s="4" t="str">
        <f>VLOOKUP($D:$D,'[1]Disponibilidad y generación'!$E:$R,7,FALSE)</f>
        <v>04</v>
      </c>
      <c r="J866" s="4" t="str">
        <f>VLOOKUP($D:$D,'[1]Disponibilidad y generación'!$E:$R,8,FALSE)</f>
        <v>PIMENTEL</v>
      </c>
      <c r="K866" s="5" t="s">
        <v>242</v>
      </c>
      <c r="L866" s="4" t="s">
        <v>248</v>
      </c>
      <c r="M866" s="2" t="s">
        <v>163</v>
      </c>
      <c r="N866" s="51">
        <v>49.708521505375998</v>
      </c>
      <c r="O866" s="51">
        <v>26.300550000000001</v>
      </c>
    </row>
    <row r="867" spans="1:15" ht="12.75" customHeight="1" x14ac:dyDescent="0.25">
      <c r="A867" s="2">
        <v>2025</v>
      </c>
      <c r="B867" s="2">
        <v>7</v>
      </c>
      <c r="C867" s="2" t="s">
        <v>158</v>
      </c>
      <c r="D867" s="2" t="s">
        <v>164</v>
      </c>
      <c r="E867" s="4" t="str">
        <f>VLOOKUP($D:$D,'[1]Disponibilidad y generación'!$E:$R,3,FALSE)</f>
        <v>03</v>
      </c>
      <c r="F867" s="4" t="str">
        <f>VLOOKUP($D:$D,'[1]Disponibilidad y generación'!$E:$R,4,FALSE)</f>
        <v>CIBAO NORDESTE</v>
      </c>
      <c r="G867" s="4" t="str">
        <f>VLOOKUP($D:$D,'[1]Disponibilidad y generación'!$E:$R,5,FALSE)</f>
        <v>06</v>
      </c>
      <c r="H867" s="4" t="str">
        <f>VLOOKUP($D:$D,'[1]Disponibilidad y generación'!$E:$R,6,FALSE)</f>
        <v>DUARTE</v>
      </c>
      <c r="I867" s="4" t="str">
        <f>VLOOKUP($D:$D,'[1]Disponibilidad y generación'!$E:$R,7,FALSE)</f>
        <v>04</v>
      </c>
      <c r="J867" s="4" t="str">
        <f>VLOOKUP($D:$D,'[1]Disponibilidad y generación'!$E:$R,8,FALSE)</f>
        <v>PIMENTEL</v>
      </c>
      <c r="K867" s="5" t="s">
        <v>242</v>
      </c>
      <c r="L867" s="4" t="s">
        <v>248</v>
      </c>
      <c r="M867" s="2" t="s">
        <v>163</v>
      </c>
      <c r="N867" s="51">
        <v>32.249352598565999</v>
      </c>
      <c r="O867" s="51">
        <v>22.865310000000001</v>
      </c>
    </row>
    <row r="868" spans="1:15" ht="12.75" customHeight="1" x14ac:dyDescent="0.25">
      <c r="A868" s="2">
        <v>2025</v>
      </c>
      <c r="B868" s="2">
        <v>7</v>
      </c>
      <c r="C868" s="2" t="s">
        <v>12</v>
      </c>
      <c r="D868" s="2" t="s">
        <v>165</v>
      </c>
      <c r="E868" s="4" t="str">
        <f>VLOOKUP($D:$D,'[1]Disponibilidad y generación'!$E:$R,3,FALSE)</f>
        <v>02</v>
      </c>
      <c r="F868" s="4" t="str">
        <f>VLOOKUP($D:$D,'[1]Disponibilidad y generación'!$E:$R,4,FALSE)</f>
        <v>CIBAO SUR</v>
      </c>
      <c r="G868" s="4" t="str">
        <f>VLOOKUP($D:$D,'[1]Disponibilidad y generación'!$E:$R,5,FALSE)</f>
        <v>13</v>
      </c>
      <c r="H868" s="4" t="str">
        <f>VLOOKUP($D:$D,'[1]Disponibilidad y generación'!$E:$R,6,FALSE)</f>
        <v>LA VEGA</v>
      </c>
      <c r="I868" s="4" t="str">
        <f>VLOOKUP($D:$D,'[1]Disponibilidad y generación'!$E:$R,7,FALSE)</f>
        <v>02</v>
      </c>
      <c r="J868" s="4" t="str">
        <f>VLOOKUP($D:$D,'[1]Disponibilidad y generación'!$E:$R,8,FALSE)</f>
        <v>CONSTANZA</v>
      </c>
      <c r="K868" s="5" t="s">
        <v>240</v>
      </c>
      <c r="L868" s="4" t="s">
        <v>253</v>
      </c>
      <c r="M868" s="2" t="s">
        <v>160</v>
      </c>
      <c r="N868" s="51">
        <v>3.6525537634399998</v>
      </c>
      <c r="O868" s="51">
        <v>2.5988500000000001</v>
      </c>
    </row>
    <row r="869" spans="1:15" ht="12.75" customHeight="1" x14ac:dyDescent="0.25">
      <c r="A869" s="2">
        <v>2025</v>
      </c>
      <c r="B869" s="2">
        <v>7</v>
      </c>
      <c r="C869" s="2" t="s">
        <v>12</v>
      </c>
      <c r="D869" s="2" t="s">
        <v>166</v>
      </c>
      <c r="E869" s="4" t="str">
        <f>VLOOKUP($D:$D,'[1]Disponibilidad y generación'!$E:$R,3,FALSE)</f>
        <v>02</v>
      </c>
      <c r="F869" s="4" t="str">
        <f>VLOOKUP($D:$D,'[1]Disponibilidad y generación'!$E:$R,4,FALSE)</f>
        <v>CIBAO SUR</v>
      </c>
      <c r="G869" s="4" t="str">
        <f>VLOOKUP($D:$D,'[1]Disponibilidad y generación'!$E:$R,5,FALSE)</f>
        <v>13</v>
      </c>
      <c r="H869" s="4" t="str">
        <f>VLOOKUP($D:$D,'[1]Disponibilidad y generación'!$E:$R,6,FALSE)</f>
        <v>LA VEGA</v>
      </c>
      <c r="I869" s="4" t="str">
        <f>VLOOKUP($D:$D,'[1]Disponibilidad y generación'!$E:$R,7,FALSE)</f>
        <v>02</v>
      </c>
      <c r="J869" s="4" t="str">
        <f>VLOOKUP($D:$D,'[1]Disponibilidad y generación'!$E:$R,8,FALSE)</f>
        <v>CONSTANZA</v>
      </c>
      <c r="K869" s="5" t="s">
        <v>240</v>
      </c>
      <c r="L869" s="4" t="s">
        <v>253</v>
      </c>
      <c r="M869" s="2" t="s">
        <v>160</v>
      </c>
      <c r="N869" s="51">
        <v>3.6217517921139999</v>
      </c>
      <c r="O869" s="51">
        <v>2.48665</v>
      </c>
    </row>
    <row r="870" spans="1:15" ht="12.75" customHeight="1" x14ac:dyDescent="0.25">
      <c r="A870" s="2">
        <v>2025</v>
      </c>
      <c r="B870" s="2">
        <v>7</v>
      </c>
      <c r="C870" s="2" t="s">
        <v>167</v>
      </c>
      <c r="D870" s="2" t="s">
        <v>168</v>
      </c>
      <c r="E870" s="4" t="str">
        <f>VLOOKUP($D:$D,'[1]Disponibilidad y generación'!$E:$R,3,FALSE)</f>
        <v>07</v>
      </c>
      <c r="F870" s="4" t="str">
        <f>VLOOKUP($D:$D,'[1]Disponibilidad y generación'!$E:$R,4,FALSE)</f>
        <v>EL VALLE</v>
      </c>
      <c r="G870" s="4" t="str">
        <f>VLOOKUP($D:$D,'[1]Disponibilidad y generación'!$E:$R,5,FALSE)</f>
        <v>02</v>
      </c>
      <c r="H870" s="4" t="str">
        <f>VLOOKUP($D:$D,'[1]Disponibilidad y generación'!$E:$R,6,FALSE)</f>
        <v>AZUA</v>
      </c>
      <c r="I870" s="4" t="str">
        <f>VLOOKUP($D:$D,'[1]Disponibilidad y generación'!$E:$R,7,FALSE)</f>
        <v>01</v>
      </c>
      <c r="J870" s="4" t="str">
        <f>VLOOKUP($D:$D,'[1]Disponibilidad y generación'!$E:$R,8,FALSE)</f>
        <v>AZUA</v>
      </c>
      <c r="K870" s="5" t="s">
        <v>242</v>
      </c>
      <c r="L870" s="4" t="s">
        <v>248</v>
      </c>
      <c r="M870" s="2" t="s">
        <v>128</v>
      </c>
      <c r="N870" s="51">
        <v>106.569354838709</v>
      </c>
      <c r="O870" s="51">
        <v>36.807670000000002</v>
      </c>
    </row>
    <row r="871" spans="1:15" ht="12.75" customHeight="1" x14ac:dyDescent="0.25">
      <c r="A871" s="2">
        <v>2025</v>
      </c>
      <c r="B871" s="2">
        <v>7</v>
      </c>
      <c r="C871" s="2" t="s">
        <v>167</v>
      </c>
      <c r="D871" s="2" t="s">
        <v>169</v>
      </c>
      <c r="E871" s="4" t="str">
        <f>VLOOKUP($D:$D,'[1]Disponibilidad y generación'!$E:$R,3,FALSE)</f>
        <v>07</v>
      </c>
      <c r="F871" s="4" t="str">
        <f>VLOOKUP($D:$D,'[1]Disponibilidad y generación'!$E:$R,4,FALSE)</f>
        <v>EL VALLE</v>
      </c>
      <c r="G871" s="4" t="str">
        <f>VLOOKUP($D:$D,'[1]Disponibilidad y generación'!$E:$R,5,FALSE)</f>
        <v>02</v>
      </c>
      <c r="H871" s="4" t="str">
        <f>VLOOKUP($D:$D,'[1]Disponibilidad y generación'!$E:$R,6,FALSE)</f>
        <v>AZUA</v>
      </c>
      <c r="I871" s="4" t="str">
        <f>VLOOKUP($D:$D,'[1]Disponibilidad y generación'!$E:$R,7,FALSE)</f>
        <v>01</v>
      </c>
      <c r="J871" s="4" t="str">
        <f>VLOOKUP($D:$D,'[1]Disponibilidad y generación'!$E:$R,8,FALSE)</f>
        <v>AZUA</v>
      </c>
      <c r="K871" s="5" t="s">
        <v>242</v>
      </c>
      <c r="L871" s="4" t="s">
        <v>248</v>
      </c>
      <c r="M871" s="2" t="s">
        <v>128</v>
      </c>
      <c r="N871" s="51">
        <v>76.991397849462004</v>
      </c>
      <c r="O871" s="51">
        <v>29.45036</v>
      </c>
    </row>
    <row r="872" spans="1:15" ht="12.75" customHeight="1" x14ac:dyDescent="0.25">
      <c r="A872" s="2">
        <v>2025</v>
      </c>
      <c r="B872" s="2">
        <v>7</v>
      </c>
      <c r="C872" s="2" t="s">
        <v>170</v>
      </c>
      <c r="D872" s="2" t="s">
        <v>171</v>
      </c>
      <c r="E872" s="4" t="str">
        <f>VLOOKUP($D:$D,'[1]Disponibilidad y generación'!$E:$R,3,FALSE)</f>
        <v>05</v>
      </c>
      <c r="F872" s="4" t="str">
        <f>VLOOKUP($D:$D,'[1]Disponibilidad y generación'!$E:$R,4,FALSE)</f>
        <v>VALDESIA</v>
      </c>
      <c r="G872" s="4" t="str">
        <f>VLOOKUP($D:$D,'[1]Disponibilidad y generación'!$E:$R,5,FALSE)</f>
        <v>17</v>
      </c>
      <c r="H872" s="4" t="str">
        <f>VLOOKUP($D:$D,'[1]Disponibilidad y generación'!$E:$R,6,FALSE)</f>
        <v>PERAVIA</v>
      </c>
      <c r="I872" s="4" t="str">
        <f>VLOOKUP($D:$D,'[1]Disponibilidad y generación'!$E:$R,7,FALSE)</f>
        <v>01</v>
      </c>
      <c r="J872" s="4" t="str">
        <f>VLOOKUP($D:$D,'[1]Disponibilidad y generación'!$E:$R,8,FALSE)</f>
        <v>BANÍ</v>
      </c>
      <c r="K872" s="5" t="s">
        <v>241</v>
      </c>
      <c r="L872" s="4" t="s">
        <v>247</v>
      </c>
      <c r="M872" s="2" t="s">
        <v>56</v>
      </c>
      <c r="N872" s="51">
        <v>352.87175806451597</v>
      </c>
      <c r="O872" s="51">
        <v>254.34784999999999</v>
      </c>
    </row>
    <row r="873" spans="1:15" ht="12.75" customHeight="1" x14ac:dyDescent="0.25">
      <c r="A873" s="2">
        <v>2025</v>
      </c>
      <c r="B873" s="2">
        <v>7</v>
      </c>
      <c r="C873" s="2" t="s">
        <v>170</v>
      </c>
      <c r="D873" s="2" t="s">
        <v>172</v>
      </c>
      <c r="E873" s="4" t="str">
        <f>VLOOKUP($D:$D,'[1]Disponibilidad y generación'!$E:$R,3,FALSE)</f>
        <v>05</v>
      </c>
      <c r="F873" s="4" t="str">
        <f>VLOOKUP($D:$D,'[1]Disponibilidad y generación'!$E:$R,4,FALSE)</f>
        <v>VALDESIA</v>
      </c>
      <c r="G873" s="4" t="str">
        <f>VLOOKUP($D:$D,'[1]Disponibilidad y generación'!$E:$R,5,FALSE)</f>
        <v>17</v>
      </c>
      <c r="H873" s="4" t="str">
        <f>VLOOKUP($D:$D,'[1]Disponibilidad y generación'!$E:$R,6,FALSE)</f>
        <v>PERAVIA</v>
      </c>
      <c r="I873" s="4" t="str">
        <f>VLOOKUP($D:$D,'[1]Disponibilidad y generación'!$E:$R,7,FALSE)</f>
        <v>01</v>
      </c>
      <c r="J873" s="4" t="str">
        <f>VLOOKUP($D:$D,'[1]Disponibilidad y generación'!$E:$R,8,FALSE)</f>
        <v>BANÍ</v>
      </c>
      <c r="K873" s="5" t="s">
        <v>241</v>
      </c>
      <c r="L873" s="4" t="s">
        <v>247</v>
      </c>
      <c r="M873" s="2" t="s">
        <v>56</v>
      </c>
      <c r="N873" s="51">
        <v>368.67395609318902</v>
      </c>
      <c r="O873" s="51">
        <v>266.13729999999998</v>
      </c>
    </row>
    <row r="874" spans="1:15" ht="12.75" customHeight="1" x14ac:dyDescent="0.25">
      <c r="A874" s="2">
        <v>2025</v>
      </c>
      <c r="B874" s="2">
        <v>7</v>
      </c>
      <c r="C874" s="2" t="s">
        <v>22</v>
      </c>
      <c r="D874" s="2" t="s">
        <v>173</v>
      </c>
      <c r="E874" s="4" t="str">
        <f>VLOOKUP($D:$D,'[1]Disponibilidad y generación'!$E:$R,3,FALSE)</f>
        <v>06</v>
      </c>
      <c r="F874" s="4" t="str">
        <f>VLOOKUP($D:$D,'[1]Disponibilidad y generación'!$E:$R,4,FALSE)</f>
        <v>ENRIQUILLO</v>
      </c>
      <c r="G874" s="4" t="str">
        <f>VLOOKUP($D:$D,'[1]Disponibilidad y generación'!$E:$R,5,FALSE)</f>
        <v>16</v>
      </c>
      <c r="H874" s="4" t="str">
        <f>VLOOKUP($D:$D,'[1]Disponibilidad y generación'!$E:$R,6,FALSE)</f>
        <v>PEDERNALES</v>
      </c>
      <c r="I874" s="4" t="str">
        <f>VLOOKUP($D:$D,'[1]Disponibilidad y generación'!$E:$R,7,FALSE)</f>
        <v>02</v>
      </c>
      <c r="J874" s="4" t="str">
        <f>VLOOKUP($D:$D,'[1]Disponibilidad y generación'!$E:$R,8,FALSE)</f>
        <v>OVIEDO</v>
      </c>
      <c r="K874" s="5" t="s">
        <v>244</v>
      </c>
      <c r="L874" s="4" t="s">
        <v>252</v>
      </c>
      <c r="M874" s="2" t="s">
        <v>174</v>
      </c>
      <c r="N874" s="51">
        <v>8.25</v>
      </c>
      <c r="O874" s="51">
        <v>2.1208800000000001</v>
      </c>
    </row>
    <row r="875" spans="1:15" ht="12.75" customHeight="1" x14ac:dyDescent="0.25">
      <c r="A875" s="2">
        <v>2025</v>
      </c>
      <c r="B875" s="2">
        <v>7</v>
      </c>
      <c r="C875" s="2" t="s">
        <v>175</v>
      </c>
      <c r="D875" s="2" t="s">
        <v>176</v>
      </c>
      <c r="E875" s="4" t="str">
        <f>VLOOKUP($D:$D,'[1]Disponibilidad y generación'!$E:$R,3,FALSE)</f>
        <v>09</v>
      </c>
      <c r="F875" s="4" t="str">
        <f>VLOOKUP($D:$D,'[1]Disponibilidad y generación'!$E:$R,4,FALSE)</f>
        <v>HIGUAMO</v>
      </c>
      <c r="G875" s="4" t="str">
        <f>VLOOKUP($D:$D,'[1]Disponibilidad y generación'!$E:$R,5,FALSE)</f>
        <v>23</v>
      </c>
      <c r="H875" s="4" t="str">
        <f>VLOOKUP($D:$D,'[1]Disponibilidad y generación'!$E:$R,6,FALSE)</f>
        <v>SAN PEDRO DE MACORÍS</v>
      </c>
      <c r="I875" s="4" t="str">
        <f>VLOOKUP($D:$D,'[1]Disponibilidad y generación'!$E:$R,7,FALSE)</f>
        <v>05</v>
      </c>
      <c r="J875" s="4" t="str">
        <f>VLOOKUP($D:$D,'[1]Disponibilidad y generación'!$E:$R,8,FALSE)</f>
        <v>QUISQUEYA</v>
      </c>
      <c r="K875" s="5" t="s">
        <v>242</v>
      </c>
      <c r="L875" s="4" t="s">
        <v>248</v>
      </c>
      <c r="M875" s="2" t="s">
        <v>174</v>
      </c>
      <c r="N875" s="51">
        <v>0</v>
      </c>
      <c r="O875" s="51">
        <v>0</v>
      </c>
    </row>
    <row r="876" spans="1:15" ht="12.75" customHeight="1" x14ac:dyDescent="0.25">
      <c r="A876" s="2">
        <v>2025</v>
      </c>
      <c r="B876" s="2">
        <v>7</v>
      </c>
      <c r="C876" s="2" t="s">
        <v>175</v>
      </c>
      <c r="D876" s="2" t="s">
        <v>177</v>
      </c>
      <c r="E876" s="4" t="str">
        <f>VLOOKUP($D:$D,'[1]Disponibilidad y generación'!$E:$R,3,FALSE)</f>
        <v>09</v>
      </c>
      <c r="F876" s="4" t="str">
        <f>VLOOKUP($D:$D,'[1]Disponibilidad y generación'!$E:$R,4,FALSE)</f>
        <v>HIGUAMO</v>
      </c>
      <c r="G876" s="4" t="str">
        <f>VLOOKUP($D:$D,'[1]Disponibilidad y generación'!$E:$R,5,FALSE)</f>
        <v>23</v>
      </c>
      <c r="H876" s="4" t="str">
        <f>VLOOKUP($D:$D,'[1]Disponibilidad y generación'!$E:$R,6,FALSE)</f>
        <v>SAN PEDRO DE MACORÍS</v>
      </c>
      <c r="I876" s="4" t="str">
        <f>VLOOKUP($D:$D,'[1]Disponibilidad y generación'!$E:$R,7,FALSE)</f>
        <v>05</v>
      </c>
      <c r="J876" s="4" t="str">
        <f>VLOOKUP($D:$D,'[1]Disponibilidad y generación'!$E:$R,8,FALSE)</f>
        <v>QUISQUEYA</v>
      </c>
      <c r="K876" s="5" t="s">
        <v>242</v>
      </c>
      <c r="L876" s="4" t="s">
        <v>246</v>
      </c>
      <c r="M876" s="2" t="s">
        <v>31</v>
      </c>
      <c r="N876" s="51">
        <v>151.714941756272</v>
      </c>
      <c r="O876" s="51">
        <v>108.41929</v>
      </c>
    </row>
    <row r="877" spans="1:15" ht="12.75" customHeight="1" x14ac:dyDescent="0.25">
      <c r="A877" s="2">
        <v>2025</v>
      </c>
      <c r="B877" s="2">
        <v>7</v>
      </c>
      <c r="C877" s="2" t="s">
        <v>175</v>
      </c>
      <c r="D877" s="2" t="s">
        <v>178</v>
      </c>
      <c r="E877" s="4" t="str">
        <f>VLOOKUP($D:$D,'[1]Disponibilidad y generación'!$E:$R,3,FALSE)</f>
        <v>09</v>
      </c>
      <c r="F877" s="4" t="str">
        <f>VLOOKUP($D:$D,'[1]Disponibilidad y generación'!$E:$R,4,FALSE)</f>
        <v>HIGUAMO</v>
      </c>
      <c r="G877" s="4" t="str">
        <f>VLOOKUP($D:$D,'[1]Disponibilidad y generación'!$E:$R,5,FALSE)</f>
        <v>23</v>
      </c>
      <c r="H877" s="4" t="str">
        <f>VLOOKUP($D:$D,'[1]Disponibilidad y generación'!$E:$R,6,FALSE)</f>
        <v>SAN PEDRO DE MACORÍS</v>
      </c>
      <c r="I877" s="4" t="str">
        <f>VLOOKUP($D:$D,'[1]Disponibilidad y generación'!$E:$R,7,FALSE)</f>
        <v>01</v>
      </c>
      <c r="J877" s="4" t="str">
        <f>VLOOKUP($D:$D,'[1]Disponibilidad y generación'!$E:$R,8,FALSE)</f>
        <v>SAN PEDRO DE MACORÍS</v>
      </c>
      <c r="K877" s="5" t="s">
        <v>242</v>
      </c>
      <c r="L877" s="4" t="s">
        <v>248</v>
      </c>
      <c r="M877" s="2" t="s">
        <v>107</v>
      </c>
      <c r="N877" s="51">
        <v>0</v>
      </c>
      <c r="O877" s="51">
        <v>0</v>
      </c>
    </row>
    <row r="878" spans="1:15" ht="12.75" customHeight="1" x14ac:dyDescent="0.25">
      <c r="A878" s="2">
        <v>2025</v>
      </c>
      <c r="B878" s="2">
        <v>7</v>
      </c>
      <c r="C878" s="2" t="s">
        <v>175</v>
      </c>
      <c r="D878" s="2" t="s">
        <v>179</v>
      </c>
      <c r="E878" s="4" t="str">
        <f>VLOOKUP($D:$D,'[1]Disponibilidad y generación'!$E:$R,3,FALSE)</f>
        <v>09</v>
      </c>
      <c r="F878" s="4" t="str">
        <f>VLOOKUP($D:$D,'[1]Disponibilidad y generación'!$E:$R,4,FALSE)</f>
        <v>HIGUAMO</v>
      </c>
      <c r="G878" s="4" t="str">
        <f>VLOOKUP($D:$D,'[1]Disponibilidad y generación'!$E:$R,5,FALSE)</f>
        <v>23</v>
      </c>
      <c r="H878" s="4" t="str">
        <f>VLOOKUP($D:$D,'[1]Disponibilidad y generación'!$E:$R,6,FALSE)</f>
        <v>SAN PEDRO DE MACORÍS</v>
      </c>
      <c r="I878" s="4" t="str">
        <f>VLOOKUP($D:$D,'[1]Disponibilidad y generación'!$E:$R,7,FALSE)</f>
        <v>01</v>
      </c>
      <c r="J878" s="4" t="str">
        <f>VLOOKUP($D:$D,'[1]Disponibilidad y generación'!$E:$R,8,FALSE)</f>
        <v>SAN PEDRO DE MACORÍS</v>
      </c>
      <c r="K878" s="5" t="s">
        <v>242</v>
      </c>
      <c r="L878" s="4" t="s">
        <v>246</v>
      </c>
      <c r="M878" s="2" t="s">
        <v>31</v>
      </c>
      <c r="N878" s="51">
        <v>65.407258064516</v>
      </c>
      <c r="O878" s="51">
        <v>43.73742</v>
      </c>
    </row>
    <row r="879" spans="1:15" ht="12.75" customHeight="1" x14ac:dyDescent="0.25">
      <c r="A879" s="2">
        <v>2025</v>
      </c>
      <c r="B879" s="2">
        <v>7</v>
      </c>
      <c r="C879" s="2" t="s">
        <v>22</v>
      </c>
      <c r="D879" s="2" t="s">
        <v>180</v>
      </c>
      <c r="E879" s="4" t="str">
        <f>VLOOKUP($D:$D,'[1]Disponibilidad y generación'!$E:$R,3,FALSE)</f>
        <v>09</v>
      </c>
      <c r="F879" s="4" t="str">
        <f>VLOOKUP($D:$D,'[1]Disponibilidad y generación'!$E:$R,4,FALSE)</f>
        <v>HIGUAMO</v>
      </c>
      <c r="G879" s="4" t="str">
        <f>VLOOKUP($D:$D,'[1]Disponibilidad y generación'!$E:$R,5,FALSE)</f>
        <v>23</v>
      </c>
      <c r="H879" s="4" t="str">
        <f>VLOOKUP($D:$D,'[1]Disponibilidad y generación'!$E:$R,6,FALSE)</f>
        <v>SAN PEDRO DE MACORÍS</v>
      </c>
      <c r="I879" s="4" t="str">
        <f>VLOOKUP($D:$D,'[1]Disponibilidad y generación'!$E:$R,7,FALSE)</f>
        <v>05</v>
      </c>
      <c r="J879" s="4" t="str">
        <f>VLOOKUP($D:$D,'[1]Disponibilidad y generación'!$E:$R,8,FALSE)</f>
        <v>QUISQUEYA</v>
      </c>
      <c r="K879" s="5" t="s">
        <v>242</v>
      </c>
      <c r="L879" s="4" t="s">
        <v>248</v>
      </c>
      <c r="M879" s="2" t="s">
        <v>174</v>
      </c>
      <c r="N879" s="51">
        <v>0</v>
      </c>
      <c r="O879" s="51">
        <v>0</v>
      </c>
    </row>
    <row r="880" spans="1:15" ht="12.75" customHeight="1" x14ac:dyDescent="0.25">
      <c r="A880" s="2">
        <v>2025</v>
      </c>
      <c r="B880" s="2">
        <v>7</v>
      </c>
      <c r="C880" s="2" t="s">
        <v>22</v>
      </c>
      <c r="D880" s="2" t="s">
        <v>181</v>
      </c>
      <c r="E880" s="4" t="str">
        <f>VLOOKUP($D:$D,'[1]Disponibilidad y generación'!$E:$R,3,FALSE)</f>
        <v>09</v>
      </c>
      <c r="F880" s="4" t="str">
        <f>VLOOKUP($D:$D,'[1]Disponibilidad y generación'!$E:$R,4,FALSE)</f>
        <v>HIGUAMO</v>
      </c>
      <c r="G880" s="4" t="str">
        <f>VLOOKUP($D:$D,'[1]Disponibilidad y generación'!$E:$R,5,FALSE)</f>
        <v>23</v>
      </c>
      <c r="H880" s="4" t="str">
        <f>VLOOKUP($D:$D,'[1]Disponibilidad y generación'!$E:$R,6,FALSE)</f>
        <v>SAN PEDRO DE MACORÍS</v>
      </c>
      <c r="I880" s="4" t="str">
        <f>VLOOKUP($D:$D,'[1]Disponibilidad y generación'!$E:$R,7,FALSE)</f>
        <v>05</v>
      </c>
      <c r="J880" s="4" t="str">
        <f>VLOOKUP($D:$D,'[1]Disponibilidad y generación'!$E:$R,8,FALSE)</f>
        <v>QUISQUEYA</v>
      </c>
      <c r="K880" s="5" t="s">
        <v>242</v>
      </c>
      <c r="L880" s="4" t="s">
        <v>246</v>
      </c>
      <c r="M880" s="2" t="s">
        <v>31</v>
      </c>
      <c r="N880" s="51">
        <v>215.18557347670199</v>
      </c>
      <c r="O880" s="51">
        <v>133.99336</v>
      </c>
    </row>
    <row r="881" spans="1:15" ht="12.75" customHeight="1" x14ac:dyDescent="0.25">
      <c r="A881" s="2">
        <v>2025</v>
      </c>
      <c r="B881" s="2">
        <v>7</v>
      </c>
      <c r="C881" s="2" t="s">
        <v>12</v>
      </c>
      <c r="D881" s="2" t="s">
        <v>182</v>
      </c>
      <c r="E881" s="4" t="str">
        <f>VLOOKUP($D:$D,'[1]Disponibilidad y generación'!$E:$R,3,FALSE)</f>
        <v>02</v>
      </c>
      <c r="F881" s="4" t="str">
        <f>VLOOKUP($D:$D,'[1]Disponibilidad y generación'!$E:$R,4,FALSE)</f>
        <v>CIBAO SUR</v>
      </c>
      <c r="G881" s="4" t="str">
        <f>VLOOKUP($D:$D,'[1]Disponibilidad y generación'!$E:$R,5,FALSE)</f>
        <v>13</v>
      </c>
      <c r="H881" s="4" t="str">
        <f>VLOOKUP($D:$D,'[1]Disponibilidad y generación'!$E:$R,6,FALSE)</f>
        <v>LA VEGA</v>
      </c>
      <c r="I881" s="4" t="str">
        <f>VLOOKUP($D:$D,'[1]Disponibilidad y generación'!$E:$R,7,FALSE)</f>
        <v>04</v>
      </c>
      <c r="J881" s="4" t="str">
        <f>VLOOKUP($D:$D,'[1]Disponibilidad y generación'!$E:$R,8,FALSE)</f>
        <v>JIMA ABAJO</v>
      </c>
      <c r="K881" s="5" t="s">
        <v>240</v>
      </c>
      <c r="L881" s="4" t="s">
        <v>253</v>
      </c>
      <c r="M881" s="2" t="s">
        <v>183</v>
      </c>
      <c r="N881" s="51">
        <v>2.8377710573470001</v>
      </c>
      <c r="O881" s="51">
        <v>1.9436500000000001</v>
      </c>
    </row>
    <row r="882" spans="1:15" ht="12.75" customHeight="1" x14ac:dyDescent="0.25">
      <c r="A882" s="2">
        <v>2025</v>
      </c>
      <c r="B882" s="2">
        <v>7</v>
      </c>
      <c r="C882" s="2" t="s">
        <v>12</v>
      </c>
      <c r="D882" s="2" t="s">
        <v>184</v>
      </c>
      <c r="E882" s="4" t="str">
        <f>VLOOKUP($D:$D,'[1]Disponibilidad y generación'!$E:$R,3,FALSE)</f>
        <v>02</v>
      </c>
      <c r="F882" s="4" t="str">
        <f>VLOOKUP($D:$D,'[1]Disponibilidad y generación'!$E:$R,4,FALSE)</f>
        <v>CIBAO SUR</v>
      </c>
      <c r="G882" s="4" t="str">
        <f>VLOOKUP($D:$D,'[1]Disponibilidad y generación'!$E:$R,5,FALSE)</f>
        <v>28</v>
      </c>
      <c r="H882" s="4" t="str">
        <f>VLOOKUP($D:$D,'[1]Disponibilidad y generación'!$E:$R,6,FALSE)</f>
        <v>MONSEÑOR NOUEL</v>
      </c>
      <c r="I882" s="4" t="str">
        <f>VLOOKUP($D:$D,'[1]Disponibilidad y generación'!$E:$R,7,FALSE)</f>
        <v>01</v>
      </c>
      <c r="J882" s="4" t="str">
        <f>VLOOKUP($D:$D,'[1]Disponibilidad y generación'!$E:$R,8,FALSE)</f>
        <v>BONAO</v>
      </c>
      <c r="K882" s="5" t="s">
        <v>240</v>
      </c>
      <c r="L882" s="4" t="s">
        <v>253</v>
      </c>
      <c r="M882" s="2" t="s">
        <v>82</v>
      </c>
      <c r="N882" s="51">
        <v>5.2046931003579999</v>
      </c>
      <c r="O882" s="51">
        <v>3.5298099999999999</v>
      </c>
    </row>
    <row r="883" spans="1:15" ht="12.75" customHeight="1" x14ac:dyDescent="0.25">
      <c r="A883" s="2">
        <v>2025</v>
      </c>
      <c r="B883" s="2">
        <v>7</v>
      </c>
      <c r="C883" s="2" t="s">
        <v>12</v>
      </c>
      <c r="D883" s="2" t="s">
        <v>185</v>
      </c>
      <c r="E883" s="4" t="str">
        <f>VLOOKUP($D:$D,'[1]Disponibilidad y generación'!$E:$R,3,FALSE)</f>
        <v>02</v>
      </c>
      <c r="F883" s="4" t="str">
        <f>VLOOKUP($D:$D,'[1]Disponibilidad y generación'!$E:$R,4,FALSE)</f>
        <v>CIBAO SUR</v>
      </c>
      <c r="G883" s="4" t="str">
        <f>VLOOKUP($D:$D,'[1]Disponibilidad y generación'!$E:$R,5,FALSE)</f>
        <v>28</v>
      </c>
      <c r="H883" s="4" t="str">
        <f>VLOOKUP($D:$D,'[1]Disponibilidad y generación'!$E:$R,6,FALSE)</f>
        <v>MONSEÑOR NOUEL</v>
      </c>
      <c r="I883" s="4" t="str">
        <f>VLOOKUP($D:$D,'[1]Disponibilidad y generación'!$E:$R,7,FALSE)</f>
        <v>01</v>
      </c>
      <c r="J883" s="4" t="str">
        <f>VLOOKUP($D:$D,'[1]Disponibilidad y generación'!$E:$R,8,FALSE)</f>
        <v>BONAO</v>
      </c>
      <c r="K883" s="5" t="s">
        <v>240</v>
      </c>
      <c r="L883" s="4" t="s">
        <v>253</v>
      </c>
      <c r="M883" s="2" t="s">
        <v>17</v>
      </c>
      <c r="N883" s="51">
        <v>4.6018145161290001</v>
      </c>
      <c r="O883" s="51">
        <v>3.2077100000000001</v>
      </c>
    </row>
    <row r="884" spans="1:15" ht="12.75" customHeight="1" x14ac:dyDescent="0.25">
      <c r="A884" s="2">
        <v>2025</v>
      </c>
      <c r="B884" s="2">
        <v>7</v>
      </c>
      <c r="C884" s="2" t="s">
        <v>12</v>
      </c>
      <c r="D884" s="2" t="s">
        <v>186</v>
      </c>
      <c r="E884" s="4" t="str">
        <f>VLOOKUP($D:$D,'[1]Disponibilidad y generación'!$E:$R,3,FALSE)</f>
        <v>03</v>
      </c>
      <c r="F884" s="4" t="str">
        <f>VLOOKUP($D:$D,'[1]Disponibilidad y generación'!$E:$R,4,FALSE)</f>
        <v>CIBAO NORDESTE</v>
      </c>
      <c r="G884" s="4" t="str">
        <f>VLOOKUP($D:$D,'[1]Disponibilidad y generación'!$E:$R,5,FALSE)</f>
        <v>14</v>
      </c>
      <c r="H884" s="4" t="str">
        <f>VLOOKUP($D:$D,'[1]Disponibilidad y generación'!$E:$R,6,FALSE)</f>
        <v>MARÍA TRINIDAD SÁNCHEZ</v>
      </c>
      <c r="I884" s="4" t="str">
        <f>VLOOKUP($D:$D,'[1]Disponibilidad y generación'!$E:$R,7,FALSE)</f>
        <v>01</v>
      </c>
      <c r="J884" s="4" t="str">
        <f>VLOOKUP($D:$D,'[1]Disponibilidad y generación'!$E:$R,8,FALSE)</f>
        <v>NAGUA</v>
      </c>
      <c r="K884" s="5" t="s">
        <v>240</v>
      </c>
      <c r="L884" s="4" t="s">
        <v>253</v>
      </c>
      <c r="M884" s="2" t="s">
        <v>187</v>
      </c>
      <c r="N884" s="51">
        <v>0</v>
      </c>
      <c r="O884" s="51">
        <v>0</v>
      </c>
    </row>
    <row r="885" spans="1:15" ht="12.75" customHeight="1" x14ac:dyDescent="0.25">
      <c r="A885" s="2">
        <v>2025</v>
      </c>
      <c r="B885" s="2">
        <v>7</v>
      </c>
      <c r="C885" s="2" t="s">
        <v>12</v>
      </c>
      <c r="D885" s="2" t="s">
        <v>188</v>
      </c>
      <c r="E885" s="4" t="str">
        <f>VLOOKUP($D:$D,'[1]Disponibilidad y generación'!$E:$R,3,FALSE)</f>
        <v>07</v>
      </c>
      <c r="F885" s="4" t="str">
        <f>VLOOKUP($D:$D,'[1]Disponibilidad y generación'!$E:$R,4,FALSE)</f>
        <v>EL VALLE</v>
      </c>
      <c r="G885" s="4" t="str">
        <f>VLOOKUP($D:$D,'[1]Disponibilidad y generación'!$E:$R,5,FALSE)</f>
        <v>22</v>
      </c>
      <c r="H885" s="4" t="str">
        <f>VLOOKUP($D:$D,'[1]Disponibilidad y generación'!$E:$R,6,FALSE)</f>
        <v>SAN JUAN</v>
      </c>
      <c r="I885" s="4" t="str">
        <f>VLOOKUP($D:$D,'[1]Disponibilidad y generación'!$E:$R,7,FALSE)</f>
        <v>01</v>
      </c>
      <c r="J885" s="4" t="str">
        <f>VLOOKUP($D:$D,'[1]Disponibilidad y generación'!$E:$R,8,FALSE)</f>
        <v>SAN JUAN</v>
      </c>
      <c r="K885" s="5" t="s">
        <v>240</v>
      </c>
      <c r="L885" s="4" t="s">
        <v>253</v>
      </c>
      <c r="M885" s="2" t="s">
        <v>189</v>
      </c>
      <c r="N885" s="51">
        <v>9.458438620071</v>
      </c>
      <c r="O885" s="51">
        <v>6.5819799999999997</v>
      </c>
    </row>
    <row r="886" spans="1:15" ht="12.75" customHeight="1" x14ac:dyDescent="0.25">
      <c r="A886" s="2">
        <v>2025</v>
      </c>
      <c r="B886" s="2">
        <v>7</v>
      </c>
      <c r="C886" s="2" t="s">
        <v>12</v>
      </c>
      <c r="D886" s="2" t="s">
        <v>190</v>
      </c>
      <c r="E886" s="4" t="str">
        <f>VLOOKUP($D:$D,'[1]Disponibilidad y generación'!$E:$R,3,FALSE)</f>
        <v>07</v>
      </c>
      <c r="F886" s="4" t="str">
        <f>VLOOKUP($D:$D,'[1]Disponibilidad y generación'!$E:$R,4,FALSE)</f>
        <v>EL VALLE</v>
      </c>
      <c r="G886" s="4" t="str">
        <f>VLOOKUP($D:$D,'[1]Disponibilidad y generación'!$E:$R,5,FALSE)</f>
        <v>22</v>
      </c>
      <c r="H886" s="4" t="str">
        <f>VLOOKUP($D:$D,'[1]Disponibilidad y generación'!$E:$R,6,FALSE)</f>
        <v>SAN JUAN</v>
      </c>
      <c r="I886" s="4" t="str">
        <f>VLOOKUP($D:$D,'[1]Disponibilidad y generación'!$E:$R,7,FALSE)</f>
        <v>01</v>
      </c>
      <c r="J886" s="4" t="str">
        <f>VLOOKUP($D:$D,'[1]Disponibilidad y generación'!$E:$R,8,FALSE)</f>
        <v>SAN JUAN</v>
      </c>
      <c r="K886" s="5" t="s">
        <v>240</v>
      </c>
      <c r="L886" s="4" t="s">
        <v>253</v>
      </c>
      <c r="M886" s="2" t="s">
        <v>191</v>
      </c>
      <c r="N886" s="51">
        <v>3.3221751792109999</v>
      </c>
      <c r="O886" s="51">
        <v>2.46272</v>
      </c>
    </row>
    <row r="887" spans="1:15" ht="12.75" customHeight="1" x14ac:dyDescent="0.25">
      <c r="A887" s="2">
        <v>2025</v>
      </c>
      <c r="B887" s="2">
        <v>7</v>
      </c>
      <c r="C887" s="2" t="s">
        <v>192</v>
      </c>
      <c r="D887" s="2" t="s">
        <v>193</v>
      </c>
      <c r="E887" s="4" t="str">
        <f>VLOOKUP($D:$D,'[1]Disponibilidad y generación'!$E:$R,3,FALSE)</f>
        <v>01</v>
      </c>
      <c r="F887" s="4" t="str">
        <f>VLOOKUP($D:$D,'[1]Disponibilidad y generación'!$E:$R,4,FALSE)</f>
        <v>CIBAO NORTE</v>
      </c>
      <c r="G887" s="4" t="str">
        <f>VLOOKUP($D:$D,'[1]Disponibilidad y generación'!$E:$R,5,FALSE)</f>
        <v>18</v>
      </c>
      <c r="H887" s="4" t="str">
        <f>VLOOKUP($D:$D,'[1]Disponibilidad y generación'!$E:$R,6,FALSE)</f>
        <v>PUERTO PLATA</v>
      </c>
      <c r="I887" s="4" t="str">
        <f>VLOOKUP($D:$D,'[1]Disponibilidad y generación'!$E:$R,7,FALSE)</f>
        <v>01</v>
      </c>
      <c r="J887" s="4" t="str">
        <f>VLOOKUP($D:$D,'[1]Disponibilidad y generación'!$E:$R,8,FALSE)</f>
        <v>PUERTO PLATA</v>
      </c>
      <c r="K887" s="5" t="s">
        <v>239</v>
      </c>
      <c r="L887" s="4" t="s">
        <v>250</v>
      </c>
      <c r="M887" s="2" t="s">
        <v>194</v>
      </c>
      <c r="N887" s="51">
        <v>0</v>
      </c>
      <c r="O887" s="51">
        <v>0</v>
      </c>
    </row>
    <row r="888" spans="1:15" ht="12.75" customHeight="1" x14ac:dyDescent="0.25">
      <c r="A888" s="2">
        <v>2025</v>
      </c>
      <c r="B888" s="2">
        <v>7</v>
      </c>
      <c r="C888" s="2" t="s">
        <v>192</v>
      </c>
      <c r="D888" s="2" t="s">
        <v>195</v>
      </c>
      <c r="E888" s="4" t="str">
        <f>VLOOKUP($D:$D,'[1]Disponibilidad y generación'!$E:$R,3,FALSE)</f>
        <v>01</v>
      </c>
      <c r="F888" s="4" t="str">
        <f>VLOOKUP($D:$D,'[1]Disponibilidad y generación'!$E:$R,4,FALSE)</f>
        <v>CIBAO NORTE</v>
      </c>
      <c r="G888" s="4" t="str">
        <f>VLOOKUP($D:$D,'[1]Disponibilidad y generación'!$E:$R,5,FALSE)</f>
        <v>18</v>
      </c>
      <c r="H888" s="4" t="str">
        <f>VLOOKUP($D:$D,'[1]Disponibilidad y generación'!$E:$R,6,FALSE)</f>
        <v>PUERTO PLATA</v>
      </c>
      <c r="I888" s="4" t="str">
        <f>VLOOKUP($D:$D,'[1]Disponibilidad y generación'!$E:$R,7,FALSE)</f>
        <v>01</v>
      </c>
      <c r="J888" s="4" t="str">
        <f>VLOOKUP($D:$D,'[1]Disponibilidad y generación'!$E:$R,8,FALSE)</f>
        <v>PUERTO PLATA</v>
      </c>
      <c r="K888" s="5" t="s">
        <v>239</v>
      </c>
      <c r="L888" s="4" t="s">
        <v>249</v>
      </c>
      <c r="M888" s="2" t="s">
        <v>17</v>
      </c>
      <c r="N888" s="51">
        <v>0</v>
      </c>
      <c r="O888" s="51">
        <v>0</v>
      </c>
    </row>
    <row r="889" spans="1:15" ht="12.75" customHeight="1" x14ac:dyDescent="0.25">
      <c r="A889" s="2">
        <v>2025</v>
      </c>
      <c r="B889" s="2">
        <v>7</v>
      </c>
      <c r="C889" s="2" t="s">
        <v>192</v>
      </c>
      <c r="D889" s="2" t="s">
        <v>196</v>
      </c>
      <c r="E889" s="4" t="str">
        <f>VLOOKUP($D:$D,'[1]Disponibilidad y generación'!$E:$R,3,FALSE)</f>
        <v>01</v>
      </c>
      <c r="F889" s="4" t="str">
        <f>VLOOKUP($D:$D,'[1]Disponibilidad y generación'!$E:$R,4,FALSE)</f>
        <v>CIBAO NORTE</v>
      </c>
      <c r="G889" s="4" t="str">
        <f>VLOOKUP($D:$D,'[1]Disponibilidad y generación'!$E:$R,5,FALSE)</f>
        <v>18</v>
      </c>
      <c r="H889" s="4" t="str">
        <f>VLOOKUP($D:$D,'[1]Disponibilidad y generación'!$E:$R,6,FALSE)</f>
        <v>PUERTO PLATA</v>
      </c>
      <c r="I889" s="4" t="str">
        <f>VLOOKUP($D:$D,'[1]Disponibilidad y generación'!$E:$R,7,FALSE)</f>
        <v>01</v>
      </c>
      <c r="J889" s="4" t="str">
        <f>VLOOKUP($D:$D,'[1]Disponibilidad y generación'!$E:$R,8,FALSE)</f>
        <v>PUERTO PLATA</v>
      </c>
      <c r="K889" s="5" t="s">
        <v>241</v>
      </c>
      <c r="L889" s="4" t="s">
        <v>248</v>
      </c>
      <c r="M889" s="2" t="s">
        <v>17</v>
      </c>
      <c r="N889" s="51">
        <v>0</v>
      </c>
      <c r="O889" s="51">
        <v>0</v>
      </c>
    </row>
    <row r="890" spans="1:15" ht="12.75" customHeight="1" x14ac:dyDescent="0.25">
      <c r="A890" s="2">
        <v>2025</v>
      </c>
      <c r="B890" s="2">
        <v>7</v>
      </c>
      <c r="C890" s="2" t="s">
        <v>59</v>
      </c>
      <c r="D890" s="2" t="s">
        <v>197</v>
      </c>
      <c r="E890" s="4" t="str">
        <f>VLOOKUP($D:$D,'[1]Disponibilidad y generación'!$E:$R,3,FALSE)</f>
        <v>05</v>
      </c>
      <c r="F890" s="4" t="str">
        <f>VLOOKUP($D:$D,'[1]Disponibilidad y generación'!$E:$R,4,FALSE)</f>
        <v>VALDESIA</v>
      </c>
      <c r="G890" s="4" t="str">
        <f>VLOOKUP($D:$D,'[1]Disponibilidad y generación'!$E:$R,5,FALSE)</f>
        <v>21</v>
      </c>
      <c r="H890" s="4" t="str">
        <f>VLOOKUP($D:$D,'[1]Disponibilidad y generación'!$E:$R,6,FALSE)</f>
        <v>SAN CRISTÓBAL</v>
      </c>
      <c r="I890" s="4" t="str">
        <f>VLOOKUP($D:$D,'[1]Disponibilidad y generación'!$E:$R,7,FALSE)</f>
        <v>03</v>
      </c>
      <c r="J890" s="4" t="str">
        <f>VLOOKUP($D:$D,'[1]Disponibilidad y generación'!$E:$R,8,FALSE)</f>
        <v>BAJOS DE HAINA</v>
      </c>
      <c r="K890" s="5" t="s">
        <v>243</v>
      </c>
      <c r="L890" s="4" t="s">
        <v>249</v>
      </c>
      <c r="M890" s="2" t="s">
        <v>44</v>
      </c>
      <c r="N890" s="51">
        <v>0</v>
      </c>
      <c r="O890" s="51">
        <v>0</v>
      </c>
    </row>
    <row r="891" spans="1:15" ht="12.75" customHeight="1" x14ac:dyDescent="0.25">
      <c r="A891" s="2">
        <v>2025</v>
      </c>
      <c r="B891" s="2">
        <v>7</v>
      </c>
      <c r="C891" s="2" t="s">
        <v>198</v>
      </c>
      <c r="D891" s="2" t="s">
        <v>199</v>
      </c>
      <c r="E891" s="4" t="str">
        <f>VLOOKUP($D:$D,'[1]Disponibilidad y generación'!$E:$R,3,FALSE)</f>
        <v>09</v>
      </c>
      <c r="F891" s="4" t="str">
        <f>VLOOKUP($D:$D,'[1]Disponibilidad y generación'!$E:$R,4,FALSE)</f>
        <v>HIGUAMO</v>
      </c>
      <c r="G891" s="4" t="str">
        <f>VLOOKUP($D:$D,'[1]Disponibilidad y generación'!$E:$R,5,FALSE)</f>
        <v>23</v>
      </c>
      <c r="H891" s="4" t="str">
        <f>VLOOKUP($D:$D,'[1]Disponibilidad y generación'!$E:$R,6,FALSE)</f>
        <v>SAN PEDRO DE MACORÍS</v>
      </c>
      <c r="I891" s="4" t="str">
        <f>VLOOKUP($D:$D,'[1]Disponibilidad y generación'!$E:$R,7,FALSE)</f>
        <v>01</v>
      </c>
      <c r="J891" s="4" t="str">
        <f>VLOOKUP($D:$D,'[1]Disponibilidad y generación'!$E:$R,8,FALSE)</f>
        <v>SAN PEDRO DE MACORÍS</v>
      </c>
      <c r="K891" s="5" t="s">
        <v>241</v>
      </c>
      <c r="L891" s="4" t="s">
        <v>251</v>
      </c>
      <c r="M891" s="2" t="s">
        <v>99</v>
      </c>
      <c r="N891" s="51">
        <v>30</v>
      </c>
      <c r="O891" s="51">
        <v>21.678039999999999</v>
      </c>
    </row>
    <row r="892" spans="1:15" ht="12.75" customHeight="1" x14ac:dyDescent="0.25">
      <c r="A892" s="2">
        <v>2025</v>
      </c>
      <c r="B892" s="2">
        <v>7</v>
      </c>
      <c r="C892" s="2" t="s">
        <v>200</v>
      </c>
      <c r="D892" s="2" t="s">
        <v>201</v>
      </c>
      <c r="E892" s="4" t="str">
        <f>VLOOKUP($D:$D,'[1]Disponibilidad y generación'!$E:$R,3,FALSE)</f>
        <v>10</v>
      </c>
      <c r="F892" s="4" t="str">
        <f>VLOOKUP($D:$D,'[1]Disponibilidad y generación'!$E:$R,4,FALSE)</f>
        <v>OZAMA O METROPOLITANA</v>
      </c>
      <c r="G892" s="4" t="str">
        <f>VLOOKUP($D:$D,'[1]Disponibilidad y generación'!$E:$R,5,FALSE)</f>
        <v>32</v>
      </c>
      <c r="H892" s="4" t="str">
        <f>VLOOKUP($D:$D,'[1]Disponibilidad y generación'!$E:$R,6,FALSE)</f>
        <v>SANTO DOMINGO</v>
      </c>
      <c r="I892" s="4" t="str">
        <f>VLOOKUP($D:$D,'[1]Disponibilidad y generación'!$E:$R,7,FALSE)</f>
        <v>04</v>
      </c>
      <c r="J892" s="4" t="str">
        <f>VLOOKUP($D:$D,'[1]Disponibilidad y generación'!$E:$R,8,FALSE)</f>
        <v>BOCA CHICA</v>
      </c>
      <c r="K892" s="5" t="s">
        <v>243</v>
      </c>
      <c r="L892" s="4" t="s">
        <v>246</v>
      </c>
      <c r="M892" s="2" t="s">
        <v>128</v>
      </c>
      <c r="N892" s="51">
        <v>154.16364247311799</v>
      </c>
      <c r="O892" s="51">
        <v>29.33342</v>
      </c>
    </row>
    <row r="893" spans="1:15" ht="12.75" customHeight="1" x14ac:dyDescent="0.25">
      <c r="A893" s="2">
        <v>2025</v>
      </c>
      <c r="B893" s="2">
        <v>7</v>
      </c>
      <c r="C893" s="2" t="s">
        <v>22</v>
      </c>
      <c r="D893" s="2" t="s">
        <v>202</v>
      </c>
      <c r="E893" s="4" t="str">
        <f>VLOOKUP($D:$D,'[1]Disponibilidad y generación'!$E:$R,3,FALSE)</f>
        <v>09</v>
      </c>
      <c r="F893" s="4" t="str">
        <f>VLOOKUP($D:$D,'[1]Disponibilidad y generación'!$E:$R,4,FALSE)</f>
        <v>HIGUAMO</v>
      </c>
      <c r="G893" s="4" t="str">
        <f>VLOOKUP($D:$D,'[1]Disponibilidad y generación'!$E:$R,5,FALSE)</f>
        <v>23</v>
      </c>
      <c r="H893" s="4" t="str">
        <f>VLOOKUP($D:$D,'[1]Disponibilidad y generación'!$E:$R,6,FALSE)</f>
        <v>SAN PEDRO DE MACORÍS</v>
      </c>
      <c r="I893" s="4" t="str">
        <f>VLOOKUP($D:$D,'[1]Disponibilidad y generación'!$E:$R,7,FALSE)</f>
        <v>01</v>
      </c>
      <c r="J893" s="4" t="str">
        <f>VLOOKUP($D:$D,'[1]Disponibilidad y generación'!$E:$R,8,FALSE)</f>
        <v>SAN PEDRO DE MACORÍS</v>
      </c>
      <c r="K893" s="5" t="s">
        <v>242</v>
      </c>
      <c r="L893" s="4" t="s">
        <v>248</v>
      </c>
      <c r="M893" s="2" t="s">
        <v>24</v>
      </c>
      <c r="N893" s="51">
        <v>23.993391577059999</v>
      </c>
      <c r="O893" s="51">
        <v>14.32269</v>
      </c>
    </row>
    <row r="894" spans="1:15" ht="12.75" customHeight="1" x14ac:dyDescent="0.25">
      <c r="A894" s="2">
        <v>2025</v>
      </c>
      <c r="B894" s="2">
        <v>7</v>
      </c>
      <c r="C894" s="2" t="s">
        <v>12</v>
      </c>
      <c r="D894" s="2" t="s">
        <v>203</v>
      </c>
      <c r="E894" s="4" t="str">
        <f>VLOOKUP($D:$D,'[1]Disponibilidad y generación'!$E:$R,3,FALSE)</f>
        <v>02</v>
      </c>
      <c r="F894" s="4" t="str">
        <f>VLOOKUP($D:$D,'[1]Disponibilidad y generación'!$E:$R,4,FALSE)</f>
        <v>CIBAO SUR</v>
      </c>
      <c r="G894" s="4" t="str">
        <f>VLOOKUP($D:$D,'[1]Disponibilidad y generación'!$E:$R,5,FALSE)</f>
        <v>13</v>
      </c>
      <c r="H894" s="4" t="str">
        <f>VLOOKUP($D:$D,'[1]Disponibilidad y generación'!$E:$R,6,FALSE)</f>
        <v>LA VEGA</v>
      </c>
      <c r="I894" s="4" t="str">
        <f>VLOOKUP($D:$D,'[1]Disponibilidad y generación'!$E:$R,7,FALSE)</f>
        <v>01</v>
      </c>
      <c r="J894" s="4" t="str">
        <f>VLOOKUP($D:$D,'[1]Disponibilidad y generación'!$E:$R,8,FALSE)</f>
        <v>LA VEGA</v>
      </c>
      <c r="K894" s="5" t="s">
        <v>240</v>
      </c>
      <c r="L894" s="4" t="s">
        <v>253</v>
      </c>
      <c r="M894" s="2" t="s">
        <v>204</v>
      </c>
      <c r="N894" s="51">
        <v>10.675067204301</v>
      </c>
      <c r="O894" s="51">
        <v>7.6091699999999998</v>
      </c>
    </row>
    <row r="895" spans="1:15" ht="12.75" customHeight="1" x14ac:dyDescent="0.25">
      <c r="A895" s="2">
        <v>2025</v>
      </c>
      <c r="B895" s="2">
        <v>7</v>
      </c>
      <c r="C895" s="2" t="s">
        <v>12</v>
      </c>
      <c r="D895" s="2" t="s">
        <v>205</v>
      </c>
      <c r="E895" s="4" t="str">
        <f>VLOOKUP($D:$D,'[1]Disponibilidad y generación'!$E:$R,3,FALSE)</f>
        <v>02</v>
      </c>
      <c r="F895" s="4" t="str">
        <f>VLOOKUP($D:$D,'[1]Disponibilidad y generación'!$E:$R,4,FALSE)</f>
        <v>CIBAO SUR</v>
      </c>
      <c r="G895" s="4" t="str">
        <f>VLOOKUP($D:$D,'[1]Disponibilidad y generación'!$E:$R,5,FALSE)</f>
        <v>13</v>
      </c>
      <c r="H895" s="4" t="str">
        <f>VLOOKUP($D:$D,'[1]Disponibilidad y generación'!$E:$R,6,FALSE)</f>
        <v>LA VEGA</v>
      </c>
      <c r="I895" s="4" t="str">
        <f>VLOOKUP($D:$D,'[1]Disponibilidad y generación'!$E:$R,7,FALSE)</f>
        <v>01</v>
      </c>
      <c r="J895" s="4" t="str">
        <f>VLOOKUP($D:$D,'[1]Disponibilidad y generación'!$E:$R,8,FALSE)</f>
        <v>LA VEGA</v>
      </c>
      <c r="K895" s="5" t="s">
        <v>240</v>
      </c>
      <c r="L895" s="4" t="s">
        <v>253</v>
      </c>
      <c r="M895" s="2" t="s">
        <v>204</v>
      </c>
      <c r="N895" s="51">
        <v>13.529637096774</v>
      </c>
      <c r="O895" s="51">
        <v>9.4402399999999993</v>
      </c>
    </row>
    <row r="896" spans="1:15" ht="12.75" customHeight="1" x14ac:dyDescent="0.25">
      <c r="A896" s="2">
        <v>2025</v>
      </c>
      <c r="B896" s="2">
        <v>7</v>
      </c>
      <c r="C896" s="2" t="s">
        <v>12</v>
      </c>
      <c r="D896" s="2" t="s">
        <v>206</v>
      </c>
      <c r="E896" s="4" t="str">
        <f>VLOOKUP($D:$D,'[1]Disponibilidad y generación'!$E:$R,3,FALSE)</f>
        <v>05</v>
      </c>
      <c r="F896" s="4" t="str">
        <f>VLOOKUP($D:$D,'[1]Disponibilidad y generación'!$E:$R,4,FALSE)</f>
        <v>VALDESIA</v>
      </c>
      <c r="G896" s="4" t="str">
        <f>VLOOKUP($D:$D,'[1]Disponibilidad y generación'!$E:$R,5,FALSE)</f>
        <v>17</v>
      </c>
      <c r="H896" s="4" t="str">
        <f>VLOOKUP($D:$D,'[1]Disponibilidad y generación'!$E:$R,6,FALSE)</f>
        <v>PERAVIA</v>
      </c>
      <c r="I896" s="4" t="str">
        <f>VLOOKUP($D:$D,'[1]Disponibilidad y generación'!$E:$R,7,FALSE)</f>
        <v>01</v>
      </c>
      <c r="J896" s="4" t="str">
        <f>VLOOKUP($D:$D,'[1]Disponibilidad y generación'!$E:$R,8,FALSE)</f>
        <v>BANÍ</v>
      </c>
      <c r="K896" s="5" t="s">
        <v>240</v>
      </c>
      <c r="L896" s="4" t="s">
        <v>253</v>
      </c>
      <c r="M896" s="2" t="s">
        <v>207</v>
      </c>
      <c r="N896" s="51">
        <v>3.1189068100349999</v>
      </c>
      <c r="O896" s="51">
        <v>2.0735899999999998</v>
      </c>
    </row>
    <row r="897" spans="1:15" ht="12.75" customHeight="1" x14ac:dyDescent="0.25">
      <c r="A897" s="2">
        <v>2025</v>
      </c>
      <c r="B897" s="2">
        <v>7</v>
      </c>
      <c r="C897" s="2" t="s">
        <v>12</v>
      </c>
      <c r="D897" s="2" t="s">
        <v>208</v>
      </c>
      <c r="E897" s="4" t="str">
        <f>VLOOKUP($D:$D,'[1]Disponibilidad y generación'!$E:$R,3,FALSE)</f>
        <v>05</v>
      </c>
      <c r="F897" s="4" t="str">
        <f>VLOOKUP($D:$D,'[1]Disponibilidad y generación'!$E:$R,4,FALSE)</f>
        <v>VALDESIA</v>
      </c>
      <c r="G897" s="4" t="str">
        <f>VLOOKUP($D:$D,'[1]Disponibilidad y generación'!$E:$R,5,FALSE)</f>
        <v>17</v>
      </c>
      <c r="H897" s="4" t="str">
        <f>VLOOKUP($D:$D,'[1]Disponibilidad y generación'!$E:$R,6,FALSE)</f>
        <v>PERAVIA</v>
      </c>
      <c r="I897" s="4" t="str">
        <f>VLOOKUP($D:$D,'[1]Disponibilidad y generación'!$E:$R,7,FALSE)</f>
        <v>01</v>
      </c>
      <c r="J897" s="4" t="str">
        <f>VLOOKUP($D:$D,'[1]Disponibilidad y generación'!$E:$R,8,FALSE)</f>
        <v>BANÍ</v>
      </c>
      <c r="K897" s="5" t="s">
        <v>240</v>
      </c>
      <c r="L897" s="4" t="s">
        <v>253</v>
      </c>
      <c r="M897" s="2" t="s">
        <v>207</v>
      </c>
      <c r="N897" s="51">
        <v>3.349753584229</v>
      </c>
      <c r="O897" s="51">
        <v>2.2709299999999999</v>
      </c>
    </row>
    <row r="898" spans="1:15" ht="12.75" customHeight="1" x14ac:dyDescent="0.25">
      <c r="A898" s="2">
        <v>2025</v>
      </c>
      <c r="B898" s="2">
        <v>8</v>
      </c>
      <c r="C898" s="2" t="s">
        <v>8</v>
      </c>
      <c r="D898" s="2" t="s">
        <v>9</v>
      </c>
      <c r="E898" s="4" t="str">
        <f>VLOOKUP($D:$D,'[1]Disponibilidad y generación'!$E:$R,3,FALSE)</f>
        <v>10</v>
      </c>
      <c r="F898" s="4" t="str">
        <f>VLOOKUP($D:$D,'[1]Disponibilidad y generación'!$E:$R,4,FALSE)</f>
        <v>OZAMA O METROPOLITANA</v>
      </c>
      <c r="G898" s="4" t="str">
        <f>VLOOKUP($D:$D,'[1]Disponibilidad y generación'!$E:$R,5,FALSE)</f>
        <v>32</v>
      </c>
      <c r="H898" s="4" t="str">
        <f>VLOOKUP($D:$D,'[1]Disponibilidad y generación'!$E:$R,6,FALSE)</f>
        <v>SANTO DOMINGO</v>
      </c>
      <c r="I898" s="4" t="str">
        <f>VLOOKUP($D:$D,'[1]Disponibilidad y generación'!$E:$R,7,FALSE)</f>
        <v>04</v>
      </c>
      <c r="J898" s="4" t="str">
        <f>VLOOKUP($D:$D,'[1]Disponibilidad y generación'!$E:$R,8,FALSE)</f>
        <v>BOCA CHICA</v>
      </c>
      <c r="K898" s="5" t="s">
        <v>239</v>
      </c>
      <c r="L898" s="4" t="s">
        <v>249</v>
      </c>
      <c r="M898" s="2" t="s">
        <v>10</v>
      </c>
      <c r="N898" s="51">
        <v>0</v>
      </c>
      <c r="O898" s="51">
        <v>0</v>
      </c>
    </row>
    <row r="899" spans="1:15" ht="12.75" customHeight="1" x14ac:dyDescent="0.25">
      <c r="A899" s="2">
        <v>2025</v>
      </c>
      <c r="B899" s="2">
        <v>8</v>
      </c>
      <c r="C899" s="2" t="s">
        <v>8</v>
      </c>
      <c r="D899" s="2" t="s">
        <v>11</v>
      </c>
      <c r="E899" s="4" t="str">
        <f>VLOOKUP($D:$D,'[1]Disponibilidad y generación'!$E:$R,3,FALSE)</f>
        <v>10</v>
      </c>
      <c r="F899" s="4" t="str">
        <f>VLOOKUP($D:$D,'[1]Disponibilidad y generación'!$E:$R,4,FALSE)</f>
        <v>OZAMA O METROPOLITANA</v>
      </c>
      <c r="G899" s="4" t="str">
        <f>VLOOKUP($D:$D,'[1]Disponibilidad y generación'!$E:$R,5,FALSE)</f>
        <v>32</v>
      </c>
      <c r="H899" s="4" t="str">
        <f>VLOOKUP($D:$D,'[1]Disponibilidad y generación'!$E:$R,6,FALSE)</f>
        <v>SANTO DOMINGO</v>
      </c>
      <c r="I899" s="4" t="str">
        <f>VLOOKUP($D:$D,'[1]Disponibilidad y generación'!$E:$R,7,FALSE)</f>
        <v>04</v>
      </c>
      <c r="J899" s="4" t="str">
        <f>VLOOKUP($D:$D,'[1]Disponibilidad y generación'!$E:$R,8,FALSE)</f>
        <v>BOCA CHICA</v>
      </c>
      <c r="K899" s="5" t="s">
        <v>239</v>
      </c>
      <c r="L899" s="4" t="s">
        <v>246</v>
      </c>
      <c r="M899" s="2" t="s">
        <v>10</v>
      </c>
      <c r="N899" s="51">
        <v>299.23229166666601</v>
      </c>
      <c r="O899" s="51">
        <v>183.56371999999999</v>
      </c>
    </row>
    <row r="900" spans="1:15" ht="12.75" customHeight="1" x14ac:dyDescent="0.25">
      <c r="A900" s="2">
        <v>2025</v>
      </c>
      <c r="B900" s="2">
        <v>8</v>
      </c>
      <c r="C900" s="2" t="s">
        <v>12</v>
      </c>
      <c r="D900" s="2" t="s">
        <v>13</v>
      </c>
      <c r="E900" s="4" t="str">
        <f>VLOOKUP($D:$D,'[1]Disponibilidad y generación'!$E:$R,3,FALSE)</f>
        <v>05</v>
      </c>
      <c r="F900" s="4" t="str">
        <f>VLOOKUP($D:$D,'[1]Disponibilidad y generación'!$E:$R,4,FALSE)</f>
        <v>VALDESIA</v>
      </c>
      <c r="G900" s="4" t="str">
        <f>VLOOKUP($D:$D,'[1]Disponibilidad y generación'!$E:$R,5,FALSE)</f>
        <v>17</v>
      </c>
      <c r="H900" s="4" t="str">
        <f>VLOOKUP($D:$D,'[1]Disponibilidad y generación'!$E:$R,6,FALSE)</f>
        <v>PERAVIA</v>
      </c>
      <c r="I900" s="4" t="str">
        <f>VLOOKUP($D:$D,'[1]Disponibilidad y generación'!$E:$R,7,FALSE)</f>
        <v>01</v>
      </c>
      <c r="J900" s="4" t="str">
        <f>VLOOKUP($D:$D,'[1]Disponibilidad y generación'!$E:$R,8,FALSE)</f>
        <v>BANÍ</v>
      </c>
      <c r="K900" s="5" t="s">
        <v>240</v>
      </c>
      <c r="L900" s="4" t="s">
        <v>253</v>
      </c>
      <c r="M900" s="2" t="s">
        <v>14</v>
      </c>
      <c r="N900" s="51">
        <v>14.967159498207</v>
      </c>
      <c r="O900" s="51">
        <v>11.35122</v>
      </c>
    </row>
    <row r="901" spans="1:15" ht="12.75" customHeight="1" x14ac:dyDescent="0.25">
      <c r="A901" s="2">
        <v>2025</v>
      </c>
      <c r="B901" s="2">
        <v>8</v>
      </c>
      <c r="C901" s="2" t="s">
        <v>12</v>
      </c>
      <c r="D901" s="2" t="s">
        <v>15</v>
      </c>
      <c r="E901" s="4" t="str">
        <f>VLOOKUP($D:$D,'[1]Disponibilidad y generación'!$E:$R,3,FALSE)</f>
        <v>05</v>
      </c>
      <c r="F901" s="4" t="str">
        <f>VLOOKUP($D:$D,'[1]Disponibilidad y generación'!$E:$R,4,FALSE)</f>
        <v>VALDESIA</v>
      </c>
      <c r="G901" s="4" t="str">
        <f>VLOOKUP($D:$D,'[1]Disponibilidad y generación'!$E:$R,5,FALSE)</f>
        <v>17</v>
      </c>
      <c r="H901" s="4" t="str">
        <f>VLOOKUP($D:$D,'[1]Disponibilidad y generación'!$E:$R,6,FALSE)</f>
        <v>PERAVIA</v>
      </c>
      <c r="I901" s="4" t="str">
        <f>VLOOKUP($D:$D,'[1]Disponibilidad y generación'!$E:$R,7,FALSE)</f>
        <v>01</v>
      </c>
      <c r="J901" s="4" t="str">
        <f>VLOOKUP($D:$D,'[1]Disponibilidad y generación'!$E:$R,8,FALSE)</f>
        <v>BANÍ</v>
      </c>
      <c r="K901" s="5" t="s">
        <v>240</v>
      </c>
      <c r="L901" s="4" t="s">
        <v>253</v>
      </c>
      <c r="M901" s="2" t="s">
        <v>14</v>
      </c>
      <c r="N901" s="51">
        <v>8.6146505376340006</v>
      </c>
      <c r="O901" s="51">
        <v>5.9360999999999997</v>
      </c>
    </row>
    <row r="902" spans="1:15" ht="12.75" customHeight="1" x14ac:dyDescent="0.25">
      <c r="A902" s="2">
        <v>2025</v>
      </c>
      <c r="B902" s="2">
        <v>8</v>
      </c>
      <c r="C902" s="2" t="s">
        <v>12</v>
      </c>
      <c r="D902" s="2" t="s">
        <v>16</v>
      </c>
      <c r="E902" s="4" t="str">
        <f>VLOOKUP($D:$D,'[1]Disponibilidad y generación'!$E:$R,3,FALSE)</f>
        <v>02</v>
      </c>
      <c r="F902" s="4" t="str">
        <f>VLOOKUP($D:$D,'[1]Disponibilidad y generación'!$E:$R,4,FALSE)</f>
        <v>CIBAO SUR</v>
      </c>
      <c r="G902" s="4" t="str">
        <f>VLOOKUP($D:$D,'[1]Disponibilidad y generación'!$E:$R,5,FALSE)</f>
        <v>28</v>
      </c>
      <c r="H902" s="4" t="str">
        <f>VLOOKUP($D:$D,'[1]Disponibilidad y generación'!$E:$R,6,FALSE)</f>
        <v>MONSEÑOR NOUEL</v>
      </c>
      <c r="I902" s="4" t="str">
        <f>VLOOKUP($D:$D,'[1]Disponibilidad y generación'!$E:$R,7,FALSE)</f>
        <v>03</v>
      </c>
      <c r="J902" s="4" t="str">
        <f>VLOOKUP($D:$D,'[1]Disponibilidad y generación'!$E:$R,8,FALSE)</f>
        <v>PIEDRA BLANCA</v>
      </c>
      <c r="K902" s="5" t="s">
        <v>240</v>
      </c>
      <c r="L902" s="4" t="s">
        <v>253</v>
      </c>
      <c r="M902" s="2" t="s">
        <v>17</v>
      </c>
      <c r="N902" s="51">
        <v>0.199462365591</v>
      </c>
      <c r="O902" s="51">
        <v>0.14860000000000001</v>
      </c>
    </row>
    <row r="903" spans="1:15" ht="12.75" customHeight="1" x14ac:dyDescent="0.25">
      <c r="A903" s="2">
        <v>2025</v>
      </c>
      <c r="B903" s="2">
        <v>8</v>
      </c>
      <c r="C903" s="2" t="s">
        <v>12</v>
      </c>
      <c r="D903" s="2" t="s">
        <v>18</v>
      </c>
      <c r="E903" s="4" t="str">
        <f>VLOOKUP($D:$D,'[1]Disponibilidad y generación'!$E:$R,3,FALSE)</f>
        <v>02</v>
      </c>
      <c r="F903" s="4" t="str">
        <f>VLOOKUP($D:$D,'[1]Disponibilidad y generación'!$E:$R,4,FALSE)</f>
        <v>CIBAO SUR</v>
      </c>
      <c r="G903" s="4" t="str">
        <f>VLOOKUP($D:$D,'[1]Disponibilidad y generación'!$E:$R,5,FALSE)</f>
        <v>28</v>
      </c>
      <c r="H903" s="4" t="str">
        <f>VLOOKUP($D:$D,'[1]Disponibilidad y generación'!$E:$R,6,FALSE)</f>
        <v>MONSEÑOR NOUEL</v>
      </c>
      <c r="I903" s="4" t="str">
        <f>VLOOKUP($D:$D,'[1]Disponibilidad y generación'!$E:$R,7,FALSE)</f>
        <v>03</v>
      </c>
      <c r="J903" s="4" t="str">
        <f>VLOOKUP($D:$D,'[1]Disponibilidad y generación'!$E:$R,8,FALSE)</f>
        <v>PIEDRA BLANCA</v>
      </c>
      <c r="K903" s="5" t="s">
        <v>240</v>
      </c>
      <c r="L903" s="4" t="s">
        <v>253</v>
      </c>
      <c r="M903" s="2" t="s">
        <v>17</v>
      </c>
      <c r="N903" s="51">
        <v>0.169148745519</v>
      </c>
      <c r="O903" s="51">
        <v>0.1268</v>
      </c>
    </row>
    <row r="904" spans="1:15" ht="12.75" customHeight="1" x14ac:dyDescent="0.25">
      <c r="A904" s="2">
        <v>2025</v>
      </c>
      <c r="B904" s="2">
        <v>8</v>
      </c>
      <c r="C904" s="2" t="s">
        <v>12</v>
      </c>
      <c r="D904" s="2" t="s">
        <v>19</v>
      </c>
      <c r="E904" s="4" t="str">
        <f>VLOOKUP($D:$D,'[1]Disponibilidad y generación'!$E:$R,3,FALSE)</f>
        <v>01</v>
      </c>
      <c r="F904" s="4" t="str">
        <f>VLOOKUP($D:$D,'[1]Disponibilidad y generación'!$E:$R,4,FALSE)</f>
        <v>CIBAO NORTE</v>
      </c>
      <c r="G904" s="4" t="str">
        <f>VLOOKUP($D:$D,'[1]Disponibilidad y generación'!$E:$R,5,FALSE)</f>
        <v>25</v>
      </c>
      <c r="H904" s="4" t="str">
        <f>VLOOKUP($D:$D,'[1]Disponibilidad y generación'!$E:$R,6,FALSE)</f>
        <v>SANTIAGO</v>
      </c>
      <c r="I904" s="4" t="str">
        <f>VLOOKUP($D:$D,'[1]Disponibilidad y generación'!$E:$R,7,FALSE)</f>
        <v>03</v>
      </c>
      <c r="J904" s="4" t="str">
        <f>VLOOKUP($D:$D,'[1]Disponibilidad y generación'!$E:$R,8,FALSE)</f>
        <v>JÁNICO</v>
      </c>
      <c r="K904" s="5" t="s">
        <v>240</v>
      </c>
      <c r="L904" s="4" t="s">
        <v>253</v>
      </c>
      <c r="M904" s="2" t="s">
        <v>20</v>
      </c>
      <c r="N904" s="51">
        <v>7.0873655913000003E-2</v>
      </c>
      <c r="O904" s="51">
        <v>5.2200000000000003E-2</v>
      </c>
    </row>
    <row r="905" spans="1:15" ht="12.75" customHeight="1" x14ac:dyDescent="0.25">
      <c r="A905" s="2">
        <v>2025</v>
      </c>
      <c r="B905" s="2">
        <v>8</v>
      </c>
      <c r="C905" s="2" t="s">
        <v>12</v>
      </c>
      <c r="D905" s="2" t="s">
        <v>21</v>
      </c>
      <c r="E905" s="4" t="str">
        <f>VLOOKUP($D:$D,'[1]Disponibilidad y generación'!$E:$R,3,FALSE)</f>
        <v>01</v>
      </c>
      <c r="F905" s="4" t="str">
        <f>VLOOKUP($D:$D,'[1]Disponibilidad y generación'!$E:$R,4,FALSE)</f>
        <v>CIBAO NORTE</v>
      </c>
      <c r="G905" s="4" t="str">
        <f>VLOOKUP($D:$D,'[1]Disponibilidad y generación'!$E:$R,5,FALSE)</f>
        <v>25</v>
      </c>
      <c r="H905" s="4" t="str">
        <f>VLOOKUP($D:$D,'[1]Disponibilidad y generación'!$E:$R,6,FALSE)</f>
        <v>SANTIAGO</v>
      </c>
      <c r="I905" s="4" t="str">
        <f>VLOOKUP($D:$D,'[1]Disponibilidad y generación'!$E:$R,7,FALSE)</f>
        <v>03</v>
      </c>
      <c r="J905" s="4" t="str">
        <f>VLOOKUP($D:$D,'[1]Disponibilidad y generación'!$E:$R,8,FALSE)</f>
        <v>JÁNICO</v>
      </c>
      <c r="K905" s="5" t="s">
        <v>240</v>
      </c>
      <c r="L905" s="4" t="s">
        <v>253</v>
      </c>
      <c r="M905" s="2" t="s">
        <v>20</v>
      </c>
      <c r="N905" s="51">
        <v>6.1966845877999999E-2</v>
      </c>
      <c r="O905" s="51">
        <v>4.7199999999999999E-2</v>
      </c>
    </row>
    <row r="906" spans="1:15" ht="12.75" customHeight="1" x14ac:dyDescent="0.25">
      <c r="A906" s="2">
        <v>2025</v>
      </c>
      <c r="B906" s="2">
        <v>8</v>
      </c>
      <c r="C906" s="2" t="s">
        <v>22</v>
      </c>
      <c r="D906" s="2" t="s">
        <v>23</v>
      </c>
      <c r="E906" s="4" t="str">
        <f>VLOOKUP($D:$D,'[1]Disponibilidad y generación'!$E:$R,3,FALSE)</f>
        <v>06</v>
      </c>
      <c r="F906" s="4" t="str">
        <f>VLOOKUP($D:$D,'[1]Disponibilidad y generación'!$E:$R,4,FALSE)</f>
        <v>ENRIQUILLO</v>
      </c>
      <c r="G906" s="4" t="str">
        <f>VLOOKUP($D:$D,'[1]Disponibilidad y generación'!$E:$R,5,FALSE)</f>
        <v>04</v>
      </c>
      <c r="H906" s="4" t="str">
        <f>VLOOKUP($D:$D,'[1]Disponibilidad y generación'!$E:$R,6,FALSE)</f>
        <v>BARAHONA</v>
      </c>
      <c r="I906" s="4" t="str">
        <f>VLOOKUP($D:$D,'[1]Disponibilidad y generación'!$E:$R,7,FALSE)</f>
        <v>01</v>
      </c>
      <c r="J906" s="4" t="str">
        <f>VLOOKUP($D:$D,'[1]Disponibilidad y generación'!$E:$R,8,FALSE)</f>
        <v>BARAHONA</v>
      </c>
      <c r="K906" s="5" t="s">
        <v>241</v>
      </c>
      <c r="L906" s="4" t="s">
        <v>247</v>
      </c>
      <c r="M906" s="2" t="s">
        <v>24</v>
      </c>
      <c r="N906" s="51">
        <v>45.206093189964001</v>
      </c>
      <c r="O906" s="51">
        <v>30.36449</v>
      </c>
    </row>
    <row r="907" spans="1:15" ht="12.75" customHeight="1" x14ac:dyDescent="0.25">
      <c r="A907" s="2">
        <v>2025</v>
      </c>
      <c r="B907" s="2">
        <v>8</v>
      </c>
      <c r="C907" s="2" t="s">
        <v>25</v>
      </c>
      <c r="D907" s="2" t="s">
        <v>26</v>
      </c>
      <c r="E907" s="4" t="str">
        <f>VLOOKUP($D:$D,'[1]Disponibilidad y generación'!$E:$R,3,FALSE)</f>
        <v>09</v>
      </c>
      <c r="F907" s="4" t="str">
        <f>VLOOKUP($D:$D,'[1]Disponibilidad y generación'!$E:$R,4,FALSE)</f>
        <v>HIGUAMO</v>
      </c>
      <c r="G907" s="4" t="str">
        <f>VLOOKUP($D:$D,'[1]Disponibilidad y generación'!$E:$R,5,FALSE)</f>
        <v>23</v>
      </c>
      <c r="H907" s="4" t="str">
        <f>VLOOKUP($D:$D,'[1]Disponibilidad y generación'!$E:$R,6,FALSE)</f>
        <v>SAN PEDRO DE MACORÍS</v>
      </c>
      <c r="I907" s="4" t="str">
        <f>VLOOKUP($D:$D,'[1]Disponibilidad y generación'!$E:$R,7,FALSE)</f>
        <v>05</v>
      </c>
      <c r="J907" s="4" t="str">
        <f>VLOOKUP($D:$D,'[1]Disponibilidad y generación'!$E:$R,8,FALSE)</f>
        <v>QUISQUEYA</v>
      </c>
      <c r="K907" s="5" t="s">
        <v>242</v>
      </c>
      <c r="L907" s="4" t="s">
        <v>248</v>
      </c>
      <c r="M907" s="2" t="s">
        <v>27</v>
      </c>
      <c r="N907" s="51">
        <v>0.88191084229299999</v>
      </c>
      <c r="O907" s="51">
        <v>0.14543</v>
      </c>
    </row>
    <row r="908" spans="1:15" ht="12.75" customHeight="1" x14ac:dyDescent="0.25">
      <c r="A908" s="2">
        <v>2025</v>
      </c>
      <c r="B908" s="2">
        <v>8</v>
      </c>
      <c r="C908" s="2" t="s">
        <v>12</v>
      </c>
      <c r="D908" s="2" t="s">
        <v>28</v>
      </c>
      <c r="E908" s="4" t="str">
        <f>VLOOKUP($D:$D,'[1]Disponibilidad y generación'!$E:$R,3,FALSE)</f>
        <v>04</v>
      </c>
      <c r="F908" s="4" t="str">
        <f>VLOOKUP($D:$D,'[1]Disponibilidad y generación'!$E:$R,4,FALSE)</f>
        <v>CIBAO NOROESTE</v>
      </c>
      <c r="G908" s="4" t="str">
        <f>VLOOKUP($D:$D,'[1]Disponibilidad y generación'!$E:$R,5,FALSE)</f>
        <v>27</v>
      </c>
      <c r="H908" s="4" t="str">
        <f>VLOOKUP($D:$D,'[1]Disponibilidad y generación'!$E:$R,6,FALSE)</f>
        <v>VALVERDE</v>
      </c>
      <c r="I908" s="4" t="str">
        <f>VLOOKUP($D:$D,'[1]Disponibilidad y generación'!$E:$R,7,FALSE)</f>
        <v>02</v>
      </c>
      <c r="J908" s="4" t="str">
        <f>VLOOKUP($D:$D,'[1]Disponibilidad y generación'!$E:$R,8,FALSE)</f>
        <v>ESPERANZA</v>
      </c>
      <c r="K908" s="5" t="s">
        <v>240</v>
      </c>
      <c r="L908" s="4" t="s">
        <v>253</v>
      </c>
      <c r="M908" s="2" t="s">
        <v>27</v>
      </c>
      <c r="N908" s="51">
        <v>0</v>
      </c>
      <c r="O908" s="51">
        <v>0</v>
      </c>
    </row>
    <row r="909" spans="1:15" ht="12.75" customHeight="1" x14ac:dyDescent="0.25">
      <c r="A909" s="2">
        <v>2025</v>
      </c>
      <c r="B909" s="2">
        <v>8</v>
      </c>
      <c r="C909" s="2" t="s">
        <v>29</v>
      </c>
      <c r="D909" s="2" t="s">
        <v>30</v>
      </c>
      <c r="E909" s="4" t="str">
        <f>VLOOKUP($D:$D,'[1]Disponibilidad y generación'!$E:$R,3,FALSE)</f>
        <v>09</v>
      </c>
      <c r="F909" s="4" t="str">
        <f>VLOOKUP($D:$D,'[1]Disponibilidad y generación'!$E:$R,4,FALSE)</f>
        <v>HIGUAMO</v>
      </c>
      <c r="G909" s="4" t="str">
        <f>VLOOKUP($D:$D,'[1]Disponibilidad y generación'!$E:$R,5,FALSE)</f>
        <v>23</v>
      </c>
      <c r="H909" s="4" t="str">
        <f>VLOOKUP($D:$D,'[1]Disponibilidad y generación'!$E:$R,6,FALSE)</f>
        <v>SAN PEDRO DE MACORÍS</v>
      </c>
      <c r="I909" s="4" t="str">
        <f>VLOOKUP($D:$D,'[1]Disponibilidad y generación'!$E:$R,7,FALSE)</f>
        <v>01</v>
      </c>
      <c r="J909" s="4" t="str">
        <f>VLOOKUP($D:$D,'[1]Disponibilidad y generación'!$E:$R,8,FALSE)</f>
        <v>SAN PEDRO DE MACORÍS</v>
      </c>
      <c r="K909" s="5" t="s">
        <v>239</v>
      </c>
      <c r="L909" s="4" t="s">
        <v>249</v>
      </c>
      <c r="M909" s="2" t="s">
        <v>31</v>
      </c>
      <c r="N909" s="51">
        <v>0</v>
      </c>
      <c r="O909" s="51">
        <v>0</v>
      </c>
    </row>
    <row r="910" spans="1:15" ht="12.75" customHeight="1" x14ac:dyDescent="0.25">
      <c r="A910" s="2">
        <v>2025</v>
      </c>
      <c r="B910" s="2">
        <v>8</v>
      </c>
      <c r="C910" s="2" t="s">
        <v>29</v>
      </c>
      <c r="D910" s="2" t="s">
        <v>32</v>
      </c>
      <c r="E910" s="4" t="str">
        <f>VLOOKUP($D:$D,'[1]Disponibilidad y generación'!$E:$R,3,FALSE)</f>
        <v>09</v>
      </c>
      <c r="F910" s="4" t="str">
        <f>VLOOKUP($D:$D,'[1]Disponibilidad y generación'!$E:$R,4,FALSE)</f>
        <v>HIGUAMO</v>
      </c>
      <c r="G910" s="4" t="str">
        <f>VLOOKUP($D:$D,'[1]Disponibilidad y generación'!$E:$R,5,FALSE)</f>
        <v>23</v>
      </c>
      <c r="H910" s="4" t="str">
        <f>VLOOKUP($D:$D,'[1]Disponibilidad y generación'!$E:$R,6,FALSE)</f>
        <v>SAN PEDRO DE MACORÍS</v>
      </c>
      <c r="I910" s="4" t="str">
        <f>VLOOKUP($D:$D,'[1]Disponibilidad y generación'!$E:$R,7,FALSE)</f>
        <v>01</v>
      </c>
      <c r="J910" s="4" t="str">
        <f>VLOOKUP($D:$D,'[1]Disponibilidad y generación'!$E:$R,8,FALSE)</f>
        <v>SAN PEDRO DE MACORÍS</v>
      </c>
      <c r="K910" s="5" t="s">
        <v>239</v>
      </c>
      <c r="L910" s="4" t="s">
        <v>246</v>
      </c>
      <c r="M910" s="2" t="s">
        <v>31</v>
      </c>
      <c r="N910" s="51">
        <v>89.222849462365005</v>
      </c>
      <c r="O910" s="51">
        <v>61.626330000000003</v>
      </c>
    </row>
    <row r="911" spans="1:15" ht="12.75" customHeight="1" x14ac:dyDescent="0.25">
      <c r="A911" s="2">
        <v>2025</v>
      </c>
      <c r="B911" s="2">
        <v>8</v>
      </c>
      <c r="C911" s="2" t="s">
        <v>29</v>
      </c>
      <c r="D911" s="2" t="s">
        <v>33</v>
      </c>
      <c r="E911" s="4" t="str">
        <f>VLOOKUP($D:$D,'[1]Disponibilidad y generación'!$E:$R,3,FALSE)</f>
        <v>09</v>
      </c>
      <c r="F911" s="4" t="str">
        <f>VLOOKUP($D:$D,'[1]Disponibilidad y generación'!$E:$R,4,FALSE)</f>
        <v>HIGUAMO</v>
      </c>
      <c r="G911" s="4" t="str">
        <f>VLOOKUP($D:$D,'[1]Disponibilidad y generación'!$E:$R,5,FALSE)</f>
        <v>23</v>
      </c>
      <c r="H911" s="4" t="str">
        <f>VLOOKUP($D:$D,'[1]Disponibilidad y generación'!$E:$R,6,FALSE)</f>
        <v>SAN PEDRO DE MACORÍS</v>
      </c>
      <c r="I911" s="4" t="str">
        <f>VLOOKUP($D:$D,'[1]Disponibilidad y generación'!$E:$R,7,FALSE)</f>
        <v>01</v>
      </c>
      <c r="J911" s="4" t="str">
        <f>VLOOKUP($D:$D,'[1]Disponibilidad y generación'!$E:$R,8,FALSE)</f>
        <v>SAN PEDRO DE MACORÍS</v>
      </c>
      <c r="K911" s="5" t="s">
        <v>239</v>
      </c>
      <c r="L911" s="4" t="s">
        <v>249</v>
      </c>
      <c r="M911" s="2" t="s">
        <v>31</v>
      </c>
      <c r="N911" s="51">
        <v>0</v>
      </c>
      <c r="O911" s="51">
        <v>0</v>
      </c>
    </row>
    <row r="912" spans="1:15" ht="12.75" customHeight="1" x14ac:dyDescent="0.25">
      <c r="A912" s="2">
        <v>2025</v>
      </c>
      <c r="B912" s="2">
        <v>8</v>
      </c>
      <c r="C912" s="2" t="s">
        <v>29</v>
      </c>
      <c r="D912" s="2" t="s">
        <v>34</v>
      </c>
      <c r="E912" s="4" t="str">
        <f>VLOOKUP($D:$D,'[1]Disponibilidad y generación'!$E:$R,3,FALSE)</f>
        <v>09</v>
      </c>
      <c r="F912" s="4" t="str">
        <f>VLOOKUP($D:$D,'[1]Disponibilidad y generación'!$E:$R,4,FALSE)</f>
        <v>HIGUAMO</v>
      </c>
      <c r="G912" s="4" t="str">
        <f>VLOOKUP($D:$D,'[1]Disponibilidad y generación'!$E:$R,5,FALSE)</f>
        <v>23</v>
      </c>
      <c r="H912" s="4" t="str">
        <f>VLOOKUP($D:$D,'[1]Disponibilidad y generación'!$E:$R,6,FALSE)</f>
        <v>SAN PEDRO DE MACORÍS</v>
      </c>
      <c r="I912" s="4" t="str">
        <f>VLOOKUP($D:$D,'[1]Disponibilidad y generación'!$E:$R,7,FALSE)</f>
        <v>01</v>
      </c>
      <c r="J912" s="4" t="str">
        <f>VLOOKUP($D:$D,'[1]Disponibilidad y generación'!$E:$R,8,FALSE)</f>
        <v>SAN PEDRO DE MACORÍS</v>
      </c>
      <c r="K912" s="5" t="s">
        <v>239</v>
      </c>
      <c r="L912" s="4" t="s">
        <v>246</v>
      </c>
      <c r="M912" s="2" t="s">
        <v>31</v>
      </c>
      <c r="N912" s="51">
        <v>88.016428763440004</v>
      </c>
      <c r="O912" s="51">
        <v>60.281689999999998</v>
      </c>
    </row>
    <row r="913" spans="1:15" ht="12.75" customHeight="1" x14ac:dyDescent="0.25">
      <c r="A913" s="2">
        <v>2025</v>
      </c>
      <c r="B913" s="2">
        <v>8</v>
      </c>
      <c r="C913" s="2" t="s">
        <v>29</v>
      </c>
      <c r="D913" s="2" t="s">
        <v>35</v>
      </c>
      <c r="E913" s="4" t="str">
        <f>VLOOKUP($D:$D,'[1]Disponibilidad y generación'!$E:$R,3,FALSE)</f>
        <v>09</v>
      </c>
      <c r="F913" s="4" t="str">
        <f>VLOOKUP($D:$D,'[1]Disponibilidad y generación'!$E:$R,4,FALSE)</f>
        <v>HIGUAMO</v>
      </c>
      <c r="G913" s="4" t="str">
        <f>VLOOKUP($D:$D,'[1]Disponibilidad y generación'!$E:$R,5,FALSE)</f>
        <v>23</v>
      </c>
      <c r="H913" s="4" t="str">
        <f>VLOOKUP($D:$D,'[1]Disponibilidad y generación'!$E:$R,6,FALSE)</f>
        <v>SAN PEDRO DE MACORÍS</v>
      </c>
      <c r="I913" s="4" t="str">
        <f>VLOOKUP($D:$D,'[1]Disponibilidad y generación'!$E:$R,7,FALSE)</f>
        <v>01</v>
      </c>
      <c r="J913" s="4" t="str">
        <f>VLOOKUP($D:$D,'[1]Disponibilidad y generación'!$E:$R,8,FALSE)</f>
        <v>SAN PEDRO DE MACORÍS</v>
      </c>
      <c r="K913" s="5" t="s">
        <v>239</v>
      </c>
      <c r="L913" s="4" t="s">
        <v>249</v>
      </c>
      <c r="M913" s="2" t="s">
        <v>31</v>
      </c>
      <c r="N913" s="51">
        <v>0</v>
      </c>
      <c r="O913" s="51">
        <v>0</v>
      </c>
    </row>
    <row r="914" spans="1:15" ht="12.75" customHeight="1" x14ac:dyDescent="0.25">
      <c r="A914" s="2">
        <v>2025</v>
      </c>
      <c r="B914" s="2">
        <v>8</v>
      </c>
      <c r="C914" s="2" t="s">
        <v>29</v>
      </c>
      <c r="D914" s="2" t="s">
        <v>36</v>
      </c>
      <c r="E914" s="4" t="str">
        <f>VLOOKUP($D:$D,'[1]Disponibilidad y generación'!$E:$R,3,FALSE)</f>
        <v>09</v>
      </c>
      <c r="F914" s="4" t="str">
        <f>VLOOKUP($D:$D,'[1]Disponibilidad y generación'!$E:$R,4,FALSE)</f>
        <v>HIGUAMO</v>
      </c>
      <c r="G914" s="4" t="str">
        <f>VLOOKUP($D:$D,'[1]Disponibilidad y generación'!$E:$R,5,FALSE)</f>
        <v>23</v>
      </c>
      <c r="H914" s="4" t="str">
        <f>VLOOKUP($D:$D,'[1]Disponibilidad y generación'!$E:$R,6,FALSE)</f>
        <v>SAN PEDRO DE MACORÍS</v>
      </c>
      <c r="I914" s="4" t="str">
        <f>VLOOKUP($D:$D,'[1]Disponibilidad y generación'!$E:$R,7,FALSE)</f>
        <v>01</v>
      </c>
      <c r="J914" s="4" t="str">
        <f>VLOOKUP($D:$D,'[1]Disponibilidad y generación'!$E:$R,8,FALSE)</f>
        <v>SAN PEDRO DE MACORÍS</v>
      </c>
      <c r="K914" s="5" t="s">
        <v>239</v>
      </c>
      <c r="L914" s="4" t="s">
        <v>246</v>
      </c>
      <c r="M914" s="2" t="s">
        <v>31</v>
      </c>
      <c r="N914" s="51">
        <v>89.940322580645002</v>
      </c>
      <c r="O914" s="51">
        <v>61.626370000000001</v>
      </c>
    </row>
    <row r="915" spans="1:15" ht="12.75" customHeight="1" x14ac:dyDescent="0.25">
      <c r="A915" s="2">
        <v>2025</v>
      </c>
      <c r="B915" s="2">
        <v>8</v>
      </c>
      <c r="C915" s="2" t="s">
        <v>12</v>
      </c>
      <c r="D915" s="2" t="s">
        <v>37</v>
      </c>
      <c r="E915" s="4" t="str">
        <f>VLOOKUP($D:$D,'[1]Disponibilidad y generación'!$E:$R,3,FALSE)</f>
        <v>04</v>
      </c>
      <c r="F915" s="4" t="str">
        <f>VLOOKUP($D:$D,'[1]Disponibilidad y generación'!$E:$R,4,FALSE)</f>
        <v>CIBAO NOROESTE</v>
      </c>
      <c r="G915" s="4" t="str">
        <f>VLOOKUP($D:$D,'[1]Disponibilidad y generación'!$E:$R,5,FALSE)</f>
        <v>26</v>
      </c>
      <c r="H915" s="4" t="str">
        <f>VLOOKUP($D:$D,'[1]Disponibilidad y generación'!$E:$R,6,FALSE)</f>
        <v>SANTIAGO RODRÍGUEZ</v>
      </c>
      <c r="I915" s="4" t="str">
        <f>VLOOKUP($D:$D,'[1]Disponibilidad y generación'!$E:$R,7,FALSE)</f>
        <v>03</v>
      </c>
      <c r="J915" s="4" t="str">
        <f>VLOOKUP($D:$D,'[1]Disponibilidad y generación'!$E:$R,8,FALSE)</f>
        <v>MONCIÓN</v>
      </c>
      <c r="K915" s="5" t="s">
        <v>240</v>
      </c>
      <c r="L915" s="4" t="s">
        <v>253</v>
      </c>
      <c r="M915" s="2" t="s">
        <v>17</v>
      </c>
      <c r="N915" s="51">
        <v>0.93290210573400001</v>
      </c>
      <c r="O915" s="51">
        <v>0.624</v>
      </c>
    </row>
    <row r="916" spans="1:15" ht="12.75" customHeight="1" x14ac:dyDescent="0.25">
      <c r="A916" s="2">
        <v>2025</v>
      </c>
      <c r="B916" s="2">
        <v>8</v>
      </c>
      <c r="C916" s="2" t="s">
        <v>12</v>
      </c>
      <c r="D916" s="2" t="s">
        <v>38</v>
      </c>
      <c r="E916" s="4" t="str">
        <f>VLOOKUP($D:$D,'[1]Disponibilidad y generación'!$E:$R,3,FALSE)</f>
        <v>04</v>
      </c>
      <c r="F916" s="4" t="str">
        <f>VLOOKUP($D:$D,'[1]Disponibilidad y generación'!$E:$R,4,FALSE)</f>
        <v>CIBAO NOROESTE</v>
      </c>
      <c r="G916" s="4" t="str">
        <f>VLOOKUP($D:$D,'[1]Disponibilidad y generación'!$E:$R,5,FALSE)</f>
        <v>26</v>
      </c>
      <c r="H916" s="4" t="str">
        <f>VLOOKUP($D:$D,'[1]Disponibilidad y generación'!$E:$R,6,FALSE)</f>
        <v>SANTIAGO RODRÍGUEZ</v>
      </c>
      <c r="I916" s="4" t="str">
        <f>VLOOKUP($D:$D,'[1]Disponibilidad y generación'!$E:$R,7,FALSE)</f>
        <v>03</v>
      </c>
      <c r="J916" s="4" t="str">
        <f>VLOOKUP($D:$D,'[1]Disponibilidad y generación'!$E:$R,8,FALSE)</f>
        <v>MONCIÓN</v>
      </c>
      <c r="K916" s="5" t="s">
        <v>240</v>
      </c>
      <c r="L916" s="4" t="s">
        <v>253</v>
      </c>
      <c r="M916" s="2" t="s">
        <v>17</v>
      </c>
      <c r="N916" s="51">
        <v>0.84566196236500002</v>
      </c>
      <c r="O916" s="51">
        <v>0.55920000000000003</v>
      </c>
    </row>
    <row r="917" spans="1:15" ht="12.75" customHeight="1" x14ac:dyDescent="0.25">
      <c r="A917" s="2">
        <v>2025</v>
      </c>
      <c r="B917" s="2">
        <v>8</v>
      </c>
      <c r="C917" s="2" t="s">
        <v>12</v>
      </c>
      <c r="D917" s="2" t="s">
        <v>39</v>
      </c>
      <c r="E917" s="4" t="str">
        <f>VLOOKUP($D:$D,'[1]Disponibilidad y generación'!$E:$R,3,FALSE)</f>
        <v>07</v>
      </c>
      <c r="F917" s="4" t="str">
        <f>VLOOKUP($D:$D,'[1]Disponibilidad y generación'!$E:$R,4,FALSE)</f>
        <v>EL VALLE</v>
      </c>
      <c r="G917" s="4" t="str">
        <f>VLOOKUP($D:$D,'[1]Disponibilidad y generación'!$E:$R,5,FALSE)</f>
        <v>22</v>
      </c>
      <c r="H917" s="4" t="str">
        <f>VLOOKUP($D:$D,'[1]Disponibilidad y generación'!$E:$R,6,FALSE)</f>
        <v>SAN JUAN</v>
      </c>
      <c r="I917" s="4" t="str">
        <f>VLOOKUP($D:$D,'[1]Disponibilidad y generación'!$E:$R,7,FALSE)</f>
        <v>01</v>
      </c>
      <c r="J917" s="4" t="str">
        <f>VLOOKUP($D:$D,'[1]Disponibilidad y generación'!$E:$R,8,FALSE)</f>
        <v>SAN JUAN</v>
      </c>
      <c r="K917" s="5" t="s">
        <v>240</v>
      </c>
      <c r="L917" s="4" t="s">
        <v>253</v>
      </c>
      <c r="M917" s="2" t="s">
        <v>17</v>
      </c>
      <c r="N917" s="51">
        <v>0.50720206093099995</v>
      </c>
      <c r="O917" s="51">
        <v>0.38256000000000001</v>
      </c>
    </row>
    <row r="918" spans="1:15" ht="12.75" customHeight="1" x14ac:dyDescent="0.25">
      <c r="A918" s="2">
        <v>2025</v>
      </c>
      <c r="B918" s="2">
        <v>8</v>
      </c>
      <c r="C918" s="2" t="s">
        <v>12</v>
      </c>
      <c r="D918" s="2" t="s">
        <v>40</v>
      </c>
      <c r="E918" s="4" t="str">
        <f>VLOOKUP($D:$D,'[1]Disponibilidad y generación'!$E:$R,3,FALSE)</f>
        <v>07</v>
      </c>
      <c r="F918" s="4" t="str">
        <f>VLOOKUP($D:$D,'[1]Disponibilidad y generación'!$E:$R,4,FALSE)</f>
        <v>EL VALLE</v>
      </c>
      <c r="G918" s="4" t="str">
        <f>VLOOKUP($D:$D,'[1]Disponibilidad y generación'!$E:$R,5,FALSE)</f>
        <v>22</v>
      </c>
      <c r="H918" s="4" t="str">
        <f>VLOOKUP($D:$D,'[1]Disponibilidad y generación'!$E:$R,6,FALSE)</f>
        <v>SAN JUAN</v>
      </c>
      <c r="I918" s="4" t="str">
        <f>VLOOKUP($D:$D,'[1]Disponibilidad y generación'!$E:$R,7,FALSE)</f>
        <v>01</v>
      </c>
      <c r="J918" s="4" t="str">
        <f>VLOOKUP($D:$D,'[1]Disponibilidad y generación'!$E:$R,8,FALSE)</f>
        <v>SAN JUAN</v>
      </c>
      <c r="K918" s="5" t="s">
        <v>240</v>
      </c>
      <c r="L918" s="4" t="s">
        <v>253</v>
      </c>
      <c r="M918" s="2" t="s">
        <v>17</v>
      </c>
      <c r="N918" s="51">
        <v>0.59381720430100005</v>
      </c>
      <c r="O918" s="51">
        <v>0.45136999999999999</v>
      </c>
    </row>
    <row r="919" spans="1:15" ht="12.75" customHeight="1" x14ac:dyDescent="0.25">
      <c r="A919" s="2">
        <v>2025</v>
      </c>
      <c r="B919" s="2">
        <v>8</v>
      </c>
      <c r="C919" s="2" t="s">
        <v>12</v>
      </c>
      <c r="D919" s="2" t="s">
        <v>41</v>
      </c>
      <c r="E919" s="4" t="str">
        <f>VLOOKUP($D:$D,'[1]Disponibilidad y generación'!$E:$R,3,FALSE)</f>
        <v>02</v>
      </c>
      <c r="F919" s="4" t="str">
        <f>VLOOKUP($D:$D,'[1]Disponibilidad y generación'!$E:$R,4,FALSE)</f>
        <v>CIBAO SUR</v>
      </c>
      <c r="G919" s="4" t="str">
        <f>VLOOKUP($D:$D,'[1]Disponibilidad y generación'!$E:$R,5,FALSE)</f>
        <v>13</v>
      </c>
      <c r="H919" s="4" t="str">
        <f>VLOOKUP($D:$D,'[1]Disponibilidad y generación'!$E:$R,6,FALSE)</f>
        <v>LA VEGA</v>
      </c>
      <c r="I919" s="4" t="str">
        <f>VLOOKUP($D:$D,'[1]Disponibilidad y generación'!$E:$R,7,FALSE)</f>
        <v>02</v>
      </c>
      <c r="J919" s="4" t="str">
        <f>VLOOKUP($D:$D,'[1]Disponibilidad y generación'!$E:$R,8,FALSE)</f>
        <v>CONSTANZA</v>
      </c>
      <c r="K919" s="5" t="s">
        <v>240</v>
      </c>
      <c r="L919" s="4" t="s">
        <v>253</v>
      </c>
      <c r="M919" s="2" t="s">
        <v>20</v>
      </c>
      <c r="N919" s="51">
        <v>0</v>
      </c>
      <c r="O919" s="51">
        <v>0</v>
      </c>
    </row>
    <row r="920" spans="1:15" ht="12.75" customHeight="1" x14ac:dyDescent="0.25">
      <c r="A920" s="2">
        <v>2025</v>
      </c>
      <c r="B920" s="2">
        <v>8</v>
      </c>
      <c r="C920" s="2" t="s">
        <v>29</v>
      </c>
      <c r="D920" s="2" t="s">
        <v>235</v>
      </c>
      <c r="E920" s="4" t="s">
        <v>279</v>
      </c>
      <c r="F920" s="4" t="s">
        <v>280</v>
      </c>
      <c r="G920" s="4" t="s">
        <v>281</v>
      </c>
      <c r="H920" s="4" t="s">
        <v>282</v>
      </c>
      <c r="I920" s="4" t="s">
        <v>278</v>
      </c>
      <c r="J920" s="4" t="s">
        <v>282</v>
      </c>
      <c r="K920" s="5" t="s">
        <v>239</v>
      </c>
      <c r="L920" s="4" t="s">
        <v>246</v>
      </c>
      <c r="M920" s="2" t="s">
        <v>223</v>
      </c>
      <c r="N920" s="51">
        <v>0</v>
      </c>
      <c r="O920" s="51">
        <v>0</v>
      </c>
    </row>
    <row r="921" spans="1:15" ht="12.75" customHeight="1" x14ac:dyDescent="0.25">
      <c r="A921" s="2">
        <v>2025</v>
      </c>
      <c r="B921" s="2">
        <v>8</v>
      </c>
      <c r="C921" s="2" t="s">
        <v>42</v>
      </c>
      <c r="D921" s="2" t="s">
        <v>43</v>
      </c>
      <c r="E921" s="4" t="str">
        <f>VLOOKUP($D:$D,'[1]Disponibilidad y generación'!$E:$R,3,FALSE)</f>
        <v>10</v>
      </c>
      <c r="F921" s="4" t="str">
        <f>VLOOKUP($D:$D,'[1]Disponibilidad y generación'!$E:$R,4,FALSE)</f>
        <v>OZAMA O METROPOLITANA</v>
      </c>
      <c r="G921" s="4" t="str">
        <f>VLOOKUP($D:$D,'[1]Disponibilidad y generación'!$E:$R,5,FALSE)</f>
        <v>01</v>
      </c>
      <c r="H921" s="4" t="str">
        <f>VLOOKUP($D:$D,'[1]Disponibilidad y generación'!$E:$R,6,FALSE)</f>
        <v>DISTRITO NACIONAL</v>
      </c>
      <c r="I921" s="4" t="str">
        <f>VLOOKUP($D:$D,'[1]Disponibilidad y generación'!$E:$R,7,FALSE)</f>
        <v>01</v>
      </c>
      <c r="J921" s="4" t="str">
        <f>VLOOKUP($D:$D,'[1]Disponibilidad y generación'!$E:$R,8,FALSE)</f>
        <v>SANTO DOMINGO DE GUZMÁN</v>
      </c>
      <c r="K921" s="5" t="s">
        <v>242</v>
      </c>
      <c r="L921" s="4" t="s">
        <v>248</v>
      </c>
      <c r="M921" s="2" t="s">
        <v>44</v>
      </c>
      <c r="N921" s="51">
        <v>94.777800179210999</v>
      </c>
      <c r="O921" s="51">
        <v>48.582279999999997</v>
      </c>
    </row>
    <row r="922" spans="1:15" ht="12.75" customHeight="1" x14ac:dyDescent="0.25">
      <c r="A922" s="2">
        <v>2025</v>
      </c>
      <c r="B922" s="2">
        <v>8</v>
      </c>
      <c r="C922" s="2" t="s">
        <v>42</v>
      </c>
      <c r="D922" s="2" t="s">
        <v>45</v>
      </c>
      <c r="E922" s="4" t="str">
        <f>VLOOKUP($D:$D,'[1]Disponibilidad y generación'!$E:$R,3,FALSE)</f>
        <v>10</v>
      </c>
      <c r="F922" s="4" t="str">
        <f>VLOOKUP($D:$D,'[1]Disponibilidad y generación'!$E:$R,4,FALSE)</f>
        <v>OZAMA O METROPOLITANA</v>
      </c>
      <c r="G922" s="4" t="str">
        <f>VLOOKUP($D:$D,'[1]Disponibilidad y generación'!$E:$R,5,FALSE)</f>
        <v>01</v>
      </c>
      <c r="H922" s="4" t="str">
        <f>VLOOKUP($D:$D,'[1]Disponibilidad y generación'!$E:$R,6,FALSE)</f>
        <v>DISTRITO NACIONAL</v>
      </c>
      <c r="I922" s="4" t="str">
        <f>VLOOKUP($D:$D,'[1]Disponibilidad y generación'!$E:$R,7,FALSE)</f>
        <v>01</v>
      </c>
      <c r="J922" s="4" t="str">
        <f>VLOOKUP($D:$D,'[1]Disponibilidad y generación'!$E:$R,8,FALSE)</f>
        <v>SANTO DOMINGO DE GUZMÁN</v>
      </c>
      <c r="K922" s="5" t="s">
        <v>242</v>
      </c>
      <c r="L922" s="4" t="s">
        <v>246</v>
      </c>
      <c r="M922" s="2" t="s">
        <v>44</v>
      </c>
      <c r="N922" s="51">
        <v>13.566532258064001</v>
      </c>
      <c r="O922" s="51">
        <v>6.27597</v>
      </c>
    </row>
    <row r="923" spans="1:15" ht="12.75" customHeight="1" x14ac:dyDescent="0.25">
      <c r="A923" s="2">
        <v>2025</v>
      </c>
      <c r="B923" s="2">
        <v>8</v>
      </c>
      <c r="C923" s="2" t="s">
        <v>42</v>
      </c>
      <c r="D923" s="2" t="s">
        <v>46</v>
      </c>
      <c r="E923" s="4" t="str">
        <f>VLOOKUP($D:$D,'[1]Disponibilidad y generación'!$E:$R,3,FALSE)</f>
        <v>10</v>
      </c>
      <c r="F923" s="4" t="str">
        <f>VLOOKUP($D:$D,'[1]Disponibilidad y generación'!$E:$R,4,FALSE)</f>
        <v>OZAMA O METROPOLITANA</v>
      </c>
      <c r="G923" s="4" t="str">
        <f>VLOOKUP($D:$D,'[1]Disponibilidad y generación'!$E:$R,5,FALSE)</f>
        <v>01</v>
      </c>
      <c r="H923" s="4" t="str">
        <f>VLOOKUP($D:$D,'[1]Disponibilidad y generación'!$E:$R,6,FALSE)</f>
        <v>DISTRITO NACIONAL</v>
      </c>
      <c r="I923" s="4" t="str">
        <f>VLOOKUP($D:$D,'[1]Disponibilidad y generación'!$E:$R,7,FALSE)</f>
        <v>01</v>
      </c>
      <c r="J923" s="4" t="str">
        <f>VLOOKUP($D:$D,'[1]Disponibilidad y generación'!$E:$R,8,FALSE)</f>
        <v>SANTO DOMINGO DE GUZMÁN</v>
      </c>
      <c r="K923" s="5" t="s">
        <v>242</v>
      </c>
      <c r="L923" s="4" t="s">
        <v>248</v>
      </c>
      <c r="M923" s="2" t="s">
        <v>44</v>
      </c>
      <c r="N923" s="51">
        <v>0</v>
      </c>
      <c r="O923" s="51">
        <v>0</v>
      </c>
    </row>
    <row r="924" spans="1:15" ht="12.75" customHeight="1" x14ac:dyDescent="0.25">
      <c r="A924" s="2">
        <v>2025</v>
      </c>
      <c r="B924" s="2">
        <v>8</v>
      </c>
      <c r="C924" s="2" t="s">
        <v>42</v>
      </c>
      <c r="D924" s="2" t="s">
        <v>47</v>
      </c>
      <c r="E924" s="4" t="str">
        <f>VLOOKUP($D:$D,'[1]Disponibilidad y generación'!$E:$R,3,FALSE)</f>
        <v>10</v>
      </c>
      <c r="F924" s="4" t="str">
        <f>VLOOKUP($D:$D,'[1]Disponibilidad y generación'!$E:$R,4,FALSE)</f>
        <v>OZAMA O METROPOLITANA</v>
      </c>
      <c r="G924" s="4" t="str">
        <f>VLOOKUP($D:$D,'[1]Disponibilidad y generación'!$E:$R,5,FALSE)</f>
        <v>01</v>
      </c>
      <c r="H924" s="4" t="str">
        <f>VLOOKUP($D:$D,'[1]Disponibilidad y generación'!$E:$R,6,FALSE)</f>
        <v>DISTRITO NACIONAL</v>
      </c>
      <c r="I924" s="4" t="str">
        <f>VLOOKUP($D:$D,'[1]Disponibilidad y generación'!$E:$R,7,FALSE)</f>
        <v>01</v>
      </c>
      <c r="J924" s="4" t="str">
        <f>VLOOKUP($D:$D,'[1]Disponibilidad y generación'!$E:$R,8,FALSE)</f>
        <v>SANTO DOMINGO DE GUZMÁN</v>
      </c>
      <c r="K924" s="5" t="s">
        <v>242</v>
      </c>
      <c r="L924" s="4" t="s">
        <v>246</v>
      </c>
      <c r="M924" s="2" t="s">
        <v>44</v>
      </c>
      <c r="N924" s="51">
        <v>0</v>
      </c>
      <c r="O924" s="51">
        <v>0</v>
      </c>
    </row>
    <row r="925" spans="1:15" ht="12.75" customHeight="1" x14ac:dyDescent="0.25">
      <c r="A925" s="2">
        <v>2025</v>
      </c>
      <c r="B925" s="2">
        <v>8</v>
      </c>
      <c r="C925" s="2" t="s">
        <v>42</v>
      </c>
      <c r="D925" s="2" t="s">
        <v>48</v>
      </c>
      <c r="E925" s="4" t="str">
        <f>VLOOKUP($D:$D,'[1]Disponibilidad y generación'!$E:$R,3,FALSE)</f>
        <v>10</v>
      </c>
      <c r="F925" s="4" t="str">
        <f>VLOOKUP($D:$D,'[1]Disponibilidad y generación'!$E:$R,4,FALSE)</f>
        <v>OZAMA O METROPOLITANA</v>
      </c>
      <c r="G925" s="4" t="str">
        <f>VLOOKUP($D:$D,'[1]Disponibilidad y generación'!$E:$R,5,FALSE)</f>
        <v>01</v>
      </c>
      <c r="H925" s="4" t="str">
        <f>VLOOKUP($D:$D,'[1]Disponibilidad y generación'!$E:$R,6,FALSE)</f>
        <v>DISTRITO NACIONAL</v>
      </c>
      <c r="I925" s="4" t="str">
        <f>VLOOKUP($D:$D,'[1]Disponibilidad y generación'!$E:$R,7,FALSE)</f>
        <v>01</v>
      </c>
      <c r="J925" s="4" t="str">
        <f>VLOOKUP($D:$D,'[1]Disponibilidad y generación'!$E:$R,8,FALSE)</f>
        <v>SANTO DOMINGO DE GUZMÁN</v>
      </c>
      <c r="K925" s="5" t="s">
        <v>239</v>
      </c>
      <c r="L925" s="4" t="s">
        <v>246</v>
      </c>
      <c r="M925" s="2" t="s">
        <v>49</v>
      </c>
      <c r="N925" s="51">
        <v>0</v>
      </c>
      <c r="O925" s="51">
        <v>0</v>
      </c>
    </row>
    <row r="926" spans="1:15" ht="12.75" customHeight="1" x14ac:dyDescent="0.25">
      <c r="A926" s="2">
        <v>2025</v>
      </c>
      <c r="B926" s="2">
        <v>8</v>
      </c>
      <c r="C926" s="2" t="s">
        <v>42</v>
      </c>
      <c r="D926" s="2" t="s">
        <v>50</v>
      </c>
      <c r="E926" s="4" t="str">
        <f>VLOOKUP($D:$D,'[1]Disponibilidad y generación'!$E:$R,3,FALSE)</f>
        <v>10</v>
      </c>
      <c r="F926" s="4" t="str">
        <f>VLOOKUP($D:$D,'[1]Disponibilidad y generación'!$E:$R,4,FALSE)</f>
        <v>OZAMA O METROPOLITANA</v>
      </c>
      <c r="G926" s="4" t="str">
        <f>VLOOKUP($D:$D,'[1]Disponibilidad y generación'!$E:$R,5,FALSE)</f>
        <v>01</v>
      </c>
      <c r="H926" s="4" t="str">
        <f>VLOOKUP($D:$D,'[1]Disponibilidad y generación'!$E:$R,6,FALSE)</f>
        <v>DISTRITO NACIONAL</v>
      </c>
      <c r="I926" s="4" t="str">
        <f>VLOOKUP($D:$D,'[1]Disponibilidad y generación'!$E:$R,7,FALSE)</f>
        <v>01</v>
      </c>
      <c r="J926" s="4" t="str">
        <f>VLOOKUP($D:$D,'[1]Disponibilidad y generación'!$E:$R,8,FALSE)</f>
        <v>SANTO DOMINGO DE GUZMÁN</v>
      </c>
      <c r="K926" s="5" t="s">
        <v>239</v>
      </c>
      <c r="L926" s="4" t="s">
        <v>246</v>
      </c>
      <c r="M926" s="2" t="s">
        <v>49</v>
      </c>
      <c r="N926" s="51">
        <v>143.78409498207799</v>
      </c>
      <c r="O926" s="51">
        <v>98.363560000000007</v>
      </c>
    </row>
    <row r="927" spans="1:15" ht="12.75" customHeight="1" x14ac:dyDescent="0.25">
      <c r="A927" s="2">
        <v>2025</v>
      </c>
      <c r="B927" s="2">
        <v>8</v>
      </c>
      <c r="C927" s="2" t="s">
        <v>42</v>
      </c>
      <c r="D927" s="2" t="s">
        <v>51</v>
      </c>
      <c r="E927" s="4" t="str">
        <f>VLOOKUP($D:$D,'[1]Disponibilidad y generación'!$E:$R,3,FALSE)</f>
        <v>10</v>
      </c>
      <c r="F927" s="4" t="str">
        <f>VLOOKUP($D:$D,'[1]Disponibilidad y generación'!$E:$R,4,FALSE)</f>
        <v>OZAMA O METROPOLITANA</v>
      </c>
      <c r="G927" s="4" t="str">
        <f>VLOOKUP($D:$D,'[1]Disponibilidad y generación'!$E:$R,5,FALSE)</f>
        <v>01</v>
      </c>
      <c r="H927" s="4" t="str">
        <f>VLOOKUP($D:$D,'[1]Disponibilidad y generación'!$E:$R,6,FALSE)</f>
        <v>DISTRITO NACIONAL</v>
      </c>
      <c r="I927" s="4" t="str">
        <f>VLOOKUP($D:$D,'[1]Disponibilidad y generación'!$E:$R,7,FALSE)</f>
        <v>01</v>
      </c>
      <c r="J927" s="4" t="str">
        <f>VLOOKUP($D:$D,'[1]Disponibilidad y generación'!$E:$R,8,FALSE)</f>
        <v>SANTO DOMINGO DE GUZMÁN</v>
      </c>
      <c r="K927" s="5" t="s">
        <v>243</v>
      </c>
      <c r="L927" s="4" t="s">
        <v>246</v>
      </c>
      <c r="M927" s="2" t="s">
        <v>49</v>
      </c>
      <c r="N927" s="51">
        <v>0.47491039426499998</v>
      </c>
      <c r="O927" s="51">
        <v>0.38075999999999999</v>
      </c>
    </row>
    <row r="928" spans="1:15" ht="12.75" customHeight="1" x14ac:dyDescent="0.25">
      <c r="A928" s="2">
        <v>2025</v>
      </c>
      <c r="B928" s="2">
        <v>8</v>
      </c>
      <c r="C928" s="2" t="s">
        <v>22</v>
      </c>
      <c r="D928" s="2" t="s">
        <v>52</v>
      </c>
      <c r="E928" s="4" t="str">
        <f>VLOOKUP($D:$D,'[1]Disponibilidad y generación'!$E:$R,3,FALSE)</f>
        <v>05</v>
      </c>
      <c r="F928" s="4" t="str">
        <f>VLOOKUP($D:$D,'[1]Disponibilidad y generación'!$E:$R,4,FALSE)</f>
        <v>VALDESIA</v>
      </c>
      <c r="G928" s="4" t="str">
        <f>VLOOKUP($D:$D,'[1]Disponibilidad y generación'!$E:$R,5,FALSE)</f>
        <v>21</v>
      </c>
      <c r="H928" s="4" t="str">
        <f>VLOOKUP($D:$D,'[1]Disponibilidad y generación'!$E:$R,6,FALSE)</f>
        <v>SAN CRISTÓBAL</v>
      </c>
      <c r="I928" s="4" t="str">
        <f>VLOOKUP($D:$D,'[1]Disponibilidad y generación'!$E:$R,7,FALSE)</f>
        <v>03</v>
      </c>
      <c r="J928" s="4" t="str">
        <f>VLOOKUP($D:$D,'[1]Disponibilidad y generación'!$E:$R,8,FALSE)</f>
        <v>BAJOS DE HAINA</v>
      </c>
      <c r="K928" s="5" t="s">
        <v>243</v>
      </c>
      <c r="L928" s="4" t="s">
        <v>249</v>
      </c>
      <c r="M928" s="2" t="s">
        <v>17</v>
      </c>
      <c r="N928" s="51">
        <v>0</v>
      </c>
      <c r="O928" s="51">
        <v>0</v>
      </c>
    </row>
    <row r="929" spans="1:15" ht="12.75" customHeight="1" x14ac:dyDescent="0.25">
      <c r="A929" s="2">
        <v>2025</v>
      </c>
      <c r="B929" s="2">
        <v>8</v>
      </c>
      <c r="C929" s="2" t="s">
        <v>12</v>
      </c>
      <c r="D929" s="2" t="s">
        <v>53</v>
      </c>
      <c r="E929" s="4" t="str">
        <f>VLOOKUP($D:$D,'[1]Disponibilidad y generación'!$E:$R,3,FALSE)</f>
        <v>02</v>
      </c>
      <c r="F929" s="4" t="str">
        <f>VLOOKUP($D:$D,'[1]Disponibilidad y generación'!$E:$R,4,FALSE)</f>
        <v>CIBAO SUR</v>
      </c>
      <c r="G929" s="4" t="str">
        <f>VLOOKUP($D:$D,'[1]Disponibilidad y generación'!$E:$R,5,FALSE)</f>
        <v>24</v>
      </c>
      <c r="H929" s="4" t="str">
        <f>VLOOKUP($D:$D,'[1]Disponibilidad y generación'!$E:$R,6,FALSE)</f>
        <v>SANCHEZ RAMÍREZ</v>
      </c>
      <c r="I929" s="4" t="str">
        <f>VLOOKUP($D:$D,'[1]Disponibilidad y generación'!$E:$R,7,FALSE)</f>
        <v>01</v>
      </c>
      <c r="J929" s="4" t="str">
        <f>VLOOKUP($D:$D,'[1]Disponibilidad y generación'!$E:$R,8,FALSE)</f>
        <v>COTUÍ</v>
      </c>
      <c r="K929" s="5" t="s">
        <v>240</v>
      </c>
      <c r="L929" s="4" t="s">
        <v>253</v>
      </c>
      <c r="M929" s="2" t="s">
        <v>54</v>
      </c>
      <c r="N929" s="51">
        <v>7.9275313620069996</v>
      </c>
      <c r="O929" s="51">
        <v>5.16967</v>
      </c>
    </row>
    <row r="930" spans="1:15" ht="12.75" customHeight="1" x14ac:dyDescent="0.25">
      <c r="A930" s="2">
        <v>2025</v>
      </c>
      <c r="B930" s="2">
        <v>8</v>
      </c>
      <c r="C930" s="2" t="s">
        <v>12</v>
      </c>
      <c r="D930" s="2" t="s">
        <v>55</v>
      </c>
      <c r="E930" s="4" t="str">
        <f>VLOOKUP($D:$D,'[1]Disponibilidad y generación'!$E:$R,3,FALSE)</f>
        <v>02</v>
      </c>
      <c r="F930" s="4" t="str">
        <f>VLOOKUP($D:$D,'[1]Disponibilidad y generación'!$E:$R,4,FALSE)</f>
        <v>CIBAO SUR</v>
      </c>
      <c r="G930" s="4" t="str">
        <f>VLOOKUP($D:$D,'[1]Disponibilidad y generación'!$E:$R,5,FALSE)</f>
        <v>24</v>
      </c>
      <c r="H930" s="4" t="str">
        <f>VLOOKUP($D:$D,'[1]Disponibilidad y generación'!$E:$R,6,FALSE)</f>
        <v>SANCHEZ RAMÍREZ</v>
      </c>
      <c r="I930" s="4" t="str">
        <f>VLOOKUP($D:$D,'[1]Disponibilidad y generación'!$E:$R,7,FALSE)</f>
        <v>01</v>
      </c>
      <c r="J930" s="4" t="str">
        <f>VLOOKUP($D:$D,'[1]Disponibilidad y generación'!$E:$R,8,FALSE)</f>
        <v>COTUÍ</v>
      </c>
      <c r="K930" s="5" t="s">
        <v>240</v>
      </c>
      <c r="L930" s="4" t="s">
        <v>253</v>
      </c>
      <c r="M930" s="2" t="s">
        <v>56</v>
      </c>
      <c r="N930" s="51">
        <v>0</v>
      </c>
      <c r="O930" s="51">
        <v>0</v>
      </c>
    </row>
    <row r="931" spans="1:15" ht="12.75" customHeight="1" x14ac:dyDescent="0.25">
      <c r="A931" s="2">
        <v>2025</v>
      </c>
      <c r="B931" s="2">
        <v>8</v>
      </c>
      <c r="C931" s="2" t="s">
        <v>57</v>
      </c>
      <c r="D931" s="2" t="s">
        <v>58</v>
      </c>
      <c r="E931" s="4" t="str">
        <f>VLOOKUP($D:$D,'[1]Disponibilidad y generación'!$E:$R,3,FALSE)</f>
        <v>10</v>
      </c>
      <c r="F931" s="4" t="str">
        <f>VLOOKUP($D:$D,'[1]Disponibilidad y generación'!$E:$R,4,FALSE)</f>
        <v>OZAMA O METROPOLITANA</v>
      </c>
      <c r="G931" s="4" t="str">
        <f>VLOOKUP($D:$D,'[1]Disponibilidad y generación'!$E:$R,5,FALSE)</f>
        <v>32</v>
      </c>
      <c r="H931" s="4" t="str">
        <f>VLOOKUP($D:$D,'[1]Disponibilidad y generación'!$E:$R,6,FALSE)</f>
        <v>SANTO DOMINGO</v>
      </c>
      <c r="I931" s="4" t="str">
        <f>VLOOKUP($D:$D,'[1]Disponibilidad y generación'!$E:$R,7,FALSE)</f>
        <v>07</v>
      </c>
      <c r="J931" s="4" t="str">
        <f>VLOOKUP($D:$D,'[1]Disponibilidad y generación'!$E:$R,8,FALSE)</f>
        <v>PEDRO BRAND</v>
      </c>
      <c r="K931" s="5" t="s">
        <v>242</v>
      </c>
      <c r="L931" s="4" t="s">
        <v>248</v>
      </c>
      <c r="M931" s="2" t="s">
        <v>44</v>
      </c>
      <c r="N931" s="51">
        <v>7.1277284946229997</v>
      </c>
      <c r="O931" s="51">
        <v>3.6941799999999998</v>
      </c>
    </row>
    <row r="932" spans="1:15" ht="12.75" customHeight="1" x14ac:dyDescent="0.25">
      <c r="A932" s="2">
        <v>2025</v>
      </c>
      <c r="B932" s="2">
        <v>8</v>
      </c>
      <c r="C932" s="2" t="s">
        <v>59</v>
      </c>
      <c r="D932" s="2" t="s">
        <v>60</v>
      </c>
      <c r="E932" s="4" t="str">
        <f>VLOOKUP($D:$D,'[1]Disponibilidad y generación'!$E:$R,3,FALSE)</f>
        <v>05</v>
      </c>
      <c r="F932" s="4" t="str">
        <f>VLOOKUP($D:$D,'[1]Disponibilidad y generación'!$E:$R,4,FALSE)</f>
        <v>VALDESIA</v>
      </c>
      <c r="G932" s="4" t="str">
        <f>VLOOKUP($D:$D,'[1]Disponibilidad y generación'!$E:$R,5,FALSE)</f>
        <v>21</v>
      </c>
      <c r="H932" s="4" t="str">
        <f>VLOOKUP($D:$D,'[1]Disponibilidad y generación'!$E:$R,6,FALSE)</f>
        <v>SAN CRISTÓBAL</v>
      </c>
      <c r="I932" s="4" t="str">
        <f>VLOOKUP($D:$D,'[1]Disponibilidad y generación'!$E:$R,7,FALSE)</f>
        <v>03</v>
      </c>
      <c r="J932" s="4" t="str">
        <f>VLOOKUP($D:$D,'[1]Disponibilidad y generación'!$E:$R,8,FALSE)</f>
        <v>BAJOS DE HAINA</v>
      </c>
      <c r="K932" s="5" t="s">
        <v>241</v>
      </c>
      <c r="L932" s="4" t="s">
        <v>247</v>
      </c>
      <c r="M932" s="2" t="s">
        <v>54</v>
      </c>
      <c r="N932" s="51">
        <v>107.916330645161</v>
      </c>
      <c r="O932" s="51">
        <v>76.226439999999997</v>
      </c>
    </row>
    <row r="933" spans="1:15" ht="12.75" customHeight="1" x14ac:dyDescent="0.25">
      <c r="A933" s="2">
        <v>2025</v>
      </c>
      <c r="B933" s="2">
        <v>8</v>
      </c>
      <c r="C933" s="2" t="s">
        <v>59</v>
      </c>
      <c r="D933" s="2" t="s">
        <v>61</v>
      </c>
      <c r="E933" s="4" t="str">
        <f>VLOOKUP($D:$D,'[1]Disponibilidad y generación'!$E:$R,3,FALSE)</f>
        <v>05</v>
      </c>
      <c r="F933" s="4" t="str">
        <f>VLOOKUP($D:$D,'[1]Disponibilidad y generación'!$E:$R,4,FALSE)</f>
        <v>VALDESIA</v>
      </c>
      <c r="G933" s="4" t="str">
        <f>VLOOKUP($D:$D,'[1]Disponibilidad y generación'!$E:$R,5,FALSE)</f>
        <v>21</v>
      </c>
      <c r="H933" s="4" t="str">
        <f>VLOOKUP($D:$D,'[1]Disponibilidad y generación'!$E:$R,6,FALSE)</f>
        <v>SAN CRISTÓBAL</v>
      </c>
      <c r="I933" s="4" t="str">
        <f>VLOOKUP($D:$D,'[1]Disponibilidad y generación'!$E:$R,7,FALSE)</f>
        <v>03</v>
      </c>
      <c r="J933" s="4" t="str">
        <f>VLOOKUP($D:$D,'[1]Disponibilidad y generación'!$E:$R,8,FALSE)</f>
        <v>BAJOS DE HAINA</v>
      </c>
      <c r="K933" s="5" t="s">
        <v>241</v>
      </c>
      <c r="L933" s="4" t="s">
        <v>247</v>
      </c>
      <c r="M933" s="2" t="s">
        <v>62</v>
      </c>
      <c r="N933" s="51">
        <v>121.47074372759801</v>
      </c>
      <c r="O933" s="51">
        <v>88.667839999999998</v>
      </c>
    </row>
    <row r="934" spans="1:15" ht="12.75" customHeight="1" x14ac:dyDescent="0.25">
      <c r="A934" s="2">
        <v>2025</v>
      </c>
      <c r="B934" s="2">
        <v>8</v>
      </c>
      <c r="C934" s="2" t="s">
        <v>12</v>
      </c>
      <c r="D934" s="2" t="s">
        <v>63</v>
      </c>
      <c r="E934" s="4" t="str">
        <f>VLOOKUP($D:$D,'[1]Disponibilidad y generación'!$E:$R,3,FALSE)</f>
        <v>05</v>
      </c>
      <c r="F934" s="4" t="str">
        <f>VLOOKUP($D:$D,'[1]Disponibilidad y generación'!$E:$R,4,FALSE)</f>
        <v>VALDESIA</v>
      </c>
      <c r="G934" s="4" t="str">
        <f>VLOOKUP($D:$D,'[1]Disponibilidad y generación'!$E:$R,5,FALSE)</f>
        <v>31</v>
      </c>
      <c r="H934" s="4" t="str">
        <f>VLOOKUP($D:$D,'[1]Disponibilidad y generación'!$E:$R,6,FALSE)</f>
        <v>SAN JOSÉ DE OCOA</v>
      </c>
      <c r="I934" s="4" t="str">
        <f>VLOOKUP($D:$D,'[1]Disponibilidad y generación'!$E:$R,7,FALSE)</f>
        <v>01</v>
      </c>
      <c r="J934" s="4" t="str">
        <f>VLOOKUP($D:$D,'[1]Disponibilidad y generación'!$E:$R,8,FALSE)</f>
        <v>SAN JOSÉ DE OCOA</v>
      </c>
      <c r="K934" s="5" t="s">
        <v>240</v>
      </c>
      <c r="L934" s="4" t="s">
        <v>253</v>
      </c>
      <c r="M934" s="2" t="s">
        <v>14</v>
      </c>
      <c r="N934" s="51">
        <v>11.159139784945999</v>
      </c>
      <c r="O934" s="51">
        <v>8.3796300000000006</v>
      </c>
    </row>
    <row r="935" spans="1:15" ht="12.75" customHeight="1" x14ac:dyDescent="0.25">
      <c r="A935" s="2">
        <v>2025</v>
      </c>
      <c r="B935" s="2">
        <v>8</v>
      </c>
      <c r="C935" s="2" t="s">
        <v>12</v>
      </c>
      <c r="D935" s="2" t="s">
        <v>64</v>
      </c>
      <c r="E935" s="4" t="str">
        <f>VLOOKUP($D:$D,'[1]Disponibilidad y generación'!$E:$R,3,FALSE)</f>
        <v>05</v>
      </c>
      <c r="F935" s="4" t="str">
        <f>VLOOKUP($D:$D,'[1]Disponibilidad y generación'!$E:$R,4,FALSE)</f>
        <v>VALDESIA</v>
      </c>
      <c r="G935" s="4" t="str">
        <f>VLOOKUP($D:$D,'[1]Disponibilidad y generación'!$E:$R,5,FALSE)</f>
        <v>31</v>
      </c>
      <c r="H935" s="4" t="str">
        <f>VLOOKUP($D:$D,'[1]Disponibilidad y generación'!$E:$R,6,FALSE)</f>
        <v>SAN JOSÉ DE OCOA</v>
      </c>
      <c r="I935" s="4" t="str">
        <f>VLOOKUP($D:$D,'[1]Disponibilidad y generación'!$E:$R,7,FALSE)</f>
        <v>01</v>
      </c>
      <c r="J935" s="4" t="str">
        <f>VLOOKUP($D:$D,'[1]Disponibilidad y generación'!$E:$R,8,FALSE)</f>
        <v>SAN JOSÉ DE OCOA</v>
      </c>
      <c r="K935" s="5" t="s">
        <v>240</v>
      </c>
      <c r="L935" s="4" t="s">
        <v>253</v>
      </c>
      <c r="M935" s="2" t="s">
        <v>14</v>
      </c>
      <c r="N935" s="51">
        <v>11.383355734766999</v>
      </c>
      <c r="O935" s="51">
        <v>8.4390699999999992</v>
      </c>
    </row>
    <row r="936" spans="1:15" ht="12.75" customHeight="1" x14ac:dyDescent="0.25">
      <c r="A936" s="2">
        <v>2025</v>
      </c>
      <c r="B936" s="2">
        <v>8</v>
      </c>
      <c r="C936" s="2" t="s">
        <v>12</v>
      </c>
      <c r="D936" s="2" t="s">
        <v>65</v>
      </c>
      <c r="E936" s="4" t="str">
        <f>VLOOKUP($D:$D,'[1]Disponibilidad y generación'!$E:$R,3,FALSE)</f>
        <v>02</v>
      </c>
      <c r="F936" s="4" t="str">
        <f>VLOOKUP($D:$D,'[1]Disponibilidad y generación'!$E:$R,4,FALSE)</f>
        <v>CIBAO SUR</v>
      </c>
      <c r="G936" s="4" t="str">
        <f>VLOOKUP($D:$D,'[1]Disponibilidad y generación'!$E:$R,5,FALSE)</f>
        <v>13</v>
      </c>
      <c r="H936" s="4" t="str">
        <f>VLOOKUP($D:$D,'[1]Disponibilidad y generación'!$E:$R,6,FALSE)</f>
        <v>LA VEGA</v>
      </c>
      <c r="I936" s="4" t="str">
        <f>VLOOKUP($D:$D,'[1]Disponibilidad y generación'!$E:$R,7,FALSE)</f>
        <v>03</v>
      </c>
      <c r="J936" s="4" t="str">
        <f>VLOOKUP($D:$D,'[1]Disponibilidad y generación'!$E:$R,8,FALSE)</f>
        <v>JARABACOA</v>
      </c>
      <c r="K936" s="5" t="s">
        <v>240</v>
      </c>
      <c r="L936" s="4" t="s">
        <v>253</v>
      </c>
      <c r="M936" s="2" t="s">
        <v>66</v>
      </c>
      <c r="N936" s="51">
        <v>4.8422961469530001</v>
      </c>
      <c r="O936" s="51">
        <v>3.2795299999999998</v>
      </c>
    </row>
    <row r="937" spans="1:15" ht="12.75" customHeight="1" x14ac:dyDescent="0.25">
      <c r="A937" s="2">
        <v>2025</v>
      </c>
      <c r="B937" s="2">
        <v>8</v>
      </c>
      <c r="C937" s="2" t="s">
        <v>22</v>
      </c>
      <c r="D937" s="2" t="s">
        <v>67</v>
      </c>
      <c r="E937" s="4" t="str">
        <f>VLOOKUP($D:$D,'[1]Disponibilidad y generación'!$E:$R,3,FALSE)</f>
        <v>06</v>
      </c>
      <c r="F937" s="4" t="str">
        <f>VLOOKUP($D:$D,'[1]Disponibilidad y generación'!$E:$R,4,FALSE)</f>
        <v>ENRIQUILLO</v>
      </c>
      <c r="G937" s="4" t="str">
        <f>VLOOKUP($D:$D,'[1]Disponibilidad y generación'!$E:$R,5,FALSE)</f>
        <v>16</v>
      </c>
      <c r="H937" s="4" t="str">
        <f>VLOOKUP($D:$D,'[1]Disponibilidad y generación'!$E:$R,6,FALSE)</f>
        <v>PEDERNALES</v>
      </c>
      <c r="I937" s="4" t="str">
        <f>VLOOKUP($D:$D,'[1]Disponibilidad y generación'!$E:$R,7,FALSE)</f>
        <v>02</v>
      </c>
      <c r="J937" s="4" t="str">
        <f>VLOOKUP($D:$D,'[1]Disponibilidad y generación'!$E:$R,8,FALSE)</f>
        <v>OVIEDO</v>
      </c>
      <c r="K937" s="5" t="s">
        <v>244</v>
      </c>
      <c r="L937" s="4" t="s">
        <v>252</v>
      </c>
      <c r="M937" s="2" t="s">
        <v>68</v>
      </c>
      <c r="N937" s="51">
        <v>25.2</v>
      </c>
      <c r="O937" s="51">
        <v>3.4381900000000001</v>
      </c>
    </row>
    <row r="938" spans="1:15" ht="12.75" customHeight="1" x14ac:dyDescent="0.25">
      <c r="A938" s="2">
        <v>2025</v>
      </c>
      <c r="B938" s="2">
        <v>8</v>
      </c>
      <c r="C938" s="2" t="s">
        <v>69</v>
      </c>
      <c r="D938" s="2" t="s">
        <v>70</v>
      </c>
      <c r="E938" s="4" t="str">
        <f>VLOOKUP($D:$D,'[1]Disponibilidad y generación'!$E:$R,3,FALSE)</f>
        <v>02</v>
      </c>
      <c r="F938" s="4" t="str">
        <f>VLOOKUP($D:$D,'[1]Disponibilidad y generación'!$E:$R,4,FALSE)</f>
        <v>CIBAO SUR</v>
      </c>
      <c r="G938" s="4" t="str">
        <f>VLOOKUP($D:$D,'[1]Disponibilidad y generación'!$E:$R,5,FALSE)</f>
        <v>13</v>
      </c>
      <c r="H938" s="4" t="str">
        <f>VLOOKUP($D:$D,'[1]Disponibilidad y generación'!$E:$R,6,FALSE)</f>
        <v>LA VEGA</v>
      </c>
      <c r="I938" s="4" t="str">
        <f>VLOOKUP($D:$D,'[1]Disponibilidad y generación'!$E:$R,7,FALSE)</f>
        <v>01</v>
      </c>
      <c r="J938" s="4" t="str">
        <f>VLOOKUP($D:$D,'[1]Disponibilidad y generación'!$E:$R,8,FALSE)</f>
        <v>LA VEGA</v>
      </c>
      <c r="K938" s="5" t="s">
        <v>242</v>
      </c>
      <c r="L938" s="4" t="s">
        <v>248</v>
      </c>
      <c r="M938" s="2" t="s">
        <v>71</v>
      </c>
      <c r="N938" s="51">
        <v>86.929892473118002</v>
      </c>
      <c r="O938" s="51">
        <v>43.590690000000002</v>
      </c>
    </row>
    <row r="939" spans="1:15" ht="12.75" customHeight="1" x14ac:dyDescent="0.25">
      <c r="A939" s="2">
        <v>2025</v>
      </c>
      <c r="B939" s="2">
        <v>8</v>
      </c>
      <c r="C939" s="2" t="s">
        <v>12</v>
      </c>
      <c r="D939" s="2" t="s">
        <v>72</v>
      </c>
      <c r="E939" s="4" t="str">
        <f>VLOOKUP($D:$D,'[1]Disponibilidad y generación'!$E:$R,3,FALSE)</f>
        <v>05</v>
      </c>
      <c r="F939" s="4" t="str">
        <f>VLOOKUP($D:$D,'[1]Disponibilidad y generación'!$E:$R,4,FALSE)</f>
        <v>VALDESIA</v>
      </c>
      <c r="G939" s="4" t="str">
        <f>VLOOKUP($D:$D,'[1]Disponibilidad y generación'!$E:$R,5,FALSE)</f>
        <v>21</v>
      </c>
      <c r="H939" s="4" t="str">
        <f>VLOOKUP($D:$D,'[1]Disponibilidad y generación'!$E:$R,6,FALSE)</f>
        <v>SAN CRISTÓBAL</v>
      </c>
      <c r="I939" s="4" t="str">
        <f>VLOOKUP($D:$D,'[1]Disponibilidad y generación'!$E:$R,7,FALSE)</f>
        <v>06</v>
      </c>
      <c r="J939" s="4" t="str">
        <f>VLOOKUP($D:$D,'[1]Disponibilidad y generación'!$E:$R,8,FALSE)</f>
        <v>YAGUATE</v>
      </c>
      <c r="K939" s="5" t="s">
        <v>240</v>
      </c>
      <c r="L939" s="4" t="s">
        <v>253</v>
      </c>
      <c r="M939" s="2" t="s">
        <v>17</v>
      </c>
      <c r="N939" s="51">
        <v>0.16263888888799999</v>
      </c>
      <c r="O939" s="51">
        <v>0.1176</v>
      </c>
    </row>
    <row r="940" spans="1:15" ht="12.75" customHeight="1" x14ac:dyDescent="0.25">
      <c r="A940" s="2">
        <v>2025</v>
      </c>
      <c r="B940" s="2">
        <v>8</v>
      </c>
      <c r="C940" s="2" t="s">
        <v>12</v>
      </c>
      <c r="D940" s="2" t="s">
        <v>73</v>
      </c>
      <c r="E940" s="4" t="str">
        <f>VLOOKUP($D:$D,'[1]Disponibilidad y generación'!$E:$R,3,FALSE)</f>
        <v>06</v>
      </c>
      <c r="F940" s="4" t="str">
        <f>VLOOKUP($D:$D,'[1]Disponibilidad y generación'!$E:$R,4,FALSE)</f>
        <v>ENRIQUILLO</v>
      </c>
      <c r="G940" s="4" t="str">
        <f>VLOOKUP($D:$D,'[1]Disponibilidad y generación'!$E:$R,5,FALSE)</f>
        <v>10</v>
      </c>
      <c r="H940" s="4" t="str">
        <f>VLOOKUP($D:$D,'[1]Disponibilidad y generación'!$E:$R,6,FALSE)</f>
        <v>INDEPENDENCIA</v>
      </c>
      <c r="I940" s="4" t="str">
        <f>VLOOKUP($D:$D,'[1]Disponibilidad y generación'!$E:$R,7,FALSE)</f>
        <v>02</v>
      </c>
      <c r="J940" s="4" t="str">
        <f>VLOOKUP($D:$D,'[1]Disponibilidad y generación'!$E:$R,8,FALSE)</f>
        <v>DUVERGÉ</v>
      </c>
      <c r="K940" s="5" t="s">
        <v>240</v>
      </c>
      <c r="L940" s="4" t="s">
        <v>253</v>
      </c>
      <c r="M940" s="2" t="s">
        <v>74</v>
      </c>
      <c r="N940" s="51">
        <v>1.5022939068100001</v>
      </c>
      <c r="O940" s="51">
        <v>1.02108</v>
      </c>
    </row>
    <row r="941" spans="1:15" ht="12.75" customHeight="1" x14ac:dyDescent="0.25">
      <c r="A941" s="2">
        <v>2025</v>
      </c>
      <c r="B941" s="2">
        <v>8</v>
      </c>
      <c r="C941" s="2" t="s">
        <v>12</v>
      </c>
      <c r="D941" s="2" t="s">
        <v>75</v>
      </c>
      <c r="E941" s="4" t="str">
        <f>VLOOKUP($D:$D,'[1]Disponibilidad y generación'!$E:$R,3,FALSE)</f>
        <v>01</v>
      </c>
      <c r="F941" s="4" t="str">
        <f>VLOOKUP($D:$D,'[1]Disponibilidad y generación'!$E:$R,4,FALSE)</f>
        <v>CIBAO NORTE</v>
      </c>
      <c r="G941" s="4" t="str">
        <f>VLOOKUP($D:$D,'[1]Disponibilidad y generación'!$E:$R,5,FALSE)</f>
        <v>25</v>
      </c>
      <c r="H941" s="4" t="str">
        <f>VLOOKUP($D:$D,'[1]Disponibilidad y generación'!$E:$R,6,FALSE)</f>
        <v>SANTIAGO</v>
      </c>
      <c r="I941" s="4" t="str">
        <f>VLOOKUP($D:$D,'[1]Disponibilidad y generación'!$E:$R,7,FALSE)</f>
        <v>09</v>
      </c>
      <c r="J941" s="4" t="str">
        <f>VLOOKUP($D:$D,'[1]Disponibilidad y generación'!$E:$R,8,FALSE)</f>
        <v>SABANA IGLESIA</v>
      </c>
      <c r="K941" s="5" t="s">
        <v>240</v>
      </c>
      <c r="L941" s="4" t="s">
        <v>253</v>
      </c>
      <c r="M941" s="2" t="s">
        <v>76</v>
      </c>
      <c r="N941" s="51">
        <v>6.1808266129030001</v>
      </c>
      <c r="O941" s="51">
        <v>4.6904899999999996</v>
      </c>
    </row>
    <row r="942" spans="1:15" ht="12.75" customHeight="1" x14ac:dyDescent="0.25">
      <c r="A942" s="2">
        <v>2025</v>
      </c>
      <c r="B942" s="2">
        <v>8</v>
      </c>
      <c r="C942" s="2" t="s">
        <v>12</v>
      </c>
      <c r="D942" s="2" t="s">
        <v>77</v>
      </c>
      <c r="E942" s="4" t="str">
        <f>VLOOKUP($D:$D,'[1]Disponibilidad y generación'!$E:$R,3,FALSE)</f>
        <v>05</v>
      </c>
      <c r="F942" s="4" t="str">
        <f>VLOOKUP($D:$D,'[1]Disponibilidad y generación'!$E:$R,4,FALSE)</f>
        <v>VALDESIA</v>
      </c>
      <c r="G942" s="4" t="str">
        <f>VLOOKUP($D:$D,'[1]Disponibilidad y generación'!$E:$R,5,FALSE)</f>
        <v>17</v>
      </c>
      <c r="H942" s="4" t="str">
        <f>VLOOKUP($D:$D,'[1]Disponibilidad y generación'!$E:$R,6,FALSE)</f>
        <v>PERAVIA</v>
      </c>
      <c r="I942" s="4" t="str">
        <f>VLOOKUP($D:$D,'[1]Disponibilidad y generación'!$E:$R,7,FALSE)</f>
        <v>02</v>
      </c>
      <c r="J942" s="4" t="str">
        <f>VLOOKUP($D:$D,'[1]Disponibilidad y generación'!$E:$R,8,FALSE)</f>
        <v>NIZAO</v>
      </c>
      <c r="K942" s="5" t="s">
        <v>240</v>
      </c>
      <c r="L942" s="4" t="s">
        <v>253</v>
      </c>
      <c r="M942" s="2" t="s">
        <v>17</v>
      </c>
      <c r="N942" s="51">
        <v>0</v>
      </c>
      <c r="O942" s="51">
        <v>0</v>
      </c>
    </row>
    <row r="943" spans="1:15" ht="12.75" customHeight="1" x14ac:dyDescent="0.25">
      <c r="A943" s="2">
        <v>2025</v>
      </c>
      <c r="B943" s="2">
        <v>8</v>
      </c>
      <c r="C943" s="2" t="s">
        <v>22</v>
      </c>
      <c r="D943" s="2" t="s">
        <v>78</v>
      </c>
      <c r="E943" s="4" t="str">
        <f>VLOOKUP($D:$D,'[1]Disponibilidad y generación'!$E:$R,3,FALSE)</f>
        <v>06</v>
      </c>
      <c r="F943" s="4" t="str">
        <f>VLOOKUP($D:$D,'[1]Disponibilidad y generación'!$E:$R,4,FALSE)</f>
        <v>ENRIQUILLO</v>
      </c>
      <c r="G943" s="4" t="str">
        <f>VLOOKUP($D:$D,'[1]Disponibilidad y generación'!$E:$R,5,FALSE)</f>
        <v>16</v>
      </c>
      <c r="H943" s="4" t="str">
        <f>VLOOKUP($D:$D,'[1]Disponibilidad y generación'!$E:$R,6,FALSE)</f>
        <v>PEDERNALES</v>
      </c>
      <c r="I943" s="4" t="str">
        <f>VLOOKUP($D:$D,'[1]Disponibilidad y generación'!$E:$R,7,FALSE)</f>
        <v>02</v>
      </c>
      <c r="J943" s="4" t="str">
        <f>VLOOKUP($D:$D,'[1]Disponibilidad y generación'!$E:$R,8,FALSE)</f>
        <v>OVIEDO</v>
      </c>
      <c r="K943" s="5" t="s">
        <v>244</v>
      </c>
      <c r="L943" s="4" t="s">
        <v>252</v>
      </c>
      <c r="M943" s="2" t="s">
        <v>44</v>
      </c>
      <c r="N943" s="51">
        <v>52</v>
      </c>
      <c r="O943" s="51">
        <v>7.1982200000000001</v>
      </c>
    </row>
    <row r="944" spans="1:15" ht="12.75" customHeight="1" x14ac:dyDescent="0.25">
      <c r="A944" s="2">
        <v>2025</v>
      </c>
      <c r="B944" s="2">
        <v>8</v>
      </c>
      <c r="C944" s="2" t="s">
        <v>79</v>
      </c>
      <c r="D944" s="2" t="s">
        <v>80</v>
      </c>
      <c r="E944" s="4" t="str">
        <f>VLOOKUP($D:$D,'[1]Disponibilidad y generación'!$E:$R,3,FALSE)</f>
        <v>10</v>
      </c>
      <c r="F944" s="4" t="str">
        <f>VLOOKUP($D:$D,'[1]Disponibilidad y generación'!$E:$R,4,FALSE)</f>
        <v>OZAMA O METROPOLITANA</v>
      </c>
      <c r="G944" s="4" t="str">
        <f>VLOOKUP($D:$D,'[1]Disponibilidad y generación'!$E:$R,5,FALSE)</f>
        <v>32</v>
      </c>
      <c r="H944" s="4" t="str">
        <f>VLOOKUP($D:$D,'[1]Disponibilidad y generación'!$E:$R,6,FALSE)</f>
        <v>SANTO DOMINGO</v>
      </c>
      <c r="I944" s="4" t="str">
        <f>VLOOKUP($D:$D,'[1]Disponibilidad y generación'!$E:$R,7,FALSE)</f>
        <v>01</v>
      </c>
      <c r="J944" s="4" t="str">
        <f>VLOOKUP($D:$D,'[1]Disponibilidad y generación'!$E:$R,8,FALSE)</f>
        <v>SANTO DOMINGO ESTE</v>
      </c>
      <c r="K944" s="5" t="s">
        <v>243</v>
      </c>
      <c r="L944" s="4" t="s">
        <v>246</v>
      </c>
      <c r="M944" s="2" t="s">
        <v>17</v>
      </c>
      <c r="N944" s="51">
        <v>0</v>
      </c>
      <c r="O944" s="51">
        <v>0</v>
      </c>
    </row>
    <row r="945" spans="1:15" ht="12.75" customHeight="1" x14ac:dyDescent="0.25">
      <c r="A945" s="2">
        <v>2025</v>
      </c>
      <c r="B945" s="2">
        <v>8</v>
      </c>
      <c r="C945" s="2" t="s">
        <v>79</v>
      </c>
      <c r="D945" s="2" t="s">
        <v>81</v>
      </c>
      <c r="E945" s="4" t="str">
        <f>VLOOKUP($D:$D,'[1]Disponibilidad y generación'!$E:$R,3,FALSE)</f>
        <v>10</v>
      </c>
      <c r="F945" s="4" t="str">
        <f>VLOOKUP($D:$D,'[1]Disponibilidad y generación'!$E:$R,4,FALSE)</f>
        <v>OZAMA O METROPOLITANA</v>
      </c>
      <c r="G945" s="4" t="str">
        <f>VLOOKUP($D:$D,'[1]Disponibilidad y generación'!$E:$R,5,FALSE)</f>
        <v>32</v>
      </c>
      <c r="H945" s="4" t="str">
        <f>VLOOKUP($D:$D,'[1]Disponibilidad y generación'!$E:$R,6,FALSE)</f>
        <v>SANTO DOMINGO</v>
      </c>
      <c r="I945" s="4" t="str">
        <f>VLOOKUP($D:$D,'[1]Disponibilidad y generación'!$E:$R,7,FALSE)</f>
        <v>01</v>
      </c>
      <c r="J945" s="4" t="str">
        <f>VLOOKUP($D:$D,'[1]Disponibilidad y generación'!$E:$R,8,FALSE)</f>
        <v>SANTO DOMINGO ESTE</v>
      </c>
      <c r="K945" s="5" t="s">
        <v>243</v>
      </c>
      <c r="L945" s="4" t="s">
        <v>246</v>
      </c>
      <c r="M945" s="2" t="s">
        <v>82</v>
      </c>
      <c r="N945" s="51">
        <v>0</v>
      </c>
      <c r="O945" s="51">
        <v>0</v>
      </c>
    </row>
    <row r="946" spans="1:15" ht="12.75" customHeight="1" x14ac:dyDescent="0.25">
      <c r="A946" s="2">
        <v>2025</v>
      </c>
      <c r="B946" s="2">
        <v>8</v>
      </c>
      <c r="C946" s="2" t="s">
        <v>83</v>
      </c>
      <c r="D946" s="2" t="s">
        <v>84</v>
      </c>
      <c r="E946" s="4" t="str">
        <f>VLOOKUP($D:$D,'[1]Disponibilidad y generación'!$E:$R,3,FALSE)</f>
        <v>09</v>
      </c>
      <c r="F946" s="4" t="str">
        <f>VLOOKUP($D:$D,'[1]Disponibilidad y generación'!$E:$R,4,FALSE)</f>
        <v>HIGUAMO</v>
      </c>
      <c r="G946" s="4" t="str">
        <f>VLOOKUP($D:$D,'[1]Disponibilidad y generación'!$E:$R,5,FALSE)</f>
        <v>23</v>
      </c>
      <c r="H946" s="4" t="str">
        <f>VLOOKUP($D:$D,'[1]Disponibilidad y generación'!$E:$R,6,FALSE)</f>
        <v>SAN PEDRO DE MACORÍS</v>
      </c>
      <c r="I946" s="4" t="str">
        <f>VLOOKUP($D:$D,'[1]Disponibilidad y generación'!$E:$R,7,FALSE)</f>
        <v>01</v>
      </c>
      <c r="J946" s="4" t="str">
        <f>VLOOKUP($D:$D,'[1]Disponibilidad y generación'!$E:$R,8,FALSE)</f>
        <v>SAN PEDRO DE MACORÍS</v>
      </c>
      <c r="K946" s="5" t="s">
        <v>242</v>
      </c>
      <c r="L946" s="4" t="s">
        <v>248</v>
      </c>
      <c r="M946" s="2" t="s">
        <v>85</v>
      </c>
      <c r="N946" s="51">
        <v>49.745571236559002</v>
      </c>
      <c r="O946" s="51">
        <v>20.294070000000001</v>
      </c>
    </row>
    <row r="947" spans="1:15" ht="12.75" customHeight="1" x14ac:dyDescent="0.25">
      <c r="A947" s="2">
        <v>2025</v>
      </c>
      <c r="B947" s="2">
        <v>8</v>
      </c>
      <c r="C947" s="2" t="s">
        <v>83</v>
      </c>
      <c r="D947" s="2" t="s">
        <v>86</v>
      </c>
      <c r="E947" s="4" t="str">
        <f>VLOOKUP($D:$D,'[1]Disponibilidad y generación'!$E:$R,3,FALSE)</f>
        <v>09</v>
      </c>
      <c r="F947" s="4" t="str">
        <f>VLOOKUP($D:$D,'[1]Disponibilidad y generación'!$E:$R,4,FALSE)</f>
        <v>HIGUAMO</v>
      </c>
      <c r="G947" s="4" t="str">
        <f>VLOOKUP($D:$D,'[1]Disponibilidad y generación'!$E:$R,5,FALSE)</f>
        <v>23</v>
      </c>
      <c r="H947" s="4" t="str">
        <f>VLOOKUP($D:$D,'[1]Disponibilidad y generación'!$E:$R,6,FALSE)</f>
        <v>SAN PEDRO DE MACORÍS</v>
      </c>
      <c r="I947" s="4" t="str">
        <f>VLOOKUP($D:$D,'[1]Disponibilidad y generación'!$E:$R,7,FALSE)</f>
        <v>01</v>
      </c>
      <c r="J947" s="4" t="str">
        <f>VLOOKUP($D:$D,'[1]Disponibilidad y generación'!$E:$R,8,FALSE)</f>
        <v>SAN PEDRO DE MACORÍS</v>
      </c>
      <c r="K947" s="5" t="s">
        <v>242</v>
      </c>
      <c r="L947" s="4" t="s">
        <v>246</v>
      </c>
      <c r="M947" s="2" t="s">
        <v>85</v>
      </c>
      <c r="N947" s="51">
        <v>0</v>
      </c>
      <c r="O947" s="51">
        <v>0</v>
      </c>
    </row>
    <row r="948" spans="1:15" ht="12.75" customHeight="1" x14ac:dyDescent="0.25">
      <c r="A948" s="2">
        <v>2025</v>
      </c>
      <c r="B948" s="2">
        <v>8</v>
      </c>
      <c r="C948" s="2" t="s">
        <v>12</v>
      </c>
      <c r="D948" s="2" t="s">
        <v>87</v>
      </c>
      <c r="E948" s="4" t="str">
        <f>VLOOKUP($D:$D,'[1]Disponibilidad y generación'!$E:$R,3,FALSE)</f>
        <v>07</v>
      </c>
      <c r="F948" s="4" t="str">
        <f>VLOOKUP($D:$D,'[1]Disponibilidad y generación'!$E:$R,4,FALSE)</f>
        <v>EL VALLE</v>
      </c>
      <c r="G948" s="4" t="str">
        <f>VLOOKUP($D:$D,'[1]Disponibilidad y generación'!$E:$R,5,FALSE)</f>
        <v>02</v>
      </c>
      <c r="H948" s="4" t="str">
        <f>VLOOKUP($D:$D,'[1]Disponibilidad y generación'!$E:$R,6,FALSE)</f>
        <v>AZUA</v>
      </c>
      <c r="I948" s="4" t="str">
        <f>VLOOKUP($D:$D,'[1]Disponibilidad y generación'!$E:$R,7,FALSE)</f>
        <v>03</v>
      </c>
      <c r="J948" s="4" t="str">
        <f>VLOOKUP($D:$D,'[1]Disponibilidad y generación'!$E:$R,8,FALSE)</f>
        <v>LAS YAYAS DE VIAJAMA</v>
      </c>
      <c r="K948" s="5" t="s">
        <v>240</v>
      </c>
      <c r="L948" s="4" t="s">
        <v>253</v>
      </c>
      <c r="M948" s="2" t="s">
        <v>24</v>
      </c>
      <c r="N948" s="51">
        <v>3.6236671146949999</v>
      </c>
      <c r="O948" s="51">
        <v>2.5561799999999999</v>
      </c>
    </row>
    <row r="949" spans="1:15" ht="12.75" customHeight="1" x14ac:dyDescent="0.25">
      <c r="A949" s="2">
        <v>2025</v>
      </c>
      <c r="B949" s="2">
        <v>8</v>
      </c>
      <c r="C949" s="2" t="s">
        <v>12</v>
      </c>
      <c r="D949" s="2" t="s">
        <v>88</v>
      </c>
      <c r="E949" s="4" t="str">
        <f>VLOOKUP($D:$D,'[1]Disponibilidad y generación'!$E:$R,3,FALSE)</f>
        <v>07</v>
      </c>
      <c r="F949" s="4" t="str">
        <f>VLOOKUP($D:$D,'[1]Disponibilidad y generación'!$E:$R,4,FALSE)</f>
        <v>EL VALLE</v>
      </c>
      <c r="G949" s="4" t="str">
        <f>VLOOKUP($D:$D,'[1]Disponibilidad y generación'!$E:$R,5,FALSE)</f>
        <v>02</v>
      </c>
      <c r="H949" s="4" t="str">
        <f>VLOOKUP($D:$D,'[1]Disponibilidad y generación'!$E:$R,6,FALSE)</f>
        <v>AZUA</v>
      </c>
      <c r="I949" s="4" t="str">
        <f>VLOOKUP($D:$D,'[1]Disponibilidad y generación'!$E:$R,7,FALSE)</f>
        <v>03</v>
      </c>
      <c r="J949" s="4" t="str">
        <f>VLOOKUP($D:$D,'[1]Disponibilidad y generación'!$E:$R,8,FALSE)</f>
        <v>LAS YAYAS DE VIAJAMA</v>
      </c>
      <c r="K949" s="5" t="s">
        <v>240</v>
      </c>
      <c r="L949" s="4" t="s">
        <v>253</v>
      </c>
      <c r="M949" s="2" t="s">
        <v>24</v>
      </c>
      <c r="N949" s="51">
        <v>2.2482101254479998</v>
      </c>
      <c r="O949" s="51">
        <v>1.5607200000000001</v>
      </c>
    </row>
    <row r="950" spans="1:15" ht="12.75" customHeight="1" x14ac:dyDescent="0.25">
      <c r="A950" s="2">
        <v>2025</v>
      </c>
      <c r="B950" s="2">
        <v>8</v>
      </c>
      <c r="C950" s="2" t="s">
        <v>12</v>
      </c>
      <c r="D950" s="2" t="s">
        <v>89</v>
      </c>
      <c r="E950" s="4" t="str">
        <f>VLOOKUP($D:$D,'[1]Disponibilidad y generación'!$E:$R,3,FALSE)</f>
        <v>07</v>
      </c>
      <c r="F950" s="4" t="str">
        <f>VLOOKUP($D:$D,'[1]Disponibilidad y generación'!$E:$R,4,FALSE)</f>
        <v>EL VALLE</v>
      </c>
      <c r="G950" s="4" t="str">
        <f>VLOOKUP($D:$D,'[1]Disponibilidad y generación'!$E:$R,5,FALSE)</f>
        <v>02</v>
      </c>
      <c r="H950" s="4" t="str">
        <f>VLOOKUP($D:$D,'[1]Disponibilidad y generación'!$E:$R,6,FALSE)</f>
        <v>AZUA</v>
      </c>
      <c r="I950" s="4" t="str">
        <f>VLOOKUP($D:$D,'[1]Disponibilidad y generación'!$E:$R,7,FALSE)</f>
        <v>03</v>
      </c>
      <c r="J950" s="4" t="str">
        <f>VLOOKUP($D:$D,'[1]Disponibilidad y generación'!$E:$R,8,FALSE)</f>
        <v>LAS YAYAS DE VIAJAMA</v>
      </c>
      <c r="K950" s="5" t="s">
        <v>240</v>
      </c>
      <c r="L950" s="4" t="s">
        <v>253</v>
      </c>
      <c r="M950" s="2" t="s">
        <v>90</v>
      </c>
      <c r="N950" s="51">
        <v>0.35440860214999997</v>
      </c>
      <c r="O950" s="51">
        <v>0.26279999999999998</v>
      </c>
    </row>
    <row r="951" spans="1:15" ht="12.75" customHeight="1" x14ac:dyDescent="0.25">
      <c r="A951" s="2">
        <v>2025</v>
      </c>
      <c r="B951" s="2">
        <v>8</v>
      </c>
      <c r="C951" s="2" t="s">
        <v>12</v>
      </c>
      <c r="D951" s="2" t="s">
        <v>91</v>
      </c>
      <c r="E951" s="4" t="str">
        <f>VLOOKUP($D:$D,'[1]Disponibilidad y generación'!$E:$R,3,FALSE)</f>
        <v>07</v>
      </c>
      <c r="F951" s="4" t="str">
        <f>VLOOKUP($D:$D,'[1]Disponibilidad y generación'!$E:$R,4,FALSE)</f>
        <v>EL VALLE</v>
      </c>
      <c r="G951" s="4" t="str">
        <f>VLOOKUP($D:$D,'[1]Disponibilidad y generación'!$E:$R,5,FALSE)</f>
        <v>02</v>
      </c>
      <c r="H951" s="4" t="str">
        <f>VLOOKUP($D:$D,'[1]Disponibilidad y generación'!$E:$R,6,FALSE)</f>
        <v>AZUA</v>
      </c>
      <c r="I951" s="4" t="str">
        <f>VLOOKUP($D:$D,'[1]Disponibilidad y generación'!$E:$R,7,FALSE)</f>
        <v>03</v>
      </c>
      <c r="J951" s="4" t="str">
        <f>VLOOKUP($D:$D,'[1]Disponibilidad y generación'!$E:$R,8,FALSE)</f>
        <v>LAS YAYAS DE VIAJAMA</v>
      </c>
      <c r="K951" s="5" t="s">
        <v>240</v>
      </c>
      <c r="L951" s="4" t="s">
        <v>253</v>
      </c>
      <c r="M951" s="2" t="s">
        <v>90</v>
      </c>
      <c r="N951" s="51">
        <v>0.2</v>
      </c>
      <c r="O951" s="51">
        <v>0.14879999999999999</v>
      </c>
    </row>
    <row r="952" spans="1:15" ht="12.75" customHeight="1" x14ac:dyDescent="0.25">
      <c r="A952" s="2">
        <v>2025</v>
      </c>
      <c r="B952" s="2">
        <v>8</v>
      </c>
      <c r="C952" s="2" t="s">
        <v>92</v>
      </c>
      <c r="D952" s="2" t="s">
        <v>93</v>
      </c>
      <c r="E952" s="4" t="str">
        <f>VLOOKUP($D:$D,'[1]Disponibilidad y generación'!$E:$R,3,FALSE)</f>
        <v>10</v>
      </c>
      <c r="F952" s="4" t="str">
        <f>VLOOKUP($D:$D,'[1]Disponibilidad y generación'!$E:$R,4,FALSE)</f>
        <v>OZAMA O METROPOLITANA</v>
      </c>
      <c r="G952" s="4" t="str">
        <f>VLOOKUP($D:$D,'[1]Disponibilidad y generación'!$E:$R,5,FALSE)</f>
        <v>01</v>
      </c>
      <c r="H952" s="4" t="str">
        <f>VLOOKUP($D:$D,'[1]Disponibilidad y generación'!$E:$R,6,FALSE)</f>
        <v>DISTRITO NACIONAL</v>
      </c>
      <c r="I952" s="4" t="str">
        <f>VLOOKUP($D:$D,'[1]Disponibilidad y generación'!$E:$R,7,FALSE)</f>
        <v>01</v>
      </c>
      <c r="J952" s="4" t="str">
        <f>VLOOKUP($D:$D,'[1]Disponibilidad y generación'!$E:$R,8,FALSE)</f>
        <v>SANTO DOMINGO DE GUZMÁN</v>
      </c>
      <c r="K952" s="5" t="s">
        <v>242</v>
      </c>
      <c r="L952" s="4" t="s">
        <v>248</v>
      </c>
      <c r="M952" s="2" t="s">
        <v>17</v>
      </c>
      <c r="N952" s="51">
        <v>20</v>
      </c>
      <c r="O952" s="51">
        <v>7.9224300000000003</v>
      </c>
    </row>
    <row r="953" spans="1:15" ht="12.75" customHeight="1" x14ac:dyDescent="0.25">
      <c r="A953" s="2">
        <v>2025</v>
      </c>
      <c r="B953" s="2">
        <v>8</v>
      </c>
      <c r="C953" s="2" t="s">
        <v>12</v>
      </c>
      <c r="D953" s="2" t="s">
        <v>94</v>
      </c>
      <c r="E953" s="4" t="str">
        <f>VLOOKUP($D:$D,'[1]Disponibilidad y generación'!$E:$R,3,FALSE)</f>
        <v>04</v>
      </c>
      <c r="F953" s="4" t="str">
        <f>VLOOKUP($D:$D,'[1]Disponibilidad y generación'!$E:$R,4,FALSE)</f>
        <v>CIBAO NOROESTE</v>
      </c>
      <c r="G953" s="4" t="str">
        <f>VLOOKUP($D:$D,'[1]Disponibilidad y generación'!$E:$R,5,FALSE)</f>
        <v>26</v>
      </c>
      <c r="H953" s="4" t="str">
        <f>VLOOKUP($D:$D,'[1]Disponibilidad y generación'!$E:$R,6,FALSE)</f>
        <v>SANTIAGO RODRÍGUEZ</v>
      </c>
      <c r="I953" s="4" t="str">
        <f>VLOOKUP($D:$D,'[1]Disponibilidad y generación'!$E:$R,7,FALSE)</f>
        <v>03</v>
      </c>
      <c r="J953" s="4" t="str">
        <f>VLOOKUP($D:$D,'[1]Disponibilidad y generación'!$E:$R,8,FALSE)</f>
        <v>MONCIÓN</v>
      </c>
      <c r="K953" s="5" t="s">
        <v>240</v>
      </c>
      <c r="L953" s="4" t="s">
        <v>253</v>
      </c>
      <c r="M953" s="2" t="s">
        <v>95</v>
      </c>
      <c r="N953" s="51">
        <v>8.7422491039419992</v>
      </c>
      <c r="O953" s="51">
        <v>5.6727400000000001</v>
      </c>
    </row>
    <row r="954" spans="1:15" ht="12.75" customHeight="1" x14ac:dyDescent="0.25">
      <c r="A954" s="2">
        <v>2025</v>
      </c>
      <c r="B954" s="2">
        <v>8</v>
      </c>
      <c r="C954" s="2" t="s">
        <v>12</v>
      </c>
      <c r="D954" s="2" t="s">
        <v>96</v>
      </c>
      <c r="E954" s="4" t="str">
        <f>VLOOKUP($D:$D,'[1]Disponibilidad y generación'!$E:$R,3,FALSE)</f>
        <v>04</v>
      </c>
      <c r="F954" s="4" t="str">
        <f>VLOOKUP($D:$D,'[1]Disponibilidad y generación'!$E:$R,4,FALSE)</f>
        <v>CIBAO NOROESTE</v>
      </c>
      <c r="G954" s="4" t="str">
        <f>VLOOKUP($D:$D,'[1]Disponibilidad y generación'!$E:$R,5,FALSE)</f>
        <v>26</v>
      </c>
      <c r="H954" s="4" t="str">
        <f>VLOOKUP($D:$D,'[1]Disponibilidad y generación'!$E:$R,6,FALSE)</f>
        <v>SANTIAGO RODRÍGUEZ</v>
      </c>
      <c r="I954" s="4" t="str">
        <f>VLOOKUP($D:$D,'[1]Disponibilidad y generación'!$E:$R,7,FALSE)</f>
        <v>03</v>
      </c>
      <c r="J954" s="4" t="str">
        <f>VLOOKUP($D:$D,'[1]Disponibilidad y generación'!$E:$R,8,FALSE)</f>
        <v>MONCIÓN</v>
      </c>
      <c r="K954" s="5" t="s">
        <v>240</v>
      </c>
      <c r="L954" s="4" t="s">
        <v>253</v>
      </c>
      <c r="M954" s="2" t="s">
        <v>95</v>
      </c>
      <c r="N954" s="51">
        <v>8.651545698924</v>
      </c>
      <c r="O954" s="51">
        <v>6.0744100000000003</v>
      </c>
    </row>
    <row r="955" spans="1:15" ht="12.75" customHeight="1" x14ac:dyDescent="0.25">
      <c r="A955" s="2">
        <v>2025</v>
      </c>
      <c r="B955" s="2">
        <v>8</v>
      </c>
      <c r="C955" s="2" t="s">
        <v>97</v>
      </c>
      <c r="D955" s="2" t="s">
        <v>98</v>
      </c>
      <c r="E955" s="4" t="str">
        <f>VLOOKUP($D:$D,'[1]Disponibilidad y generación'!$E:$R,3,FALSE)</f>
        <v>09</v>
      </c>
      <c r="F955" s="4" t="str">
        <f>VLOOKUP($D:$D,'[1]Disponibilidad y generación'!$E:$R,4,FALSE)</f>
        <v>HIGUAMO</v>
      </c>
      <c r="G955" s="4" t="str">
        <f>VLOOKUP($D:$D,'[1]Disponibilidad y generación'!$E:$R,5,FALSE)</f>
        <v>29</v>
      </c>
      <c r="H955" s="4" t="str">
        <f>VLOOKUP($D:$D,'[1]Disponibilidad y generación'!$E:$R,6,FALSE)</f>
        <v>MONTE PLATA</v>
      </c>
      <c r="I955" s="4" t="str">
        <f>VLOOKUP($D:$D,'[1]Disponibilidad y generación'!$E:$R,7,FALSE)</f>
        <v>01</v>
      </c>
      <c r="J955" s="4" t="str">
        <f>VLOOKUP($D:$D,'[1]Disponibilidad y generación'!$E:$R,8,FALSE)</f>
        <v>MONTE PLATA</v>
      </c>
      <c r="K955" s="5" t="s">
        <v>254</v>
      </c>
      <c r="L955" s="4" t="s">
        <v>245</v>
      </c>
      <c r="M955" s="2" t="s">
        <v>99</v>
      </c>
      <c r="N955" s="51">
        <v>60</v>
      </c>
      <c r="O955" s="51">
        <v>9.22715</v>
      </c>
    </row>
    <row r="956" spans="1:15" ht="12.75" customHeight="1" x14ac:dyDescent="0.25">
      <c r="A956" s="2">
        <v>2025</v>
      </c>
      <c r="B956" s="2">
        <v>8</v>
      </c>
      <c r="C956" s="2" t="s">
        <v>100</v>
      </c>
      <c r="D956" s="2" t="s">
        <v>101</v>
      </c>
      <c r="E956" s="4" t="str">
        <f>VLOOKUP($D:$D,'[1]Disponibilidad y generación'!$E:$R,3,FALSE)</f>
        <v>07</v>
      </c>
      <c r="F956" s="4" t="str">
        <f>VLOOKUP($D:$D,'[1]Disponibilidad y generación'!$E:$R,4,FALSE)</f>
        <v>EL VALLE</v>
      </c>
      <c r="G956" s="4" t="str">
        <f>VLOOKUP($D:$D,'[1]Disponibilidad y generación'!$E:$R,5,FALSE)</f>
        <v>02</v>
      </c>
      <c r="H956" s="4" t="str">
        <f>VLOOKUP($D:$D,'[1]Disponibilidad y generación'!$E:$R,6,FALSE)</f>
        <v>AZUA</v>
      </c>
      <c r="I956" s="4" t="str">
        <f>VLOOKUP($D:$D,'[1]Disponibilidad y generación'!$E:$R,7,FALSE)</f>
        <v>01</v>
      </c>
      <c r="J956" s="4" t="str">
        <f>VLOOKUP($D:$D,'[1]Disponibilidad y generación'!$E:$R,8,FALSE)</f>
        <v>AZUA</v>
      </c>
      <c r="K956" s="5" t="s">
        <v>242</v>
      </c>
      <c r="L956" s="4" t="s">
        <v>248</v>
      </c>
      <c r="M956" s="2" t="s">
        <v>102</v>
      </c>
      <c r="N956" s="51">
        <v>80.821879480286</v>
      </c>
      <c r="O956" s="51">
        <v>36.098790000000001</v>
      </c>
    </row>
    <row r="957" spans="1:15" ht="12.75" customHeight="1" x14ac:dyDescent="0.25">
      <c r="A957" s="2">
        <v>2025</v>
      </c>
      <c r="B957" s="2">
        <v>8</v>
      </c>
      <c r="C957" s="2" t="s">
        <v>12</v>
      </c>
      <c r="D957" s="2" t="s">
        <v>103</v>
      </c>
      <c r="E957" s="4" t="str">
        <f>VLOOKUP($D:$D,'[1]Disponibilidad y generación'!$E:$R,3,FALSE)</f>
        <v>05</v>
      </c>
      <c r="F957" s="4" t="str">
        <f>VLOOKUP($D:$D,'[1]Disponibilidad y generación'!$E:$R,4,FALSE)</f>
        <v>VALDESIA</v>
      </c>
      <c r="G957" s="4" t="str">
        <f>VLOOKUP($D:$D,'[1]Disponibilidad y generación'!$E:$R,5,FALSE)</f>
        <v>21</v>
      </c>
      <c r="H957" s="4" t="str">
        <f>VLOOKUP($D:$D,'[1]Disponibilidad y generación'!$E:$R,6,FALSE)</f>
        <v>SAN CRISTÓBAL</v>
      </c>
      <c r="I957" s="4" t="str">
        <f>VLOOKUP($D:$D,'[1]Disponibilidad y generación'!$E:$R,7,FALSE)</f>
        <v>06</v>
      </c>
      <c r="J957" s="4" t="str">
        <f>VLOOKUP($D:$D,'[1]Disponibilidad y generación'!$E:$R,8,FALSE)</f>
        <v>YAGUATE</v>
      </c>
      <c r="K957" s="5" t="s">
        <v>240</v>
      </c>
      <c r="L957" s="4" t="s">
        <v>253</v>
      </c>
      <c r="M957" s="2" t="s">
        <v>20</v>
      </c>
      <c r="N957" s="51">
        <v>0</v>
      </c>
      <c r="O957" s="51">
        <v>0</v>
      </c>
    </row>
    <row r="958" spans="1:15" ht="12.75" customHeight="1" x14ac:dyDescent="0.25">
      <c r="A958" s="2">
        <v>2025</v>
      </c>
      <c r="B958" s="2">
        <v>8</v>
      </c>
      <c r="C958" s="2" t="s">
        <v>69</v>
      </c>
      <c r="D958" s="2" t="s">
        <v>104</v>
      </c>
      <c r="E958" s="4" t="str">
        <f>VLOOKUP($D:$D,'[1]Disponibilidad y generación'!$E:$R,3,FALSE)</f>
        <v>10</v>
      </c>
      <c r="F958" s="4" t="str">
        <f>VLOOKUP($D:$D,'[1]Disponibilidad y generación'!$E:$R,4,FALSE)</f>
        <v>OZAMA O METROPOLITANA</v>
      </c>
      <c r="G958" s="4" t="str">
        <f>VLOOKUP($D:$D,'[1]Disponibilidad y generación'!$E:$R,5,FALSE)</f>
        <v>32</v>
      </c>
      <c r="H958" s="4" t="str">
        <f>VLOOKUP($D:$D,'[1]Disponibilidad y generación'!$E:$R,6,FALSE)</f>
        <v>SANTO DOMINGO</v>
      </c>
      <c r="I958" s="4" t="str">
        <f>VLOOKUP($D:$D,'[1]Disponibilidad y generación'!$E:$R,7,FALSE)</f>
        <v>07</v>
      </c>
      <c r="J958" s="4" t="str">
        <f>VLOOKUP($D:$D,'[1]Disponibilidad y generación'!$E:$R,8,FALSE)</f>
        <v>PEDRO BRAND</v>
      </c>
      <c r="K958" s="5" t="s">
        <v>242</v>
      </c>
      <c r="L958" s="4" t="s">
        <v>248</v>
      </c>
      <c r="M958" s="2" t="s">
        <v>71</v>
      </c>
      <c r="N958" s="51">
        <v>93.356653225805999</v>
      </c>
      <c r="O958" s="51">
        <v>39.822580000000002</v>
      </c>
    </row>
    <row r="959" spans="1:15" ht="12.75" customHeight="1" x14ac:dyDescent="0.25">
      <c r="A959" s="2">
        <v>2025</v>
      </c>
      <c r="B959" s="2">
        <v>8</v>
      </c>
      <c r="C959" s="2" t="s">
        <v>105</v>
      </c>
      <c r="D959" s="2" t="s">
        <v>106</v>
      </c>
      <c r="E959" s="4" t="str">
        <f>VLOOKUP($D:$D,'[1]Disponibilidad y generación'!$E:$R,3,FALSE)</f>
        <v>05</v>
      </c>
      <c r="F959" s="4" t="str">
        <f>VLOOKUP($D:$D,'[1]Disponibilidad y generación'!$E:$R,4,FALSE)</f>
        <v>VALDESIA</v>
      </c>
      <c r="G959" s="4" t="str">
        <f>VLOOKUP($D:$D,'[1]Disponibilidad y generación'!$E:$R,5,FALSE)</f>
        <v>21</v>
      </c>
      <c r="H959" s="4" t="str">
        <f>VLOOKUP($D:$D,'[1]Disponibilidad y generación'!$E:$R,6,FALSE)</f>
        <v>SAN CRISTÓBAL</v>
      </c>
      <c r="I959" s="4" t="str">
        <f>VLOOKUP($D:$D,'[1]Disponibilidad y generación'!$E:$R,7,FALSE)</f>
        <v>02</v>
      </c>
      <c r="J959" s="4" t="str">
        <f>VLOOKUP($D:$D,'[1]Disponibilidad y generación'!$E:$R,8,FALSE)</f>
        <v>SABANA GRANDE DE PALENQUE</v>
      </c>
      <c r="K959" s="5" t="s">
        <v>242</v>
      </c>
      <c r="L959" s="4" t="s">
        <v>248</v>
      </c>
      <c r="M959" s="2" t="s">
        <v>107</v>
      </c>
      <c r="N959" s="51">
        <v>4.6117204301069998</v>
      </c>
      <c r="O959" s="51">
        <v>2.89879</v>
      </c>
    </row>
    <row r="960" spans="1:15" ht="12.75" customHeight="1" x14ac:dyDescent="0.25">
      <c r="A960" s="2">
        <v>2025</v>
      </c>
      <c r="B960" s="2">
        <v>8</v>
      </c>
      <c r="C960" s="2" t="s">
        <v>12</v>
      </c>
      <c r="D960" s="2" t="s">
        <v>108</v>
      </c>
      <c r="E960" s="4" t="str">
        <f>VLOOKUP($D:$D,'[1]Disponibilidad y generación'!$E:$R,3,FALSE)</f>
        <v>07</v>
      </c>
      <c r="F960" s="4" t="str">
        <f>VLOOKUP($D:$D,'[1]Disponibilidad y generación'!$E:$R,4,FALSE)</f>
        <v>EL VALLE</v>
      </c>
      <c r="G960" s="4" t="str">
        <f>VLOOKUP($D:$D,'[1]Disponibilidad y generación'!$E:$R,5,FALSE)</f>
        <v>22</v>
      </c>
      <c r="H960" s="4" t="str">
        <f>VLOOKUP($D:$D,'[1]Disponibilidad y generación'!$E:$R,6,FALSE)</f>
        <v>SAN JUAN</v>
      </c>
      <c r="I960" s="4" t="str">
        <f>VLOOKUP($D:$D,'[1]Disponibilidad y generación'!$E:$R,7,FALSE)</f>
        <v>02</v>
      </c>
      <c r="J960" s="4" t="str">
        <f>VLOOKUP($D:$D,'[1]Disponibilidad y generación'!$E:$R,8,FALSE)</f>
        <v>BOHECHÍO</v>
      </c>
      <c r="K960" s="5" t="s">
        <v>240</v>
      </c>
      <c r="L960" s="4" t="s">
        <v>253</v>
      </c>
      <c r="M960" s="2" t="s">
        <v>44</v>
      </c>
      <c r="N960" s="51">
        <v>5.9865143369169997</v>
      </c>
      <c r="O960" s="51">
        <v>3.9091399999999998</v>
      </c>
    </row>
    <row r="961" spans="1:15" ht="12.75" customHeight="1" x14ac:dyDescent="0.25">
      <c r="A961" s="2">
        <v>2025</v>
      </c>
      <c r="B961" s="2">
        <v>8</v>
      </c>
      <c r="C961" s="2" t="s">
        <v>12</v>
      </c>
      <c r="D961" s="2" t="s">
        <v>109</v>
      </c>
      <c r="E961" s="4" t="str">
        <f>VLOOKUP($D:$D,'[1]Disponibilidad y generación'!$E:$R,3,FALSE)</f>
        <v>07</v>
      </c>
      <c r="F961" s="4" t="str">
        <f>VLOOKUP($D:$D,'[1]Disponibilidad y generación'!$E:$R,4,FALSE)</f>
        <v>EL VALLE</v>
      </c>
      <c r="G961" s="4" t="str">
        <f>VLOOKUP($D:$D,'[1]Disponibilidad y generación'!$E:$R,5,FALSE)</f>
        <v>22</v>
      </c>
      <c r="H961" s="4" t="str">
        <f>VLOOKUP($D:$D,'[1]Disponibilidad y generación'!$E:$R,6,FALSE)</f>
        <v>SAN JUAN</v>
      </c>
      <c r="I961" s="4" t="str">
        <f>VLOOKUP($D:$D,'[1]Disponibilidad y generación'!$E:$R,7,FALSE)</f>
        <v>02</v>
      </c>
      <c r="J961" s="4" t="str">
        <f>VLOOKUP($D:$D,'[1]Disponibilidad y generación'!$E:$R,8,FALSE)</f>
        <v>BOHECHÍO</v>
      </c>
      <c r="K961" s="5" t="s">
        <v>240</v>
      </c>
      <c r="L961" s="4" t="s">
        <v>253</v>
      </c>
      <c r="M961" s="2" t="s">
        <v>44</v>
      </c>
      <c r="N961" s="51">
        <v>4.8308691756269999</v>
      </c>
      <c r="O961" s="51">
        <v>3.1556000000000002</v>
      </c>
    </row>
    <row r="962" spans="1:15" ht="12.75" customHeight="1" x14ac:dyDescent="0.25">
      <c r="A962" s="2">
        <v>2025</v>
      </c>
      <c r="B962" s="2">
        <v>8</v>
      </c>
      <c r="C962" s="2" t="s">
        <v>79</v>
      </c>
      <c r="D962" s="2" t="s">
        <v>110</v>
      </c>
      <c r="E962" s="4" t="str">
        <f>VLOOKUP($D:$D,'[1]Disponibilidad y generación'!$E:$R,3,FALSE)</f>
        <v>10</v>
      </c>
      <c r="F962" s="4" t="str">
        <f>VLOOKUP($D:$D,'[1]Disponibilidad y generación'!$E:$R,4,FALSE)</f>
        <v>OZAMA O METROPOLITANA</v>
      </c>
      <c r="G962" s="4" t="str">
        <f>VLOOKUP($D:$D,'[1]Disponibilidad y generación'!$E:$R,5,FALSE)</f>
        <v>32</v>
      </c>
      <c r="H962" s="4" t="str">
        <f>VLOOKUP($D:$D,'[1]Disponibilidad y generación'!$E:$R,6,FALSE)</f>
        <v>SANTO DOMINGO</v>
      </c>
      <c r="I962" s="4" t="str">
        <f>VLOOKUP($D:$D,'[1]Disponibilidad y generación'!$E:$R,7,FALSE)</f>
        <v>01</v>
      </c>
      <c r="J962" s="4" t="str">
        <f>VLOOKUP($D:$D,'[1]Disponibilidad y generación'!$E:$R,8,FALSE)</f>
        <v>SANTO DOMINGO ESTE</v>
      </c>
      <c r="K962" s="5" t="s">
        <v>239</v>
      </c>
      <c r="L962" s="4" t="s">
        <v>246</v>
      </c>
      <c r="M962" s="2" t="s">
        <v>111</v>
      </c>
      <c r="N962" s="51">
        <v>7.6251993727589999</v>
      </c>
      <c r="O962" s="51">
        <v>4.2964200000000003</v>
      </c>
    </row>
    <row r="963" spans="1:15" ht="12.75" customHeight="1" x14ac:dyDescent="0.25">
      <c r="A963" s="2">
        <v>2025</v>
      </c>
      <c r="B963" s="2">
        <v>8</v>
      </c>
      <c r="C963" s="2" t="s">
        <v>79</v>
      </c>
      <c r="D963" s="2" t="s">
        <v>112</v>
      </c>
      <c r="E963" s="4" t="str">
        <f>VLOOKUP($D:$D,'[1]Disponibilidad y generación'!$E:$R,3,FALSE)</f>
        <v>10</v>
      </c>
      <c r="F963" s="4" t="str">
        <f>VLOOKUP($D:$D,'[1]Disponibilidad y generación'!$E:$R,4,FALSE)</f>
        <v>OZAMA O METROPOLITANA</v>
      </c>
      <c r="G963" s="4" t="str">
        <f>VLOOKUP($D:$D,'[1]Disponibilidad y generación'!$E:$R,5,FALSE)</f>
        <v>32</v>
      </c>
      <c r="H963" s="4" t="str">
        <f>VLOOKUP($D:$D,'[1]Disponibilidad y generación'!$E:$R,6,FALSE)</f>
        <v>SANTO DOMINGO</v>
      </c>
      <c r="I963" s="4" t="str">
        <f>VLOOKUP($D:$D,'[1]Disponibilidad y generación'!$E:$R,7,FALSE)</f>
        <v>01</v>
      </c>
      <c r="J963" s="4" t="str">
        <f>VLOOKUP($D:$D,'[1]Disponibilidad y generación'!$E:$R,8,FALSE)</f>
        <v>SANTO DOMINGO ESTE</v>
      </c>
      <c r="K963" s="5" t="s">
        <v>239</v>
      </c>
      <c r="L963" s="4" t="s">
        <v>246</v>
      </c>
      <c r="M963" s="2" t="s">
        <v>111</v>
      </c>
      <c r="N963" s="51">
        <v>296.71813396057303</v>
      </c>
      <c r="O963" s="51">
        <v>174.99897999999999</v>
      </c>
    </row>
    <row r="964" spans="1:15" ht="12.75" customHeight="1" x14ac:dyDescent="0.25">
      <c r="A964" s="2">
        <v>2025</v>
      </c>
      <c r="B964" s="2">
        <v>8</v>
      </c>
      <c r="C964" s="2" t="s">
        <v>113</v>
      </c>
      <c r="D964" s="2" t="s">
        <v>114</v>
      </c>
      <c r="E964" s="4" t="str">
        <f>VLOOKUP($D:$D,'[1]Disponibilidad y generación'!$E:$R,3,FALSE)</f>
        <v>04</v>
      </c>
      <c r="F964" s="4" t="str">
        <f>VLOOKUP($D:$D,'[1]Disponibilidad y generación'!$E:$R,4,FALSE)</f>
        <v>CIBAO NOROESTE</v>
      </c>
      <c r="G964" s="4" t="str">
        <f>VLOOKUP($D:$D,'[1]Disponibilidad y generación'!$E:$R,5,FALSE)</f>
        <v>15</v>
      </c>
      <c r="H964" s="4" t="str">
        <f>VLOOKUP($D:$D,'[1]Disponibilidad y generación'!$E:$R,6,FALSE)</f>
        <v>MONTE CRISTI</v>
      </c>
      <c r="I964" s="4" t="str">
        <f>VLOOKUP($D:$D,'[1]Disponibilidad y generación'!$E:$R,7,FALSE)</f>
        <v>03</v>
      </c>
      <c r="J964" s="4" t="str">
        <f>VLOOKUP($D:$D,'[1]Disponibilidad y generación'!$E:$R,8,FALSE)</f>
        <v>GUAYUBÍN</v>
      </c>
      <c r="K964" s="5" t="s">
        <v>244</v>
      </c>
      <c r="L964" s="4" t="s">
        <v>252</v>
      </c>
      <c r="M964" s="2" t="s">
        <v>56</v>
      </c>
      <c r="N964" s="51">
        <v>52.5</v>
      </c>
      <c r="O964" s="51">
        <v>12.773720000000001</v>
      </c>
    </row>
    <row r="965" spans="1:15" ht="12.75" customHeight="1" x14ac:dyDescent="0.25">
      <c r="A965" s="2">
        <v>2025</v>
      </c>
      <c r="B965" s="2">
        <v>8</v>
      </c>
      <c r="C965" s="2" t="s">
        <v>115</v>
      </c>
      <c r="D965" s="2" t="s">
        <v>116</v>
      </c>
      <c r="E965" s="4" t="str">
        <f>VLOOKUP($D:$D,'[1]Disponibilidad y generación'!$E:$R,3,FALSE)</f>
        <v>05</v>
      </c>
      <c r="F965" s="4" t="str">
        <f>VLOOKUP($D:$D,'[1]Disponibilidad y generación'!$E:$R,4,FALSE)</f>
        <v>VALDESIA</v>
      </c>
      <c r="G965" s="4" t="str">
        <f>VLOOKUP($D:$D,'[1]Disponibilidad y generación'!$E:$R,5,FALSE)</f>
        <v>17</v>
      </c>
      <c r="H965" s="4" t="str">
        <f>VLOOKUP($D:$D,'[1]Disponibilidad y generación'!$E:$R,6,FALSE)</f>
        <v>PERAVIA</v>
      </c>
      <c r="I965" s="4" t="str">
        <f>VLOOKUP($D:$D,'[1]Disponibilidad y generación'!$E:$R,7,FALSE)</f>
        <v>01</v>
      </c>
      <c r="J965" s="4" t="str">
        <f>VLOOKUP($D:$D,'[1]Disponibilidad y generación'!$E:$R,8,FALSE)</f>
        <v>BANÍ</v>
      </c>
      <c r="K965" s="5" t="s">
        <v>244</v>
      </c>
      <c r="L965" s="4" t="s">
        <v>252</v>
      </c>
      <c r="M965" s="2" t="s">
        <v>56</v>
      </c>
      <c r="N965" s="51">
        <v>5</v>
      </c>
      <c r="O965" s="51">
        <v>11.04355</v>
      </c>
    </row>
    <row r="966" spans="1:15" ht="12.75" customHeight="1" x14ac:dyDescent="0.25">
      <c r="A966" s="2">
        <v>2025</v>
      </c>
      <c r="B966" s="2">
        <v>8</v>
      </c>
      <c r="C966" s="2" t="s">
        <v>117</v>
      </c>
      <c r="D966" s="2" t="s">
        <v>118</v>
      </c>
      <c r="E966" s="4" t="str">
        <f>VLOOKUP($D:$D,'[1]Disponibilidad y generación'!$E:$R,3,FALSE)</f>
        <v>04</v>
      </c>
      <c r="F966" s="4" t="str">
        <f>VLOOKUP($D:$D,'[1]Disponibilidad y generación'!$E:$R,4,FALSE)</f>
        <v>CIBAO NOROESTE</v>
      </c>
      <c r="G966" s="4" t="str">
        <f>VLOOKUP($D:$D,'[1]Disponibilidad y generación'!$E:$R,5,FALSE)</f>
        <v>15</v>
      </c>
      <c r="H966" s="4" t="str">
        <f>VLOOKUP($D:$D,'[1]Disponibilidad y generación'!$E:$R,6,FALSE)</f>
        <v>MONTE CRISTI</v>
      </c>
      <c r="I966" s="4" t="str">
        <f>VLOOKUP($D:$D,'[1]Disponibilidad y generación'!$E:$R,7,FALSE)</f>
        <v>03</v>
      </c>
      <c r="J966" s="4" t="str">
        <f>VLOOKUP($D:$D,'[1]Disponibilidad y generación'!$E:$R,8,FALSE)</f>
        <v>GUAYUBÍN</v>
      </c>
      <c r="K966" s="5" t="s">
        <v>244</v>
      </c>
      <c r="L966" s="4" t="s">
        <v>252</v>
      </c>
      <c r="M966" s="2" t="s">
        <v>56</v>
      </c>
      <c r="N966" s="51">
        <v>52.5</v>
      </c>
      <c r="O966" s="51">
        <v>14.302630000000001</v>
      </c>
    </row>
    <row r="967" spans="1:15" ht="12.75" customHeight="1" x14ac:dyDescent="0.25">
      <c r="A967" s="2">
        <v>2025</v>
      </c>
      <c r="B967" s="2">
        <v>8</v>
      </c>
      <c r="C967" s="2" t="s">
        <v>22</v>
      </c>
      <c r="D967" s="2" t="s">
        <v>119</v>
      </c>
      <c r="E967" s="4" t="str">
        <f>VLOOKUP($D:$D,'[1]Disponibilidad y generación'!$E:$R,3,FALSE)</f>
        <v>06</v>
      </c>
      <c r="F967" s="4" t="str">
        <f>VLOOKUP($D:$D,'[1]Disponibilidad y generación'!$E:$R,4,FALSE)</f>
        <v>ENRIQUILLO</v>
      </c>
      <c r="G967" s="4" t="str">
        <f>VLOOKUP($D:$D,'[1]Disponibilidad y generación'!$E:$R,5,FALSE)</f>
        <v>04</v>
      </c>
      <c r="H967" s="4" t="str">
        <f>VLOOKUP($D:$D,'[1]Disponibilidad y generación'!$E:$R,6,FALSE)</f>
        <v>BARAHONA</v>
      </c>
      <c r="I967" s="4" t="str">
        <f>VLOOKUP($D:$D,'[1]Disponibilidad y generación'!$E:$R,7,FALSE)</f>
        <v>03</v>
      </c>
      <c r="J967" s="4" t="str">
        <f>VLOOKUP($D:$D,'[1]Disponibilidad y generación'!$E:$R,8,FALSE)</f>
        <v>ENRIQUILLO</v>
      </c>
      <c r="K967" s="5" t="s">
        <v>244</v>
      </c>
      <c r="L967" s="4" t="s">
        <v>252</v>
      </c>
      <c r="M967" s="2" t="s">
        <v>99</v>
      </c>
      <c r="N967" s="51">
        <v>49.5</v>
      </c>
      <c r="O967" s="51">
        <v>13.240259999999999</v>
      </c>
    </row>
    <row r="968" spans="1:15" ht="12.75" customHeight="1" x14ac:dyDescent="0.25">
      <c r="A968" s="2">
        <v>2025</v>
      </c>
      <c r="B968" s="2">
        <v>8</v>
      </c>
      <c r="C968" s="2" t="s">
        <v>22</v>
      </c>
      <c r="D968" s="2" t="s">
        <v>120</v>
      </c>
      <c r="E968" s="4" t="str">
        <f>VLOOKUP($D:$D,'[1]Disponibilidad y generación'!$E:$R,3,FALSE)</f>
        <v>06</v>
      </c>
      <c r="F968" s="4" t="str">
        <f>VLOOKUP($D:$D,'[1]Disponibilidad y generación'!$E:$R,4,FALSE)</f>
        <v>ENRIQUILLO</v>
      </c>
      <c r="G968" s="4" t="str">
        <f>VLOOKUP($D:$D,'[1]Disponibilidad y generación'!$E:$R,5,FALSE)</f>
        <v>04</v>
      </c>
      <c r="H968" s="4" t="str">
        <f>VLOOKUP($D:$D,'[1]Disponibilidad y generación'!$E:$R,6,FALSE)</f>
        <v>BARAHONA</v>
      </c>
      <c r="I968" s="4" t="str">
        <f>VLOOKUP($D:$D,'[1]Disponibilidad y generación'!$E:$R,7,FALSE)</f>
        <v>03</v>
      </c>
      <c r="J968" s="4" t="str">
        <f>VLOOKUP($D:$D,'[1]Disponibilidad y generación'!$E:$R,8,FALSE)</f>
        <v>ENRIQUILLO</v>
      </c>
      <c r="K968" s="5" t="s">
        <v>244</v>
      </c>
      <c r="L968" s="4" t="s">
        <v>252</v>
      </c>
      <c r="M968" s="2" t="s">
        <v>107</v>
      </c>
      <c r="N968" s="51">
        <v>48.3</v>
      </c>
      <c r="O968" s="51">
        <v>9.1769599999999993</v>
      </c>
    </row>
    <row r="969" spans="1:15" ht="12.75" customHeight="1" x14ac:dyDescent="0.25">
      <c r="A969" s="2">
        <v>2025</v>
      </c>
      <c r="B969" s="2">
        <v>8</v>
      </c>
      <c r="C969" s="2" t="s">
        <v>121</v>
      </c>
      <c r="D969" s="2" t="s">
        <v>122</v>
      </c>
      <c r="E969" s="4" t="str">
        <f>VLOOKUP($D:$D,'[1]Disponibilidad y generación'!$E:$R,3,FALSE)</f>
        <v>01</v>
      </c>
      <c r="F969" s="4" t="str">
        <f>VLOOKUP($D:$D,'[1]Disponibilidad y generación'!$E:$R,4,FALSE)</f>
        <v>CIBAO NORTE</v>
      </c>
      <c r="G969" s="4" t="str">
        <f>VLOOKUP($D:$D,'[1]Disponibilidad y generación'!$E:$R,5,FALSE)</f>
        <v>18</v>
      </c>
      <c r="H969" s="4" t="str">
        <f>VLOOKUP($D:$D,'[1]Disponibilidad y generación'!$E:$R,6,FALSE)</f>
        <v>PUERTO PLATA</v>
      </c>
      <c r="I969" s="4" t="str">
        <f>VLOOKUP($D:$D,'[1]Disponibilidad y generación'!$E:$R,7,FALSE)</f>
        <v>01</v>
      </c>
      <c r="J969" s="4" t="str">
        <f>VLOOKUP($D:$D,'[1]Disponibilidad y generación'!$E:$R,8,FALSE)</f>
        <v>PUERTO PLATA</v>
      </c>
      <c r="K969" s="5" t="s">
        <v>244</v>
      </c>
      <c r="L969" s="4" t="s">
        <v>252</v>
      </c>
      <c r="M969" s="2" t="s">
        <v>56</v>
      </c>
      <c r="N969" s="51">
        <v>48</v>
      </c>
      <c r="O969" s="51">
        <v>15.810309999999999</v>
      </c>
    </row>
    <row r="970" spans="1:15" ht="12.75" customHeight="1" x14ac:dyDescent="0.25">
      <c r="A970" s="2">
        <v>2025</v>
      </c>
      <c r="B970" s="2">
        <v>8</v>
      </c>
      <c r="C970" s="2" t="s">
        <v>121</v>
      </c>
      <c r="D970" s="2" t="s">
        <v>123</v>
      </c>
      <c r="E970" s="4" t="str">
        <f>VLOOKUP($D:$D,'[1]Disponibilidad y generación'!$E:$R,3,FALSE)</f>
        <v>01</v>
      </c>
      <c r="F970" s="4" t="str">
        <f>VLOOKUP($D:$D,'[1]Disponibilidad y generación'!$E:$R,4,FALSE)</f>
        <v>CIBAO NORTE</v>
      </c>
      <c r="G970" s="4" t="str">
        <f>VLOOKUP($D:$D,'[1]Disponibilidad y generación'!$E:$R,5,FALSE)</f>
        <v>18</v>
      </c>
      <c r="H970" s="4" t="str">
        <f>VLOOKUP($D:$D,'[1]Disponibilidad y generación'!$E:$R,6,FALSE)</f>
        <v>PUERTO PLATA</v>
      </c>
      <c r="I970" s="4" t="str">
        <f>VLOOKUP($D:$D,'[1]Disponibilidad y generación'!$E:$R,7,FALSE)</f>
        <v>01</v>
      </c>
      <c r="J970" s="4" t="str">
        <f>VLOOKUP($D:$D,'[1]Disponibilidad y generación'!$E:$R,8,FALSE)</f>
        <v>PUERTO PLATA</v>
      </c>
      <c r="K970" s="5" t="s">
        <v>244</v>
      </c>
      <c r="L970" s="4" t="s">
        <v>252</v>
      </c>
      <c r="M970" s="2" t="s">
        <v>10</v>
      </c>
      <c r="N970" s="51">
        <v>46.8</v>
      </c>
      <c r="O970" s="51">
        <v>12.069140000000001</v>
      </c>
    </row>
    <row r="971" spans="1:15" ht="12.75" customHeight="1" x14ac:dyDescent="0.25">
      <c r="A971" s="2">
        <v>2025</v>
      </c>
      <c r="B971" s="2">
        <v>8</v>
      </c>
      <c r="C971" s="2" t="s">
        <v>124</v>
      </c>
      <c r="D971" s="2" t="s">
        <v>125</v>
      </c>
      <c r="E971" s="4" t="str">
        <f>VLOOKUP($D:$D,'[1]Disponibilidad y generación'!$E:$R,3,FALSE)</f>
        <v>05</v>
      </c>
      <c r="F971" s="4" t="str">
        <f>VLOOKUP($D:$D,'[1]Disponibilidad y generación'!$E:$R,4,FALSE)</f>
        <v>VALDESIA</v>
      </c>
      <c r="G971" s="4" t="str">
        <f>VLOOKUP($D:$D,'[1]Disponibilidad y generación'!$E:$R,5,FALSE)</f>
        <v>17</v>
      </c>
      <c r="H971" s="4" t="str">
        <f>VLOOKUP($D:$D,'[1]Disponibilidad y generación'!$E:$R,6,FALSE)</f>
        <v>PERAVIA</v>
      </c>
      <c r="I971" s="4" t="str">
        <f>VLOOKUP($D:$D,'[1]Disponibilidad y generación'!$E:$R,7,FALSE)</f>
        <v>03</v>
      </c>
      <c r="J971" s="4" t="str">
        <f>VLOOKUP($D:$D,'[1]Disponibilidad y generación'!$E:$R,8,FALSE)</f>
        <v>MATANZAS</v>
      </c>
      <c r="K971" s="5" t="s">
        <v>254</v>
      </c>
      <c r="L971" s="4" t="s">
        <v>245</v>
      </c>
      <c r="M971" s="2" t="s">
        <v>31</v>
      </c>
      <c r="N971" s="51">
        <v>47.650170250895997</v>
      </c>
      <c r="O971" s="51">
        <v>8.2853100000000008</v>
      </c>
    </row>
    <row r="972" spans="1:15" ht="12.75" customHeight="1" x14ac:dyDescent="0.25">
      <c r="A972" s="2">
        <v>2025</v>
      </c>
      <c r="B972" s="2">
        <v>8</v>
      </c>
      <c r="C972" s="2" t="s">
        <v>126</v>
      </c>
      <c r="D972" s="2" t="s">
        <v>127</v>
      </c>
      <c r="E972" s="4" t="str">
        <f>VLOOKUP($D:$D,'[1]Disponibilidad y generación'!$E:$R,3,FALSE)</f>
        <v>05</v>
      </c>
      <c r="F972" s="4" t="str">
        <f>VLOOKUP($D:$D,'[1]Disponibilidad y generación'!$E:$R,4,FALSE)</f>
        <v>VALDESIA</v>
      </c>
      <c r="G972" s="4" t="str">
        <f>VLOOKUP($D:$D,'[1]Disponibilidad y generación'!$E:$R,5,FALSE)</f>
        <v>17</v>
      </c>
      <c r="H972" s="4" t="str">
        <f>VLOOKUP($D:$D,'[1]Disponibilidad y generación'!$E:$R,6,FALSE)</f>
        <v>PERAVIA</v>
      </c>
      <c r="I972" s="4" t="str">
        <f>VLOOKUP($D:$D,'[1]Disponibilidad y generación'!$E:$R,7,FALSE)</f>
        <v>03</v>
      </c>
      <c r="J972" s="4" t="str">
        <f>VLOOKUP($D:$D,'[1]Disponibilidad y generación'!$E:$R,8,FALSE)</f>
        <v>MATANZAS</v>
      </c>
      <c r="K972" s="5" t="s">
        <v>254</v>
      </c>
      <c r="L972" s="4" t="s">
        <v>245</v>
      </c>
      <c r="M972" s="2" t="s">
        <v>128</v>
      </c>
      <c r="N972" s="51">
        <v>50.6</v>
      </c>
      <c r="O972" s="51">
        <v>8.4051899999999993</v>
      </c>
    </row>
    <row r="973" spans="1:15" ht="12.75" customHeight="1" x14ac:dyDescent="0.25">
      <c r="A973" s="2">
        <v>2025</v>
      </c>
      <c r="B973" s="2">
        <v>8</v>
      </c>
      <c r="C973" s="2" t="s">
        <v>228</v>
      </c>
      <c r="D973" s="2" t="s">
        <v>229</v>
      </c>
      <c r="E973" s="4" t="s">
        <v>284</v>
      </c>
      <c r="F973" s="4" t="s">
        <v>284</v>
      </c>
      <c r="G973" s="4" t="s">
        <v>284</v>
      </c>
      <c r="H973" s="4" t="s">
        <v>284</v>
      </c>
      <c r="I973" s="4" t="s">
        <v>284</v>
      </c>
      <c r="J973" s="4" t="s">
        <v>284</v>
      </c>
      <c r="K973" s="5" t="s">
        <v>254</v>
      </c>
      <c r="L973" s="4" t="s">
        <v>245</v>
      </c>
      <c r="M973" s="2" t="s">
        <v>223</v>
      </c>
      <c r="N973" s="51">
        <v>0</v>
      </c>
      <c r="O973" s="51">
        <v>18.902419999999999</v>
      </c>
    </row>
    <row r="974" spans="1:15" ht="12.75" customHeight="1" x14ac:dyDescent="0.25">
      <c r="A974" s="2">
        <v>2025</v>
      </c>
      <c r="B974" s="2">
        <v>8</v>
      </c>
      <c r="C974" s="2" t="s">
        <v>224</v>
      </c>
      <c r="D974" s="2" t="s">
        <v>225</v>
      </c>
      <c r="E974" s="4" t="str">
        <f>VLOOKUP($D:$D,'[1]Disponibilidad y generación'!$E:$R,3,FALSE)</f>
        <v>n/d</v>
      </c>
      <c r="F974" s="4" t="str">
        <f>VLOOKUP($D:$D,'[1]Disponibilidad y generación'!$E:$R,4,FALSE)</f>
        <v>n/d</v>
      </c>
      <c r="G974" s="4" t="str">
        <f>VLOOKUP($D:$D,'[1]Disponibilidad y generación'!$E:$R,5,FALSE)</f>
        <v>n/d</v>
      </c>
      <c r="H974" s="4" t="str">
        <f>VLOOKUP($D:$D,'[1]Disponibilidad y generación'!$E:$R,6,FALSE)</f>
        <v>n/d</v>
      </c>
      <c r="I974" s="4" t="str">
        <f>VLOOKUP($D:$D,'[1]Disponibilidad y generación'!$E:$R,7,FALSE)</f>
        <v>n/d</v>
      </c>
      <c r="J974" s="4" t="str">
        <f>VLOOKUP($D:$D,'[1]Disponibilidad y generación'!$E:$R,8,FALSE)</f>
        <v>n/d</v>
      </c>
      <c r="K974" s="5" t="s">
        <v>254</v>
      </c>
      <c r="L974" s="4" t="s">
        <v>245</v>
      </c>
      <c r="M974" s="2" t="s">
        <v>223</v>
      </c>
      <c r="N974" s="51">
        <v>44.734749999999998</v>
      </c>
      <c r="O974" s="51">
        <v>7.52224</v>
      </c>
    </row>
    <row r="975" spans="1:15" ht="12.75" customHeight="1" x14ac:dyDescent="0.25">
      <c r="A975" s="2">
        <v>2025</v>
      </c>
      <c r="B975" s="2">
        <v>8</v>
      </c>
      <c r="C975" s="2" t="s">
        <v>224</v>
      </c>
      <c r="D975" s="2" t="s">
        <v>226</v>
      </c>
      <c r="E975" s="4" t="str">
        <f>VLOOKUP($D:$D,'[1]Disponibilidad y generación'!$E:$R,3,FALSE)</f>
        <v>n/d</v>
      </c>
      <c r="F975" s="4" t="str">
        <f>VLOOKUP($D:$D,'[1]Disponibilidad y generación'!$E:$R,4,FALSE)</f>
        <v>n/d</v>
      </c>
      <c r="G975" s="4" t="str">
        <f>VLOOKUP($D:$D,'[1]Disponibilidad y generación'!$E:$R,5,FALSE)</f>
        <v>n/d</v>
      </c>
      <c r="H975" s="4" t="str">
        <f>VLOOKUP($D:$D,'[1]Disponibilidad y generación'!$E:$R,6,FALSE)</f>
        <v>n/d</v>
      </c>
      <c r="I975" s="4" t="str">
        <f>VLOOKUP($D:$D,'[1]Disponibilidad y generación'!$E:$R,7,FALSE)</f>
        <v>n/d</v>
      </c>
      <c r="J975" s="4" t="str">
        <f>VLOOKUP($D:$D,'[1]Disponibilidad y generación'!$E:$R,8,FALSE)</f>
        <v>n/d</v>
      </c>
      <c r="K975" s="5" t="s">
        <v>254</v>
      </c>
      <c r="L975" s="4" t="s">
        <v>245</v>
      </c>
      <c r="M975" s="2" t="s">
        <v>223</v>
      </c>
      <c r="N975" s="51">
        <v>44.059521505375997</v>
      </c>
      <c r="O975" s="51">
        <v>7.4811100000000001</v>
      </c>
    </row>
    <row r="976" spans="1:15" ht="12.75" customHeight="1" x14ac:dyDescent="0.25">
      <c r="A976" s="2">
        <v>2025</v>
      </c>
      <c r="B976" s="2">
        <v>8</v>
      </c>
      <c r="C976" s="2" t="s">
        <v>224</v>
      </c>
      <c r="D976" s="2" t="s">
        <v>227</v>
      </c>
      <c r="E976" s="4" t="str">
        <f>VLOOKUP($D:$D,'[1]Disponibilidad y generación'!$E:$R,3,FALSE)</f>
        <v>n/d</v>
      </c>
      <c r="F976" s="4" t="str">
        <f>VLOOKUP($D:$D,'[1]Disponibilidad y generación'!$E:$R,4,FALSE)</f>
        <v>n/d</v>
      </c>
      <c r="G976" s="4" t="str">
        <f>VLOOKUP($D:$D,'[1]Disponibilidad y generación'!$E:$R,5,FALSE)</f>
        <v>n/d</v>
      </c>
      <c r="H976" s="4" t="str">
        <f>VLOOKUP($D:$D,'[1]Disponibilidad y generación'!$E:$R,6,FALSE)</f>
        <v>n/d</v>
      </c>
      <c r="I976" s="4" t="str">
        <f>VLOOKUP($D:$D,'[1]Disponibilidad y generación'!$E:$R,7,FALSE)</f>
        <v>n/d</v>
      </c>
      <c r="J976" s="4" t="str">
        <f>VLOOKUP($D:$D,'[1]Disponibilidad y generación'!$E:$R,8,FALSE)</f>
        <v>n/d</v>
      </c>
      <c r="K976" s="5" t="s">
        <v>254</v>
      </c>
      <c r="L976" s="4" t="s">
        <v>245</v>
      </c>
      <c r="M976" s="2" t="s">
        <v>223</v>
      </c>
      <c r="N976" s="51">
        <v>44.059521505375997</v>
      </c>
      <c r="O976" s="51">
        <v>7.53268</v>
      </c>
    </row>
    <row r="977" spans="1:15" ht="12.75" customHeight="1" x14ac:dyDescent="0.25">
      <c r="A977" s="2">
        <v>2025</v>
      </c>
      <c r="B977" s="2">
        <v>8</v>
      </c>
      <c r="C977" s="2" t="s">
        <v>129</v>
      </c>
      <c r="D977" s="2" t="s">
        <v>130</v>
      </c>
      <c r="E977" s="4" t="str">
        <f>VLOOKUP($D:$D,'[1]Disponibilidad y generación'!$E:$R,3,FALSE)</f>
        <v>08</v>
      </c>
      <c r="F977" s="4" t="str">
        <f>VLOOKUP($D:$D,'[1]Disponibilidad y generación'!$E:$R,4,FALSE)</f>
        <v>YUMA</v>
      </c>
      <c r="G977" s="4" t="str">
        <f>VLOOKUP($D:$D,'[1]Disponibilidad y generación'!$E:$R,5,FALSE)</f>
        <v>12</v>
      </c>
      <c r="H977" s="4" t="str">
        <f>VLOOKUP($D:$D,'[1]Disponibilidad y generación'!$E:$R,6,FALSE)</f>
        <v>LA ROMANA</v>
      </c>
      <c r="I977" s="4" t="str">
        <f>VLOOKUP($D:$D,'[1]Disponibilidad y generación'!$E:$R,7,FALSE)</f>
        <v>03</v>
      </c>
      <c r="J977" s="4" t="str">
        <f>VLOOKUP($D:$D,'[1]Disponibilidad y generación'!$E:$R,8,FALSE)</f>
        <v>VILLA HERMOSA</v>
      </c>
      <c r="K977" s="5" t="s">
        <v>254</v>
      </c>
      <c r="L977" s="4" t="s">
        <v>245</v>
      </c>
      <c r="M977" s="2" t="s">
        <v>128</v>
      </c>
      <c r="N977" s="51">
        <v>50</v>
      </c>
      <c r="O977" s="51">
        <v>10.16554</v>
      </c>
    </row>
    <row r="978" spans="1:15" ht="12.75" customHeight="1" x14ac:dyDescent="0.25">
      <c r="A978" s="2">
        <v>2025</v>
      </c>
      <c r="B978" s="2">
        <v>8</v>
      </c>
      <c r="C978" s="2" t="s">
        <v>129</v>
      </c>
      <c r="D978" s="2" t="s">
        <v>131</v>
      </c>
      <c r="E978" s="4" t="str">
        <f>VLOOKUP($D:$D,'[1]Disponibilidad y generación'!$E:$R,3,FALSE)</f>
        <v>08</v>
      </c>
      <c r="F978" s="4" t="str">
        <f>VLOOKUP($D:$D,'[1]Disponibilidad y generación'!$E:$R,4,FALSE)</f>
        <v>YUMA</v>
      </c>
      <c r="G978" s="4" t="str">
        <f>VLOOKUP($D:$D,'[1]Disponibilidad y generación'!$E:$R,5,FALSE)</f>
        <v>12</v>
      </c>
      <c r="H978" s="4" t="str">
        <f>VLOOKUP($D:$D,'[1]Disponibilidad y generación'!$E:$R,6,FALSE)</f>
        <v>LA ROMANA</v>
      </c>
      <c r="I978" s="4" t="str">
        <f>VLOOKUP($D:$D,'[1]Disponibilidad y generación'!$E:$R,7,FALSE)</f>
        <v>03</v>
      </c>
      <c r="J978" s="4" t="str">
        <f>VLOOKUP($D:$D,'[1]Disponibilidad y generación'!$E:$R,8,FALSE)</f>
        <v>VILLA HERMOSA</v>
      </c>
      <c r="K978" s="5" t="s">
        <v>254</v>
      </c>
      <c r="L978" s="4" t="s">
        <v>245</v>
      </c>
      <c r="M978" s="2" t="s">
        <v>128</v>
      </c>
      <c r="N978" s="51">
        <v>30</v>
      </c>
      <c r="O978" s="51">
        <v>6.1269600000000004</v>
      </c>
    </row>
    <row r="979" spans="1:15" ht="12.75" customHeight="1" x14ac:dyDescent="0.25">
      <c r="A979" s="2">
        <v>2025</v>
      </c>
      <c r="B979" s="2">
        <v>8</v>
      </c>
      <c r="C979" s="2" t="s">
        <v>236</v>
      </c>
      <c r="D979" s="2" t="s">
        <v>237</v>
      </c>
      <c r="E979" s="4" t="s">
        <v>284</v>
      </c>
      <c r="F979" s="4" t="s">
        <v>284</v>
      </c>
      <c r="G979" s="4" t="s">
        <v>284</v>
      </c>
      <c r="H979" s="4" t="s">
        <v>284</v>
      </c>
      <c r="I979" s="4" t="s">
        <v>284</v>
      </c>
      <c r="J979" s="4" t="s">
        <v>284</v>
      </c>
      <c r="K979" s="5" t="s">
        <v>254</v>
      </c>
      <c r="L979" s="4" t="s">
        <v>245</v>
      </c>
      <c r="M979" s="2" t="s">
        <v>223</v>
      </c>
      <c r="N979" s="51">
        <v>0</v>
      </c>
      <c r="O979" s="51">
        <v>5.1508700000000003</v>
      </c>
    </row>
    <row r="980" spans="1:15" ht="12.75" customHeight="1" x14ac:dyDescent="0.25">
      <c r="A980" s="2">
        <v>2025</v>
      </c>
      <c r="B980" s="2">
        <v>8</v>
      </c>
      <c r="C980" s="2" t="s">
        <v>132</v>
      </c>
      <c r="D980" s="2" t="s">
        <v>133</v>
      </c>
      <c r="E980" s="4" t="str">
        <f>VLOOKUP($D:$D,'[1]Disponibilidad y generación'!$E:$R,3,FALSE)</f>
        <v>10</v>
      </c>
      <c r="F980" s="4" t="str">
        <f>VLOOKUP($D:$D,'[1]Disponibilidad y generación'!$E:$R,4,FALSE)</f>
        <v>OZAMA O METROPOLITANA</v>
      </c>
      <c r="G980" s="4" t="str">
        <f>VLOOKUP($D:$D,'[1]Disponibilidad y generación'!$E:$R,5,FALSE)</f>
        <v>32</v>
      </c>
      <c r="H980" s="4" t="str">
        <f>VLOOKUP($D:$D,'[1]Disponibilidad y generación'!$E:$R,6,FALSE)</f>
        <v>SANTO DOMINGO</v>
      </c>
      <c r="I980" s="4" t="str">
        <f>VLOOKUP($D:$D,'[1]Disponibilidad y generación'!$E:$R,7,FALSE)</f>
        <v>03</v>
      </c>
      <c r="J980" s="4" t="str">
        <f>VLOOKUP($D:$D,'[1]Disponibilidad y generación'!$E:$R,8,FALSE)</f>
        <v>SANTO DOMINGO NORTE</v>
      </c>
      <c r="K980" s="5" t="s">
        <v>254</v>
      </c>
      <c r="L980" s="4" t="s">
        <v>245</v>
      </c>
      <c r="M980" s="2" t="s">
        <v>134</v>
      </c>
      <c r="N980" s="51">
        <v>50</v>
      </c>
      <c r="O980" s="51">
        <v>8.8685799999999997</v>
      </c>
    </row>
    <row r="981" spans="1:15" ht="12.75" customHeight="1" x14ac:dyDescent="0.25">
      <c r="A981" s="2">
        <v>2025</v>
      </c>
      <c r="B981" s="2">
        <v>8</v>
      </c>
      <c r="C981" s="2" t="s">
        <v>135</v>
      </c>
      <c r="D981" s="2" t="s">
        <v>136</v>
      </c>
      <c r="E981" s="4" t="str">
        <f>VLOOKUP($D:$D,'[1]Disponibilidad y generación'!$E:$R,3,FALSE)</f>
        <v>07</v>
      </c>
      <c r="F981" s="4" t="str">
        <f>VLOOKUP($D:$D,'[1]Disponibilidad y generación'!$E:$R,4,FALSE)</f>
        <v>EL VALLE</v>
      </c>
      <c r="G981" s="4" t="str">
        <f>VLOOKUP($D:$D,'[1]Disponibilidad y generación'!$E:$R,5,FALSE)</f>
        <v>02</v>
      </c>
      <c r="H981" s="4" t="str">
        <f>VLOOKUP($D:$D,'[1]Disponibilidad y generación'!$E:$R,6,FALSE)</f>
        <v>AZUA</v>
      </c>
      <c r="I981" s="4" t="str">
        <f>VLOOKUP($D:$D,'[1]Disponibilidad y generación'!$E:$R,7,FALSE)</f>
        <v>01</v>
      </c>
      <c r="J981" s="4" t="str">
        <f>VLOOKUP($D:$D,'[1]Disponibilidad y generación'!$E:$R,8,FALSE)</f>
        <v>AZUA</v>
      </c>
      <c r="K981" s="5" t="s">
        <v>254</v>
      </c>
      <c r="L981" s="4" t="s">
        <v>245</v>
      </c>
      <c r="M981" s="2" t="s">
        <v>128</v>
      </c>
      <c r="N981" s="51">
        <v>17</v>
      </c>
      <c r="O981" s="51">
        <v>4.0937599999999996</v>
      </c>
    </row>
    <row r="982" spans="1:15" ht="12.75" customHeight="1" x14ac:dyDescent="0.25">
      <c r="A982" s="2">
        <v>2025</v>
      </c>
      <c r="B982" s="2">
        <v>8</v>
      </c>
      <c r="C982" s="2" t="s">
        <v>230</v>
      </c>
      <c r="D982" s="2" t="s">
        <v>231</v>
      </c>
      <c r="E982" s="4" t="s">
        <v>284</v>
      </c>
      <c r="F982" s="4" t="s">
        <v>284</v>
      </c>
      <c r="G982" s="4" t="s">
        <v>284</v>
      </c>
      <c r="H982" s="4" t="s">
        <v>284</v>
      </c>
      <c r="I982" s="4" t="s">
        <v>284</v>
      </c>
      <c r="J982" s="4" t="s">
        <v>284</v>
      </c>
      <c r="K982" s="5" t="s">
        <v>254</v>
      </c>
      <c r="L982" s="4" t="s">
        <v>245</v>
      </c>
      <c r="M982" s="2" t="s">
        <v>223</v>
      </c>
      <c r="N982" s="51">
        <v>0</v>
      </c>
      <c r="O982" s="51">
        <v>1.76559</v>
      </c>
    </row>
    <row r="983" spans="1:15" ht="12.75" customHeight="1" x14ac:dyDescent="0.25">
      <c r="A983" s="2">
        <v>2025</v>
      </c>
      <c r="B983" s="2">
        <v>8</v>
      </c>
      <c r="C983" s="2" t="s">
        <v>137</v>
      </c>
      <c r="D983" s="2" t="s">
        <v>138</v>
      </c>
      <c r="E983" s="4" t="str">
        <f>VLOOKUP($D:$D,'[1]Disponibilidad y generación'!$E:$R,3,FALSE)</f>
        <v>10</v>
      </c>
      <c r="F983" s="4" t="str">
        <f>VLOOKUP($D:$D,'[1]Disponibilidad y generación'!$E:$R,4,FALSE)</f>
        <v>OZAMA O METROPOLITANA</v>
      </c>
      <c r="G983" s="4" t="str">
        <f>VLOOKUP($D:$D,'[1]Disponibilidad y generación'!$E:$R,5,FALSE)</f>
        <v>32</v>
      </c>
      <c r="H983" s="4" t="str">
        <f>VLOOKUP($D:$D,'[1]Disponibilidad y generación'!$E:$R,6,FALSE)</f>
        <v>SANTO DOMINGO</v>
      </c>
      <c r="I983" s="4" t="str">
        <f>VLOOKUP($D:$D,'[1]Disponibilidad y generación'!$E:$R,7,FALSE)</f>
        <v>01</v>
      </c>
      <c r="J983" s="4" t="str">
        <f>VLOOKUP($D:$D,'[1]Disponibilidad y generación'!$E:$R,8,FALSE)</f>
        <v>SANTO DOMINGO ESTE</v>
      </c>
      <c r="K983" s="5" t="s">
        <v>254</v>
      </c>
      <c r="L983" s="4" t="s">
        <v>245</v>
      </c>
      <c r="M983" s="2" t="s">
        <v>134</v>
      </c>
      <c r="N983" s="51">
        <v>9.9679659498199999</v>
      </c>
      <c r="O983" s="51">
        <v>1.57114</v>
      </c>
    </row>
    <row r="984" spans="1:15" ht="12.75" customHeight="1" x14ac:dyDescent="0.25">
      <c r="A984" s="2">
        <v>2025</v>
      </c>
      <c r="B984" s="2">
        <v>8</v>
      </c>
      <c r="C984" s="2" t="s">
        <v>221</v>
      </c>
      <c r="D984" s="2" t="s">
        <v>222</v>
      </c>
      <c r="E984" s="4" t="str">
        <f>VLOOKUP($D:$D,'[1]Disponibilidad y generación'!$E:$R,3,FALSE)</f>
        <v>n/d</v>
      </c>
      <c r="F984" s="4" t="str">
        <f>VLOOKUP($D:$D,'[1]Disponibilidad y generación'!$E:$R,4,FALSE)</f>
        <v>n/d</v>
      </c>
      <c r="G984" s="4" t="str">
        <f>VLOOKUP($D:$D,'[1]Disponibilidad y generación'!$E:$R,5,FALSE)</f>
        <v>n/d</v>
      </c>
      <c r="H984" s="4" t="str">
        <f>VLOOKUP($D:$D,'[1]Disponibilidad y generación'!$E:$R,6,FALSE)</f>
        <v>n/d</v>
      </c>
      <c r="I984" s="4" t="str">
        <f>VLOOKUP($D:$D,'[1]Disponibilidad y generación'!$E:$R,7,FALSE)</f>
        <v>n/d</v>
      </c>
      <c r="J984" s="4" t="str">
        <f>VLOOKUP($D:$D,'[1]Disponibilidad y generación'!$E:$R,8,FALSE)</f>
        <v>n/d</v>
      </c>
      <c r="K984" s="5" t="s">
        <v>254</v>
      </c>
      <c r="L984" s="4" t="s">
        <v>245</v>
      </c>
      <c r="M984" s="2" t="s">
        <v>223</v>
      </c>
      <c r="N984" s="51">
        <v>0</v>
      </c>
      <c r="O984" s="51">
        <v>2.7357399999999998</v>
      </c>
    </row>
    <row r="985" spans="1:15" ht="12.75" customHeight="1" x14ac:dyDescent="0.25">
      <c r="A985" s="2">
        <v>2025</v>
      </c>
      <c r="B985" s="2">
        <v>8</v>
      </c>
      <c r="C985" s="2" t="s">
        <v>139</v>
      </c>
      <c r="D985" s="2" t="s">
        <v>140</v>
      </c>
      <c r="E985" s="4" t="str">
        <f>VLOOKUP($D:$D,'[1]Disponibilidad y generación'!$E:$R,3,FALSE)</f>
        <v>10</v>
      </c>
      <c r="F985" s="4" t="str">
        <f>VLOOKUP($D:$D,'[1]Disponibilidad y generación'!$E:$R,4,FALSE)</f>
        <v>OZAMA O METROPOLITANA</v>
      </c>
      <c r="G985" s="4" t="str">
        <f>VLOOKUP($D:$D,'[1]Disponibilidad y generación'!$E:$R,5,FALSE)</f>
        <v>32</v>
      </c>
      <c r="H985" s="4" t="str">
        <f>VLOOKUP($D:$D,'[1]Disponibilidad y generación'!$E:$R,6,FALSE)</f>
        <v>SANTO DOMINGO</v>
      </c>
      <c r="I985" s="4" t="str">
        <f>VLOOKUP($D:$D,'[1]Disponibilidad y generación'!$E:$R,7,FALSE)</f>
        <v>05</v>
      </c>
      <c r="J985" s="4" t="str">
        <f>VLOOKUP($D:$D,'[1]Disponibilidad y generación'!$E:$R,8,FALSE)</f>
        <v>SAN ANTONIO DE GUERRA</v>
      </c>
      <c r="K985" s="5" t="s">
        <v>254</v>
      </c>
      <c r="L985" s="4" t="s">
        <v>245</v>
      </c>
      <c r="M985" s="2" t="s">
        <v>31</v>
      </c>
      <c r="N985" s="51">
        <v>49.711878360215003</v>
      </c>
      <c r="O985" s="51">
        <v>7.9069500000000001</v>
      </c>
    </row>
    <row r="986" spans="1:15" ht="12.75" customHeight="1" x14ac:dyDescent="0.25">
      <c r="A986" s="2">
        <v>2025</v>
      </c>
      <c r="B986" s="2">
        <v>8</v>
      </c>
      <c r="C986" s="2" t="s">
        <v>141</v>
      </c>
      <c r="D986" s="2" t="s">
        <v>142</v>
      </c>
      <c r="E986" s="4" t="str">
        <f>VLOOKUP($D:$D,'[1]Disponibilidad y generación'!$E:$R,3,FALSE)</f>
        <v>03</v>
      </c>
      <c r="F986" s="4" t="str">
        <f>VLOOKUP($D:$D,'[1]Disponibilidad y generación'!$E:$R,4,FALSE)</f>
        <v>CIBAO NORDESTE</v>
      </c>
      <c r="G986" s="4" t="str">
        <f>VLOOKUP($D:$D,'[1]Disponibilidad y generación'!$E:$R,5,FALSE)</f>
        <v>14</v>
      </c>
      <c r="H986" s="4" t="str">
        <f>VLOOKUP($D:$D,'[1]Disponibilidad y generación'!$E:$R,6,FALSE)</f>
        <v>MARÍA TRINIDAD SÁNCHEZ</v>
      </c>
      <c r="I986" s="4" t="str">
        <f>VLOOKUP($D:$D,'[1]Disponibilidad y generación'!$E:$R,7,FALSE)</f>
        <v>02</v>
      </c>
      <c r="J986" s="4" t="str">
        <f>VLOOKUP($D:$D,'[1]Disponibilidad y generación'!$E:$R,8,FALSE)</f>
        <v>CABRERA</v>
      </c>
      <c r="K986" s="5" t="s">
        <v>254</v>
      </c>
      <c r="L986" s="4" t="s">
        <v>245</v>
      </c>
      <c r="M986" s="2" t="s">
        <v>128</v>
      </c>
      <c r="N986" s="51">
        <v>45.385842293906002</v>
      </c>
      <c r="O986" s="51">
        <v>7.1483699999999999</v>
      </c>
    </row>
    <row r="987" spans="1:15" ht="12.75" customHeight="1" x14ac:dyDescent="0.25">
      <c r="A987" s="2">
        <v>2025</v>
      </c>
      <c r="B987" s="2">
        <v>8</v>
      </c>
      <c r="C987" s="2" t="s">
        <v>124</v>
      </c>
      <c r="D987" s="2" t="s">
        <v>143</v>
      </c>
      <c r="E987" s="4" t="str">
        <f>VLOOKUP($D:$D,'[1]Disponibilidad y generación'!$E:$R,3,FALSE)</f>
        <v>10</v>
      </c>
      <c r="F987" s="4" t="str">
        <f>VLOOKUP($D:$D,'[1]Disponibilidad y generación'!$E:$R,4,FALSE)</f>
        <v>OZAMA O METROPOLITANA</v>
      </c>
      <c r="G987" s="4" t="str">
        <f>VLOOKUP($D:$D,'[1]Disponibilidad y generación'!$E:$R,5,FALSE)</f>
        <v>32</v>
      </c>
      <c r="H987" s="4" t="str">
        <f>VLOOKUP($D:$D,'[1]Disponibilidad y generación'!$E:$R,6,FALSE)</f>
        <v>SANTO DOMINGO</v>
      </c>
      <c r="I987" s="4" t="str">
        <f>VLOOKUP($D:$D,'[1]Disponibilidad y generación'!$E:$R,7,FALSE)</f>
        <v>05</v>
      </c>
      <c r="J987" s="4" t="str">
        <f>VLOOKUP($D:$D,'[1]Disponibilidad y generación'!$E:$R,8,FALSE)</f>
        <v>SAN ANTONIO DE GUERRA</v>
      </c>
      <c r="K987" s="5" t="s">
        <v>254</v>
      </c>
      <c r="L987" s="4" t="s">
        <v>245</v>
      </c>
      <c r="M987" s="2" t="s">
        <v>134</v>
      </c>
      <c r="N987" s="51">
        <v>100</v>
      </c>
      <c r="O987" s="51">
        <v>17.72785</v>
      </c>
    </row>
    <row r="988" spans="1:15" ht="12.75" customHeight="1" x14ac:dyDescent="0.25">
      <c r="A988" s="2">
        <v>2025</v>
      </c>
      <c r="B988" s="2">
        <v>8</v>
      </c>
      <c r="C988" s="2" t="s">
        <v>144</v>
      </c>
      <c r="D988" s="2" t="s">
        <v>145</v>
      </c>
      <c r="E988" s="4" t="str">
        <f>VLOOKUP($D:$D,'[1]Disponibilidad y generación'!$E:$R,3,FALSE)</f>
        <v>04</v>
      </c>
      <c r="F988" s="4" t="str">
        <f>VLOOKUP($D:$D,'[1]Disponibilidad y generación'!$E:$R,4,FALSE)</f>
        <v>CIBAO NOROESTE</v>
      </c>
      <c r="G988" s="4" t="str">
        <f>VLOOKUP($D:$D,'[1]Disponibilidad y generación'!$E:$R,5,FALSE)</f>
        <v>15</v>
      </c>
      <c r="H988" s="4" t="str">
        <f>VLOOKUP($D:$D,'[1]Disponibilidad y generación'!$E:$R,6,FALSE)</f>
        <v>MONTE CRISTI</v>
      </c>
      <c r="I988" s="4" t="str">
        <f>VLOOKUP($D:$D,'[1]Disponibilidad y generación'!$E:$R,7,FALSE)</f>
        <v>03</v>
      </c>
      <c r="J988" s="4" t="str">
        <f>VLOOKUP($D:$D,'[1]Disponibilidad y generación'!$E:$R,8,FALSE)</f>
        <v>GUAYUBÍN</v>
      </c>
      <c r="K988" s="5" t="s">
        <v>254</v>
      </c>
      <c r="L988" s="4" t="s">
        <v>245</v>
      </c>
      <c r="M988" s="2" t="s">
        <v>56</v>
      </c>
      <c r="N988" s="51">
        <v>50.6</v>
      </c>
      <c r="O988" s="51">
        <v>8.4500899999999994</v>
      </c>
    </row>
    <row r="989" spans="1:15" ht="12.75" customHeight="1" x14ac:dyDescent="0.25">
      <c r="A989" s="2">
        <v>2025</v>
      </c>
      <c r="B989" s="2">
        <v>8</v>
      </c>
      <c r="C989" s="2" t="s">
        <v>232</v>
      </c>
      <c r="D989" s="2" t="s">
        <v>233</v>
      </c>
      <c r="E989" s="4" t="s">
        <v>284</v>
      </c>
      <c r="F989" s="4" t="s">
        <v>284</v>
      </c>
      <c r="G989" s="4" t="s">
        <v>284</v>
      </c>
      <c r="H989" s="4" t="s">
        <v>284</v>
      </c>
      <c r="I989" s="4" t="s">
        <v>284</v>
      </c>
      <c r="J989" s="4" t="s">
        <v>284</v>
      </c>
      <c r="K989" s="5" t="s">
        <v>254</v>
      </c>
      <c r="L989" s="4" t="s">
        <v>245</v>
      </c>
      <c r="M989" s="2" t="s">
        <v>223</v>
      </c>
      <c r="N989" s="51">
        <v>27.891621863798999</v>
      </c>
      <c r="O989" s="51">
        <v>4.6617800000000003</v>
      </c>
    </row>
    <row r="990" spans="1:15" ht="12.75" customHeight="1" x14ac:dyDescent="0.25">
      <c r="A990" s="2">
        <v>2025</v>
      </c>
      <c r="B990" s="2">
        <v>8</v>
      </c>
      <c r="C990" s="2" t="s">
        <v>232</v>
      </c>
      <c r="D990" s="2" t="s">
        <v>234</v>
      </c>
      <c r="E990" s="4" t="s">
        <v>284</v>
      </c>
      <c r="F990" s="4" t="s">
        <v>284</v>
      </c>
      <c r="G990" s="4" t="s">
        <v>284</v>
      </c>
      <c r="H990" s="4" t="s">
        <v>284</v>
      </c>
      <c r="I990" s="4" t="s">
        <v>284</v>
      </c>
      <c r="J990" s="4" t="s">
        <v>284</v>
      </c>
      <c r="K990" s="5" t="s">
        <v>254</v>
      </c>
      <c r="L990" s="4" t="s">
        <v>245</v>
      </c>
      <c r="M990" s="2" t="s">
        <v>223</v>
      </c>
      <c r="N990" s="51">
        <v>69.705017921145995</v>
      </c>
      <c r="O990" s="51">
        <v>13.379390000000001</v>
      </c>
    </row>
    <row r="991" spans="1:15" ht="12.75" customHeight="1" x14ac:dyDescent="0.25">
      <c r="A991" s="2">
        <v>2025</v>
      </c>
      <c r="B991" s="2">
        <v>8</v>
      </c>
      <c r="C991" s="2" t="s">
        <v>22</v>
      </c>
      <c r="D991" s="2" t="s">
        <v>146</v>
      </c>
      <c r="E991" s="4" t="str">
        <f>VLOOKUP($D:$D,'[1]Disponibilidad y generación'!$E:$R,3,FALSE)</f>
        <v>01</v>
      </c>
      <c r="F991" s="4" t="str">
        <f>VLOOKUP($D:$D,'[1]Disponibilidad y generación'!$E:$R,4,FALSE)</f>
        <v>CIBAO NORTE</v>
      </c>
      <c r="G991" s="4" t="str">
        <f>VLOOKUP($D:$D,'[1]Disponibilidad y generación'!$E:$R,5,FALSE)</f>
        <v>25</v>
      </c>
      <c r="H991" s="4" t="str">
        <f>VLOOKUP($D:$D,'[1]Disponibilidad y generación'!$E:$R,6,FALSE)</f>
        <v>SANTIAGO</v>
      </c>
      <c r="I991" s="4" t="str">
        <f>VLOOKUP($D:$D,'[1]Disponibilidad y generación'!$E:$R,7,FALSE)</f>
        <v>05</v>
      </c>
      <c r="J991" s="4" t="str">
        <f>VLOOKUP($D:$D,'[1]Disponibilidad y generación'!$E:$R,8,FALSE)</f>
        <v>SAN JOSÉ DE LAS MATAS</v>
      </c>
      <c r="K991" s="5" t="s">
        <v>254</v>
      </c>
      <c r="L991" s="4" t="s">
        <v>245</v>
      </c>
      <c r="M991" s="2" t="s">
        <v>134</v>
      </c>
      <c r="N991" s="51">
        <v>68.400000000000006</v>
      </c>
      <c r="O991" s="51">
        <v>12.114190000000001</v>
      </c>
    </row>
    <row r="992" spans="1:15" ht="12.75" customHeight="1" x14ac:dyDescent="0.25">
      <c r="A992" s="2">
        <v>2025</v>
      </c>
      <c r="B992" s="2">
        <v>8</v>
      </c>
      <c r="C992" s="2" t="s">
        <v>124</v>
      </c>
      <c r="D992" s="2" t="s">
        <v>147</v>
      </c>
      <c r="E992" s="4" t="str">
        <f>VLOOKUP($D:$D,'[1]Disponibilidad y generación'!$E:$R,3,FALSE)</f>
        <v>05</v>
      </c>
      <c r="F992" s="4" t="str">
        <f>VLOOKUP($D:$D,'[1]Disponibilidad y generación'!$E:$R,4,FALSE)</f>
        <v>VALDESIA</v>
      </c>
      <c r="G992" s="4" t="str">
        <f>VLOOKUP($D:$D,'[1]Disponibilidad y generación'!$E:$R,5,FALSE)</f>
        <v>17</v>
      </c>
      <c r="H992" s="4" t="str">
        <f>VLOOKUP($D:$D,'[1]Disponibilidad y generación'!$E:$R,6,FALSE)</f>
        <v>PERAVIA</v>
      </c>
      <c r="I992" s="4" t="str">
        <f>VLOOKUP($D:$D,'[1]Disponibilidad y generación'!$E:$R,7,FALSE)</f>
        <v>02</v>
      </c>
      <c r="J992" s="4" t="str">
        <f>VLOOKUP($D:$D,'[1]Disponibilidad y generación'!$E:$R,8,FALSE)</f>
        <v>NIZAO</v>
      </c>
      <c r="K992" s="5" t="s">
        <v>254</v>
      </c>
      <c r="L992" s="4" t="s">
        <v>245</v>
      </c>
      <c r="M992" s="2" t="s">
        <v>10</v>
      </c>
      <c r="N992" s="51">
        <v>50</v>
      </c>
      <c r="O992" s="51">
        <v>9.8264399999999998</v>
      </c>
    </row>
    <row r="993" spans="1:15" ht="12.75" customHeight="1" x14ac:dyDescent="0.25">
      <c r="A993" s="2">
        <v>2025</v>
      </c>
      <c r="B993" s="2">
        <v>8</v>
      </c>
      <c r="C993" s="2" t="s">
        <v>148</v>
      </c>
      <c r="D993" s="2" t="s">
        <v>149</v>
      </c>
      <c r="E993" s="4" t="str">
        <f>VLOOKUP($D:$D,'[1]Disponibilidad y generación'!$E:$R,3,FALSE)</f>
        <v>10</v>
      </c>
      <c r="F993" s="4" t="str">
        <f>VLOOKUP($D:$D,'[1]Disponibilidad y generación'!$E:$R,4,FALSE)</f>
        <v>OZAMA O METROPOLITANA</v>
      </c>
      <c r="G993" s="4" t="str">
        <f>VLOOKUP($D:$D,'[1]Disponibilidad y generación'!$E:$R,5,FALSE)</f>
        <v>32</v>
      </c>
      <c r="H993" s="4" t="str">
        <f>VLOOKUP($D:$D,'[1]Disponibilidad y generación'!$E:$R,6,FALSE)</f>
        <v>SANTO DOMINGO</v>
      </c>
      <c r="I993" s="4" t="str">
        <f>VLOOKUP($D:$D,'[1]Disponibilidad y generación'!$E:$R,7,FALSE)</f>
        <v>05</v>
      </c>
      <c r="J993" s="4" t="str">
        <f>VLOOKUP($D:$D,'[1]Disponibilidad y generación'!$E:$R,8,FALSE)</f>
        <v>SAN ANTONIO DE GUERRA</v>
      </c>
      <c r="K993" s="5" t="s">
        <v>254</v>
      </c>
      <c r="L993" s="4" t="s">
        <v>245</v>
      </c>
      <c r="M993" s="2" t="s">
        <v>134</v>
      </c>
      <c r="N993" s="51">
        <v>50</v>
      </c>
      <c r="O993" s="51">
        <v>8.5525500000000001</v>
      </c>
    </row>
    <row r="994" spans="1:15" ht="12.75" customHeight="1" x14ac:dyDescent="0.25">
      <c r="A994" s="2">
        <v>2025</v>
      </c>
      <c r="B994" s="2">
        <v>8</v>
      </c>
      <c r="C994" s="2" t="s">
        <v>150</v>
      </c>
      <c r="D994" s="2" t="s">
        <v>151</v>
      </c>
      <c r="E994" s="4" t="str">
        <f>VLOOKUP($D:$D,'[1]Disponibilidad y generación'!$E:$R,3,FALSE)</f>
        <v>10</v>
      </c>
      <c r="F994" s="4" t="str">
        <f>VLOOKUP($D:$D,'[1]Disponibilidad y generación'!$E:$R,4,FALSE)</f>
        <v>OZAMA O METROPOLITANA</v>
      </c>
      <c r="G994" s="4" t="str">
        <f>VLOOKUP($D:$D,'[1]Disponibilidad y generación'!$E:$R,5,FALSE)</f>
        <v>32</v>
      </c>
      <c r="H994" s="4" t="str">
        <f>VLOOKUP($D:$D,'[1]Disponibilidad y generación'!$E:$R,6,FALSE)</f>
        <v>SANTO DOMINGO</v>
      </c>
      <c r="I994" s="4" t="str">
        <f>VLOOKUP($D:$D,'[1]Disponibilidad y generación'!$E:$R,7,FALSE)</f>
        <v>05</v>
      </c>
      <c r="J994" s="4" t="str">
        <f>VLOOKUP($D:$D,'[1]Disponibilidad y generación'!$E:$R,8,FALSE)</f>
        <v>SAN ANTONIO DE GUERRA</v>
      </c>
      <c r="K994" s="5" t="s">
        <v>254</v>
      </c>
      <c r="L994" s="4" t="s">
        <v>245</v>
      </c>
      <c r="M994" s="2" t="s">
        <v>134</v>
      </c>
      <c r="N994" s="51">
        <v>50</v>
      </c>
      <c r="O994" s="51">
        <v>9.3358399999999993</v>
      </c>
    </row>
    <row r="995" spans="1:15" ht="12.75" customHeight="1" x14ac:dyDescent="0.25">
      <c r="A995" s="2">
        <v>2025</v>
      </c>
      <c r="B995" s="2">
        <v>8</v>
      </c>
      <c r="C995" s="2" t="s">
        <v>152</v>
      </c>
      <c r="D995" s="2" t="s">
        <v>153</v>
      </c>
      <c r="E995" s="4" t="str">
        <f>VLOOKUP($D:$D,'[1]Disponibilidad y generación'!$E:$R,3,FALSE)</f>
        <v>06</v>
      </c>
      <c r="F995" s="4" t="str">
        <f>VLOOKUP($D:$D,'[1]Disponibilidad y generación'!$E:$R,4,FALSE)</f>
        <v>ENRIQUILLO</v>
      </c>
      <c r="G995" s="4" t="str">
        <f>VLOOKUP($D:$D,'[1]Disponibilidad y generación'!$E:$R,5,FALSE)</f>
        <v>04</v>
      </c>
      <c r="H995" s="4" t="str">
        <f>VLOOKUP($D:$D,'[1]Disponibilidad y generación'!$E:$R,6,FALSE)</f>
        <v>BARAHONA</v>
      </c>
      <c r="I995" s="4" t="str">
        <f>VLOOKUP($D:$D,'[1]Disponibilidad y generación'!$E:$R,7,FALSE)</f>
        <v>05</v>
      </c>
      <c r="J995" s="4" t="str">
        <f>VLOOKUP($D:$D,'[1]Disponibilidad y generación'!$E:$R,8,FALSE)</f>
        <v>VICENTE NOBLE</v>
      </c>
      <c r="K995" s="5" t="s">
        <v>254</v>
      </c>
      <c r="L995" s="4" t="s">
        <v>245</v>
      </c>
      <c r="M995" s="2" t="s">
        <v>31</v>
      </c>
      <c r="N995" s="51">
        <v>25</v>
      </c>
      <c r="O995" s="51">
        <v>5.6264500000000002</v>
      </c>
    </row>
    <row r="996" spans="1:15" ht="12.75" customHeight="1" x14ac:dyDescent="0.25">
      <c r="A996" s="2">
        <v>2025</v>
      </c>
      <c r="B996" s="2">
        <v>8</v>
      </c>
      <c r="C996" s="2" t="s">
        <v>154</v>
      </c>
      <c r="D996" s="2" t="s">
        <v>155</v>
      </c>
      <c r="E996" s="4" t="str">
        <f>VLOOKUP($D:$D,'[1]Disponibilidad y generación'!$E:$R,3,FALSE)</f>
        <v>09</v>
      </c>
      <c r="F996" s="4" t="str">
        <f>VLOOKUP($D:$D,'[1]Disponibilidad y generación'!$E:$R,4,FALSE)</f>
        <v>HIGUAMO</v>
      </c>
      <c r="G996" s="4" t="str">
        <f>VLOOKUP($D:$D,'[1]Disponibilidad y generación'!$E:$R,5,FALSE)</f>
        <v>23</v>
      </c>
      <c r="H996" s="4" t="str">
        <f>VLOOKUP($D:$D,'[1]Disponibilidad y generación'!$E:$R,6,FALSE)</f>
        <v>SAN PEDRO DE MACORÍS</v>
      </c>
      <c r="I996" s="4" t="str">
        <f>VLOOKUP($D:$D,'[1]Disponibilidad y generación'!$E:$R,7,FALSE)</f>
        <v>04</v>
      </c>
      <c r="J996" s="4" t="str">
        <f>VLOOKUP($D:$D,'[1]Disponibilidad y generación'!$E:$R,8,FALSE)</f>
        <v>CONSUELO</v>
      </c>
      <c r="K996" s="5" t="s">
        <v>254</v>
      </c>
      <c r="L996" s="4" t="s">
        <v>245</v>
      </c>
      <c r="M996" s="2" t="s">
        <v>10</v>
      </c>
      <c r="N996" s="51">
        <v>50</v>
      </c>
      <c r="O996" s="51">
        <v>10.098240000000001</v>
      </c>
    </row>
    <row r="997" spans="1:15" ht="12.75" customHeight="1" x14ac:dyDescent="0.25">
      <c r="A997" s="2">
        <v>2025</v>
      </c>
      <c r="B997" s="2">
        <v>8</v>
      </c>
      <c r="C997" s="2" t="s">
        <v>22</v>
      </c>
      <c r="D997" s="2" t="s">
        <v>156</v>
      </c>
      <c r="E997" s="4" t="str">
        <f>VLOOKUP($D:$D,'[1]Disponibilidad y generación'!$E:$R,3,FALSE)</f>
        <v>04</v>
      </c>
      <c r="F997" s="4" t="str">
        <f>VLOOKUP($D:$D,'[1]Disponibilidad y generación'!$E:$R,4,FALSE)</f>
        <v>CIBAO NOROESTE</v>
      </c>
      <c r="G997" s="4" t="str">
        <f>VLOOKUP($D:$D,'[1]Disponibilidad y generación'!$E:$R,5,FALSE)</f>
        <v>27</v>
      </c>
      <c r="H997" s="4" t="str">
        <f>VLOOKUP($D:$D,'[1]Disponibilidad y generación'!$E:$R,6,FALSE)</f>
        <v>VALVERDE</v>
      </c>
      <c r="I997" s="4" t="str">
        <f>VLOOKUP($D:$D,'[1]Disponibilidad y generación'!$E:$R,7,FALSE)</f>
        <v>02</v>
      </c>
      <c r="J997" s="4" t="str">
        <f>VLOOKUP($D:$D,'[1]Disponibilidad y generación'!$E:$R,8,FALSE)</f>
        <v>ESPERANZA</v>
      </c>
      <c r="K997" s="5" t="s">
        <v>254</v>
      </c>
      <c r="L997" s="4" t="s">
        <v>245</v>
      </c>
      <c r="M997" s="2" t="s">
        <v>128</v>
      </c>
      <c r="N997" s="51">
        <v>75.518189964157003</v>
      </c>
      <c r="O997" s="51">
        <v>17.233029999999999</v>
      </c>
    </row>
    <row r="998" spans="1:15" ht="12.75" customHeight="1" x14ac:dyDescent="0.25">
      <c r="A998" s="2">
        <v>2025</v>
      </c>
      <c r="B998" s="2">
        <v>8</v>
      </c>
      <c r="C998" s="2" t="s">
        <v>22</v>
      </c>
      <c r="D998" s="2" t="s">
        <v>157</v>
      </c>
      <c r="E998" s="4" t="str">
        <f>VLOOKUP($D:$D,'[1]Disponibilidad y generación'!$E:$R,3,FALSE)</f>
        <v>05</v>
      </c>
      <c r="F998" s="4" t="str">
        <f>VLOOKUP($D:$D,'[1]Disponibilidad y generación'!$E:$R,4,FALSE)</f>
        <v>VALDESIA</v>
      </c>
      <c r="G998" s="4" t="str">
        <f>VLOOKUP($D:$D,'[1]Disponibilidad y generación'!$E:$R,5,FALSE)</f>
        <v>21</v>
      </c>
      <c r="H998" s="4" t="str">
        <f>VLOOKUP($D:$D,'[1]Disponibilidad y generación'!$E:$R,6,FALSE)</f>
        <v>SAN CRISTÓBAL</v>
      </c>
      <c r="I998" s="4" t="str">
        <f>VLOOKUP($D:$D,'[1]Disponibilidad y generación'!$E:$R,7,FALSE)</f>
        <v>06</v>
      </c>
      <c r="J998" s="4" t="str">
        <f>VLOOKUP($D:$D,'[1]Disponibilidad y generación'!$E:$R,8,FALSE)</f>
        <v>YAGUATE</v>
      </c>
      <c r="K998" s="5" t="s">
        <v>254</v>
      </c>
      <c r="L998" s="4" t="s">
        <v>245</v>
      </c>
      <c r="M998" s="2" t="s">
        <v>49</v>
      </c>
      <c r="N998" s="51">
        <v>100</v>
      </c>
      <c r="O998" s="51">
        <v>19.67792</v>
      </c>
    </row>
    <row r="999" spans="1:15" ht="12.75" customHeight="1" x14ac:dyDescent="0.25">
      <c r="A999" s="2">
        <v>2025</v>
      </c>
      <c r="B999" s="2">
        <v>8</v>
      </c>
      <c r="C999" s="2" t="s">
        <v>158</v>
      </c>
      <c r="D999" s="2" t="s">
        <v>159</v>
      </c>
      <c r="E999" s="4" t="str">
        <f>VLOOKUP($D:$D,'[1]Disponibilidad y generación'!$E:$R,3,FALSE)</f>
        <v>03</v>
      </c>
      <c r="F999" s="4" t="str">
        <f>VLOOKUP($D:$D,'[1]Disponibilidad y generación'!$E:$R,4,FALSE)</f>
        <v>CIBAO NORDESTE</v>
      </c>
      <c r="G999" s="4" t="str">
        <f>VLOOKUP($D:$D,'[1]Disponibilidad y generación'!$E:$R,5,FALSE)</f>
        <v>06</v>
      </c>
      <c r="H999" s="4" t="str">
        <f>VLOOKUP($D:$D,'[1]Disponibilidad y generación'!$E:$R,6,FALSE)</f>
        <v>DUARTE</v>
      </c>
      <c r="I999" s="4" t="str">
        <f>VLOOKUP($D:$D,'[1]Disponibilidad y generación'!$E:$R,7,FALSE)</f>
        <v>04</v>
      </c>
      <c r="J999" s="4" t="str">
        <f>VLOOKUP($D:$D,'[1]Disponibilidad y generación'!$E:$R,8,FALSE)</f>
        <v>PIMENTEL</v>
      </c>
      <c r="K999" s="5" t="s">
        <v>242</v>
      </c>
      <c r="L999" s="4" t="s">
        <v>248</v>
      </c>
      <c r="M999" s="2" t="s">
        <v>160</v>
      </c>
      <c r="N999" s="51">
        <v>29.606019265232</v>
      </c>
      <c r="O999" s="51">
        <v>18.013660000000002</v>
      </c>
    </row>
    <row r="1000" spans="1:15" ht="12.75" customHeight="1" x14ac:dyDescent="0.25">
      <c r="A1000" s="2">
        <v>2025</v>
      </c>
      <c r="B1000" s="2">
        <v>8</v>
      </c>
      <c r="C1000" s="2" t="s">
        <v>158</v>
      </c>
      <c r="D1000" s="2" t="s">
        <v>161</v>
      </c>
      <c r="E1000" s="4" t="str">
        <f>VLOOKUP($D:$D,'[1]Disponibilidad y generación'!$E:$R,3,FALSE)</f>
        <v>03</v>
      </c>
      <c r="F1000" s="4" t="str">
        <f>VLOOKUP($D:$D,'[1]Disponibilidad y generación'!$E:$R,4,FALSE)</f>
        <v>CIBAO NORDESTE</v>
      </c>
      <c r="G1000" s="4" t="str">
        <f>VLOOKUP($D:$D,'[1]Disponibilidad y generación'!$E:$R,5,FALSE)</f>
        <v>06</v>
      </c>
      <c r="H1000" s="4" t="str">
        <f>VLOOKUP($D:$D,'[1]Disponibilidad y generación'!$E:$R,6,FALSE)</f>
        <v>DUARTE</v>
      </c>
      <c r="I1000" s="4" t="str">
        <f>VLOOKUP($D:$D,'[1]Disponibilidad y generación'!$E:$R,7,FALSE)</f>
        <v>04</v>
      </c>
      <c r="J1000" s="4" t="str">
        <f>VLOOKUP($D:$D,'[1]Disponibilidad y generación'!$E:$R,8,FALSE)</f>
        <v>PIMENTEL</v>
      </c>
      <c r="K1000" s="5" t="s">
        <v>242</v>
      </c>
      <c r="L1000" s="4" t="s">
        <v>248</v>
      </c>
      <c r="M1000" s="2" t="s">
        <v>160</v>
      </c>
      <c r="N1000" s="51">
        <v>19.27442876344</v>
      </c>
      <c r="O1000" s="51">
        <v>10.61687</v>
      </c>
    </row>
    <row r="1001" spans="1:15" ht="12.75" customHeight="1" x14ac:dyDescent="0.25">
      <c r="A1001" s="2">
        <v>2025</v>
      </c>
      <c r="B1001" s="2">
        <v>8</v>
      </c>
      <c r="C1001" s="2" t="s">
        <v>158</v>
      </c>
      <c r="D1001" s="2" t="s">
        <v>162</v>
      </c>
      <c r="E1001" s="4" t="str">
        <f>VLOOKUP($D:$D,'[1]Disponibilidad y generación'!$E:$R,3,FALSE)</f>
        <v>03</v>
      </c>
      <c r="F1001" s="4" t="str">
        <f>VLOOKUP($D:$D,'[1]Disponibilidad y generación'!$E:$R,4,FALSE)</f>
        <v>CIBAO NORDESTE</v>
      </c>
      <c r="G1001" s="4" t="str">
        <f>VLOOKUP($D:$D,'[1]Disponibilidad y generación'!$E:$R,5,FALSE)</f>
        <v>06</v>
      </c>
      <c r="H1001" s="4" t="str">
        <f>VLOOKUP($D:$D,'[1]Disponibilidad y generación'!$E:$R,6,FALSE)</f>
        <v>DUARTE</v>
      </c>
      <c r="I1001" s="4" t="str">
        <f>VLOOKUP($D:$D,'[1]Disponibilidad y generación'!$E:$R,7,FALSE)</f>
        <v>04</v>
      </c>
      <c r="J1001" s="4" t="str">
        <f>VLOOKUP($D:$D,'[1]Disponibilidad y generación'!$E:$R,8,FALSE)</f>
        <v>PIMENTEL</v>
      </c>
      <c r="K1001" s="5" t="s">
        <v>242</v>
      </c>
      <c r="L1001" s="4" t="s">
        <v>248</v>
      </c>
      <c r="M1001" s="2" t="s">
        <v>163</v>
      </c>
      <c r="N1001" s="51">
        <v>48.805889336916998</v>
      </c>
      <c r="O1001" s="51">
        <v>30.68299</v>
      </c>
    </row>
    <row r="1002" spans="1:15" ht="12.75" customHeight="1" x14ac:dyDescent="0.25">
      <c r="A1002" s="2">
        <v>2025</v>
      </c>
      <c r="B1002" s="2">
        <v>8</v>
      </c>
      <c r="C1002" s="2" t="s">
        <v>158</v>
      </c>
      <c r="D1002" s="2" t="s">
        <v>164</v>
      </c>
      <c r="E1002" s="4" t="str">
        <f>VLOOKUP($D:$D,'[1]Disponibilidad y generación'!$E:$R,3,FALSE)</f>
        <v>03</v>
      </c>
      <c r="F1002" s="4" t="str">
        <f>VLOOKUP($D:$D,'[1]Disponibilidad y generación'!$E:$R,4,FALSE)</f>
        <v>CIBAO NORDESTE</v>
      </c>
      <c r="G1002" s="4" t="str">
        <f>VLOOKUP($D:$D,'[1]Disponibilidad y generación'!$E:$R,5,FALSE)</f>
        <v>06</v>
      </c>
      <c r="H1002" s="4" t="str">
        <f>VLOOKUP($D:$D,'[1]Disponibilidad y generación'!$E:$R,6,FALSE)</f>
        <v>DUARTE</v>
      </c>
      <c r="I1002" s="4" t="str">
        <f>VLOOKUP($D:$D,'[1]Disponibilidad y generación'!$E:$R,7,FALSE)</f>
        <v>04</v>
      </c>
      <c r="J1002" s="4" t="str">
        <f>VLOOKUP($D:$D,'[1]Disponibilidad y generación'!$E:$R,8,FALSE)</f>
        <v>PIMENTEL</v>
      </c>
      <c r="K1002" s="5" t="s">
        <v>242</v>
      </c>
      <c r="L1002" s="4" t="s">
        <v>248</v>
      </c>
      <c r="M1002" s="2" t="s">
        <v>163</v>
      </c>
      <c r="N1002" s="51">
        <v>31.131608422938999</v>
      </c>
      <c r="O1002" s="51">
        <v>22.349</v>
      </c>
    </row>
    <row r="1003" spans="1:15" ht="12.75" customHeight="1" x14ac:dyDescent="0.25">
      <c r="A1003" s="2">
        <v>2025</v>
      </c>
      <c r="B1003" s="2">
        <v>8</v>
      </c>
      <c r="C1003" s="2" t="s">
        <v>12</v>
      </c>
      <c r="D1003" s="2" t="s">
        <v>165</v>
      </c>
      <c r="E1003" s="4" t="str">
        <f>VLOOKUP($D:$D,'[1]Disponibilidad y generación'!$E:$R,3,FALSE)</f>
        <v>02</v>
      </c>
      <c r="F1003" s="4" t="str">
        <f>VLOOKUP($D:$D,'[1]Disponibilidad y generación'!$E:$R,4,FALSE)</f>
        <v>CIBAO SUR</v>
      </c>
      <c r="G1003" s="4" t="str">
        <f>VLOOKUP($D:$D,'[1]Disponibilidad y generación'!$E:$R,5,FALSE)</f>
        <v>13</v>
      </c>
      <c r="H1003" s="4" t="str">
        <f>VLOOKUP($D:$D,'[1]Disponibilidad y generación'!$E:$R,6,FALSE)</f>
        <v>LA VEGA</v>
      </c>
      <c r="I1003" s="4" t="str">
        <f>VLOOKUP($D:$D,'[1]Disponibilidad y generación'!$E:$R,7,FALSE)</f>
        <v>02</v>
      </c>
      <c r="J1003" s="4" t="str">
        <f>VLOOKUP($D:$D,'[1]Disponibilidad y generación'!$E:$R,8,FALSE)</f>
        <v>CONSTANZA</v>
      </c>
      <c r="K1003" s="5" t="s">
        <v>240</v>
      </c>
      <c r="L1003" s="4" t="s">
        <v>253</v>
      </c>
      <c r="M1003" s="2" t="s">
        <v>160</v>
      </c>
      <c r="N1003" s="51">
        <v>3.2690412186370001</v>
      </c>
      <c r="O1003" s="51">
        <v>2.3549799999999999</v>
      </c>
    </row>
    <row r="1004" spans="1:15" ht="12.75" customHeight="1" x14ac:dyDescent="0.25">
      <c r="A1004" s="2">
        <v>2025</v>
      </c>
      <c r="B1004" s="2">
        <v>8</v>
      </c>
      <c r="C1004" s="2" t="s">
        <v>12</v>
      </c>
      <c r="D1004" s="2" t="s">
        <v>166</v>
      </c>
      <c r="E1004" s="4" t="str">
        <f>VLOOKUP($D:$D,'[1]Disponibilidad y generación'!$E:$R,3,FALSE)</f>
        <v>02</v>
      </c>
      <c r="F1004" s="4" t="str">
        <f>VLOOKUP($D:$D,'[1]Disponibilidad y generación'!$E:$R,4,FALSE)</f>
        <v>CIBAO SUR</v>
      </c>
      <c r="G1004" s="4" t="str">
        <f>VLOOKUP($D:$D,'[1]Disponibilidad y generación'!$E:$R,5,FALSE)</f>
        <v>13</v>
      </c>
      <c r="H1004" s="4" t="str">
        <f>VLOOKUP($D:$D,'[1]Disponibilidad y generación'!$E:$R,6,FALSE)</f>
        <v>LA VEGA</v>
      </c>
      <c r="I1004" s="4" t="str">
        <f>VLOOKUP($D:$D,'[1]Disponibilidad y generación'!$E:$R,7,FALSE)</f>
        <v>02</v>
      </c>
      <c r="J1004" s="4" t="str">
        <f>VLOOKUP($D:$D,'[1]Disponibilidad y generación'!$E:$R,8,FALSE)</f>
        <v>CONSTANZA</v>
      </c>
      <c r="K1004" s="5" t="s">
        <v>240</v>
      </c>
      <c r="L1004" s="4" t="s">
        <v>253</v>
      </c>
      <c r="M1004" s="2" t="s">
        <v>160</v>
      </c>
      <c r="N1004" s="51">
        <v>3.5476030465939998</v>
      </c>
      <c r="O1004" s="51">
        <v>2.2206100000000002</v>
      </c>
    </row>
    <row r="1005" spans="1:15" ht="12.75" customHeight="1" x14ac:dyDescent="0.25">
      <c r="A1005" s="2">
        <v>2025</v>
      </c>
      <c r="B1005" s="2">
        <v>8</v>
      </c>
      <c r="C1005" s="2" t="s">
        <v>167</v>
      </c>
      <c r="D1005" s="2" t="s">
        <v>168</v>
      </c>
      <c r="E1005" s="4" t="str">
        <f>VLOOKUP($D:$D,'[1]Disponibilidad y generación'!$E:$R,3,FALSE)</f>
        <v>07</v>
      </c>
      <c r="F1005" s="4" t="str">
        <f>VLOOKUP($D:$D,'[1]Disponibilidad y generación'!$E:$R,4,FALSE)</f>
        <v>EL VALLE</v>
      </c>
      <c r="G1005" s="4" t="str">
        <f>VLOOKUP($D:$D,'[1]Disponibilidad y generación'!$E:$R,5,FALSE)</f>
        <v>02</v>
      </c>
      <c r="H1005" s="4" t="str">
        <f>VLOOKUP($D:$D,'[1]Disponibilidad y generación'!$E:$R,6,FALSE)</f>
        <v>AZUA</v>
      </c>
      <c r="I1005" s="4" t="str">
        <f>VLOOKUP($D:$D,'[1]Disponibilidad y generación'!$E:$R,7,FALSE)</f>
        <v>01</v>
      </c>
      <c r="J1005" s="4" t="str">
        <f>VLOOKUP($D:$D,'[1]Disponibilidad y generación'!$E:$R,8,FALSE)</f>
        <v>AZUA</v>
      </c>
      <c r="K1005" s="5" t="s">
        <v>242</v>
      </c>
      <c r="L1005" s="4" t="s">
        <v>248</v>
      </c>
      <c r="M1005" s="2" t="s">
        <v>128</v>
      </c>
      <c r="N1005" s="51">
        <v>89.958064516128999</v>
      </c>
      <c r="O1005" s="51">
        <v>36.548169999999999</v>
      </c>
    </row>
    <row r="1006" spans="1:15" ht="12.75" customHeight="1" x14ac:dyDescent="0.25">
      <c r="A1006" s="2">
        <v>2025</v>
      </c>
      <c r="B1006" s="2">
        <v>8</v>
      </c>
      <c r="C1006" s="2" t="s">
        <v>167</v>
      </c>
      <c r="D1006" s="2" t="s">
        <v>169</v>
      </c>
      <c r="E1006" s="4" t="str">
        <f>VLOOKUP($D:$D,'[1]Disponibilidad y generación'!$E:$R,3,FALSE)</f>
        <v>07</v>
      </c>
      <c r="F1006" s="4" t="str">
        <f>VLOOKUP($D:$D,'[1]Disponibilidad y generación'!$E:$R,4,FALSE)</f>
        <v>EL VALLE</v>
      </c>
      <c r="G1006" s="4" t="str">
        <f>VLOOKUP($D:$D,'[1]Disponibilidad y generación'!$E:$R,5,FALSE)</f>
        <v>02</v>
      </c>
      <c r="H1006" s="4" t="str">
        <f>VLOOKUP($D:$D,'[1]Disponibilidad y generación'!$E:$R,6,FALSE)</f>
        <v>AZUA</v>
      </c>
      <c r="I1006" s="4" t="str">
        <f>VLOOKUP($D:$D,'[1]Disponibilidad y generación'!$E:$R,7,FALSE)</f>
        <v>01</v>
      </c>
      <c r="J1006" s="4" t="str">
        <f>VLOOKUP($D:$D,'[1]Disponibilidad y generación'!$E:$R,8,FALSE)</f>
        <v>AZUA</v>
      </c>
      <c r="K1006" s="5" t="s">
        <v>242</v>
      </c>
      <c r="L1006" s="4" t="s">
        <v>248</v>
      </c>
      <c r="M1006" s="2" t="s">
        <v>128</v>
      </c>
      <c r="N1006" s="51">
        <v>75.926467293906001</v>
      </c>
      <c r="O1006" s="51">
        <v>32.286529999999999</v>
      </c>
    </row>
    <row r="1007" spans="1:15" ht="12.75" customHeight="1" x14ac:dyDescent="0.25">
      <c r="A1007" s="2">
        <v>2025</v>
      </c>
      <c r="B1007" s="2">
        <v>8</v>
      </c>
      <c r="C1007" s="2" t="s">
        <v>170</v>
      </c>
      <c r="D1007" s="2" t="s">
        <v>171</v>
      </c>
      <c r="E1007" s="4" t="str">
        <f>VLOOKUP($D:$D,'[1]Disponibilidad y generación'!$E:$R,3,FALSE)</f>
        <v>05</v>
      </c>
      <c r="F1007" s="4" t="str">
        <f>VLOOKUP($D:$D,'[1]Disponibilidad y generación'!$E:$R,4,FALSE)</f>
        <v>VALDESIA</v>
      </c>
      <c r="G1007" s="4" t="str">
        <f>VLOOKUP($D:$D,'[1]Disponibilidad y generación'!$E:$R,5,FALSE)</f>
        <v>17</v>
      </c>
      <c r="H1007" s="4" t="str">
        <f>VLOOKUP($D:$D,'[1]Disponibilidad y generación'!$E:$R,6,FALSE)</f>
        <v>PERAVIA</v>
      </c>
      <c r="I1007" s="4" t="str">
        <f>VLOOKUP($D:$D,'[1]Disponibilidad y generación'!$E:$R,7,FALSE)</f>
        <v>01</v>
      </c>
      <c r="J1007" s="4" t="str">
        <f>VLOOKUP($D:$D,'[1]Disponibilidad y generación'!$E:$R,8,FALSE)</f>
        <v>BANÍ</v>
      </c>
      <c r="K1007" s="5" t="s">
        <v>241</v>
      </c>
      <c r="L1007" s="4" t="s">
        <v>247</v>
      </c>
      <c r="M1007" s="2" t="s">
        <v>56</v>
      </c>
      <c r="N1007" s="51">
        <v>341.45603203405</v>
      </c>
      <c r="O1007" s="51">
        <v>246.69546</v>
      </c>
    </row>
    <row r="1008" spans="1:15" ht="12.75" customHeight="1" x14ac:dyDescent="0.25">
      <c r="A1008" s="2">
        <v>2025</v>
      </c>
      <c r="B1008" s="2">
        <v>8</v>
      </c>
      <c r="C1008" s="2" t="s">
        <v>170</v>
      </c>
      <c r="D1008" s="2" t="s">
        <v>172</v>
      </c>
      <c r="E1008" s="4" t="str">
        <f>VLOOKUP($D:$D,'[1]Disponibilidad y generación'!$E:$R,3,FALSE)</f>
        <v>05</v>
      </c>
      <c r="F1008" s="4" t="str">
        <f>VLOOKUP($D:$D,'[1]Disponibilidad y generación'!$E:$R,4,FALSE)</f>
        <v>VALDESIA</v>
      </c>
      <c r="G1008" s="4" t="str">
        <f>VLOOKUP($D:$D,'[1]Disponibilidad y generación'!$E:$R,5,FALSE)</f>
        <v>17</v>
      </c>
      <c r="H1008" s="4" t="str">
        <f>VLOOKUP($D:$D,'[1]Disponibilidad y generación'!$E:$R,6,FALSE)</f>
        <v>PERAVIA</v>
      </c>
      <c r="I1008" s="4" t="str">
        <f>VLOOKUP($D:$D,'[1]Disponibilidad y generación'!$E:$R,7,FALSE)</f>
        <v>01</v>
      </c>
      <c r="J1008" s="4" t="str">
        <f>VLOOKUP($D:$D,'[1]Disponibilidad y generación'!$E:$R,8,FALSE)</f>
        <v>BANÍ</v>
      </c>
      <c r="K1008" s="5" t="s">
        <v>241</v>
      </c>
      <c r="L1008" s="4" t="s">
        <v>247</v>
      </c>
      <c r="M1008" s="2" t="s">
        <v>56</v>
      </c>
      <c r="N1008" s="51">
        <v>311.39690546594898</v>
      </c>
      <c r="O1008" s="51">
        <v>225.71333999999999</v>
      </c>
    </row>
    <row r="1009" spans="1:15" ht="12.75" customHeight="1" x14ac:dyDescent="0.25">
      <c r="A1009" s="2">
        <v>2025</v>
      </c>
      <c r="B1009" s="2">
        <v>8</v>
      </c>
      <c r="C1009" s="2" t="s">
        <v>22</v>
      </c>
      <c r="D1009" s="2" t="s">
        <v>173</v>
      </c>
      <c r="E1009" s="4" t="str">
        <f>VLOOKUP($D:$D,'[1]Disponibilidad y generación'!$E:$R,3,FALSE)</f>
        <v>06</v>
      </c>
      <c r="F1009" s="4" t="str">
        <f>VLOOKUP($D:$D,'[1]Disponibilidad y generación'!$E:$R,4,FALSE)</f>
        <v>ENRIQUILLO</v>
      </c>
      <c r="G1009" s="4" t="str">
        <f>VLOOKUP($D:$D,'[1]Disponibilidad y generación'!$E:$R,5,FALSE)</f>
        <v>16</v>
      </c>
      <c r="H1009" s="4" t="str">
        <f>VLOOKUP($D:$D,'[1]Disponibilidad y generación'!$E:$R,6,FALSE)</f>
        <v>PEDERNALES</v>
      </c>
      <c r="I1009" s="4" t="str">
        <f>VLOOKUP($D:$D,'[1]Disponibilidad y generación'!$E:$R,7,FALSE)</f>
        <v>02</v>
      </c>
      <c r="J1009" s="4" t="str">
        <f>VLOOKUP($D:$D,'[1]Disponibilidad y generación'!$E:$R,8,FALSE)</f>
        <v>OVIEDO</v>
      </c>
      <c r="K1009" s="5" t="s">
        <v>244</v>
      </c>
      <c r="L1009" s="4" t="s">
        <v>252</v>
      </c>
      <c r="M1009" s="2" t="s">
        <v>174</v>
      </c>
      <c r="N1009" s="51">
        <v>8.25</v>
      </c>
      <c r="O1009" s="51">
        <v>1.36029</v>
      </c>
    </row>
    <row r="1010" spans="1:15" ht="12.75" customHeight="1" x14ac:dyDescent="0.25">
      <c r="A1010" s="2">
        <v>2025</v>
      </c>
      <c r="B1010" s="2">
        <v>8</v>
      </c>
      <c r="C1010" s="2" t="s">
        <v>175</v>
      </c>
      <c r="D1010" s="2" t="s">
        <v>176</v>
      </c>
      <c r="E1010" s="4" t="str">
        <f>VLOOKUP($D:$D,'[1]Disponibilidad y generación'!$E:$R,3,FALSE)</f>
        <v>09</v>
      </c>
      <c r="F1010" s="4" t="str">
        <f>VLOOKUP($D:$D,'[1]Disponibilidad y generación'!$E:$R,4,FALSE)</f>
        <v>HIGUAMO</v>
      </c>
      <c r="G1010" s="4" t="str">
        <f>VLOOKUP($D:$D,'[1]Disponibilidad y generación'!$E:$R,5,FALSE)</f>
        <v>23</v>
      </c>
      <c r="H1010" s="4" t="str">
        <f>VLOOKUP($D:$D,'[1]Disponibilidad y generación'!$E:$R,6,FALSE)</f>
        <v>SAN PEDRO DE MACORÍS</v>
      </c>
      <c r="I1010" s="4" t="str">
        <f>VLOOKUP($D:$D,'[1]Disponibilidad y generación'!$E:$R,7,FALSE)</f>
        <v>05</v>
      </c>
      <c r="J1010" s="4" t="str">
        <f>VLOOKUP($D:$D,'[1]Disponibilidad y generación'!$E:$R,8,FALSE)</f>
        <v>QUISQUEYA</v>
      </c>
      <c r="K1010" s="5" t="s">
        <v>242</v>
      </c>
      <c r="L1010" s="4" t="s">
        <v>248</v>
      </c>
      <c r="M1010" s="2" t="s">
        <v>174</v>
      </c>
      <c r="N1010" s="51">
        <v>0</v>
      </c>
      <c r="O1010" s="51">
        <v>0</v>
      </c>
    </row>
    <row r="1011" spans="1:15" ht="12.75" customHeight="1" x14ac:dyDescent="0.25">
      <c r="A1011" s="2">
        <v>2025</v>
      </c>
      <c r="B1011" s="2">
        <v>8</v>
      </c>
      <c r="C1011" s="2" t="s">
        <v>175</v>
      </c>
      <c r="D1011" s="2" t="s">
        <v>177</v>
      </c>
      <c r="E1011" s="4" t="str">
        <f>VLOOKUP($D:$D,'[1]Disponibilidad y generación'!$E:$R,3,FALSE)</f>
        <v>09</v>
      </c>
      <c r="F1011" s="4" t="str">
        <f>VLOOKUP($D:$D,'[1]Disponibilidad y generación'!$E:$R,4,FALSE)</f>
        <v>HIGUAMO</v>
      </c>
      <c r="G1011" s="4" t="str">
        <f>VLOOKUP($D:$D,'[1]Disponibilidad y generación'!$E:$R,5,FALSE)</f>
        <v>23</v>
      </c>
      <c r="H1011" s="4" t="str">
        <f>VLOOKUP($D:$D,'[1]Disponibilidad y generación'!$E:$R,6,FALSE)</f>
        <v>SAN PEDRO DE MACORÍS</v>
      </c>
      <c r="I1011" s="4" t="str">
        <f>VLOOKUP($D:$D,'[1]Disponibilidad y generación'!$E:$R,7,FALSE)</f>
        <v>05</v>
      </c>
      <c r="J1011" s="4" t="str">
        <f>VLOOKUP($D:$D,'[1]Disponibilidad y generación'!$E:$R,8,FALSE)</f>
        <v>QUISQUEYA</v>
      </c>
      <c r="K1011" s="5" t="s">
        <v>242</v>
      </c>
      <c r="L1011" s="4" t="s">
        <v>246</v>
      </c>
      <c r="M1011" s="2" t="s">
        <v>31</v>
      </c>
      <c r="N1011" s="51">
        <v>150.96455421146899</v>
      </c>
      <c r="O1011" s="51">
        <v>107.33586</v>
      </c>
    </row>
    <row r="1012" spans="1:15" ht="12.75" customHeight="1" x14ac:dyDescent="0.25">
      <c r="A1012" s="2">
        <v>2025</v>
      </c>
      <c r="B1012" s="2">
        <v>8</v>
      </c>
      <c r="C1012" s="2" t="s">
        <v>175</v>
      </c>
      <c r="D1012" s="2" t="s">
        <v>178</v>
      </c>
      <c r="E1012" s="4" t="str">
        <f>VLOOKUP($D:$D,'[1]Disponibilidad y generación'!$E:$R,3,FALSE)</f>
        <v>09</v>
      </c>
      <c r="F1012" s="4" t="str">
        <f>VLOOKUP($D:$D,'[1]Disponibilidad y generación'!$E:$R,4,FALSE)</f>
        <v>HIGUAMO</v>
      </c>
      <c r="G1012" s="4" t="str">
        <f>VLOOKUP($D:$D,'[1]Disponibilidad y generación'!$E:$R,5,FALSE)</f>
        <v>23</v>
      </c>
      <c r="H1012" s="4" t="str">
        <f>VLOOKUP($D:$D,'[1]Disponibilidad y generación'!$E:$R,6,FALSE)</f>
        <v>SAN PEDRO DE MACORÍS</v>
      </c>
      <c r="I1012" s="4" t="str">
        <f>VLOOKUP($D:$D,'[1]Disponibilidad y generación'!$E:$R,7,FALSE)</f>
        <v>01</v>
      </c>
      <c r="J1012" s="4" t="str">
        <f>VLOOKUP($D:$D,'[1]Disponibilidad y generación'!$E:$R,8,FALSE)</f>
        <v>SAN PEDRO DE MACORÍS</v>
      </c>
      <c r="K1012" s="5" t="s">
        <v>242</v>
      </c>
      <c r="L1012" s="4" t="s">
        <v>248</v>
      </c>
      <c r="M1012" s="2" t="s">
        <v>107</v>
      </c>
      <c r="N1012" s="51">
        <v>0</v>
      </c>
      <c r="O1012" s="51">
        <v>0</v>
      </c>
    </row>
    <row r="1013" spans="1:15" ht="12.75" customHeight="1" x14ac:dyDescent="0.25">
      <c r="A1013" s="2">
        <v>2025</v>
      </c>
      <c r="B1013" s="2">
        <v>8</v>
      </c>
      <c r="C1013" s="2" t="s">
        <v>175</v>
      </c>
      <c r="D1013" s="2" t="s">
        <v>179</v>
      </c>
      <c r="E1013" s="4" t="str">
        <f>VLOOKUP($D:$D,'[1]Disponibilidad y generación'!$E:$R,3,FALSE)</f>
        <v>09</v>
      </c>
      <c r="F1013" s="4" t="str">
        <f>VLOOKUP($D:$D,'[1]Disponibilidad y generación'!$E:$R,4,FALSE)</f>
        <v>HIGUAMO</v>
      </c>
      <c r="G1013" s="4" t="str">
        <f>VLOOKUP($D:$D,'[1]Disponibilidad y generación'!$E:$R,5,FALSE)</f>
        <v>23</v>
      </c>
      <c r="H1013" s="4" t="str">
        <f>VLOOKUP($D:$D,'[1]Disponibilidad y generación'!$E:$R,6,FALSE)</f>
        <v>SAN PEDRO DE MACORÍS</v>
      </c>
      <c r="I1013" s="4" t="str">
        <f>VLOOKUP($D:$D,'[1]Disponibilidad y generación'!$E:$R,7,FALSE)</f>
        <v>01</v>
      </c>
      <c r="J1013" s="4" t="str">
        <f>VLOOKUP($D:$D,'[1]Disponibilidad y generación'!$E:$R,8,FALSE)</f>
        <v>SAN PEDRO DE MACORÍS</v>
      </c>
      <c r="K1013" s="5" t="s">
        <v>242</v>
      </c>
      <c r="L1013" s="4" t="s">
        <v>246</v>
      </c>
      <c r="M1013" s="2" t="s">
        <v>31</v>
      </c>
      <c r="N1013" s="51">
        <v>66.796295250895994</v>
      </c>
      <c r="O1013" s="51">
        <v>45.269350000000003</v>
      </c>
    </row>
    <row r="1014" spans="1:15" ht="12.75" customHeight="1" x14ac:dyDescent="0.25">
      <c r="A1014" s="2">
        <v>2025</v>
      </c>
      <c r="B1014" s="2">
        <v>8</v>
      </c>
      <c r="C1014" s="2" t="s">
        <v>22</v>
      </c>
      <c r="D1014" s="2" t="s">
        <v>180</v>
      </c>
      <c r="E1014" s="4" t="str">
        <f>VLOOKUP($D:$D,'[1]Disponibilidad y generación'!$E:$R,3,FALSE)</f>
        <v>09</v>
      </c>
      <c r="F1014" s="4" t="str">
        <f>VLOOKUP($D:$D,'[1]Disponibilidad y generación'!$E:$R,4,FALSE)</f>
        <v>HIGUAMO</v>
      </c>
      <c r="G1014" s="4" t="str">
        <f>VLOOKUP($D:$D,'[1]Disponibilidad y generación'!$E:$R,5,FALSE)</f>
        <v>23</v>
      </c>
      <c r="H1014" s="4" t="str">
        <f>VLOOKUP($D:$D,'[1]Disponibilidad y generación'!$E:$R,6,FALSE)</f>
        <v>SAN PEDRO DE MACORÍS</v>
      </c>
      <c r="I1014" s="4" t="str">
        <f>VLOOKUP($D:$D,'[1]Disponibilidad y generación'!$E:$R,7,FALSE)</f>
        <v>05</v>
      </c>
      <c r="J1014" s="4" t="str">
        <f>VLOOKUP($D:$D,'[1]Disponibilidad y generación'!$E:$R,8,FALSE)</f>
        <v>QUISQUEYA</v>
      </c>
      <c r="K1014" s="5" t="s">
        <v>242</v>
      </c>
      <c r="L1014" s="4" t="s">
        <v>248</v>
      </c>
      <c r="M1014" s="2" t="s">
        <v>174</v>
      </c>
      <c r="N1014" s="51">
        <v>121.684162186379</v>
      </c>
      <c r="O1014" s="51">
        <v>77.073070000000001</v>
      </c>
    </row>
    <row r="1015" spans="1:15" ht="12.75" customHeight="1" x14ac:dyDescent="0.25">
      <c r="A1015" s="2">
        <v>2025</v>
      </c>
      <c r="B1015" s="2">
        <v>8</v>
      </c>
      <c r="C1015" s="2" t="s">
        <v>22</v>
      </c>
      <c r="D1015" s="2" t="s">
        <v>181</v>
      </c>
      <c r="E1015" s="4" t="str">
        <f>VLOOKUP($D:$D,'[1]Disponibilidad y generación'!$E:$R,3,FALSE)</f>
        <v>09</v>
      </c>
      <c r="F1015" s="4" t="str">
        <f>VLOOKUP($D:$D,'[1]Disponibilidad y generación'!$E:$R,4,FALSE)</f>
        <v>HIGUAMO</v>
      </c>
      <c r="G1015" s="4" t="str">
        <f>VLOOKUP($D:$D,'[1]Disponibilidad y generación'!$E:$R,5,FALSE)</f>
        <v>23</v>
      </c>
      <c r="H1015" s="4" t="str">
        <f>VLOOKUP($D:$D,'[1]Disponibilidad y generación'!$E:$R,6,FALSE)</f>
        <v>SAN PEDRO DE MACORÍS</v>
      </c>
      <c r="I1015" s="4" t="str">
        <f>VLOOKUP($D:$D,'[1]Disponibilidad y generación'!$E:$R,7,FALSE)</f>
        <v>05</v>
      </c>
      <c r="J1015" s="4" t="str">
        <f>VLOOKUP($D:$D,'[1]Disponibilidad y generación'!$E:$R,8,FALSE)</f>
        <v>QUISQUEYA</v>
      </c>
      <c r="K1015" s="5" t="s">
        <v>242</v>
      </c>
      <c r="L1015" s="4" t="s">
        <v>246</v>
      </c>
      <c r="M1015" s="2" t="s">
        <v>31</v>
      </c>
      <c r="N1015" s="51">
        <v>97.456164874551007</v>
      </c>
      <c r="O1015" s="51">
        <v>62.452460000000002</v>
      </c>
    </row>
    <row r="1016" spans="1:15" ht="12.75" customHeight="1" x14ac:dyDescent="0.25">
      <c r="A1016" s="2">
        <v>2025</v>
      </c>
      <c r="B1016" s="2">
        <v>8</v>
      </c>
      <c r="C1016" s="2" t="s">
        <v>12</v>
      </c>
      <c r="D1016" s="2" t="s">
        <v>182</v>
      </c>
      <c r="E1016" s="4" t="str">
        <f>VLOOKUP($D:$D,'[1]Disponibilidad y generación'!$E:$R,3,FALSE)</f>
        <v>02</v>
      </c>
      <c r="F1016" s="4" t="str">
        <f>VLOOKUP($D:$D,'[1]Disponibilidad y generación'!$E:$R,4,FALSE)</f>
        <v>CIBAO SUR</v>
      </c>
      <c r="G1016" s="4" t="str">
        <f>VLOOKUP($D:$D,'[1]Disponibilidad y generación'!$E:$R,5,FALSE)</f>
        <v>13</v>
      </c>
      <c r="H1016" s="4" t="str">
        <f>VLOOKUP($D:$D,'[1]Disponibilidad y generación'!$E:$R,6,FALSE)</f>
        <v>LA VEGA</v>
      </c>
      <c r="I1016" s="4" t="str">
        <f>VLOOKUP($D:$D,'[1]Disponibilidad y generación'!$E:$R,7,FALSE)</f>
        <v>04</v>
      </c>
      <c r="J1016" s="4" t="str">
        <f>VLOOKUP($D:$D,'[1]Disponibilidad y generación'!$E:$R,8,FALSE)</f>
        <v>JIMA ABAJO</v>
      </c>
      <c r="K1016" s="5" t="s">
        <v>240</v>
      </c>
      <c r="L1016" s="4" t="s">
        <v>253</v>
      </c>
      <c r="M1016" s="2" t="s">
        <v>183</v>
      </c>
      <c r="N1016" s="51">
        <v>1.777076612903</v>
      </c>
      <c r="O1016" s="51">
        <v>1.2117100000000001</v>
      </c>
    </row>
    <row r="1017" spans="1:15" ht="12.75" customHeight="1" x14ac:dyDescent="0.25">
      <c r="A1017" s="2">
        <v>2025</v>
      </c>
      <c r="B1017" s="2">
        <v>8</v>
      </c>
      <c r="C1017" s="2" t="s">
        <v>12</v>
      </c>
      <c r="D1017" s="2" t="s">
        <v>184</v>
      </c>
      <c r="E1017" s="4" t="str">
        <f>VLOOKUP($D:$D,'[1]Disponibilidad y generación'!$E:$R,3,FALSE)</f>
        <v>02</v>
      </c>
      <c r="F1017" s="4" t="str">
        <f>VLOOKUP($D:$D,'[1]Disponibilidad y generación'!$E:$R,4,FALSE)</f>
        <v>CIBAO SUR</v>
      </c>
      <c r="G1017" s="4" t="str">
        <f>VLOOKUP($D:$D,'[1]Disponibilidad y generación'!$E:$R,5,FALSE)</f>
        <v>28</v>
      </c>
      <c r="H1017" s="4" t="str">
        <f>VLOOKUP($D:$D,'[1]Disponibilidad y generación'!$E:$R,6,FALSE)</f>
        <v>MONSEÑOR NOUEL</v>
      </c>
      <c r="I1017" s="4" t="str">
        <f>VLOOKUP($D:$D,'[1]Disponibilidad y generación'!$E:$R,7,FALSE)</f>
        <v>01</v>
      </c>
      <c r="J1017" s="4" t="str">
        <f>VLOOKUP($D:$D,'[1]Disponibilidad y generación'!$E:$R,8,FALSE)</f>
        <v>BONAO</v>
      </c>
      <c r="K1017" s="5" t="s">
        <v>240</v>
      </c>
      <c r="L1017" s="4" t="s">
        <v>253</v>
      </c>
      <c r="M1017" s="2" t="s">
        <v>82</v>
      </c>
      <c r="N1017" s="51">
        <v>1.2281586021499999</v>
      </c>
      <c r="O1017" s="51">
        <v>0.85724999999999996</v>
      </c>
    </row>
    <row r="1018" spans="1:15" ht="12.75" customHeight="1" x14ac:dyDescent="0.25">
      <c r="A1018" s="2">
        <v>2025</v>
      </c>
      <c r="B1018" s="2">
        <v>8</v>
      </c>
      <c r="C1018" s="2" t="s">
        <v>12</v>
      </c>
      <c r="D1018" s="2" t="s">
        <v>185</v>
      </c>
      <c r="E1018" s="4" t="str">
        <f>VLOOKUP($D:$D,'[1]Disponibilidad y generación'!$E:$R,3,FALSE)</f>
        <v>02</v>
      </c>
      <c r="F1018" s="4" t="str">
        <f>VLOOKUP($D:$D,'[1]Disponibilidad y generación'!$E:$R,4,FALSE)</f>
        <v>CIBAO SUR</v>
      </c>
      <c r="G1018" s="4" t="str">
        <f>VLOOKUP($D:$D,'[1]Disponibilidad y generación'!$E:$R,5,FALSE)</f>
        <v>28</v>
      </c>
      <c r="H1018" s="4" t="str">
        <f>VLOOKUP($D:$D,'[1]Disponibilidad y generación'!$E:$R,6,FALSE)</f>
        <v>MONSEÑOR NOUEL</v>
      </c>
      <c r="I1018" s="4" t="str">
        <f>VLOOKUP($D:$D,'[1]Disponibilidad y generación'!$E:$R,7,FALSE)</f>
        <v>01</v>
      </c>
      <c r="J1018" s="4" t="str">
        <f>VLOOKUP($D:$D,'[1]Disponibilidad y generación'!$E:$R,8,FALSE)</f>
        <v>BONAO</v>
      </c>
      <c r="K1018" s="5" t="s">
        <v>240</v>
      </c>
      <c r="L1018" s="4" t="s">
        <v>253</v>
      </c>
      <c r="M1018" s="2" t="s">
        <v>17</v>
      </c>
      <c r="N1018" s="51">
        <v>5.3990255376340004</v>
      </c>
      <c r="O1018" s="51">
        <v>3.5864199999999999</v>
      </c>
    </row>
    <row r="1019" spans="1:15" ht="12.75" customHeight="1" x14ac:dyDescent="0.25">
      <c r="A1019" s="2">
        <v>2025</v>
      </c>
      <c r="B1019" s="2">
        <v>8</v>
      </c>
      <c r="C1019" s="2" t="s">
        <v>12</v>
      </c>
      <c r="D1019" s="2" t="s">
        <v>186</v>
      </c>
      <c r="E1019" s="4" t="str">
        <f>VLOOKUP($D:$D,'[1]Disponibilidad y generación'!$E:$R,3,FALSE)</f>
        <v>03</v>
      </c>
      <c r="F1019" s="4" t="str">
        <f>VLOOKUP($D:$D,'[1]Disponibilidad y generación'!$E:$R,4,FALSE)</f>
        <v>CIBAO NORDESTE</v>
      </c>
      <c r="G1019" s="4" t="str">
        <f>VLOOKUP($D:$D,'[1]Disponibilidad y generación'!$E:$R,5,FALSE)</f>
        <v>14</v>
      </c>
      <c r="H1019" s="4" t="str">
        <f>VLOOKUP($D:$D,'[1]Disponibilidad y generación'!$E:$R,6,FALSE)</f>
        <v>MARÍA TRINIDAD SÁNCHEZ</v>
      </c>
      <c r="I1019" s="4" t="str">
        <f>VLOOKUP($D:$D,'[1]Disponibilidad y generación'!$E:$R,7,FALSE)</f>
        <v>01</v>
      </c>
      <c r="J1019" s="4" t="str">
        <f>VLOOKUP($D:$D,'[1]Disponibilidad y generación'!$E:$R,8,FALSE)</f>
        <v>NAGUA</v>
      </c>
      <c r="K1019" s="5" t="s">
        <v>240</v>
      </c>
      <c r="L1019" s="4" t="s">
        <v>253</v>
      </c>
      <c r="M1019" s="2" t="s">
        <v>187</v>
      </c>
      <c r="N1019" s="51">
        <v>0</v>
      </c>
      <c r="O1019" s="51">
        <v>0</v>
      </c>
    </row>
    <row r="1020" spans="1:15" ht="12.75" customHeight="1" x14ac:dyDescent="0.25">
      <c r="A1020" s="2">
        <v>2025</v>
      </c>
      <c r="B1020" s="2">
        <v>8</v>
      </c>
      <c r="C1020" s="2" t="s">
        <v>12</v>
      </c>
      <c r="D1020" s="2" t="s">
        <v>188</v>
      </c>
      <c r="E1020" s="4" t="str">
        <f>VLOOKUP($D:$D,'[1]Disponibilidad y generación'!$E:$R,3,FALSE)</f>
        <v>07</v>
      </c>
      <c r="F1020" s="4" t="str">
        <f>VLOOKUP($D:$D,'[1]Disponibilidad y generación'!$E:$R,4,FALSE)</f>
        <v>EL VALLE</v>
      </c>
      <c r="G1020" s="4" t="str">
        <f>VLOOKUP($D:$D,'[1]Disponibilidad y generación'!$E:$R,5,FALSE)</f>
        <v>22</v>
      </c>
      <c r="H1020" s="4" t="str">
        <f>VLOOKUP($D:$D,'[1]Disponibilidad y generación'!$E:$R,6,FALSE)</f>
        <v>SAN JUAN</v>
      </c>
      <c r="I1020" s="4" t="str">
        <f>VLOOKUP($D:$D,'[1]Disponibilidad y generación'!$E:$R,7,FALSE)</f>
        <v>01</v>
      </c>
      <c r="J1020" s="4" t="str">
        <f>VLOOKUP($D:$D,'[1]Disponibilidad y generación'!$E:$R,8,FALSE)</f>
        <v>SAN JUAN</v>
      </c>
      <c r="K1020" s="5" t="s">
        <v>240</v>
      </c>
      <c r="L1020" s="4" t="s">
        <v>253</v>
      </c>
      <c r="M1020" s="2" t="s">
        <v>189</v>
      </c>
      <c r="N1020" s="51">
        <v>7.5802396953400004</v>
      </c>
      <c r="O1020" s="51">
        <v>5.1784600000000003</v>
      </c>
    </row>
    <row r="1021" spans="1:15" ht="12.75" customHeight="1" x14ac:dyDescent="0.25">
      <c r="A1021" s="2">
        <v>2025</v>
      </c>
      <c r="B1021" s="2">
        <v>8</v>
      </c>
      <c r="C1021" s="2" t="s">
        <v>12</v>
      </c>
      <c r="D1021" s="2" t="s">
        <v>190</v>
      </c>
      <c r="E1021" s="4" t="str">
        <f>VLOOKUP($D:$D,'[1]Disponibilidad y generación'!$E:$R,3,FALSE)</f>
        <v>07</v>
      </c>
      <c r="F1021" s="4" t="str">
        <f>VLOOKUP($D:$D,'[1]Disponibilidad y generación'!$E:$R,4,FALSE)</f>
        <v>EL VALLE</v>
      </c>
      <c r="G1021" s="4" t="str">
        <f>VLOOKUP($D:$D,'[1]Disponibilidad y generación'!$E:$R,5,FALSE)</f>
        <v>22</v>
      </c>
      <c r="H1021" s="4" t="str">
        <f>VLOOKUP($D:$D,'[1]Disponibilidad y generación'!$E:$R,6,FALSE)</f>
        <v>SAN JUAN</v>
      </c>
      <c r="I1021" s="4" t="str">
        <f>VLOOKUP($D:$D,'[1]Disponibilidad y generación'!$E:$R,7,FALSE)</f>
        <v>01</v>
      </c>
      <c r="J1021" s="4" t="str">
        <f>VLOOKUP($D:$D,'[1]Disponibilidad y generación'!$E:$R,8,FALSE)</f>
        <v>SAN JUAN</v>
      </c>
      <c r="K1021" s="5" t="s">
        <v>240</v>
      </c>
      <c r="L1021" s="4" t="s">
        <v>253</v>
      </c>
      <c r="M1021" s="2" t="s">
        <v>191</v>
      </c>
      <c r="N1021" s="51">
        <v>2.7401142473109998</v>
      </c>
      <c r="O1021" s="51">
        <v>2.0449099999999998</v>
      </c>
    </row>
    <row r="1022" spans="1:15" ht="12.75" customHeight="1" x14ac:dyDescent="0.25">
      <c r="A1022" s="2">
        <v>2025</v>
      </c>
      <c r="B1022" s="2">
        <v>8</v>
      </c>
      <c r="C1022" s="2" t="s">
        <v>192</v>
      </c>
      <c r="D1022" s="2" t="s">
        <v>193</v>
      </c>
      <c r="E1022" s="4" t="str">
        <f>VLOOKUP($D:$D,'[1]Disponibilidad y generación'!$E:$R,3,FALSE)</f>
        <v>01</v>
      </c>
      <c r="F1022" s="4" t="str">
        <f>VLOOKUP($D:$D,'[1]Disponibilidad y generación'!$E:$R,4,FALSE)</f>
        <v>CIBAO NORTE</v>
      </c>
      <c r="G1022" s="4" t="str">
        <f>VLOOKUP($D:$D,'[1]Disponibilidad y generación'!$E:$R,5,FALSE)</f>
        <v>18</v>
      </c>
      <c r="H1022" s="4" t="str">
        <f>VLOOKUP($D:$D,'[1]Disponibilidad y generación'!$E:$R,6,FALSE)</f>
        <v>PUERTO PLATA</v>
      </c>
      <c r="I1022" s="4" t="str">
        <f>VLOOKUP($D:$D,'[1]Disponibilidad y generación'!$E:$R,7,FALSE)</f>
        <v>01</v>
      </c>
      <c r="J1022" s="4" t="str">
        <f>VLOOKUP($D:$D,'[1]Disponibilidad y generación'!$E:$R,8,FALSE)</f>
        <v>PUERTO PLATA</v>
      </c>
      <c r="K1022" s="5" t="s">
        <v>239</v>
      </c>
      <c r="L1022" s="4" t="s">
        <v>250</v>
      </c>
      <c r="M1022" s="2" t="s">
        <v>194</v>
      </c>
      <c r="N1022" s="51">
        <v>0</v>
      </c>
      <c r="O1022" s="51">
        <v>0</v>
      </c>
    </row>
    <row r="1023" spans="1:15" ht="12.75" customHeight="1" x14ac:dyDescent="0.25">
      <c r="A1023" s="2">
        <v>2025</v>
      </c>
      <c r="B1023" s="2">
        <v>8</v>
      </c>
      <c r="C1023" s="2" t="s">
        <v>192</v>
      </c>
      <c r="D1023" s="2" t="s">
        <v>195</v>
      </c>
      <c r="E1023" s="4" t="str">
        <f>VLOOKUP($D:$D,'[1]Disponibilidad y generación'!$E:$R,3,FALSE)</f>
        <v>01</v>
      </c>
      <c r="F1023" s="4" t="str">
        <f>VLOOKUP($D:$D,'[1]Disponibilidad y generación'!$E:$R,4,FALSE)</f>
        <v>CIBAO NORTE</v>
      </c>
      <c r="G1023" s="4" t="str">
        <f>VLOOKUP($D:$D,'[1]Disponibilidad y generación'!$E:$R,5,FALSE)</f>
        <v>18</v>
      </c>
      <c r="H1023" s="4" t="str">
        <f>VLOOKUP($D:$D,'[1]Disponibilidad y generación'!$E:$R,6,FALSE)</f>
        <v>PUERTO PLATA</v>
      </c>
      <c r="I1023" s="4" t="str">
        <f>VLOOKUP($D:$D,'[1]Disponibilidad y generación'!$E:$R,7,FALSE)</f>
        <v>01</v>
      </c>
      <c r="J1023" s="4" t="str">
        <f>VLOOKUP($D:$D,'[1]Disponibilidad y generación'!$E:$R,8,FALSE)</f>
        <v>PUERTO PLATA</v>
      </c>
      <c r="K1023" s="5" t="s">
        <v>239</v>
      </c>
      <c r="L1023" s="4" t="s">
        <v>249</v>
      </c>
      <c r="M1023" s="2" t="s">
        <v>17</v>
      </c>
      <c r="N1023" s="51">
        <v>0</v>
      </c>
      <c r="O1023" s="51">
        <v>0</v>
      </c>
    </row>
    <row r="1024" spans="1:15" ht="12.75" customHeight="1" x14ac:dyDescent="0.25">
      <c r="A1024" s="2">
        <v>2025</v>
      </c>
      <c r="B1024" s="2">
        <v>8</v>
      </c>
      <c r="C1024" s="2" t="s">
        <v>192</v>
      </c>
      <c r="D1024" s="2" t="s">
        <v>196</v>
      </c>
      <c r="E1024" s="4" t="str">
        <f>VLOOKUP($D:$D,'[1]Disponibilidad y generación'!$E:$R,3,FALSE)</f>
        <v>01</v>
      </c>
      <c r="F1024" s="4" t="str">
        <f>VLOOKUP($D:$D,'[1]Disponibilidad y generación'!$E:$R,4,FALSE)</f>
        <v>CIBAO NORTE</v>
      </c>
      <c r="G1024" s="4" t="str">
        <f>VLOOKUP($D:$D,'[1]Disponibilidad y generación'!$E:$R,5,FALSE)</f>
        <v>18</v>
      </c>
      <c r="H1024" s="4" t="str">
        <f>VLOOKUP($D:$D,'[1]Disponibilidad y generación'!$E:$R,6,FALSE)</f>
        <v>PUERTO PLATA</v>
      </c>
      <c r="I1024" s="4" t="str">
        <f>VLOOKUP($D:$D,'[1]Disponibilidad y generación'!$E:$R,7,FALSE)</f>
        <v>01</v>
      </c>
      <c r="J1024" s="4" t="str">
        <f>VLOOKUP($D:$D,'[1]Disponibilidad y generación'!$E:$R,8,FALSE)</f>
        <v>PUERTO PLATA</v>
      </c>
      <c r="K1024" s="5" t="s">
        <v>241</v>
      </c>
      <c r="L1024" s="4" t="s">
        <v>248</v>
      </c>
      <c r="M1024" s="2" t="s">
        <v>17</v>
      </c>
      <c r="N1024" s="51">
        <v>0</v>
      </c>
      <c r="O1024" s="51">
        <v>0</v>
      </c>
    </row>
    <row r="1025" spans="1:15" ht="12.75" customHeight="1" x14ac:dyDescent="0.25">
      <c r="A1025" s="2">
        <v>2025</v>
      </c>
      <c r="B1025" s="2">
        <v>8</v>
      </c>
      <c r="C1025" s="2" t="s">
        <v>59</v>
      </c>
      <c r="D1025" s="2" t="s">
        <v>197</v>
      </c>
      <c r="E1025" s="4" t="str">
        <f>VLOOKUP($D:$D,'[1]Disponibilidad y generación'!$E:$R,3,FALSE)</f>
        <v>05</v>
      </c>
      <c r="F1025" s="4" t="str">
        <f>VLOOKUP($D:$D,'[1]Disponibilidad y generación'!$E:$R,4,FALSE)</f>
        <v>VALDESIA</v>
      </c>
      <c r="G1025" s="4" t="str">
        <f>VLOOKUP($D:$D,'[1]Disponibilidad y generación'!$E:$R,5,FALSE)</f>
        <v>21</v>
      </c>
      <c r="H1025" s="4" t="str">
        <f>VLOOKUP($D:$D,'[1]Disponibilidad y generación'!$E:$R,6,FALSE)</f>
        <v>SAN CRISTÓBAL</v>
      </c>
      <c r="I1025" s="4" t="str">
        <f>VLOOKUP($D:$D,'[1]Disponibilidad y generación'!$E:$R,7,FALSE)</f>
        <v>03</v>
      </c>
      <c r="J1025" s="4" t="str">
        <f>VLOOKUP($D:$D,'[1]Disponibilidad y generación'!$E:$R,8,FALSE)</f>
        <v>BAJOS DE HAINA</v>
      </c>
      <c r="K1025" s="5" t="s">
        <v>243</v>
      </c>
      <c r="L1025" s="4" t="s">
        <v>249</v>
      </c>
      <c r="M1025" s="2" t="s">
        <v>44</v>
      </c>
      <c r="N1025" s="51">
        <v>0</v>
      </c>
      <c r="O1025" s="51">
        <v>0</v>
      </c>
    </row>
    <row r="1026" spans="1:15" ht="12.75" customHeight="1" x14ac:dyDescent="0.25">
      <c r="A1026" s="2">
        <v>2025</v>
      </c>
      <c r="B1026" s="2">
        <v>8</v>
      </c>
      <c r="C1026" s="2" t="s">
        <v>198</v>
      </c>
      <c r="D1026" s="2" t="s">
        <v>199</v>
      </c>
      <c r="E1026" s="4" t="str">
        <f>VLOOKUP($D:$D,'[1]Disponibilidad y generación'!$E:$R,3,FALSE)</f>
        <v>09</v>
      </c>
      <c r="F1026" s="4" t="str">
        <f>VLOOKUP($D:$D,'[1]Disponibilidad y generación'!$E:$R,4,FALSE)</f>
        <v>HIGUAMO</v>
      </c>
      <c r="G1026" s="4" t="str">
        <f>VLOOKUP($D:$D,'[1]Disponibilidad y generación'!$E:$R,5,FALSE)</f>
        <v>23</v>
      </c>
      <c r="H1026" s="4" t="str">
        <f>VLOOKUP($D:$D,'[1]Disponibilidad y generación'!$E:$R,6,FALSE)</f>
        <v>SAN PEDRO DE MACORÍS</v>
      </c>
      <c r="I1026" s="4" t="str">
        <f>VLOOKUP($D:$D,'[1]Disponibilidad y generación'!$E:$R,7,FALSE)</f>
        <v>01</v>
      </c>
      <c r="J1026" s="4" t="str">
        <f>VLOOKUP($D:$D,'[1]Disponibilidad y generación'!$E:$R,8,FALSE)</f>
        <v>SAN PEDRO DE MACORÍS</v>
      </c>
      <c r="K1026" s="5" t="s">
        <v>241</v>
      </c>
      <c r="L1026" s="4" t="s">
        <v>251</v>
      </c>
      <c r="M1026" s="2" t="s">
        <v>99</v>
      </c>
      <c r="N1026" s="51">
        <v>29.924731182795</v>
      </c>
      <c r="O1026" s="51">
        <v>21.912970000000001</v>
      </c>
    </row>
    <row r="1027" spans="1:15" ht="12.75" customHeight="1" x14ac:dyDescent="0.25">
      <c r="A1027" s="2">
        <v>2025</v>
      </c>
      <c r="B1027" s="2">
        <v>8</v>
      </c>
      <c r="C1027" s="2" t="s">
        <v>200</v>
      </c>
      <c r="D1027" s="2" t="s">
        <v>201</v>
      </c>
      <c r="E1027" s="4" t="str">
        <f>VLOOKUP($D:$D,'[1]Disponibilidad y generación'!$E:$R,3,FALSE)</f>
        <v>10</v>
      </c>
      <c r="F1027" s="4" t="str">
        <f>VLOOKUP($D:$D,'[1]Disponibilidad y generación'!$E:$R,4,FALSE)</f>
        <v>OZAMA O METROPOLITANA</v>
      </c>
      <c r="G1027" s="4" t="str">
        <f>VLOOKUP($D:$D,'[1]Disponibilidad y generación'!$E:$R,5,FALSE)</f>
        <v>32</v>
      </c>
      <c r="H1027" s="4" t="str">
        <f>VLOOKUP($D:$D,'[1]Disponibilidad y generación'!$E:$R,6,FALSE)</f>
        <v>SANTO DOMINGO</v>
      </c>
      <c r="I1027" s="4" t="str">
        <f>VLOOKUP($D:$D,'[1]Disponibilidad y generación'!$E:$R,7,FALSE)</f>
        <v>04</v>
      </c>
      <c r="J1027" s="4" t="str">
        <f>VLOOKUP($D:$D,'[1]Disponibilidad y generación'!$E:$R,8,FALSE)</f>
        <v>BOCA CHICA</v>
      </c>
      <c r="K1027" s="5" t="s">
        <v>243</v>
      </c>
      <c r="L1027" s="4" t="s">
        <v>246</v>
      </c>
      <c r="M1027" s="2" t="s">
        <v>128</v>
      </c>
      <c r="N1027" s="51">
        <v>159.864427419354</v>
      </c>
      <c r="O1027" s="51">
        <v>45.464649999999999</v>
      </c>
    </row>
    <row r="1028" spans="1:15" ht="12.75" customHeight="1" x14ac:dyDescent="0.25">
      <c r="A1028" s="2">
        <v>2025</v>
      </c>
      <c r="B1028" s="2">
        <v>8</v>
      </c>
      <c r="C1028" s="2" t="s">
        <v>22</v>
      </c>
      <c r="D1028" s="2" t="s">
        <v>202</v>
      </c>
      <c r="E1028" s="4" t="str">
        <f>VLOOKUP($D:$D,'[1]Disponibilidad y generación'!$E:$R,3,FALSE)</f>
        <v>09</v>
      </c>
      <c r="F1028" s="4" t="str">
        <f>VLOOKUP($D:$D,'[1]Disponibilidad y generación'!$E:$R,4,FALSE)</f>
        <v>HIGUAMO</v>
      </c>
      <c r="G1028" s="4" t="str">
        <f>VLOOKUP($D:$D,'[1]Disponibilidad y generación'!$E:$R,5,FALSE)</f>
        <v>23</v>
      </c>
      <c r="H1028" s="4" t="str">
        <f>VLOOKUP($D:$D,'[1]Disponibilidad y generación'!$E:$R,6,FALSE)</f>
        <v>SAN PEDRO DE MACORÍS</v>
      </c>
      <c r="I1028" s="4" t="str">
        <f>VLOOKUP($D:$D,'[1]Disponibilidad y generación'!$E:$R,7,FALSE)</f>
        <v>01</v>
      </c>
      <c r="J1028" s="4" t="str">
        <f>VLOOKUP($D:$D,'[1]Disponibilidad y generación'!$E:$R,8,FALSE)</f>
        <v>SAN PEDRO DE MACORÍS</v>
      </c>
      <c r="K1028" s="5" t="s">
        <v>242</v>
      </c>
      <c r="L1028" s="4" t="s">
        <v>248</v>
      </c>
      <c r="M1028" s="2" t="s">
        <v>24</v>
      </c>
      <c r="N1028" s="51">
        <v>28.630757168458</v>
      </c>
      <c r="O1028" s="51">
        <v>17.26154</v>
      </c>
    </row>
    <row r="1029" spans="1:15" ht="12.75" customHeight="1" x14ac:dyDescent="0.25">
      <c r="A1029" s="2">
        <v>2025</v>
      </c>
      <c r="B1029" s="2">
        <v>8</v>
      </c>
      <c r="C1029" s="2" t="s">
        <v>12</v>
      </c>
      <c r="D1029" s="2" t="s">
        <v>203</v>
      </c>
      <c r="E1029" s="4" t="str">
        <f>VLOOKUP($D:$D,'[1]Disponibilidad y generación'!$E:$R,3,FALSE)</f>
        <v>02</v>
      </c>
      <c r="F1029" s="4" t="str">
        <f>VLOOKUP($D:$D,'[1]Disponibilidad y generación'!$E:$R,4,FALSE)</f>
        <v>CIBAO SUR</v>
      </c>
      <c r="G1029" s="4" t="str">
        <f>VLOOKUP($D:$D,'[1]Disponibilidad y generación'!$E:$R,5,FALSE)</f>
        <v>13</v>
      </c>
      <c r="H1029" s="4" t="str">
        <f>VLOOKUP($D:$D,'[1]Disponibilidad y generación'!$E:$R,6,FALSE)</f>
        <v>LA VEGA</v>
      </c>
      <c r="I1029" s="4" t="str">
        <f>VLOOKUP($D:$D,'[1]Disponibilidad y generación'!$E:$R,7,FALSE)</f>
        <v>01</v>
      </c>
      <c r="J1029" s="4" t="str">
        <f>VLOOKUP($D:$D,'[1]Disponibilidad y generación'!$E:$R,8,FALSE)</f>
        <v>LA VEGA</v>
      </c>
      <c r="K1029" s="5" t="s">
        <v>240</v>
      </c>
      <c r="L1029" s="4" t="s">
        <v>253</v>
      </c>
      <c r="M1029" s="2" t="s">
        <v>204</v>
      </c>
      <c r="N1029" s="51">
        <v>9.822535842293</v>
      </c>
      <c r="O1029" s="51">
        <v>7.0247999999999999</v>
      </c>
    </row>
    <row r="1030" spans="1:15" ht="12.75" customHeight="1" x14ac:dyDescent="0.25">
      <c r="A1030" s="2">
        <v>2025</v>
      </c>
      <c r="B1030" s="2">
        <v>8</v>
      </c>
      <c r="C1030" s="2" t="s">
        <v>12</v>
      </c>
      <c r="D1030" s="2" t="s">
        <v>205</v>
      </c>
      <c r="E1030" s="4" t="str">
        <f>VLOOKUP($D:$D,'[1]Disponibilidad y generación'!$E:$R,3,FALSE)</f>
        <v>02</v>
      </c>
      <c r="F1030" s="4" t="str">
        <f>VLOOKUP($D:$D,'[1]Disponibilidad y generación'!$E:$R,4,FALSE)</f>
        <v>CIBAO SUR</v>
      </c>
      <c r="G1030" s="4" t="str">
        <f>VLOOKUP($D:$D,'[1]Disponibilidad y generación'!$E:$R,5,FALSE)</f>
        <v>13</v>
      </c>
      <c r="H1030" s="4" t="str">
        <f>VLOOKUP($D:$D,'[1]Disponibilidad y generación'!$E:$R,6,FALSE)</f>
        <v>LA VEGA</v>
      </c>
      <c r="I1030" s="4" t="str">
        <f>VLOOKUP($D:$D,'[1]Disponibilidad y generación'!$E:$R,7,FALSE)</f>
        <v>01</v>
      </c>
      <c r="J1030" s="4" t="str">
        <f>VLOOKUP($D:$D,'[1]Disponibilidad y generación'!$E:$R,8,FALSE)</f>
        <v>LA VEGA</v>
      </c>
      <c r="K1030" s="5" t="s">
        <v>240</v>
      </c>
      <c r="L1030" s="4" t="s">
        <v>253</v>
      </c>
      <c r="M1030" s="2" t="s">
        <v>204</v>
      </c>
      <c r="N1030" s="51">
        <v>7.8100582437270001</v>
      </c>
      <c r="O1030" s="51">
        <v>5.3910400000000003</v>
      </c>
    </row>
    <row r="1031" spans="1:15" ht="12.75" customHeight="1" x14ac:dyDescent="0.25">
      <c r="A1031" s="2">
        <v>2025</v>
      </c>
      <c r="B1031" s="2">
        <v>8</v>
      </c>
      <c r="C1031" s="2" t="s">
        <v>12</v>
      </c>
      <c r="D1031" s="2" t="s">
        <v>206</v>
      </c>
      <c r="E1031" s="4" t="str">
        <f>VLOOKUP($D:$D,'[1]Disponibilidad y generación'!$E:$R,3,FALSE)</f>
        <v>05</v>
      </c>
      <c r="F1031" s="4" t="str">
        <f>VLOOKUP($D:$D,'[1]Disponibilidad y generación'!$E:$R,4,FALSE)</f>
        <v>VALDESIA</v>
      </c>
      <c r="G1031" s="4" t="str">
        <f>VLOOKUP($D:$D,'[1]Disponibilidad y generación'!$E:$R,5,FALSE)</f>
        <v>17</v>
      </c>
      <c r="H1031" s="4" t="str">
        <f>VLOOKUP($D:$D,'[1]Disponibilidad y generación'!$E:$R,6,FALSE)</f>
        <v>PERAVIA</v>
      </c>
      <c r="I1031" s="4" t="str">
        <f>VLOOKUP($D:$D,'[1]Disponibilidad y generación'!$E:$R,7,FALSE)</f>
        <v>01</v>
      </c>
      <c r="J1031" s="4" t="str">
        <f>VLOOKUP($D:$D,'[1]Disponibilidad y generación'!$E:$R,8,FALSE)</f>
        <v>BANÍ</v>
      </c>
      <c r="K1031" s="5" t="s">
        <v>240</v>
      </c>
      <c r="L1031" s="4" t="s">
        <v>253</v>
      </c>
      <c r="M1031" s="2" t="s">
        <v>207</v>
      </c>
      <c r="N1031" s="51">
        <v>3.0455869175619998</v>
      </c>
      <c r="O1031" s="51">
        <v>2.1033900000000001</v>
      </c>
    </row>
    <row r="1032" spans="1:15" ht="12.75" customHeight="1" x14ac:dyDescent="0.25">
      <c r="A1032" s="2">
        <v>2025</v>
      </c>
      <c r="B1032" s="2">
        <v>8</v>
      </c>
      <c r="C1032" s="2" t="s">
        <v>12</v>
      </c>
      <c r="D1032" s="2" t="s">
        <v>208</v>
      </c>
      <c r="E1032" s="4" t="str">
        <f>VLOOKUP($D:$D,'[1]Disponibilidad y generación'!$E:$R,3,FALSE)</f>
        <v>05</v>
      </c>
      <c r="F1032" s="4" t="str">
        <f>VLOOKUP($D:$D,'[1]Disponibilidad y generación'!$E:$R,4,FALSE)</f>
        <v>VALDESIA</v>
      </c>
      <c r="G1032" s="4" t="str">
        <f>VLOOKUP($D:$D,'[1]Disponibilidad y generación'!$E:$R,5,FALSE)</f>
        <v>17</v>
      </c>
      <c r="H1032" s="4" t="str">
        <f>VLOOKUP($D:$D,'[1]Disponibilidad y generación'!$E:$R,6,FALSE)</f>
        <v>PERAVIA</v>
      </c>
      <c r="I1032" s="4" t="str">
        <f>VLOOKUP($D:$D,'[1]Disponibilidad y generación'!$E:$R,7,FALSE)</f>
        <v>01</v>
      </c>
      <c r="J1032" s="4" t="str">
        <f>VLOOKUP($D:$D,'[1]Disponibilidad y generación'!$E:$R,8,FALSE)</f>
        <v>BANÍ</v>
      </c>
      <c r="K1032" s="5" t="s">
        <v>240</v>
      </c>
      <c r="L1032" s="4" t="s">
        <v>253</v>
      </c>
      <c r="M1032" s="2" t="s">
        <v>207</v>
      </c>
      <c r="N1032" s="51">
        <v>3.2999999999990002</v>
      </c>
      <c r="O1032" s="51">
        <v>2.2283300000000001</v>
      </c>
    </row>
    <row r="1033" spans="1:15" ht="12.75" customHeight="1" x14ac:dyDescent="0.25">
      <c r="A1033" s="2">
        <v>2025</v>
      </c>
      <c r="B1033" s="2">
        <v>9</v>
      </c>
      <c r="C1033" s="2" t="s">
        <v>8</v>
      </c>
      <c r="D1033" s="2" t="s">
        <v>9</v>
      </c>
      <c r="E1033" s="4" t="str">
        <f>VLOOKUP($D:$D,'[1]Disponibilidad y generación'!$E:$R,3,FALSE)</f>
        <v>10</v>
      </c>
      <c r="F1033" s="4" t="str">
        <f>VLOOKUP($D:$D,'[1]Disponibilidad y generación'!$E:$R,4,FALSE)</f>
        <v>OZAMA O METROPOLITANA</v>
      </c>
      <c r="G1033" s="4" t="str">
        <f>VLOOKUP($D:$D,'[1]Disponibilidad y generación'!$E:$R,5,FALSE)</f>
        <v>32</v>
      </c>
      <c r="H1033" s="4" t="str">
        <f>VLOOKUP($D:$D,'[1]Disponibilidad y generación'!$E:$R,6,FALSE)</f>
        <v>SANTO DOMINGO</v>
      </c>
      <c r="I1033" s="4" t="str">
        <f>VLOOKUP($D:$D,'[1]Disponibilidad y generación'!$E:$R,7,FALSE)</f>
        <v>04</v>
      </c>
      <c r="J1033" s="4" t="str">
        <f>VLOOKUP($D:$D,'[1]Disponibilidad y generación'!$E:$R,8,FALSE)</f>
        <v>BOCA CHICA</v>
      </c>
      <c r="K1033" s="5" t="s">
        <v>239</v>
      </c>
      <c r="L1033" s="4" t="s">
        <v>249</v>
      </c>
      <c r="M1033" s="2" t="s">
        <v>10</v>
      </c>
      <c r="N1033" s="51">
        <v>14.659097222222</v>
      </c>
      <c r="O1033" s="51">
        <v>9.0301200000000001</v>
      </c>
    </row>
    <row r="1034" spans="1:15" ht="12.75" customHeight="1" x14ac:dyDescent="0.25">
      <c r="A1034" s="2">
        <v>2025</v>
      </c>
      <c r="B1034" s="2">
        <v>9</v>
      </c>
      <c r="C1034" s="2" t="s">
        <v>8</v>
      </c>
      <c r="D1034" s="2" t="s">
        <v>11</v>
      </c>
      <c r="E1034" s="4" t="str">
        <f>VLOOKUP($D:$D,'[1]Disponibilidad y generación'!$E:$R,3,FALSE)</f>
        <v>10</v>
      </c>
      <c r="F1034" s="4" t="str">
        <f>VLOOKUP($D:$D,'[1]Disponibilidad y generación'!$E:$R,4,FALSE)</f>
        <v>OZAMA O METROPOLITANA</v>
      </c>
      <c r="G1034" s="4" t="str">
        <f>VLOOKUP($D:$D,'[1]Disponibilidad y generación'!$E:$R,5,FALSE)</f>
        <v>32</v>
      </c>
      <c r="H1034" s="4" t="str">
        <f>VLOOKUP($D:$D,'[1]Disponibilidad y generación'!$E:$R,6,FALSE)</f>
        <v>SANTO DOMINGO</v>
      </c>
      <c r="I1034" s="4" t="str">
        <f>VLOOKUP($D:$D,'[1]Disponibilidad y generación'!$E:$R,7,FALSE)</f>
        <v>04</v>
      </c>
      <c r="J1034" s="4" t="str">
        <f>VLOOKUP($D:$D,'[1]Disponibilidad y generación'!$E:$R,8,FALSE)</f>
        <v>BOCA CHICA</v>
      </c>
      <c r="K1034" s="5" t="s">
        <v>239</v>
      </c>
      <c r="L1034" s="4" t="s">
        <v>246</v>
      </c>
      <c r="M1034" s="2" t="s">
        <v>10</v>
      </c>
      <c r="N1034" s="51">
        <v>269.33711805555498</v>
      </c>
      <c r="O1034" s="51">
        <v>162.86365000000001</v>
      </c>
    </row>
    <row r="1035" spans="1:15" ht="12.75" customHeight="1" x14ac:dyDescent="0.25">
      <c r="A1035" s="2">
        <v>2025</v>
      </c>
      <c r="B1035" s="2">
        <v>9</v>
      </c>
      <c r="C1035" s="2" t="s">
        <v>12</v>
      </c>
      <c r="D1035" s="2" t="s">
        <v>13</v>
      </c>
      <c r="E1035" s="4" t="str">
        <f>VLOOKUP($D:$D,'[1]Disponibilidad y generación'!$E:$R,3,FALSE)</f>
        <v>05</v>
      </c>
      <c r="F1035" s="4" t="str">
        <f>VLOOKUP($D:$D,'[1]Disponibilidad y generación'!$E:$R,4,FALSE)</f>
        <v>VALDESIA</v>
      </c>
      <c r="G1035" s="4" t="str">
        <f>VLOOKUP($D:$D,'[1]Disponibilidad y generación'!$E:$R,5,FALSE)</f>
        <v>17</v>
      </c>
      <c r="H1035" s="4" t="str">
        <f>VLOOKUP($D:$D,'[1]Disponibilidad y generación'!$E:$R,6,FALSE)</f>
        <v>PERAVIA</v>
      </c>
      <c r="I1035" s="4" t="str">
        <f>VLOOKUP($D:$D,'[1]Disponibilidad y generación'!$E:$R,7,FALSE)</f>
        <v>01</v>
      </c>
      <c r="J1035" s="4" t="str">
        <f>VLOOKUP($D:$D,'[1]Disponibilidad y generación'!$E:$R,8,FALSE)</f>
        <v>BANÍ</v>
      </c>
      <c r="K1035" s="5" t="s">
        <v>240</v>
      </c>
      <c r="L1035" s="4" t="s">
        <v>253</v>
      </c>
      <c r="M1035" s="2" t="s">
        <v>14</v>
      </c>
      <c r="N1035" s="51">
        <v>10.952754629629</v>
      </c>
      <c r="O1035" s="51">
        <v>7.9124100000000004</v>
      </c>
    </row>
    <row r="1036" spans="1:15" ht="12.75" customHeight="1" x14ac:dyDescent="0.25">
      <c r="A1036" s="2">
        <v>2025</v>
      </c>
      <c r="B1036" s="2">
        <v>9</v>
      </c>
      <c r="C1036" s="2" t="s">
        <v>12</v>
      </c>
      <c r="D1036" s="2" t="s">
        <v>15</v>
      </c>
      <c r="E1036" s="4" t="str">
        <f>VLOOKUP($D:$D,'[1]Disponibilidad y generación'!$E:$R,3,FALSE)</f>
        <v>05</v>
      </c>
      <c r="F1036" s="4" t="str">
        <f>VLOOKUP($D:$D,'[1]Disponibilidad y generación'!$E:$R,4,FALSE)</f>
        <v>VALDESIA</v>
      </c>
      <c r="G1036" s="4" t="str">
        <f>VLOOKUP($D:$D,'[1]Disponibilidad y generación'!$E:$R,5,FALSE)</f>
        <v>17</v>
      </c>
      <c r="H1036" s="4" t="str">
        <f>VLOOKUP($D:$D,'[1]Disponibilidad y generación'!$E:$R,6,FALSE)</f>
        <v>PERAVIA</v>
      </c>
      <c r="I1036" s="4" t="str">
        <f>VLOOKUP($D:$D,'[1]Disponibilidad y generación'!$E:$R,7,FALSE)</f>
        <v>01</v>
      </c>
      <c r="J1036" s="4" t="str">
        <f>VLOOKUP($D:$D,'[1]Disponibilidad y generación'!$E:$R,8,FALSE)</f>
        <v>BANÍ</v>
      </c>
      <c r="K1036" s="5" t="s">
        <v>240</v>
      </c>
      <c r="L1036" s="4" t="s">
        <v>253</v>
      </c>
      <c r="M1036" s="2" t="s">
        <v>14</v>
      </c>
      <c r="N1036" s="51">
        <v>12.645879629629</v>
      </c>
      <c r="O1036" s="51">
        <v>8.4669299999999996</v>
      </c>
    </row>
    <row r="1037" spans="1:15" ht="12.75" customHeight="1" x14ac:dyDescent="0.25">
      <c r="A1037" s="2">
        <v>2025</v>
      </c>
      <c r="B1037" s="2">
        <v>9</v>
      </c>
      <c r="C1037" s="2" t="s">
        <v>12</v>
      </c>
      <c r="D1037" s="2" t="s">
        <v>16</v>
      </c>
      <c r="E1037" s="4" t="str">
        <f>VLOOKUP($D:$D,'[1]Disponibilidad y generación'!$E:$R,3,FALSE)</f>
        <v>02</v>
      </c>
      <c r="F1037" s="4" t="str">
        <f>VLOOKUP($D:$D,'[1]Disponibilidad y generación'!$E:$R,4,FALSE)</f>
        <v>CIBAO SUR</v>
      </c>
      <c r="G1037" s="4" t="str">
        <f>VLOOKUP($D:$D,'[1]Disponibilidad y generación'!$E:$R,5,FALSE)</f>
        <v>28</v>
      </c>
      <c r="H1037" s="4" t="str">
        <f>VLOOKUP($D:$D,'[1]Disponibilidad y generación'!$E:$R,6,FALSE)</f>
        <v>MONSEÑOR NOUEL</v>
      </c>
      <c r="I1037" s="4" t="str">
        <f>VLOOKUP($D:$D,'[1]Disponibilidad y generación'!$E:$R,7,FALSE)</f>
        <v>03</v>
      </c>
      <c r="J1037" s="4" t="str">
        <f>VLOOKUP($D:$D,'[1]Disponibilidad y generación'!$E:$R,8,FALSE)</f>
        <v>PIEDRA BLANCA</v>
      </c>
      <c r="K1037" s="5" t="s">
        <v>240</v>
      </c>
      <c r="L1037" s="4" t="s">
        <v>253</v>
      </c>
      <c r="M1037" s="2" t="s">
        <v>17</v>
      </c>
      <c r="N1037" s="51">
        <v>0.14406944444399999</v>
      </c>
      <c r="O1037" s="51">
        <v>0.10680000000000001</v>
      </c>
    </row>
    <row r="1038" spans="1:15" ht="12.75" customHeight="1" x14ac:dyDescent="0.25">
      <c r="A1038" s="2">
        <v>2025</v>
      </c>
      <c r="B1038" s="2">
        <v>9</v>
      </c>
      <c r="C1038" s="2" t="s">
        <v>12</v>
      </c>
      <c r="D1038" s="2" t="s">
        <v>18</v>
      </c>
      <c r="E1038" s="4" t="str">
        <f>VLOOKUP($D:$D,'[1]Disponibilidad y generación'!$E:$R,3,FALSE)</f>
        <v>02</v>
      </c>
      <c r="F1038" s="4" t="str">
        <f>VLOOKUP($D:$D,'[1]Disponibilidad y generación'!$E:$R,4,FALSE)</f>
        <v>CIBAO SUR</v>
      </c>
      <c r="G1038" s="4" t="str">
        <f>VLOOKUP($D:$D,'[1]Disponibilidad y generación'!$E:$R,5,FALSE)</f>
        <v>28</v>
      </c>
      <c r="H1038" s="4" t="str">
        <f>VLOOKUP($D:$D,'[1]Disponibilidad y generación'!$E:$R,6,FALSE)</f>
        <v>MONSEÑOR NOUEL</v>
      </c>
      <c r="I1038" s="4" t="str">
        <f>VLOOKUP($D:$D,'[1]Disponibilidad y generación'!$E:$R,7,FALSE)</f>
        <v>03</v>
      </c>
      <c r="J1038" s="4" t="str">
        <f>VLOOKUP($D:$D,'[1]Disponibilidad y generación'!$E:$R,8,FALSE)</f>
        <v>PIEDRA BLANCA</v>
      </c>
      <c r="K1038" s="5" t="s">
        <v>240</v>
      </c>
      <c r="L1038" s="4" t="s">
        <v>253</v>
      </c>
      <c r="M1038" s="2" t="s">
        <v>17</v>
      </c>
      <c r="N1038" s="51">
        <v>4.9499999998999997E-2</v>
      </c>
      <c r="O1038" s="51">
        <v>3.1800000000000002E-2</v>
      </c>
    </row>
    <row r="1039" spans="1:15" ht="12.75" customHeight="1" x14ac:dyDescent="0.25">
      <c r="A1039" s="2">
        <v>2025</v>
      </c>
      <c r="B1039" s="2">
        <v>9</v>
      </c>
      <c r="C1039" s="2" t="s">
        <v>12</v>
      </c>
      <c r="D1039" s="2" t="s">
        <v>19</v>
      </c>
      <c r="E1039" s="4" t="str">
        <f>VLOOKUP($D:$D,'[1]Disponibilidad y generación'!$E:$R,3,FALSE)</f>
        <v>01</v>
      </c>
      <c r="F1039" s="4" t="str">
        <f>VLOOKUP($D:$D,'[1]Disponibilidad y generación'!$E:$R,4,FALSE)</f>
        <v>CIBAO NORTE</v>
      </c>
      <c r="G1039" s="4" t="str">
        <f>VLOOKUP($D:$D,'[1]Disponibilidad y generación'!$E:$R,5,FALSE)</f>
        <v>25</v>
      </c>
      <c r="H1039" s="4" t="str">
        <f>VLOOKUP($D:$D,'[1]Disponibilidad y generación'!$E:$R,6,FALSE)</f>
        <v>SANTIAGO</v>
      </c>
      <c r="I1039" s="4" t="str">
        <f>VLOOKUP($D:$D,'[1]Disponibilidad y generación'!$E:$R,7,FALSE)</f>
        <v>03</v>
      </c>
      <c r="J1039" s="4" t="str">
        <f>VLOOKUP($D:$D,'[1]Disponibilidad y generación'!$E:$R,8,FALSE)</f>
        <v>JÁNICO</v>
      </c>
      <c r="K1039" s="5" t="s">
        <v>240</v>
      </c>
      <c r="L1039" s="4" t="s">
        <v>253</v>
      </c>
      <c r="M1039" s="2" t="s">
        <v>20</v>
      </c>
      <c r="N1039" s="51">
        <v>0.105217592592</v>
      </c>
      <c r="O1039" s="51">
        <v>7.6200000000000004E-2</v>
      </c>
    </row>
    <row r="1040" spans="1:15" ht="12.75" customHeight="1" x14ac:dyDescent="0.25">
      <c r="A1040" s="2">
        <v>2025</v>
      </c>
      <c r="B1040" s="2">
        <v>9</v>
      </c>
      <c r="C1040" s="2" t="s">
        <v>12</v>
      </c>
      <c r="D1040" s="2" t="s">
        <v>21</v>
      </c>
      <c r="E1040" s="4" t="str">
        <f>VLOOKUP($D:$D,'[1]Disponibilidad y generación'!$E:$R,3,FALSE)</f>
        <v>01</v>
      </c>
      <c r="F1040" s="4" t="str">
        <f>VLOOKUP($D:$D,'[1]Disponibilidad y generación'!$E:$R,4,FALSE)</f>
        <v>CIBAO NORTE</v>
      </c>
      <c r="G1040" s="4" t="str">
        <f>VLOOKUP($D:$D,'[1]Disponibilidad y generación'!$E:$R,5,FALSE)</f>
        <v>25</v>
      </c>
      <c r="H1040" s="4" t="str">
        <f>VLOOKUP($D:$D,'[1]Disponibilidad y generación'!$E:$R,6,FALSE)</f>
        <v>SANTIAGO</v>
      </c>
      <c r="I1040" s="4" t="str">
        <f>VLOOKUP($D:$D,'[1]Disponibilidad y generación'!$E:$R,7,FALSE)</f>
        <v>03</v>
      </c>
      <c r="J1040" s="4" t="str">
        <f>VLOOKUP($D:$D,'[1]Disponibilidad y generación'!$E:$R,8,FALSE)</f>
        <v>JÁNICO</v>
      </c>
      <c r="K1040" s="5" t="s">
        <v>240</v>
      </c>
      <c r="L1040" s="4" t="s">
        <v>253</v>
      </c>
      <c r="M1040" s="2" t="s">
        <v>20</v>
      </c>
      <c r="N1040" s="51">
        <v>6.8893518518000005E-2</v>
      </c>
      <c r="O1040" s="51">
        <v>3.3399999999999999E-2</v>
      </c>
    </row>
    <row r="1041" spans="1:15" ht="12.75" customHeight="1" x14ac:dyDescent="0.25">
      <c r="A1041" s="2">
        <v>2025</v>
      </c>
      <c r="B1041" s="2">
        <v>9</v>
      </c>
      <c r="C1041" s="2" t="s">
        <v>22</v>
      </c>
      <c r="D1041" s="2" t="s">
        <v>23</v>
      </c>
      <c r="E1041" s="4" t="str">
        <f>VLOOKUP($D:$D,'[1]Disponibilidad y generación'!$E:$R,3,FALSE)</f>
        <v>06</v>
      </c>
      <c r="F1041" s="4" t="str">
        <f>VLOOKUP($D:$D,'[1]Disponibilidad y generación'!$E:$R,4,FALSE)</f>
        <v>ENRIQUILLO</v>
      </c>
      <c r="G1041" s="4" t="str">
        <f>VLOOKUP($D:$D,'[1]Disponibilidad y generación'!$E:$R,5,FALSE)</f>
        <v>04</v>
      </c>
      <c r="H1041" s="4" t="str">
        <f>VLOOKUP($D:$D,'[1]Disponibilidad y generación'!$E:$R,6,FALSE)</f>
        <v>BARAHONA</v>
      </c>
      <c r="I1041" s="4" t="str">
        <f>VLOOKUP($D:$D,'[1]Disponibilidad y generación'!$E:$R,7,FALSE)</f>
        <v>01</v>
      </c>
      <c r="J1041" s="4" t="str">
        <f>VLOOKUP($D:$D,'[1]Disponibilidad y generación'!$E:$R,8,FALSE)</f>
        <v>BARAHONA</v>
      </c>
      <c r="K1041" s="5" t="s">
        <v>241</v>
      </c>
      <c r="L1041" s="4" t="s">
        <v>247</v>
      </c>
      <c r="M1041" s="2" t="s">
        <v>24</v>
      </c>
      <c r="N1041" s="51">
        <v>49.137731481480998</v>
      </c>
      <c r="O1041" s="51">
        <v>31.80283</v>
      </c>
    </row>
    <row r="1042" spans="1:15" ht="12.75" customHeight="1" x14ac:dyDescent="0.25">
      <c r="A1042" s="2">
        <v>2025</v>
      </c>
      <c r="B1042" s="2">
        <v>9</v>
      </c>
      <c r="C1042" s="2" t="s">
        <v>25</v>
      </c>
      <c r="D1042" s="2" t="s">
        <v>26</v>
      </c>
      <c r="E1042" s="4" t="str">
        <f>VLOOKUP($D:$D,'[1]Disponibilidad y generación'!$E:$R,3,FALSE)</f>
        <v>09</v>
      </c>
      <c r="F1042" s="4" t="str">
        <f>VLOOKUP($D:$D,'[1]Disponibilidad y generación'!$E:$R,4,FALSE)</f>
        <v>HIGUAMO</v>
      </c>
      <c r="G1042" s="4" t="str">
        <f>VLOOKUP($D:$D,'[1]Disponibilidad y generación'!$E:$R,5,FALSE)</f>
        <v>23</v>
      </c>
      <c r="H1042" s="4" t="str">
        <f>VLOOKUP($D:$D,'[1]Disponibilidad y generación'!$E:$R,6,FALSE)</f>
        <v>SAN PEDRO DE MACORÍS</v>
      </c>
      <c r="I1042" s="4" t="str">
        <f>VLOOKUP($D:$D,'[1]Disponibilidad y generación'!$E:$R,7,FALSE)</f>
        <v>05</v>
      </c>
      <c r="J1042" s="4" t="str">
        <f>VLOOKUP($D:$D,'[1]Disponibilidad y generación'!$E:$R,8,FALSE)</f>
        <v>QUISQUEYA</v>
      </c>
      <c r="K1042" s="5" t="s">
        <v>242</v>
      </c>
      <c r="L1042" s="4" t="s">
        <v>248</v>
      </c>
      <c r="M1042" s="2" t="s">
        <v>27</v>
      </c>
      <c r="N1042" s="51">
        <v>5.1005787037030004</v>
      </c>
      <c r="O1042" s="51">
        <v>1.9576800000000001</v>
      </c>
    </row>
    <row r="1043" spans="1:15" ht="12.75" customHeight="1" x14ac:dyDescent="0.25">
      <c r="A1043" s="2">
        <v>2025</v>
      </c>
      <c r="B1043" s="2">
        <v>9</v>
      </c>
      <c r="C1043" s="2" t="s">
        <v>12</v>
      </c>
      <c r="D1043" s="2" t="s">
        <v>28</v>
      </c>
      <c r="E1043" s="4" t="str">
        <f>VLOOKUP($D:$D,'[1]Disponibilidad y generación'!$E:$R,3,FALSE)</f>
        <v>04</v>
      </c>
      <c r="F1043" s="4" t="str">
        <f>VLOOKUP($D:$D,'[1]Disponibilidad y generación'!$E:$R,4,FALSE)</f>
        <v>CIBAO NOROESTE</v>
      </c>
      <c r="G1043" s="4" t="str">
        <f>VLOOKUP($D:$D,'[1]Disponibilidad y generación'!$E:$R,5,FALSE)</f>
        <v>27</v>
      </c>
      <c r="H1043" s="4" t="str">
        <f>VLOOKUP($D:$D,'[1]Disponibilidad y generación'!$E:$R,6,FALSE)</f>
        <v>VALVERDE</v>
      </c>
      <c r="I1043" s="4" t="str">
        <f>VLOOKUP($D:$D,'[1]Disponibilidad y generación'!$E:$R,7,FALSE)</f>
        <v>02</v>
      </c>
      <c r="J1043" s="4" t="str">
        <f>VLOOKUP($D:$D,'[1]Disponibilidad y generación'!$E:$R,8,FALSE)</f>
        <v>ESPERANZA</v>
      </c>
      <c r="K1043" s="5" t="s">
        <v>240</v>
      </c>
      <c r="L1043" s="4" t="s">
        <v>253</v>
      </c>
      <c r="M1043" s="2" t="s">
        <v>27</v>
      </c>
      <c r="N1043" s="51">
        <v>0</v>
      </c>
      <c r="O1043" s="51">
        <v>0</v>
      </c>
    </row>
    <row r="1044" spans="1:15" ht="12.75" customHeight="1" x14ac:dyDescent="0.25">
      <c r="A1044" s="2">
        <v>2025</v>
      </c>
      <c r="B1044" s="2">
        <v>9</v>
      </c>
      <c r="C1044" s="2" t="s">
        <v>29</v>
      </c>
      <c r="D1044" s="2" t="s">
        <v>30</v>
      </c>
      <c r="E1044" s="4" t="str">
        <f>VLOOKUP($D:$D,'[1]Disponibilidad y generación'!$E:$R,3,FALSE)</f>
        <v>09</v>
      </c>
      <c r="F1044" s="4" t="str">
        <f>VLOOKUP($D:$D,'[1]Disponibilidad y generación'!$E:$R,4,FALSE)</f>
        <v>HIGUAMO</v>
      </c>
      <c r="G1044" s="4" t="str">
        <f>VLOOKUP($D:$D,'[1]Disponibilidad y generación'!$E:$R,5,FALSE)</f>
        <v>23</v>
      </c>
      <c r="H1044" s="4" t="str">
        <f>VLOOKUP($D:$D,'[1]Disponibilidad y generación'!$E:$R,6,FALSE)</f>
        <v>SAN PEDRO DE MACORÍS</v>
      </c>
      <c r="I1044" s="4" t="str">
        <f>VLOOKUP($D:$D,'[1]Disponibilidad y generación'!$E:$R,7,FALSE)</f>
        <v>01</v>
      </c>
      <c r="J1044" s="4" t="str">
        <f>VLOOKUP($D:$D,'[1]Disponibilidad y generación'!$E:$R,8,FALSE)</f>
        <v>SAN PEDRO DE MACORÍS</v>
      </c>
      <c r="K1044" s="5" t="s">
        <v>239</v>
      </c>
      <c r="L1044" s="4" t="s">
        <v>249</v>
      </c>
      <c r="M1044" s="2" t="s">
        <v>31</v>
      </c>
      <c r="N1044" s="51">
        <v>0</v>
      </c>
      <c r="O1044" s="51">
        <v>0</v>
      </c>
    </row>
    <row r="1045" spans="1:15" ht="12.75" customHeight="1" x14ac:dyDescent="0.25">
      <c r="A1045" s="2">
        <v>2025</v>
      </c>
      <c r="B1045" s="2">
        <v>9</v>
      </c>
      <c r="C1045" s="2" t="s">
        <v>29</v>
      </c>
      <c r="D1045" s="2" t="s">
        <v>32</v>
      </c>
      <c r="E1045" s="4" t="str">
        <f>VLOOKUP($D:$D,'[1]Disponibilidad y generación'!$E:$R,3,FALSE)</f>
        <v>09</v>
      </c>
      <c r="F1045" s="4" t="str">
        <f>VLOOKUP($D:$D,'[1]Disponibilidad y generación'!$E:$R,4,FALSE)</f>
        <v>HIGUAMO</v>
      </c>
      <c r="G1045" s="4" t="str">
        <f>VLOOKUP($D:$D,'[1]Disponibilidad y generación'!$E:$R,5,FALSE)</f>
        <v>23</v>
      </c>
      <c r="H1045" s="4" t="str">
        <f>VLOOKUP($D:$D,'[1]Disponibilidad y generación'!$E:$R,6,FALSE)</f>
        <v>SAN PEDRO DE MACORÍS</v>
      </c>
      <c r="I1045" s="4" t="str">
        <f>VLOOKUP($D:$D,'[1]Disponibilidad y generación'!$E:$R,7,FALSE)</f>
        <v>01</v>
      </c>
      <c r="J1045" s="4" t="str">
        <f>VLOOKUP($D:$D,'[1]Disponibilidad y generación'!$E:$R,8,FALSE)</f>
        <v>SAN PEDRO DE MACORÍS</v>
      </c>
      <c r="K1045" s="5" t="s">
        <v>239</v>
      </c>
      <c r="L1045" s="4" t="s">
        <v>246</v>
      </c>
      <c r="M1045" s="2" t="s">
        <v>31</v>
      </c>
      <c r="N1045" s="51">
        <v>89.254999999999995</v>
      </c>
      <c r="O1045" s="51">
        <v>59.456420000000001</v>
      </c>
    </row>
    <row r="1046" spans="1:15" ht="12.75" customHeight="1" x14ac:dyDescent="0.25">
      <c r="A1046" s="2">
        <v>2025</v>
      </c>
      <c r="B1046" s="2">
        <v>9</v>
      </c>
      <c r="C1046" s="2" t="s">
        <v>29</v>
      </c>
      <c r="D1046" s="2" t="s">
        <v>33</v>
      </c>
      <c r="E1046" s="4" t="str">
        <f>VLOOKUP($D:$D,'[1]Disponibilidad y generación'!$E:$R,3,FALSE)</f>
        <v>09</v>
      </c>
      <c r="F1046" s="4" t="str">
        <f>VLOOKUP($D:$D,'[1]Disponibilidad y generación'!$E:$R,4,FALSE)</f>
        <v>HIGUAMO</v>
      </c>
      <c r="G1046" s="4" t="str">
        <f>VLOOKUP($D:$D,'[1]Disponibilidad y generación'!$E:$R,5,FALSE)</f>
        <v>23</v>
      </c>
      <c r="H1046" s="4" t="str">
        <f>VLOOKUP($D:$D,'[1]Disponibilidad y generación'!$E:$R,6,FALSE)</f>
        <v>SAN PEDRO DE MACORÍS</v>
      </c>
      <c r="I1046" s="4" t="str">
        <f>VLOOKUP($D:$D,'[1]Disponibilidad y generación'!$E:$R,7,FALSE)</f>
        <v>01</v>
      </c>
      <c r="J1046" s="4" t="str">
        <f>VLOOKUP($D:$D,'[1]Disponibilidad y generación'!$E:$R,8,FALSE)</f>
        <v>SAN PEDRO DE MACORÍS</v>
      </c>
      <c r="K1046" s="5" t="s">
        <v>239</v>
      </c>
      <c r="L1046" s="4" t="s">
        <v>249</v>
      </c>
      <c r="M1046" s="2" t="s">
        <v>31</v>
      </c>
      <c r="N1046" s="51">
        <v>0</v>
      </c>
      <c r="O1046" s="51">
        <v>0</v>
      </c>
    </row>
    <row r="1047" spans="1:15" ht="12.75" customHeight="1" x14ac:dyDescent="0.25">
      <c r="A1047" s="2">
        <v>2025</v>
      </c>
      <c r="B1047" s="2">
        <v>9</v>
      </c>
      <c r="C1047" s="2" t="s">
        <v>29</v>
      </c>
      <c r="D1047" s="2" t="s">
        <v>34</v>
      </c>
      <c r="E1047" s="4" t="str">
        <f>VLOOKUP($D:$D,'[1]Disponibilidad y generación'!$E:$R,3,FALSE)</f>
        <v>09</v>
      </c>
      <c r="F1047" s="4" t="str">
        <f>VLOOKUP($D:$D,'[1]Disponibilidad y generación'!$E:$R,4,FALSE)</f>
        <v>HIGUAMO</v>
      </c>
      <c r="G1047" s="4" t="str">
        <f>VLOOKUP($D:$D,'[1]Disponibilidad y generación'!$E:$R,5,FALSE)</f>
        <v>23</v>
      </c>
      <c r="H1047" s="4" t="str">
        <f>VLOOKUP($D:$D,'[1]Disponibilidad y generación'!$E:$R,6,FALSE)</f>
        <v>SAN PEDRO DE MACORÍS</v>
      </c>
      <c r="I1047" s="4" t="str">
        <f>VLOOKUP($D:$D,'[1]Disponibilidad y generación'!$E:$R,7,FALSE)</f>
        <v>01</v>
      </c>
      <c r="J1047" s="4" t="str">
        <f>VLOOKUP($D:$D,'[1]Disponibilidad y generación'!$E:$R,8,FALSE)</f>
        <v>SAN PEDRO DE MACORÍS</v>
      </c>
      <c r="K1047" s="5" t="s">
        <v>239</v>
      </c>
      <c r="L1047" s="4" t="s">
        <v>246</v>
      </c>
      <c r="M1047" s="2" t="s">
        <v>31</v>
      </c>
      <c r="N1047" s="51">
        <v>84.184166666666002</v>
      </c>
      <c r="O1047" s="51">
        <v>55.294370000000001</v>
      </c>
    </row>
    <row r="1048" spans="1:15" ht="12.75" customHeight="1" x14ac:dyDescent="0.25">
      <c r="A1048" s="2">
        <v>2025</v>
      </c>
      <c r="B1048" s="2">
        <v>9</v>
      </c>
      <c r="C1048" s="2" t="s">
        <v>29</v>
      </c>
      <c r="D1048" s="2" t="s">
        <v>35</v>
      </c>
      <c r="E1048" s="4" t="str">
        <f>VLOOKUP($D:$D,'[1]Disponibilidad y generación'!$E:$R,3,FALSE)</f>
        <v>09</v>
      </c>
      <c r="F1048" s="4" t="str">
        <f>VLOOKUP($D:$D,'[1]Disponibilidad y generación'!$E:$R,4,FALSE)</f>
        <v>HIGUAMO</v>
      </c>
      <c r="G1048" s="4" t="str">
        <f>VLOOKUP($D:$D,'[1]Disponibilidad y generación'!$E:$R,5,FALSE)</f>
        <v>23</v>
      </c>
      <c r="H1048" s="4" t="str">
        <f>VLOOKUP($D:$D,'[1]Disponibilidad y generación'!$E:$R,6,FALSE)</f>
        <v>SAN PEDRO DE MACORÍS</v>
      </c>
      <c r="I1048" s="4" t="str">
        <f>VLOOKUP($D:$D,'[1]Disponibilidad y generación'!$E:$R,7,FALSE)</f>
        <v>01</v>
      </c>
      <c r="J1048" s="4" t="str">
        <f>VLOOKUP($D:$D,'[1]Disponibilidad y generación'!$E:$R,8,FALSE)</f>
        <v>SAN PEDRO DE MACORÍS</v>
      </c>
      <c r="K1048" s="5" t="s">
        <v>239</v>
      </c>
      <c r="L1048" s="4" t="s">
        <v>249</v>
      </c>
      <c r="M1048" s="2" t="s">
        <v>31</v>
      </c>
      <c r="N1048" s="51">
        <v>0</v>
      </c>
      <c r="O1048" s="51">
        <v>0</v>
      </c>
    </row>
    <row r="1049" spans="1:15" ht="12.75" customHeight="1" x14ac:dyDescent="0.25">
      <c r="A1049" s="2">
        <v>2025</v>
      </c>
      <c r="B1049" s="2">
        <v>9</v>
      </c>
      <c r="C1049" s="2" t="s">
        <v>29</v>
      </c>
      <c r="D1049" s="2" t="s">
        <v>36</v>
      </c>
      <c r="E1049" s="4" t="str">
        <f>VLOOKUP($D:$D,'[1]Disponibilidad y generación'!$E:$R,3,FALSE)</f>
        <v>09</v>
      </c>
      <c r="F1049" s="4" t="str">
        <f>VLOOKUP($D:$D,'[1]Disponibilidad y generación'!$E:$R,4,FALSE)</f>
        <v>HIGUAMO</v>
      </c>
      <c r="G1049" s="4" t="str">
        <f>VLOOKUP($D:$D,'[1]Disponibilidad y generación'!$E:$R,5,FALSE)</f>
        <v>23</v>
      </c>
      <c r="H1049" s="4" t="str">
        <f>VLOOKUP($D:$D,'[1]Disponibilidad y generación'!$E:$R,6,FALSE)</f>
        <v>SAN PEDRO DE MACORÍS</v>
      </c>
      <c r="I1049" s="4" t="str">
        <f>VLOOKUP($D:$D,'[1]Disponibilidad y generación'!$E:$R,7,FALSE)</f>
        <v>01</v>
      </c>
      <c r="J1049" s="4" t="str">
        <f>VLOOKUP($D:$D,'[1]Disponibilidad y generación'!$E:$R,8,FALSE)</f>
        <v>SAN PEDRO DE MACORÍS</v>
      </c>
      <c r="K1049" s="5" t="s">
        <v>239</v>
      </c>
      <c r="L1049" s="4" t="s">
        <v>246</v>
      </c>
      <c r="M1049" s="2" t="s">
        <v>31</v>
      </c>
      <c r="N1049" s="51">
        <v>88.805462962961997</v>
      </c>
      <c r="O1049" s="51">
        <v>59.207120000000003</v>
      </c>
    </row>
    <row r="1050" spans="1:15" ht="12.75" customHeight="1" x14ac:dyDescent="0.25">
      <c r="A1050" s="2">
        <v>2025</v>
      </c>
      <c r="B1050" s="2">
        <v>9</v>
      </c>
      <c r="C1050" s="2" t="s">
        <v>12</v>
      </c>
      <c r="D1050" s="2" t="s">
        <v>37</v>
      </c>
      <c r="E1050" s="4" t="str">
        <f>VLOOKUP($D:$D,'[1]Disponibilidad y generación'!$E:$R,3,FALSE)</f>
        <v>04</v>
      </c>
      <c r="F1050" s="4" t="str">
        <f>VLOOKUP($D:$D,'[1]Disponibilidad y generación'!$E:$R,4,FALSE)</f>
        <v>CIBAO NOROESTE</v>
      </c>
      <c r="G1050" s="4" t="str">
        <f>VLOOKUP($D:$D,'[1]Disponibilidad y generación'!$E:$R,5,FALSE)</f>
        <v>26</v>
      </c>
      <c r="H1050" s="4" t="str">
        <f>VLOOKUP($D:$D,'[1]Disponibilidad y generación'!$E:$R,6,FALSE)</f>
        <v>SANTIAGO RODRÍGUEZ</v>
      </c>
      <c r="I1050" s="4" t="str">
        <f>VLOOKUP($D:$D,'[1]Disponibilidad y generación'!$E:$R,7,FALSE)</f>
        <v>03</v>
      </c>
      <c r="J1050" s="4" t="str">
        <f>VLOOKUP($D:$D,'[1]Disponibilidad y generación'!$E:$R,8,FALSE)</f>
        <v>MONCIÓN</v>
      </c>
      <c r="K1050" s="5" t="s">
        <v>240</v>
      </c>
      <c r="L1050" s="4" t="s">
        <v>253</v>
      </c>
      <c r="M1050" s="2" t="s">
        <v>17</v>
      </c>
      <c r="N1050" s="51">
        <v>0.35665972222199999</v>
      </c>
      <c r="O1050" s="51">
        <v>0.25609999999999999</v>
      </c>
    </row>
    <row r="1051" spans="1:15" ht="12.75" customHeight="1" x14ac:dyDescent="0.25">
      <c r="A1051" s="2">
        <v>2025</v>
      </c>
      <c r="B1051" s="2">
        <v>9</v>
      </c>
      <c r="C1051" s="2" t="s">
        <v>12</v>
      </c>
      <c r="D1051" s="2" t="s">
        <v>38</v>
      </c>
      <c r="E1051" s="4" t="str">
        <f>VLOOKUP($D:$D,'[1]Disponibilidad y generación'!$E:$R,3,FALSE)</f>
        <v>04</v>
      </c>
      <c r="F1051" s="4" t="str">
        <f>VLOOKUP($D:$D,'[1]Disponibilidad y generación'!$E:$R,4,FALSE)</f>
        <v>CIBAO NOROESTE</v>
      </c>
      <c r="G1051" s="4" t="str">
        <f>VLOOKUP($D:$D,'[1]Disponibilidad y generación'!$E:$R,5,FALSE)</f>
        <v>26</v>
      </c>
      <c r="H1051" s="4" t="str">
        <f>VLOOKUP($D:$D,'[1]Disponibilidad y generación'!$E:$R,6,FALSE)</f>
        <v>SANTIAGO RODRÍGUEZ</v>
      </c>
      <c r="I1051" s="4" t="str">
        <f>VLOOKUP($D:$D,'[1]Disponibilidad y generación'!$E:$R,7,FALSE)</f>
        <v>03</v>
      </c>
      <c r="J1051" s="4" t="str">
        <f>VLOOKUP($D:$D,'[1]Disponibilidad y generación'!$E:$R,8,FALSE)</f>
        <v>MONCIÓN</v>
      </c>
      <c r="K1051" s="5" t="s">
        <v>240</v>
      </c>
      <c r="L1051" s="4" t="s">
        <v>253</v>
      </c>
      <c r="M1051" s="2" t="s">
        <v>17</v>
      </c>
      <c r="N1051" s="51">
        <v>1.4888888887999999E-2</v>
      </c>
      <c r="O1051" s="51">
        <v>1.04E-2</v>
      </c>
    </row>
    <row r="1052" spans="1:15" ht="12.75" customHeight="1" x14ac:dyDescent="0.25">
      <c r="A1052" s="2">
        <v>2025</v>
      </c>
      <c r="B1052" s="2">
        <v>9</v>
      </c>
      <c r="C1052" s="2" t="s">
        <v>12</v>
      </c>
      <c r="D1052" s="2" t="s">
        <v>39</v>
      </c>
      <c r="E1052" s="4" t="str">
        <f>VLOOKUP($D:$D,'[1]Disponibilidad y generación'!$E:$R,3,FALSE)</f>
        <v>07</v>
      </c>
      <c r="F1052" s="4" t="str">
        <f>VLOOKUP($D:$D,'[1]Disponibilidad y generación'!$E:$R,4,FALSE)</f>
        <v>EL VALLE</v>
      </c>
      <c r="G1052" s="4" t="str">
        <f>VLOOKUP($D:$D,'[1]Disponibilidad y generación'!$E:$R,5,FALSE)</f>
        <v>22</v>
      </c>
      <c r="H1052" s="4" t="str">
        <f>VLOOKUP($D:$D,'[1]Disponibilidad y generación'!$E:$R,6,FALSE)</f>
        <v>SAN JUAN</v>
      </c>
      <c r="I1052" s="4" t="str">
        <f>VLOOKUP($D:$D,'[1]Disponibilidad y generación'!$E:$R,7,FALSE)</f>
        <v>01</v>
      </c>
      <c r="J1052" s="4" t="str">
        <f>VLOOKUP($D:$D,'[1]Disponibilidad y generación'!$E:$R,8,FALSE)</f>
        <v>SAN JUAN</v>
      </c>
      <c r="K1052" s="5" t="s">
        <v>240</v>
      </c>
      <c r="L1052" s="4" t="s">
        <v>253</v>
      </c>
      <c r="M1052" s="2" t="s">
        <v>17</v>
      </c>
      <c r="N1052" s="51">
        <v>0.60440740740700005</v>
      </c>
      <c r="O1052" s="51">
        <v>0.45194000000000001</v>
      </c>
    </row>
    <row r="1053" spans="1:15" ht="12.75" customHeight="1" x14ac:dyDescent="0.25">
      <c r="A1053" s="2">
        <v>2025</v>
      </c>
      <c r="B1053" s="2">
        <v>9</v>
      </c>
      <c r="C1053" s="2" t="s">
        <v>12</v>
      </c>
      <c r="D1053" s="2" t="s">
        <v>40</v>
      </c>
      <c r="E1053" s="4" t="str">
        <f>VLOOKUP($D:$D,'[1]Disponibilidad y generación'!$E:$R,3,FALSE)</f>
        <v>07</v>
      </c>
      <c r="F1053" s="4" t="str">
        <f>VLOOKUP($D:$D,'[1]Disponibilidad y generación'!$E:$R,4,FALSE)</f>
        <v>EL VALLE</v>
      </c>
      <c r="G1053" s="4" t="str">
        <f>VLOOKUP($D:$D,'[1]Disponibilidad y generación'!$E:$R,5,FALSE)</f>
        <v>22</v>
      </c>
      <c r="H1053" s="4" t="str">
        <f>VLOOKUP($D:$D,'[1]Disponibilidad y generación'!$E:$R,6,FALSE)</f>
        <v>SAN JUAN</v>
      </c>
      <c r="I1053" s="4" t="str">
        <f>VLOOKUP($D:$D,'[1]Disponibilidad y generación'!$E:$R,7,FALSE)</f>
        <v>01</v>
      </c>
      <c r="J1053" s="4" t="str">
        <f>VLOOKUP($D:$D,'[1]Disponibilidad y generación'!$E:$R,8,FALSE)</f>
        <v>SAN JUAN</v>
      </c>
      <c r="K1053" s="5" t="s">
        <v>240</v>
      </c>
      <c r="L1053" s="4" t="s">
        <v>253</v>
      </c>
      <c r="M1053" s="2" t="s">
        <v>17</v>
      </c>
      <c r="N1053" s="51">
        <v>0.64924999999999999</v>
      </c>
      <c r="O1053" s="51">
        <v>0.43225999999999998</v>
      </c>
    </row>
    <row r="1054" spans="1:15" ht="12.75" customHeight="1" x14ac:dyDescent="0.25">
      <c r="A1054" s="2">
        <v>2025</v>
      </c>
      <c r="B1054" s="2">
        <v>9</v>
      </c>
      <c r="C1054" s="2" t="s">
        <v>12</v>
      </c>
      <c r="D1054" s="2" t="s">
        <v>41</v>
      </c>
      <c r="E1054" s="4" t="str">
        <f>VLOOKUP($D:$D,'[1]Disponibilidad y generación'!$E:$R,3,FALSE)</f>
        <v>02</v>
      </c>
      <c r="F1054" s="4" t="str">
        <f>VLOOKUP($D:$D,'[1]Disponibilidad y generación'!$E:$R,4,FALSE)</f>
        <v>CIBAO SUR</v>
      </c>
      <c r="G1054" s="4" t="str">
        <f>VLOOKUP($D:$D,'[1]Disponibilidad y generación'!$E:$R,5,FALSE)</f>
        <v>13</v>
      </c>
      <c r="H1054" s="4" t="str">
        <f>VLOOKUP($D:$D,'[1]Disponibilidad y generación'!$E:$R,6,FALSE)</f>
        <v>LA VEGA</v>
      </c>
      <c r="I1054" s="4" t="str">
        <f>VLOOKUP($D:$D,'[1]Disponibilidad y generación'!$E:$R,7,FALSE)</f>
        <v>02</v>
      </c>
      <c r="J1054" s="4" t="str">
        <f>VLOOKUP($D:$D,'[1]Disponibilidad y generación'!$E:$R,8,FALSE)</f>
        <v>CONSTANZA</v>
      </c>
      <c r="K1054" s="5" t="s">
        <v>240</v>
      </c>
      <c r="L1054" s="4" t="s">
        <v>253</v>
      </c>
      <c r="M1054" s="2" t="s">
        <v>20</v>
      </c>
      <c r="N1054" s="51">
        <v>0</v>
      </c>
      <c r="O1054" s="51">
        <v>0</v>
      </c>
    </row>
    <row r="1055" spans="1:15" ht="12.75" customHeight="1" x14ac:dyDescent="0.25">
      <c r="A1055" s="2">
        <v>2025</v>
      </c>
      <c r="B1055" s="2">
        <v>9</v>
      </c>
      <c r="C1055" s="2" t="s">
        <v>29</v>
      </c>
      <c r="D1055" s="2" t="s">
        <v>235</v>
      </c>
      <c r="E1055" s="4" t="s">
        <v>279</v>
      </c>
      <c r="F1055" s="4" t="s">
        <v>280</v>
      </c>
      <c r="G1055" s="4" t="s">
        <v>281</v>
      </c>
      <c r="H1055" s="4" t="s">
        <v>282</v>
      </c>
      <c r="I1055" s="4" t="s">
        <v>278</v>
      </c>
      <c r="J1055" s="4" t="s">
        <v>282</v>
      </c>
      <c r="K1055" s="5" t="s">
        <v>239</v>
      </c>
      <c r="L1055" s="4" t="s">
        <v>246</v>
      </c>
      <c r="M1055" s="2" t="s">
        <v>223</v>
      </c>
      <c r="N1055" s="51">
        <v>0.83668518518500001</v>
      </c>
      <c r="O1055" s="51">
        <v>0.29559999999999997</v>
      </c>
    </row>
    <row r="1056" spans="1:15" ht="12.75" customHeight="1" x14ac:dyDescent="0.25">
      <c r="A1056" s="2">
        <v>2025</v>
      </c>
      <c r="B1056" s="2">
        <v>9</v>
      </c>
      <c r="C1056" s="2" t="s">
        <v>42</v>
      </c>
      <c r="D1056" s="2" t="s">
        <v>43</v>
      </c>
      <c r="E1056" s="4" t="str">
        <f>VLOOKUP($D:$D,'[1]Disponibilidad y generación'!$E:$R,3,FALSE)</f>
        <v>10</v>
      </c>
      <c r="F1056" s="4" t="str">
        <f>VLOOKUP($D:$D,'[1]Disponibilidad y generación'!$E:$R,4,FALSE)</f>
        <v>OZAMA O METROPOLITANA</v>
      </c>
      <c r="G1056" s="4" t="str">
        <f>VLOOKUP($D:$D,'[1]Disponibilidad y generación'!$E:$R,5,FALSE)</f>
        <v>01</v>
      </c>
      <c r="H1056" s="4" t="str">
        <f>VLOOKUP($D:$D,'[1]Disponibilidad y generación'!$E:$R,6,FALSE)</f>
        <v>DISTRITO NACIONAL</v>
      </c>
      <c r="I1056" s="4" t="str">
        <f>VLOOKUP($D:$D,'[1]Disponibilidad y generación'!$E:$R,7,FALSE)</f>
        <v>01</v>
      </c>
      <c r="J1056" s="4" t="str">
        <f>VLOOKUP($D:$D,'[1]Disponibilidad y generación'!$E:$R,8,FALSE)</f>
        <v>SANTO DOMINGO DE GUZMÁN</v>
      </c>
      <c r="K1056" s="5" t="s">
        <v>242</v>
      </c>
      <c r="L1056" s="4" t="s">
        <v>248</v>
      </c>
      <c r="M1056" s="2" t="s">
        <v>44</v>
      </c>
      <c r="N1056" s="51">
        <v>103.978819444444</v>
      </c>
      <c r="O1056" s="51">
        <v>52.043219999999998</v>
      </c>
    </row>
    <row r="1057" spans="1:15" ht="12.75" customHeight="1" x14ac:dyDescent="0.25">
      <c r="A1057" s="2">
        <v>2025</v>
      </c>
      <c r="B1057" s="2">
        <v>9</v>
      </c>
      <c r="C1057" s="2" t="s">
        <v>42</v>
      </c>
      <c r="D1057" s="2" t="s">
        <v>45</v>
      </c>
      <c r="E1057" s="4" t="str">
        <f>VLOOKUP($D:$D,'[1]Disponibilidad y generación'!$E:$R,3,FALSE)</f>
        <v>10</v>
      </c>
      <c r="F1057" s="4" t="str">
        <f>VLOOKUP($D:$D,'[1]Disponibilidad y generación'!$E:$R,4,FALSE)</f>
        <v>OZAMA O METROPOLITANA</v>
      </c>
      <c r="G1057" s="4" t="str">
        <f>VLOOKUP($D:$D,'[1]Disponibilidad y generación'!$E:$R,5,FALSE)</f>
        <v>01</v>
      </c>
      <c r="H1057" s="4" t="str">
        <f>VLOOKUP($D:$D,'[1]Disponibilidad y generación'!$E:$R,6,FALSE)</f>
        <v>DISTRITO NACIONAL</v>
      </c>
      <c r="I1057" s="4" t="str">
        <f>VLOOKUP($D:$D,'[1]Disponibilidad y generación'!$E:$R,7,FALSE)</f>
        <v>01</v>
      </c>
      <c r="J1057" s="4" t="str">
        <f>VLOOKUP($D:$D,'[1]Disponibilidad y generación'!$E:$R,8,FALSE)</f>
        <v>SANTO DOMINGO DE GUZMÁN</v>
      </c>
      <c r="K1057" s="5" t="s">
        <v>242</v>
      </c>
      <c r="L1057" s="4" t="s">
        <v>246</v>
      </c>
      <c r="M1057" s="2" t="s">
        <v>44</v>
      </c>
      <c r="N1057" s="51">
        <v>0</v>
      </c>
      <c r="O1057" s="51">
        <v>0</v>
      </c>
    </row>
    <row r="1058" spans="1:15" ht="12.75" customHeight="1" x14ac:dyDescent="0.25">
      <c r="A1058" s="2">
        <v>2025</v>
      </c>
      <c r="B1058" s="2">
        <v>9</v>
      </c>
      <c r="C1058" s="2" t="s">
        <v>42</v>
      </c>
      <c r="D1058" s="2" t="s">
        <v>46</v>
      </c>
      <c r="E1058" s="4" t="str">
        <f>VLOOKUP($D:$D,'[1]Disponibilidad y generación'!$E:$R,3,FALSE)</f>
        <v>10</v>
      </c>
      <c r="F1058" s="4" t="str">
        <f>VLOOKUP($D:$D,'[1]Disponibilidad y generación'!$E:$R,4,FALSE)</f>
        <v>OZAMA O METROPOLITANA</v>
      </c>
      <c r="G1058" s="4" t="str">
        <f>VLOOKUP($D:$D,'[1]Disponibilidad y generación'!$E:$R,5,FALSE)</f>
        <v>01</v>
      </c>
      <c r="H1058" s="4" t="str">
        <f>VLOOKUP($D:$D,'[1]Disponibilidad y generación'!$E:$R,6,FALSE)</f>
        <v>DISTRITO NACIONAL</v>
      </c>
      <c r="I1058" s="4" t="str">
        <f>VLOOKUP($D:$D,'[1]Disponibilidad y generación'!$E:$R,7,FALSE)</f>
        <v>01</v>
      </c>
      <c r="J1058" s="4" t="str">
        <f>VLOOKUP($D:$D,'[1]Disponibilidad y generación'!$E:$R,8,FALSE)</f>
        <v>SANTO DOMINGO DE GUZMÁN</v>
      </c>
      <c r="K1058" s="5" t="s">
        <v>242</v>
      </c>
      <c r="L1058" s="4" t="s">
        <v>248</v>
      </c>
      <c r="M1058" s="2" t="s">
        <v>44</v>
      </c>
      <c r="N1058" s="51">
        <v>3.1213888888880001</v>
      </c>
      <c r="O1058" s="51">
        <v>1.5743400000000001</v>
      </c>
    </row>
    <row r="1059" spans="1:15" ht="12.75" customHeight="1" x14ac:dyDescent="0.25">
      <c r="A1059" s="2">
        <v>2025</v>
      </c>
      <c r="B1059" s="2">
        <v>9</v>
      </c>
      <c r="C1059" s="2" t="s">
        <v>42</v>
      </c>
      <c r="D1059" s="2" t="s">
        <v>47</v>
      </c>
      <c r="E1059" s="4" t="str">
        <f>VLOOKUP($D:$D,'[1]Disponibilidad y generación'!$E:$R,3,FALSE)</f>
        <v>10</v>
      </c>
      <c r="F1059" s="4" t="str">
        <f>VLOOKUP($D:$D,'[1]Disponibilidad y generación'!$E:$R,4,FALSE)</f>
        <v>OZAMA O METROPOLITANA</v>
      </c>
      <c r="G1059" s="4" t="str">
        <f>VLOOKUP($D:$D,'[1]Disponibilidad y generación'!$E:$R,5,FALSE)</f>
        <v>01</v>
      </c>
      <c r="H1059" s="4" t="str">
        <f>VLOOKUP($D:$D,'[1]Disponibilidad y generación'!$E:$R,6,FALSE)</f>
        <v>DISTRITO NACIONAL</v>
      </c>
      <c r="I1059" s="4" t="str">
        <f>VLOOKUP($D:$D,'[1]Disponibilidad y generación'!$E:$R,7,FALSE)</f>
        <v>01</v>
      </c>
      <c r="J1059" s="4" t="str">
        <f>VLOOKUP($D:$D,'[1]Disponibilidad y generación'!$E:$R,8,FALSE)</f>
        <v>SANTO DOMINGO DE GUZMÁN</v>
      </c>
      <c r="K1059" s="5" t="s">
        <v>242</v>
      </c>
      <c r="L1059" s="4" t="s">
        <v>246</v>
      </c>
      <c r="M1059" s="2" t="s">
        <v>44</v>
      </c>
      <c r="N1059" s="51">
        <v>0</v>
      </c>
      <c r="O1059" s="51">
        <v>0</v>
      </c>
    </row>
    <row r="1060" spans="1:15" ht="12.75" customHeight="1" x14ac:dyDescent="0.25">
      <c r="A1060" s="2">
        <v>2025</v>
      </c>
      <c r="B1060" s="2">
        <v>9</v>
      </c>
      <c r="C1060" s="2" t="s">
        <v>42</v>
      </c>
      <c r="D1060" s="2" t="s">
        <v>48</v>
      </c>
      <c r="E1060" s="4" t="str">
        <f>VLOOKUP($D:$D,'[1]Disponibilidad y generación'!$E:$R,3,FALSE)</f>
        <v>10</v>
      </c>
      <c r="F1060" s="4" t="str">
        <f>VLOOKUP($D:$D,'[1]Disponibilidad y generación'!$E:$R,4,FALSE)</f>
        <v>OZAMA O METROPOLITANA</v>
      </c>
      <c r="G1060" s="4" t="str">
        <f>VLOOKUP($D:$D,'[1]Disponibilidad y generación'!$E:$R,5,FALSE)</f>
        <v>01</v>
      </c>
      <c r="H1060" s="4" t="str">
        <f>VLOOKUP($D:$D,'[1]Disponibilidad y generación'!$E:$R,6,FALSE)</f>
        <v>DISTRITO NACIONAL</v>
      </c>
      <c r="I1060" s="4" t="str">
        <f>VLOOKUP($D:$D,'[1]Disponibilidad y generación'!$E:$R,7,FALSE)</f>
        <v>01</v>
      </c>
      <c r="J1060" s="4" t="str">
        <f>VLOOKUP($D:$D,'[1]Disponibilidad y generación'!$E:$R,8,FALSE)</f>
        <v>SANTO DOMINGO DE GUZMÁN</v>
      </c>
      <c r="K1060" s="5" t="s">
        <v>239</v>
      </c>
      <c r="L1060" s="4" t="s">
        <v>246</v>
      </c>
      <c r="M1060" s="2" t="s">
        <v>49</v>
      </c>
      <c r="N1060" s="51">
        <v>9.1099537037030007</v>
      </c>
      <c r="O1060" s="51">
        <v>4.9543299999999997</v>
      </c>
    </row>
    <row r="1061" spans="1:15" ht="12.75" customHeight="1" x14ac:dyDescent="0.25">
      <c r="A1061" s="2">
        <v>2025</v>
      </c>
      <c r="B1061" s="2">
        <v>9</v>
      </c>
      <c r="C1061" s="2" t="s">
        <v>42</v>
      </c>
      <c r="D1061" s="2" t="s">
        <v>50</v>
      </c>
      <c r="E1061" s="4" t="str">
        <f>VLOOKUP($D:$D,'[1]Disponibilidad y generación'!$E:$R,3,FALSE)</f>
        <v>10</v>
      </c>
      <c r="F1061" s="4" t="str">
        <f>VLOOKUP($D:$D,'[1]Disponibilidad y generación'!$E:$R,4,FALSE)</f>
        <v>OZAMA O METROPOLITANA</v>
      </c>
      <c r="G1061" s="4" t="str">
        <f>VLOOKUP($D:$D,'[1]Disponibilidad y generación'!$E:$R,5,FALSE)</f>
        <v>01</v>
      </c>
      <c r="H1061" s="4" t="str">
        <f>VLOOKUP($D:$D,'[1]Disponibilidad y generación'!$E:$R,6,FALSE)</f>
        <v>DISTRITO NACIONAL</v>
      </c>
      <c r="I1061" s="4" t="str">
        <f>VLOOKUP($D:$D,'[1]Disponibilidad y generación'!$E:$R,7,FALSE)</f>
        <v>01</v>
      </c>
      <c r="J1061" s="4" t="str">
        <f>VLOOKUP($D:$D,'[1]Disponibilidad y generación'!$E:$R,8,FALSE)</f>
        <v>SANTO DOMINGO DE GUZMÁN</v>
      </c>
      <c r="K1061" s="5" t="s">
        <v>239</v>
      </c>
      <c r="L1061" s="4" t="s">
        <v>246</v>
      </c>
      <c r="M1061" s="2" t="s">
        <v>49</v>
      </c>
      <c r="N1061" s="51">
        <v>126.544351851851</v>
      </c>
      <c r="O1061" s="51">
        <v>84.073179999999994</v>
      </c>
    </row>
    <row r="1062" spans="1:15" ht="12.75" customHeight="1" x14ac:dyDescent="0.25">
      <c r="A1062" s="2">
        <v>2025</v>
      </c>
      <c r="B1062" s="2">
        <v>9</v>
      </c>
      <c r="C1062" s="2" t="s">
        <v>42</v>
      </c>
      <c r="D1062" s="2" t="s">
        <v>51</v>
      </c>
      <c r="E1062" s="4" t="str">
        <f>VLOOKUP($D:$D,'[1]Disponibilidad y generación'!$E:$R,3,FALSE)</f>
        <v>10</v>
      </c>
      <c r="F1062" s="4" t="str">
        <f>VLOOKUP($D:$D,'[1]Disponibilidad y generación'!$E:$R,4,FALSE)</f>
        <v>OZAMA O METROPOLITANA</v>
      </c>
      <c r="G1062" s="4" t="str">
        <f>VLOOKUP($D:$D,'[1]Disponibilidad y generación'!$E:$R,5,FALSE)</f>
        <v>01</v>
      </c>
      <c r="H1062" s="4" t="str">
        <f>VLOOKUP($D:$D,'[1]Disponibilidad y generación'!$E:$R,6,FALSE)</f>
        <v>DISTRITO NACIONAL</v>
      </c>
      <c r="I1062" s="4" t="str">
        <f>VLOOKUP($D:$D,'[1]Disponibilidad y generación'!$E:$R,7,FALSE)</f>
        <v>01</v>
      </c>
      <c r="J1062" s="4" t="str">
        <f>VLOOKUP($D:$D,'[1]Disponibilidad y generación'!$E:$R,8,FALSE)</f>
        <v>SANTO DOMINGO DE GUZMÁN</v>
      </c>
      <c r="K1062" s="5" t="s">
        <v>243</v>
      </c>
      <c r="L1062" s="4" t="s">
        <v>246</v>
      </c>
      <c r="M1062" s="2" t="s">
        <v>49</v>
      </c>
      <c r="N1062" s="51">
        <v>0</v>
      </c>
      <c r="O1062" s="51">
        <v>0</v>
      </c>
    </row>
    <row r="1063" spans="1:15" ht="12.75" customHeight="1" x14ac:dyDescent="0.25">
      <c r="A1063" s="2">
        <v>2025</v>
      </c>
      <c r="B1063" s="2">
        <v>9</v>
      </c>
      <c r="C1063" s="2" t="s">
        <v>22</v>
      </c>
      <c r="D1063" s="2" t="s">
        <v>52</v>
      </c>
      <c r="E1063" s="4" t="str">
        <f>VLOOKUP($D:$D,'[1]Disponibilidad y generación'!$E:$R,3,FALSE)</f>
        <v>05</v>
      </c>
      <c r="F1063" s="4" t="str">
        <f>VLOOKUP($D:$D,'[1]Disponibilidad y generación'!$E:$R,4,FALSE)</f>
        <v>VALDESIA</v>
      </c>
      <c r="G1063" s="4" t="str">
        <f>VLOOKUP($D:$D,'[1]Disponibilidad y generación'!$E:$R,5,FALSE)</f>
        <v>21</v>
      </c>
      <c r="H1063" s="4" t="str">
        <f>VLOOKUP($D:$D,'[1]Disponibilidad y generación'!$E:$R,6,FALSE)</f>
        <v>SAN CRISTÓBAL</v>
      </c>
      <c r="I1063" s="4" t="str">
        <f>VLOOKUP($D:$D,'[1]Disponibilidad y generación'!$E:$R,7,FALSE)</f>
        <v>03</v>
      </c>
      <c r="J1063" s="4" t="str">
        <f>VLOOKUP($D:$D,'[1]Disponibilidad y generación'!$E:$R,8,FALSE)</f>
        <v>BAJOS DE HAINA</v>
      </c>
      <c r="K1063" s="5" t="s">
        <v>243</v>
      </c>
      <c r="L1063" s="4" t="s">
        <v>249</v>
      </c>
      <c r="M1063" s="2" t="s">
        <v>17</v>
      </c>
      <c r="N1063" s="51">
        <v>0</v>
      </c>
      <c r="O1063" s="51">
        <v>0</v>
      </c>
    </row>
    <row r="1064" spans="1:15" ht="12.75" customHeight="1" x14ac:dyDescent="0.25">
      <c r="A1064" s="2">
        <v>2025</v>
      </c>
      <c r="B1064" s="2">
        <v>9</v>
      </c>
      <c r="C1064" s="2" t="s">
        <v>12</v>
      </c>
      <c r="D1064" s="2" t="s">
        <v>53</v>
      </c>
      <c r="E1064" s="4" t="str">
        <f>VLOOKUP($D:$D,'[1]Disponibilidad y generación'!$E:$R,3,FALSE)</f>
        <v>02</v>
      </c>
      <c r="F1064" s="4" t="str">
        <f>VLOOKUP($D:$D,'[1]Disponibilidad y generación'!$E:$R,4,FALSE)</f>
        <v>CIBAO SUR</v>
      </c>
      <c r="G1064" s="4" t="str">
        <f>VLOOKUP($D:$D,'[1]Disponibilidad y generación'!$E:$R,5,FALSE)</f>
        <v>24</v>
      </c>
      <c r="H1064" s="4" t="str">
        <f>VLOOKUP($D:$D,'[1]Disponibilidad y generación'!$E:$R,6,FALSE)</f>
        <v>SANCHEZ RAMÍREZ</v>
      </c>
      <c r="I1064" s="4" t="str">
        <f>VLOOKUP($D:$D,'[1]Disponibilidad y generación'!$E:$R,7,FALSE)</f>
        <v>01</v>
      </c>
      <c r="J1064" s="4" t="str">
        <f>VLOOKUP($D:$D,'[1]Disponibilidad y generación'!$E:$R,8,FALSE)</f>
        <v>COTUÍ</v>
      </c>
      <c r="K1064" s="5" t="s">
        <v>240</v>
      </c>
      <c r="L1064" s="4" t="s">
        <v>253</v>
      </c>
      <c r="M1064" s="2" t="s">
        <v>54</v>
      </c>
      <c r="N1064" s="51">
        <v>7.8962962962959997</v>
      </c>
      <c r="O1064" s="51">
        <v>5.1799099999999996</v>
      </c>
    </row>
    <row r="1065" spans="1:15" ht="12.75" customHeight="1" x14ac:dyDescent="0.25">
      <c r="A1065" s="2">
        <v>2025</v>
      </c>
      <c r="B1065" s="2">
        <v>9</v>
      </c>
      <c r="C1065" s="2" t="s">
        <v>12</v>
      </c>
      <c r="D1065" s="2" t="s">
        <v>55</v>
      </c>
      <c r="E1065" s="4" t="str">
        <f>VLOOKUP($D:$D,'[1]Disponibilidad y generación'!$E:$R,3,FALSE)</f>
        <v>02</v>
      </c>
      <c r="F1065" s="4" t="str">
        <f>VLOOKUP($D:$D,'[1]Disponibilidad y generación'!$E:$R,4,FALSE)</f>
        <v>CIBAO SUR</v>
      </c>
      <c r="G1065" s="4" t="str">
        <f>VLOOKUP($D:$D,'[1]Disponibilidad y generación'!$E:$R,5,FALSE)</f>
        <v>24</v>
      </c>
      <c r="H1065" s="4" t="str">
        <f>VLOOKUP($D:$D,'[1]Disponibilidad y generación'!$E:$R,6,FALSE)</f>
        <v>SANCHEZ RAMÍREZ</v>
      </c>
      <c r="I1065" s="4" t="str">
        <f>VLOOKUP($D:$D,'[1]Disponibilidad y generación'!$E:$R,7,FALSE)</f>
        <v>01</v>
      </c>
      <c r="J1065" s="4" t="str">
        <f>VLOOKUP($D:$D,'[1]Disponibilidad y generación'!$E:$R,8,FALSE)</f>
        <v>COTUÍ</v>
      </c>
      <c r="K1065" s="5" t="s">
        <v>240</v>
      </c>
      <c r="L1065" s="4" t="s">
        <v>253</v>
      </c>
      <c r="M1065" s="2" t="s">
        <v>56</v>
      </c>
      <c r="N1065" s="51">
        <v>4.8032407407000002E-2</v>
      </c>
      <c r="O1065" s="51">
        <v>3.458E-2</v>
      </c>
    </row>
    <row r="1066" spans="1:15" ht="12.75" customHeight="1" x14ac:dyDescent="0.25">
      <c r="A1066" s="2">
        <v>2025</v>
      </c>
      <c r="B1066" s="2">
        <v>9</v>
      </c>
      <c r="C1066" s="2" t="s">
        <v>57</v>
      </c>
      <c r="D1066" s="2" t="s">
        <v>58</v>
      </c>
      <c r="E1066" s="4" t="str">
        <f>VLOOKUP($D:$D,'[1]Disponibilidad y generación'!$E:$R,3,FALSE)</f>
        <v>10</v>
      </c>
      <c r="F1066" s="4" t="str">
        <f>VLOOKUP($D:$D,'[1]Disponibilidad y generación'!$E:$R,4,FALSE)</f>
        <v>OZAMA O METROPOLITANA</v>
      </c>
      <c r="G1066" s="4" t="str">
        <f>VLOOKUP($D:$D,'[1]Disponibilidad y generación'!$E:$R,5,FALSE)</f>
        <v>32</v>
      </c>
      <c r="H1066" s="4" t="str">
        <f>VLOOKUP($D:$D,'[1]Disponibilidad y generación'!$E:$R,6,FALSE)</f>
        <v>SANTO DOMINGO</v>
      </c>
      <c r="I1066" s="4" t="str">
        <f>VLOOKUP($D:$D,'[1]Disponibilidad y generación'!$E:$R,7,FALSE)</f>
        <v>07</v>
      </c>
      <c r="J1066" s="4" t="str">
        <f>VLOOKUP($D:$D,'[1]Disponibilidad y generación'!$E:$R,8,FALSE)</f>
        <v>PEDRO BRAND</v>
      </c>
      <c r="K1066" s="5" t="s">
        <v>242</v>
      </c>
      <c r="L1066" s="4" t="s">
        <v>248</v>
      </c>
      <c r="M1066" s="2" t="s">
        <v>44</v>
      </c>
      <c r="N1066" s="51">
        <v>8.2718217592589998</v>
      </c>
      <c r="O1066" s="51">
        <v>4.3494200000000003</v>
      </c>
    </row>
    <row r="1067" spans="1:15" ht="12.75" customHeight="1" x14ac:dyDescent="0.25">
      <c r="A1067" s="2">
        <v>2025</v>
      </c>
      <c r="B1067" s="2">
        <v>9</v>
      </c>
      <c r="C1067" s="2" t="s">
        <v>59</v>
      </c>
      <c r="D1067" s="2" t="s">
        <v>60</v>
      </c>
      <c r="E1067" s="4" t="str">
        <f>VLOOKUP($D:$D,'[1]Disponibilidad y generación'!$E:$R,3,FALSE)</f>
        <v>05</v>
      </c>
      <c r="F1067" s="4" t="str">
        <f>VLOOKUP($D:$D,'[1]Disponibilidad y generación'!$E:$R,4,FALSE)</f>
        <v>VALDESIA</v>
      </c>
      <c r="G1067" s="4" t="str">
        <f>VLOOKUP($D:$D,'[1]Disponibilidad y generación'!$E:$R,5,FALSE)</f>
        <v>21</v>
      </c>
      <c r="H1067" s="4" t="str">
        <f>VLOOKUP($D:$D,'[1]Disponibilidad y generación'!$E:$R,6,FALSE)</f>
        <v>SAN CRISTÓBAL</v>
      </c>
      <c r="I1067" s="4" t="str">
        <f>VLOOKUP($D:$D,'[1]Disponibilidad y generación'!$E:$R,7,FALSE)</f>
        <v>03</v>
      </c>
      <c r="J1067" s="4" t="str">
        <f>VLOOKUP($D:$D,'[1]Disponibilidad y generación'!$E:$R,8,FALSE)</f>
        <v>BAJOS DE HAINA</v>
      </c>
      <c r="K1067" s="5" t="s">
        <v>241</v>
      </c>
      <c r="L1067" s="4" t="s">
        <v>247</v>
      </c>
      <c r="M1067" s="2" t="s">
        <v>54</v>
      </c>
      <c r="N1067" s="51">
        <v>110.24104166666601</v>
      </c>
      <c r="O1067" s="51">
        <v>76.270319999999998</v>
      </c>
    </row>
    <row r="1068" spans="1:15" ht="12.75" customHeight="1" x14ac:dyDescent="0.25">
      <c r="A1068" s="2">
        <v>2025</v>
      </c>
      <c r="B1068" s="2">
        <v>9</v>
      </c>
      <c r="C1068" s="2" t="s">
        <v>59</v>
      </c>
      <c r="D1068" s="2" t="s">
        <v>61</v>
      </c>
      <c r="E1068" s="4" t="str">
        <f>VLOOKUP($D:$D,'[1]Disponibilidad y generación'!$E:$R,3,FALSE)</f>
        <v>05</v>
      </c>
      <c r="F1068" s="4" t="str">
        <f>VLOOKUP($D:$D,'[1]Disponibilidad y generación'!$E:$R,4,FALSE)</f>
        <v>VALDESIA</v>
      </c>
      <c r="G1068" s="4" t="str">
        <f>VLOOKUP($D:$D,'[1]Disponibilidad y generación'!$E:$R,5,FALSE)</f>
        <v>21</v>
      </c>
      <c r="H1068" s="4" t="str">
        <f>VLOOKUP($D:$D,'[1]Disponibilidad y generación'!$E:$R,6,FALSE)</f>
        <v>SAN CRISTÓBAL</v>
      </c>
      <c r="I1068" s="4" t="str">
        <f>VLOOKUP($D:$D,'[1]Disponibilidad y generación'!$E:$R,7,FALSE)</f>
        <v>03</v>
      </c>
      <c r="J1068" s="4" t="str">
        <f>VLOOKUP($D:$D,'[1]Disponibilidad y generación'!$E:$R,8,FALSE)</f>
        <v>BAJOS DE HAINA</v>
      </c>
      <c r="K1068" s="5" t="s">
        <v>241</v>
      </c>
      <c r="L1068" s="4" t="s">
        <v>247</v>
      </c>
      <c r="M1068" s="2" t="s">
        <v>62</v>
      </c>
      <c r="N1068" s="51">
        <v>112.96567129629599</v>
      </c>
      <c r="O1068" s="51">
        <v>81.077830000000006</v>
      </c>
    </row>
    <row r="1069" spans="1:15" ht="12.75" customHeight="1" x14ac:dyDescent="0.25">
      <c r="A1069" s="2">
        <v>2025</v>
      </c>
      <c r="B1069" s="2">
        <v>9</v>
      </c>
      <c r="C1069" s="2" t="s">
        <v>12</v>
      </c>
      <c r="D1069" s="2" t="s">
        <v>63</v>
      </c>
      <c r="E1069" s="4" t="str">
        <f>VLOOKUP($D:$D,'[1]Disponibilidad y generación'!$E:$R,3,FALSE)</f>
        <v>05</v>
      </c>
      <c r="F1069" s="4" t="str">
        <f>VLOOKUP($D:$D,'[1]Disponibilidad y generación'!$E:$R,4,FALSE)</f>
        <v>VALDESIA</v>
      </c>
      <c r="G1069" s="4" t="str">
        <f>VLOOKUP($D:$D,'[1]Disponibilidad y generación'!$E:$R,5,FALSE)</f>
        <v>31</v>
      </c>
      <c r="H1069" s="4" t="str">
        <f>VLOOKUP($D:$D,'[1]Disponibilidad y generación'!$E:$R,6,FALSE)</f>
        <v>SAN JOSÉ DE OCOA</v>
      </c>
      <c r="I1069" s="4" t="str">
        <f>VLOOKUP($D:$D,'[1]Disponibilidad y generación'!$E:$R,7,FALSE)</f>
        <v>01</v>
      </c>
      <c r="J1069" s="4" t="str">
        <f>VLOOKUP($D:$D,'[1]Disponibilidad y generación'!$E:$R,8,FALSE)</f>
        <v>SAN JOSÉ DE OCOA</v>
      </c>
      <c r="K1069" s="5" t="s">
        <v>240</v>
      </c>
      <c r="L1069" s="4" t="s">
        <v>253</v>
      </c>
      <c r="M1069" s="2" t="s">
        <v>14</v>
      </c>
      <c r="N1069" s="51">
        <v>10.441435185185</v>
      </c>
      <c r="O1069" s="51">
        <v>7.5333300000000003</v>
      </c>
    </row>
    <row r="1070" spans="1:15" ht="12.75" customHeight="1" x14ac:dyDescent="0.25">
      <c r="A1070" s="2">
        <v>2025</v>
      </c>
      <c r="B1070" s="2">
        <v>9</v>
      </c>
      <c r="C1070" s="2" t="s">
        <v>12</v>
      </c>
      <c r="D1070" s="2" t="s">
        <v>64</v>
      </c>
      <c r="E1070" s="4" t="str">
        <f>VLOOKUP($D:$D,'[1]Disponibilidad y generación'!$E:$R,3,FALSE)</f>
        <v>05</v>
      </c>
      <c r="F1070" s="4" t="str">
        <f>VLOOKUP($D:$D,'[1]Disponibilidad y generación'!$E:$R,4,FALSE)</f>
        <v>VALDESIA</v>
      </c>
      <c r="G1070" s="4" t="str">
        <f>VLOOKUP($D:$D,'[1]Disponibilidad y generación'!$E:$R,5,FALSE)</f>
        <v>31</v>
      </c>
      <c r="H1070" s="4" t="str">
        <f>VLOOKUP($D:$D,'[1]Disponibilidad y generación'!$E:$R,6,FALSE)</f>
        <v>SAN JOSÉ DE OCOA</v>
      </c>
      <c r="I1070" s="4" t="str">
        <f>VLOOKUP($D:$D,'[1]Disponibilidad y generación'!$E:$R,7,FALSE)</f>
        <v>01</v>
      </c>
      <c r="J1070" s="4" t="str">
        <f>VLOOKUP($D:$D,'[1]Disponibilidad y generación'!$E:$R,8,FALSE)</f>
        <v>SAN JOSÉ DE OCOA</v>
      </c>
      <c r="K1070" s="5" t="s">
        <v>240</v>
      </c>
      <c r="L1070" s="4" t="s">
        <v>253</v>
      </c>
      <c r="M1070" s="2" t="s">
        <v>14</v>
      </c>
      <c r="N1070" s="51">
        <v>9.7923518518510004</v>
      </c>
      <c r="O1070" s="51">
        <v>7.0144599999999997</v>
      </c>
    </row>
    <row r="1071" spans="1:15" ht="12.75" customHeight="1" x14ac:dyDescent="0.25">
      <c r="A1071" s="2">
        <v>2025</v>
      </c>
      <c r="B1071" s="2">
        <v>9</v>
      </c>
      <c r="C1071" s="2" t="s">
        <v>12</v>
      </c>
      <c r="D1071" s="2" t="s">
        <v>65</v>
      </c>
      <c r="E1071" s="4" t="str">
        <f>VLOOKUP($D:$D,'[1]Disponibilidad y generación'!$E:$R,3,FALSE)</f>
        <v>02</v>
      </c>
      <c r="F1071" s="4" t="str">
        <f>VLOOKUP($D:$D,'[1]Disponibilidad y generación'!$E:$R,4,FALSE)</f>
        <v>CIBAO SUR</v>
      </c>
      <c r="G1071" s="4" t="str">
        <f>VLOOKUP($D:$D,'[1]Disponibilidad y generación'!$E:$R,5,FALSE)</f>
        <v>13</v>
      </c>
      <c r="H1071" s="4" t="str">
        <f>VLOOKUP($D:$D,'[1]Disponibilidad y generación'!$E:$R,6,FALSE)</f>
        <v>LA VEGA</v>
      </c>
      <c r="I1071" s="4" t="str">
        <f>VLOOKUP($D:$D,'[1]Disponibilidad y generación'!$E:$R,7,FALSE)</f>
        <v>03</v>
      </c>
      <c r="J1071" s="4" t="str">
        <f>VLOOKUP($D:$D,'[1]Disponibilidad y generación'!$E:$R,8,FALSE)</f>
        <v>JARABACOA</v>
      </c>
      <c r="K1071" s="5" t="s">
        <v>240</v>
      </c>
      <c r="L1071" s="4" t="s">
        <v>253</v>
      </c>
      <c r="M1071" s="2" t="s">
        <v>66</v>
      </c>
      <c r="N1071" s="51">
        <v>5.499814814814</v>
      </c>
      <c r="O1071" s="51">
        <v>3.65211</v>
      </c>
    </row>
    <row r="1072" spans="1:15" ht="12.75" customHeight="1" x14ac:dyDescent="0.25">
      <c r="A1072" s="2">
        <v>2025</v>
      </c>
      <c r="B1072" s="2">
        <v>9</v>
      </c>
      <c r="C1072" s="2" t="s">
        <v>22</v>
      </c>
      <c r="D1072" s="2" t="s">
        <v>67</v>
      </c>
      <c r="E1072" s="4" t="str">
        <f>VLOOKUP($D:$D,'[1]Disponibilidad y generación'!$E:$R,3,FALSE)</f>
        <v>06</v>
      </c>
      <c r="F1072" s="4" t="str">
        <f>VLOOKUP($D:$D,'[1]Disponibilidad y generación'!$E:$R,4,FALSE)</f>
        <v>ENRIQUILLO</v>
      </c>
      <c r="G1072" s="4" t="str">
        <f>VLOOKUP($D:$D,'[1]Disponibilidad y generación'!$E:$R,5,FALSE)</f>
        <v>16</v>
      </c>
      <c r="H1072" s="4" t="str">
        <f>VLOOKUP($D:$D,'[1]Disponibilidad y generación'!$E:$R,6,FALSE)</f>
        <v>PEDERNALES</v>
      </c>
      <c r="I1072" s="4" t="str">
        <f>VLOOKUP($D:$D,'[1]Disponibilidad y generación'!$E:$R,7,FALSE)</f>
        <v>02</v>
      </c>
      <c r="J1072" s="4" t="str">
        <f>VLOOKUP($D:$D,'[1]Disponibilidad y generación'!$E:$R,8,FALSE)</f>
        <v>OVIEDO</v>
      </c>
      <c r="K1072" s="5" t="s">
        <v>244</v>
      </c>
      <c r="L1072" s="4" t="s">
        <v>252</v>
      </c>
      <c r="M1072" s="2" t="s">
        <v>68</v>
      </c>
      <c r="N1072" s="51">
        <v>25.194166666666</v>
      </c>
      <c r="O1072" s="51">
        <v>1.75406</v>
      </c>
    </row>
    <row r="1073" spans="1:15" ht="12.75" customHeight="1" x14ac:dyDescent="0.25">
      <c r="A1073" s="2">
        <v>2025</v>
      </c>
      <c r="B1073" s="2">
        <v>9</v>
      </c>
      <c r="C1073" s="2" t="s">
        <v>69</v>
      </c>
      <c r="D1073" s="2" t="s">
        <v>70</v>
      </c>
      <c r="E1073" s="4" t="str">
        <f>VLOOKUP($D:$D,'[1]Disponibilidad y generación'!$E:$R,3,FALSE)</f>
        <v>02</v>
      </c>
      <c r="F1073" s="4" t="str">
        <f>VLOOKUP($D:$D,'[1]Disponibilidad y generación'!$E:$R,4,FALSE)</f>
        <v>CIBAO SUR</v>
      </c>
      <c r="G1073" s="4" t="str">
        <f>VLOOKUP($D:$D,'[1]Disponibilidad y generación'!$E:$R,5,FALSE)</f>
        <v>13</v>
      </c>
      <c r="H1073" s="4" t="str">
        <f>VLOOKUP($D:$D,'[1]Disponibilidad y generación'!$E:$R,6,FALSE)</f>
        <v>LA VEGA</v>
      </c>
      <c r="I1073" s="4" t="str">
        <f>VLOOKUP($D:$D,'[1]Disponibilidad y generación'!$E:$R,7,FALSE)</f>
        <v>01</v>
      </c>
      <c r="J1073" s="4" t="str">
        <f>VLOOKUP($D:$D,'[1]Disponibilidad y generación'!$E:$R,8,FALSE)</f>
        <v>LA VEGA</v>
      </c>
      <c r="K1073" s="5" t="s">
        <v>242</v>
      </c>
      <c r="L1073" s="4" t="s">
        <v>248</v>
      </c>
      <c r="M1073" s="2" t="s">
        <v>71</v>
      </c>
      <c r="N1073" s="51">
        <v>87.906907407407004</v>
      </c>
      <c r="O1073" s="51">
        <v>40.855899999999998</v>
      </c>
    </row>
    <row r="1074" spans="1:15" ht="12.75" customHeight="1" x14ac:dyDescent="0.25">
      <c r="A1074" s="2">
        <v>2025</v>
      </c>
      <c r="B1074" s="2">
        <v>9</v>
      </c>
      <c r="C1074" s="2" t="s">
        <v>12</v>
      </c>
      <c r="D1074" s="2" t="s">
        <v>72</v>
      </c>
      <c r="E1074" s="4" t="str">
        <f>VLOOKUP($D:$D,'[1]Disponibilidad y generación'!$E:$R,3,FALSE)</f>
        <v>05</v>
      </c>
      <c r="F1074" s="4" t="str">
        <f>VLOOKUP($D:$D,'[1]Disponibilidad y generación'!$E:$R,4,FALSE)</f>
        <v>VALDESIA</v>
      </c>
      <c r="G1074" s="4" t="str">
        <f>VLOOKUP($D:$D,'[1]Disponibilidad y generación'!$E:$R,5,FALSE)</f>
        <v>21</v>
      </c>
      <c r="H1074" s="4" t="str">
        <f>VLOOKUP($D:$D,'[1]Disponibilidad y generación'!$E:$R,6,FALSE)</f>
        <v>SAN CRISTÓBAL</v>
      </c>
      <c r="I1074" s="4" t="str">
        <f>VLOOKUP($D:$D,'[1]Disponibilidad y generación'!$E:$R,7,FALSE)</f>
        <v>06</v>
      </c>
      <c r="J1074" s="4" t="str">
        <f>VLOOKUP($D:$D,'[1]Disponibilidad y generación'!$E:$R,8,FALSE)</f>
        <v>YAGUATE</v>
      </c>
      <c r="K1074" s="5" t="s">
        <v>240</v>
      </c>
      <c r="L1074" s="4" t="s">
        <v>253</v>
      </c>
      <c r="M1074" s="2" t="s">
        <v>17</v>
      </c>
      <c r="N1074" s="51">
        <v>0.224986111111</v>
      </c>
      <c r="O1074" s="51">
        <v>0.15570000000000001</v>
      </c>
    </row>
    <row r="1075" spans="1:15" ht="12.75" customHeight="1" x14ac:dyDescent="0.25">
      <c r="A1075" s="2">
        <v>2025</v>
      </c>
      <c r="B1075" s="2">
        <v>9</v>
      </c>
      <c r="C1075" s="2" t="s">
        <v>12</v>
      </c>
      <c r="D1075" s="2" t="s">
        <v>73</v>
      </c>
      <c r="E1075" s="4" t="str">
        <f>VLOOKUP($D:$D,'[1]Disponibilidad y generación'!$E:$R,3,FALSE)</f>
        <v>06</v>
      </c>
      <c r="F1075" s="4" t="str">
        <f>VLOOKUP($D:$D,'[1]Disponibilidad y generación'!$E:$R,4,FALSE)</f>
        <v>ENRIQUILLO</v>
      </c>
      <c r="G1075" s="4" t="str">
        <f>VLOOKUP($D:$D,'[1]Disponibilidad y generación'!$E:$R,5,FALSE)</f>
        <v>10</v>
      </c>
      <c r="H1075" s="4" t="str">
        <f>VLOOKUP($D:$D,'[1]Disponibilidad y generación'!$E:$R,6,FALSE)</f>
        <v>INDEPENDENCIA</v>
      </c>
      <c r="I1075" s="4" t="str">
        <f>VLOOKUP($D:$D,'[1]Disponibilidad y generación'!$E:$R,7,FALSE)</f>
        <v>02</v>
      </c>
      <c r="J1075" s="4" t="str">
        <f>VLOOKUP($D:$D,'[1]Disponibilidad y generación'!$E:$R,8,FALSE)</f>
        <v>DUVERGÉ</v>
      </c>
      <c r="K1075" s="5" t="s">
        <v>240</v>
      </c>
      <c r="L1075" s="4" t="s">
        <v>253</v>
      </c>
      <c r="M1075" s="2" t="s">
        <v>74</v>
      </c>
      <c r="N1075" s="51">
        <v>1.890685185185</v>
      </c>
      <c r="O1075" s="51">
        <v>1.24037</v>
      </c>
    </row>
    <row r="1076" spans="1:15" ht="12.75" customHeight="1" x14ac:dyDescent="0.25">
      <c r="A1076" s="2">
        <v>2025</v>
      </c>
      <c r="B1076" s="2">
        <v>9</v>
      </c>
      <c r="C1076" s="2" t="s">
        <v>12</v>
      </c>
      <c r="D1076" s="2" t="s">
        <v>75</v>
      </c>
      <c r="E1076" s="4" t="str">
        <f>VLOOKUP($D:$D,'[1]Disponibilidad y generación'!$E:$R,3,FALSE)</f>
        <v>01</v>
      </c>
      <c r="F1076" s="4" t="str">
        <f>VLOOKUP($D:$D,'[1]Disponibilidad y generación'!$E:$R,4,FALSE)</f>
        <v>CIBAO NORTE</v>
      </c>
      <c r="G1076" s="4" t="str">
        <f>VLOOKUP($D:$D,'[1]Disponibilidad y generación'!$E:$R,5,FALSE)</f>
        <v>25</v>
      </c>
      <c r="H1076" s="4" t="str">
        <f>VLOOKUP($D:$D,'[1]Disponibilidad y generación'!$E:$R,6,FALSE)</f>
        <v>SANTIAGO</v>
      </c>
      <c r="I1076" s="4" t="str">
        <f>VLOOKUP($D:$D,'[1]Disponibilidad y generación'!$E:$R,7,FALSE)</f>
        <v>09</v>
      </c>
      <c r="J1076" s="4" t="str">
        <f>VLOOKUP($D:$D,'[1]Disponibilidad y generación'!$E:$R,8,FALSE)</f>
        <v>SABANA IGLESIA</v>
      </c>
      <c r="K1076" s="5" t="s">
        <v>240</v>
      </c>
      <c r="L1076" s="4" t="s">
        <v>253</v>
      </c>
      <c r="M1076" s="2" t="s">
        <v>76</v>
      </c>
      <c r="N1076" s="51">
        <v>3.9753703703699999</v>
      </c>
      <c r="O1076" s="51">
        <v>2.8418999999999999</v>
      </c>
    </row>
    <row r="1077" spans="1:15" ht="12.75" customHeight="1" x14ac:dyDescent="0.25">
      <c r="A1077" s="2">
        <v>2025</v>
      </c>
      <c r="B1077" s="2">
        <v>9</v>
      </c>
      <c r="C1077" s="2" t="s">
        <v>12</v>
      </c>
      <c r="D1077" s="2" t="s">
        <v>77</v>
      </c>
      <c r="E1077" s="4" t="str">
        <f>VLOOKUP($D:$D,'[1]Disponibilidad y generación'!$E:$R,3,FALSE)</f>
        <v>05</v>
      </c>
      <c r="F1077" s="4" t="str">
        <f>VLOOKUP($D:$D,'[1]Disponibilidad y generación'!$E:$R,4,FALSE)</f>
        <v>VALDESIA</v>
      </c>
      <c r="G1077" s="4" t="str">
        <f>VLOOKUP($D:$D,'[1]Disponibilidad y generación'!$E:$R,5,FALSE)</f>
        <v>17</v>
      </c>
      <c r="H1077" s="4" t="str">
        <f>VLOOKUP($D:$D,'[1]Disponibilidad y generación'!$E:$R,6,FALSE)</f>
        <v>PERAVIA</v>
      </c>
      <c r="I1077" s="4" t="str">
        <f>VLOOKUP($D:$D,'[1]Disponibilidad y generación'!$E:$R,7,FALSE)</f>
        <v>02</v>
      </c>
      <c r="J1077" s="4" t="str">
        <f>VLOOKUP($D:$D,'[1]Disponibilidad y generación'!$E:$R,8,FALSE)</f>
        <v>NIZAO</v>
      </c>
      <c r="K1077" s="5" t="s">
        <v>240</v>
      </c>
      <c r="L1077" s="4" t="s">
        <v>253</v>
      </c>
      <c r="M1077" s="2" t="s">
        <v>17</v>
      </c>
      <c r="N1077" s="51">
        <v>0</v>
      </c>
      <c r="O1077" s="51">
        <v>0</v>
      </c>
    </row>
    <row r="1078" spans="1:15" ht="12.75" customHeight="1" x14ac:dyDescent="0.25">
      <c r="A1078" s="2">
        <v>2025</v>
      </c>
      <c r="B1078" s="2">
        <v>9</v>
      </c>
      <c r="C1078" s="2" t="s">
        <v>22</v>
      </c>
      <c r="D1078" s="2" t="s">
        <v>78</v>
      </c>
      <c r="E1078" s="4" t="str">
        <f>VLOOKUP($D:$D,'[1]Disponibilidad y generación'!$E:$R,3,FALSE)</f>
        <v>06</v>
      </c>
      <c r="F1078" s="4" t="str">
        <f>VLOOKUP($D:$D,'[1]Disponibilidad y generación'!$E:$R,4,FALSE)</f>
        <v>ENRIQUILLO</v>
      </c>
      <c r="G1078" s="4" t="str">
        <f>VLOOKUP($D:$D,'[1]Disponibilidad y generación'!$E:$R,5,FALSE)</f>
        <v>16</v>
      </c>
      <c r="H1078" s="4" t="str">
        <f>VLOOKUP($D:$D,'[1]Disponibilidad y generación'!$E:$R,6,FALSE)</f>
        <v>PEDERNALES</v>
      </c>
      <c r="I1078" s="4" t="str">
        <f>VLOOKUP($D:$D,'[1]Disponibilidad y generación'!$E:$R,7,FALSE)</f>
        <v>02</v>
      </c>
      <c r="J1078" s="4" t="str">
        <f>VLOOKUP($D:$D,'[1]Disponibilidad y generación'!$E:$R,8,FALSE)</f>
        <v>OVIEDO</v>
      </c>
      <c r="K1078" s="5" t="s">
        <v>244</v>
      </c>
      <c r="L1078" s="4" t="s">
        <v>252</v>
      </c>
      <c r="M1078" s="2" t="s">
        <v>44</v>
      </c>
      <c r="N1078" s="51">
        <v>51.983148148147997</v>
      </c>
      <c r="O1078" s="51">
        <v>3.7791399999999999</v>
      </c>
    </row>
    <row r="1079" spans="1:15" ht="12.75" customHeight="1" x14ac:dyDescent="0.25">
      <c r="A1079" s="2">
        <v>2025</v>
      </c>
      <c r="B1079" s="2">
        <v>9</v>
      </c>
      <c r="C1079" s="2" t="s">
        <v>79</v>
      </c>
      <c r="D1079" s="2" t="s">
        <v>80</v>
      </c>
      <c r="E1079" s="4" t="str">
        <f>VLOOKUP($D:$D,'[1]Disponibilidad y generación'!$E:$R,3,FALSE)</f>
        <v>10</v>
      </c>
      <c r="F1079" s="4" t="str">
        <f>VLOOKUP($D:$D,'[1]Disponibilidad y generación'!$E:$R,4,FALSE)</f>
        <v>OZAMA O METROPOLITANA</v>
      </c>
      <c r="G1079" s="4" t="str">
        <f>VLOOKUP($D:$D,'[1]Disponibilidad y generación'!$E:$R,5,FALSE)</f>
        <v>32</v>
      </c>
      <c r="H1079" s="4" t="str">
        <f>VLOOKUP($D:$D,'[1]Disponibilidad y generación'!$E:$R,6,FALSE)</f>
        <v>SANTO DOMINGO</v>
      </c>
      <c r="I1079" s="4" t="str">
        <f>VLOOKUP($D:$D,'[1]Disponibilidad y generación'!$E:$R,7,FALSE)</f>
        <v>01</v>
      </c>
      <c r="J1079" s="4" t="str">
        <f>VLOOKUP($D:$D,'[1]Disponibilidad y generación'!$E:$R,8,FALSE)</f>
        <v>SANTO DOMINGO ESTE</v>
      </c>
      <c r="K1079" s="5" t="s">
        <v>243</v>
      </c>
      <c r="L1079" s="4" t="s">
        <v>246</v>
      </c>
      <c r="M1079" s="2" t="s">
        <v>17</v>
      </c>
      <c r="N1079" s="51">
        <v>0</v>
      </c>
      <c r="O1079" s="51">
        <v>0</v>
      </c>
    </row>
    <row r="1080" spans="1:15" ht="12.75" customHeight="1" x14ac:dyDescent="0.25">
      <c r="A1080" s="2">
        <v>2025</v>
      </c>
      <c r="B1080" s="2">
        <v>9</v>
      </c>
      <c r="C1080" s="2" t="s">
        <v>79</v>
      </c>
      <c r="D1080" s="2" t="s">
        <v>81</v>
      </c>
      <c r="E1080" s="4" t="str">
        <f>VLOOKUP($D:$D,'[1]Disponibilidad y generación'!$E:$R,3,FALSE)</f>
        <v>10</v>
      </c>
      <c r="F1080" s="4" t="str">
        <f>VLOOKUP($D:$D,'[1]Disponibilidad y generación'!$E:$R,4,FALSE)</f>
        <v>OZAMA O METROPOLITANA</v>
      </c>
      <c r="G1080" s="4" t="str">
        <f>VLOOKUP($D:$D,'[1]Disponibilidad y generación'!$E:$R,5,FALSE)</f>
        <v>32</v>
      </c>
      <c r="H1080" s="4" t="str">
        <f>VLOOKUP($D:$D,'[1]Disponibilidad y generación'!$E:$R,6,FALSE)</f>
        <v>SANTO DOMINGO</v>
      </c>
      <c r="I1080" s="4" t="str">
        <f>VLOOKUP($D:$D,'[1]Disponibilidad y generación'!$E:$R,7,FALSE)</f>
        <v>01</v>
      </c>
      <c r="J1080" s="4" t="str">
        <f>VLOOKUP($D:$D,'[1]Disponibilidad y generación'!$E:$R,8,FALSE)</f>
        <v>SANTO DOMINGO ESTE</v>
      </c>
      <c r="K1080" s="5" t="s">
        <v>243</v>
      </c>
      <c r="L1080" s="4" t="s">
        <v>246</v>
      </c>
      <c r="M1080" s="2" t="s">
        <v>82</v>
      </c>
      <c r="N1080" s="51">
        <v>0</v>
      </c>
      <c r="O1080" s="51">
        <v>0</v>
      </c>
    </row>
    <row r="1081" spans="1:15" ht="12.75" customHeight="1" x14ac:dyDescent="0.25">
      <c r="A1081" s="2">
        <v>2025</v>
      </c>
      <c r="B1081" s="2">
        <v>9</v>
      </c>
      <c r="C1081" s="2" t="s">
        <v>83</v>
      </c>
      <c r="D1081" s="2" t="s">
        <v>84</v>
      </c>
      <c r="E1081" s="4" t="str">
        <f>VLOOKUP($D:$D,'[1]Disponibilidad y generación'!$E:$R,3,FALSE)</f>
        <v>09</v>
      </c>
      <c r="F1081" s="4" t="str">
        <f>VLOOKUP($D:$D,'[1]Disponibilidad y generación'!$E:$R,4,FALSE)</f>
        <v>HIGUAMO</v>
      </c>
      <c r="G1081" s="4" t="str">
        <f>VLOOKUP($D:$D,'[1]Disponibilidad y generación'!$E:$R,5,FALSE)</f>
        <v>23</v>
      </c>
      <c r="H1081" s="4" t="str">
        <f>VLOOKUP($D:$D,'[1]Disponibilidad y generación'!$E:$R,6,FALSE)</f>
        <v>SAN PEDRO DE MACORÍS</v>
      </c>
      <c r="I1081" s="4" t="str">
        <f>VLOOKUP($D:$D,'[1]Disponibilidad y generación'!$E:$R,7,FALSE)</f>
        <v>01</v>
      </c>
      <c r="J1081" s="4" t="str">
        <f>VLOOKUP($D:$D,'[1]Disponibilidad y generación'!$E:$R,8,FALSE)</f>
        <v>SAN PEDRO DE MACORÍS</v>
      </c>
      <c r="K1081" s="5" t="s">
        <v>242</v>
      </c>
      <c r="L1081" s="4" t="s">
        <v>248</v>
      </c>
      <c r="M1081" s="2" t="s">
        <v>85</v>
      </c>
      <c r="N1081" s="51">
        <v>57.905013888888</v>
      </c>
      <c r="O1081" s="51">
        <v>19.564070000000001</v>
      </c>
    </row>
    <row r="1082" spans="1:15" ht="12.75" customHeight="1" x14ac:dyDescent="0.25">
      <c r="A1082" s="2">
        <v>2025</v>
      </c>
      <c r="B1082" s="2">
        <v>9</v>
      </c>
      <c r="C1082" s="2" t="s">
        <v>83</v>
      </c>
      <c r="D1082" s="2" t="s">
        <v>86</v>
      </c>
      <c r="E1082" s="4" t="str">
        <f>VLOOKUP($D:$D,'[1]Disponibilidad y generación'!$E:$R,3,FALSE)</f>
        <v>09</v>
      </c>
      <c r="F1082" s="4" t="str">
        <f>VLOOKUP($D:$D,'[1]Disponibilidad y generación'!$E:$R,4,FALSE)</f>
        <v>HIGUAMO</v>
      </c>
      <c r="G1082" s="4" t="str">
        <f>VLOOKUP($D:$D,'[1]Disponibilidad y generación'!$E:$R,5,FALSE)</f>
        <v>23</v>
      </c>
      <c r="H1082" s="4" t="str">
        <f>VLOOKUP($D:$D,'[1]Disponibilidad y generación'!$E:$R,6,FALSE)</f>
        <v>SAN PEDRO DE MACORÍS</v>
      </c>
      <c r="I1082" s="4" t="str">
        <f>VLOOKUP($D:$D,'[1]Disponibilidad y generación'!$E:$R,7,FALSE)</f>
        <v>01</v>
      </c>
      <c r="J1082" s="4" t="str">
        <f>VLOOKUP($D:$D,'[1]Disponibilidad y generación'!$E:$R,8,FALSE)</f>
        <v>SAN PEDRO DE MACORÍS</v>
      </c>
      <c r="K1082" s="5" t="s">
        <v>242</v>
      </c>
      <c r="L1082" s="4" t="s">
        <v>246</v>
      </c>
      <c r="M1082" s="2" t="s">
        <v>85</v>
      </c>
      <c r="N1082" s="51">
        <v>0</v>
      </c>
      <c r="O1082" s="51">
        <v>0</v>
      </c>
    </row>
    <row r="1083" spans="1:15" ht="12.75" customHeight="1" x14ac:dyDescent="0.25">
      <c r="A1083" s="2">
        <v>2025</v>
      </c>
      <c r="B1083" s="2">
        <v>9</v>
      </c>
      <c r="C1083" s="2" t="s">
        <v>12</v>
      </c>
      <c r="D1083" s="2" t="s">
        <v>87</v>
      </c>
      <c r="E1083" s="4" t="str">
        <f>VLOOKUP($D:$D,'[1]Disponibilidad y generación'!$E:$R,3,FALSE)</f>
        <v>07</v>
      </c>
      <c r="F1083" s="4" t="str">
        <f>VLOOKUP($D:$D,'[1]Disponibilidad y generación'!$E:$R,4,FALSE)</f>
        <v>EL VALLE</v>
      </c>
      <c r="G1083" s="4" t="str">
        <f>VLOOKUP($D:$D,'[1]Disponibilidad y generación'!$E:$R,5,FALSE)</f>
        <v>02</v>
      </c>
      <c r="H1083" s="4" t="str">
        <f>VLOOKUP($D:$D,'[1]Disponibilidad y generación'!$E:$R,6,FALSE)</f>
        <v>AZUA</v>
      </c>
      <c r="I1083" s="4" t="str">
        <f>VLOOKUP($D:$D,'[1]Disponibilidad y generación'!$E:$R,7,FALSE)</f>
        <v>03</v>
      </c>
      <c r="J1083" s="4" t="str">
        <f>VLOOKUP($D:$D,'[1]Disponibilidad y generación'!$E:$R,8,FALSE)</f>
        <v>LAS YAYAS DE VIAJAMA</v>
      </c>
      <c r="K1083" s="5" t="s">
        <v>240</v>
      </c>
      <c r="L1083" s="4" t="s">
        <v>253</v>
      </c>
      <c r="M1083" s="2" t="s">
        <v>24</v>
      </c>
      <c r="N1083" s="51">
        <v>3.1085532407400001</v>
      </c>
      <c r="O1083" s="51">
        <v>2.0756999999999999</v>
      </c>
    </row>
    <row r="1084" spans="1:15" ht="12.75" customHeight="1" x14ac:dyDescent="0.25">
      <c r="A1084" s="2">
        <v>2025</v>
      </c>
      <c r="B1084" s="2">
        <v>9</v>
      </c>
      <c r="C1084" s="2" t="s">
        <v>12</v>
      </c>
      <c r="D1084" s="2" t="s">
        <v>88</v>
      </c>
      <c r="E1084" s="4" t="str">
        <f>VLOOKUP($D:$D,'[1]Disponibilidad y generación'!$E:$R,3,FALSE)</f>
        <v>07</v>
      </c>
      <c r="F1084" s="4" t="str">
        <f>VLOOKUP($D:$D,'[1]Disponibilidad y generación'!$E:$R,4,FALSE)</f>
        <v>EL VALLE</v>
      </c>
      <c r="G1084" s="4" t="str">
        <f>VLOOKUP($D:$D,'[1]Disponibilidad y generación'!$E:$R,5,FALSE)</f>
        <v>02</v>
      </c>
      <c r="H1084" s="4" t="str">
        <f>VLOOKUP($D:$D,'[1]Disponibilidad y generación'!$E:$R,6,FALSE)</f>
        <v>AZUA</v>
      </c>
      <c r="I1084" s="4" t="str">
        <f>VLOOKUP($D:$D,'[1]Disponibilidad y generación'!$E:$R,7,FALSE)</f>
        <v>03</v>
      </c>
      <c r="J1084" s="4" t="str">
        <f>VLOOKUP($D:$D,'[1]Disponibilidad y generación'!$E:$R,8,FALSE)</f>
        <v>LAS YAYAS DE VIAJAMA</v>
      </c>
      <c r="K1084" s="5" t="s">
        <v>240</v>
      </c>
      <c r="L1084" s="4" t="s">
        <v>253</v>
      </c>
      <c r="M1084" s="2" t="s">
        <v>24</v>
      </c>
      <c r="N1084" s="51">
        <v>1.9044560185179999</v>
      </c>
      <c r="O1084" s="51">
        <v>1.2742</v>
      </c>
    </row>
    <row r="1085" spans="1:15" ht="12.75" customHeight="1" x14ac:dyDescent="0.25">
      <c r="A1085" s="2">
        <v>2025</v>
      </c>
      <c r="B1085" s="2">
        <v>9</v>
      </c>
      <c r="C1085" s="2" t="s">
        <v>12</v>
      </c>
      <c r="D1085" s="2" t="s">
        <v>89</v>
      </c>
      <c r="E1085" s="4" t="str">
        <f>VLOOKUP($D:$D,'[1]Disponibilidad y generación'!$E:$R,3,FALSE)</f>
        <v>07</v>
      </c>
      <c r="F1085" s="4" t="str">
        <f>VLOOKUP($D:$D,'[1]Disponibilidad y generación'!$E:$R,4,FALSE)</f>
        <v>EL VALLE</v>
      </c>
      <c r="G1085" s="4" t="str">
        <f>VLOOKUP($D:$D,'[1]Disponibilidad y generación'!$E:$R,5,FALSE)</f>
        <v>02</v>
      </c>
      <c r="H1085" s="4" t="str">
        <f>VLOOKUP($D:$D,'[1]Disponibilidad y generación'!$E:$R,6,FALSE)</f>
        <v>AZUA</v>
      </c>
      <c r="I1085" s="4" t="str">
        <f>VLOOKUP($D:$D,'[1]Disponibilidad y generación'!$E:$R,7,FALSE)</f>
        <v>03</v>
      </c>
      <c r="J1085" s="4" t="str">
        <f>VLOOKUP($D:$D,'[1]Disponibilidad y generación'!$E:$R,8,FALSE)</f>
        <v>LAS YAYAS DE VIAJAMA</v>
      </c>
      <c r="K1085" s="5" t="s">
        <v>240</v>
      </c>
      <c r="L1085" s="4" t="s">
        <v>253</v>
      </c>
      <c r="M1085" s="2" t="s">
        <v>90</v>
      </c>
      <c r="N1085" s="51">
        <v>0.83521759259200001</v>
      </c>
      <c r="O1085" s="51">
        <v>0.60199999999999998</v>
      </c>
    </row>
    <row r="1086" spans="1:15" ht="12.75" customHeight="1" x14ac:dyDescent="0.25">
      <c r="A1086" s="2">
        <v>2025</v>
      </c>
      <c r="B1086" s="2">
        <v>9</v>
      </c>
      <c r="C1086" s="2" t="s">
        <v>12</v>
      </c>
      <c r="D1086" s="2" t="s">
        <v>91</v>
      </c>
      <c r="E1086" s="4" t="str">
        <f>VLOOKUP($D:$D,'[1]Disponibilidad y generación'!$E:$R,3,FALSE)</f>
        <v>07</v>
      </c>
      <c r="F1086" s="4" t="str">
        <f>VLOOKUP($D:$D,'[1]Disponibilidad y generación'!$E:$R,4,FALSE)</f>
        <v>EL VALLE</v>
      </c>
      <c r="G1086" s="4" t="str">
        <f>VLOOKUP($D:$D,'[1]Disponibilidad y generación'!$E:$R,5,FALSE)</f>
        <v>02</v>
      </c>
      <c r="H1086" s="4" t="str">
        <f>VLOOKUP($D:$D,'[1]Disponibilidad y generación'!$E:$R,6,FALSE)</f>
        <v>AZUA</v>
      </c>
      <c r="I1086" s="4" t="str">
        <f>VLOOKUP($D:$D,'[1]Disponibilidad y generación'!$E:$R,7,FALSE)</f>
        <v>03</v>
      </c>
      <c r="J1086" s="4" t="str">
        <f>VLOOKUP($D:$D,'[1]Disponibilidad y generación'!$E:$R,8,FALSE)</f>
        <v>LAS YAYAS DE VIAJAMA</v>
      </c>
      <c r="K1086" s="5" t="s">
        <v>240</v>
      </c>
      <c r="L1086" s="4" t="s">
        <v>253</v>
      </c>
      <c r="M1086" s="2" t="s">
        <v>90</v>
      </c>
      <c r="N1086" s="51">
        <v>3.7277777776999997E-2</v>
      </c>
      <c r="O1086" s="51">
        <v>2.7E-2</v>
      </c>
    </row>
    <row r="1087" spans="1:15" ht="12.75" customHeight="1" x14ac:dyDescent="0.25">
      <c r="A1087" s="2">
        <v>2025</v>
      </c>
      <c r="B1087" s="2">
        <v>9</v>
      </c>
      <c r="C1087" s="2" t="s">
        <v>92</v>
      </c>
      <c r="D1087" s="2" t="s">
        <v>93</v>
      </c>
      <c r="E1087" s="4" t="str">
        <f>VLOOKUP($D:$D,'[1]Disponibilidad y generación'!$E:$R,3,FALSE)</f>
        <v>10</v>
      </c>
      <c r="F1087" s="4" t="str">
        <f>VLOOKUP($D:$D,'[1]Disponibilidad y generación'!$E:$R,4,FALSE)</f>
        <v>OZAMA O METROPOLITANA</v>
      </c>
      <c r="G1087" s="4" t="str">
        <f>VLOOKUP($D:$D,'[1]Disponibilidad y generación'!$E:$R,5,FALSE)</f>
        <v>01</v>
      </c>
      <c r="H1087" s="4" t="str">
        <f>VLOOKUP($D:$D,'[1]Disponibilidad y generación'!$E:$R,6,FALSE)</f>
        <v>DISTRITO NACIONAL</v>
      </c>
      <c r="I1087" s="4" t="str">
        <f>VLOOKUP($D:$D,'[1]Disponibilidad y generación'!$E:$R,7,FALSE)</f>
        <v>01</v>
      </c>
      <c r="J1087" s="4" t="str">
        <f>VLOOKUP($D:$D,'[1]Disponibilidad y generación'!$E:$R,8,FALSE)</f>
        <v>SANTO DOMINGO DE GUZMÁN</v>
      </c>
      <c r="K1087" s="5" t="s">
        <v>242</v>
      </c>
      <c r="L1087" s="4" t="s">
        <v>248</v>
      </c>
      <c r="M1087" s="2" t="s">
        <v>17</v>
      </c>
      <c r="N1087" s="51">
        <v>18.674189814814</v>
      </c>
      <c r="O1087" s="51">
        <v>7.75122</v>
      </c>
    </row>
    <row r="1088" spans="1:15" ht="12.75" customHeight="1" x14ac:dyDescent="0.25">
      <c r="A1088" s="2">
        <v>2025</v>
      </c>
      <c r="B1088" s="2">
        <v>9</v>
      </c>
      <c r="C1088" s="2" t="s">
        <v>12</v>
      </c>
      <c r="D1088" s="2" t="s">
        <v>94</v>
      </c>
      <c r="E1088" s="4" t="str">
        <f>VLOOKUP($D:$D,'[1]Disponibilidad y generación'!$E:$R,3,FALSE)</f>
        <v>04</v>
      </c>
      <c r="F1088" s="4" t="str">
        <f>VLOOKUP($D:$D,'[1]Disponibilidad y generación'!$E:$R,4,FALSE)</f>
        <v>CIBAO NOROESTE</v>
      </c>
      <c r="G1088" s="4" t="str">
        <f>VLOOKUP($D:$D,'[1]Disponibilidad y generación'!$E:$R,5,FALSE)</f>
        <v>26</v>
      </c>
      <c r="H1088" s="4" t="str">
        <f>VLOOKUP($D:$D,'[1]Disponibilidad y generación'!$E:$R,6,FALSE)</f>
        <v>SANTIAGO RODRÍGUEZ</v>
      </c>
      <c r="I1088" s="4" t="str">
        <f>VLOOKUP($D:$D,'[1]Disponibilidad y generación'!$E:$R,7,FALSE)</f>
        <v>03</v>
      </c>
      <c r="J1088" s="4" t="str">
        <f>VLOOKUP($D:$D,'[1]Disponibilidad y generación'!$E:$R,8,FALSE)</f>
        <v>MONCIÓN</v>
      </c>
      <c r="K1088" s="5" t="s">
        <v>240</v>
      </c>
      <c r="L1088" s="4" t="s">
        <v>253</v>
      </c>
      <c r="M1088" s="2" t="s">
        <v>95</v>
      </c>
      <c r="N1088" s="51">
        <v>7.5682175925920001</v>
      </c>
      <c r="O1088" s="51">
        <v>5.0759299999999996</v>
      </c>
    </row>
    <row r="1089" spans="1:15" ht="12.75" customHeight="1" x14ac:dyDescent="0.25">
      <c r="A1089" s="2">
        <v>2025</v>
      </c>
      <c r="B1089" s="2">
        <v>9</v>
      </c>
      <c r="C1089" s="2" t="s">
        <v>12</v>
      </c>
      <c r="D1089" s="2" t="s">
        <v>96</v>
      </c>
      <c r="E1089" s="4" t="str">
        <f>VLOOKUP($D:$D,'[1]Disponibilidad y generación'!$E:$R,3,FALSE)</f>
        <v>04</v>
      </c>
      <c r="F1089" s="4" t="str">
        <f>VLOOKUP($D:$D,'[1]Disponibilidad y generación'!$E:$R,4,FALSE)</f>
        <v>CIBAO NOROESTE</v>
      </c>
      <c r="G1089" s="4" t="str">
        <f>VLOOKUP($D:$D,'[1]Disponibilidad y generación'!$E:$R,5,FALSE)</f>
        <v>26</v>
      </c>
      <c r="H1089" s="4" t="str">
        <f>VLOOKUP($D:$D,'[1]Disponibilidad y generación'!$E:$R,6,FALSE)</f>
        <v>SANTIAGO RODRÍGUEZ</v>
      </c>
      <c r="I1089" s="4" t="str">
        <f>VLOOKUP($D:$D,'[1]Disponibilidad y generación'!$E:$R,7,FALSE)</f>
        <v>03</v>
      </c>
      <c r="J1089" s="4" t="str">
        <f>VLOOKUP($D:$D,'[1]Disponibilidad y generación'!$E:$R,8,FALSE)</f>
        <v>MONCIÓN</v>
      </c>
      <c r="K1089" s="5" t="s">
        <v>240</v>
      </c>
      <c r="L1089" s="4" t="s">
        <v>253</v>
      </c>
      <c r="M1089" s="2" t="s">
        <v>95</v>
      </c>
      <c r="N1089" s="51">
        <v>8.3138425925919996</v>
      </c>
      <c r="O1089" s="51">
        <v>5.5963799999999999</v>
      </c>
    </row>
    <row r="1090" spans="1:15" ht="12.75" customHeight="1" x14ac:dyDescent="0.25">
      <c r="A1090" s="2">
        <v>2025</v>
      </c>
      <c r="B1090" s="2">
        <v>9</v>
      </c>
      <c r="C1090" s="2" t="s">
        <v>97</v>
      </c>
      <c r="D1090" s="2" t="s">
        <v>98</v>
      </c>
      <c r="E1090" s="4" t="str">
        <f>VLOOKUP($D:$D,'[1]Disponibilidad y generación'!$E:$R,3,FALSE)</f>
        <v>09</v>
      </c>
      <c r="F1090" s="4" t="str">
        <f>VLOOKUP($D:$D,'[1]Disponibilidad y generación'!$E:$R,4,FALSE)</f>
        <v>HIGUAMO</v>
      </c>
      <c r="G1090" s="4" t="str">
        <f>VLOOKUP($D:$D,'[1]Disponibilidad y generación'!$E:$R,5,FALSE)</f>
        <v>29</v>
      </c>
      <c r="H1090" s="4" t="str">
        <f>VLOOKUP($D:$D,'[1]Disponibilidad y generación'!$E:$R,6,FALSE)</f>
        <v>MONTE PLATA</v>
      </c>
      <c r="I1090" s="4" t="str">
        <f>VLOOKUP($D:$D,'[1]Disponibilidad y generación'!$E:$R,7,FALSE)</f>
        <v>01</v>
      </c>
      <c r="J1090" s="4" t="str">
        <f>VLOOKUP($D:$D,'[1]Disponibilidad y generación'!$E:$R,8,FALSE)</f>
        <v>MONTE PLATA</v>
      </c>
      <c r="K1090" s="5" t="s">
        <v>254</v>
      </c>
      <c r="L1090" s="4" t="s">
        <v>245</v>
      </c>
      <c r="M1090" s="2" t="s">
        <v>99</v>
      </c>
      <c r="N1090" s="51">
        <v>57.927777777777003</v>
      </c>
      <c r="O1090" s="51">
        <v>7.3956200000000001</v>
      </c>
    </row>
    <row r="1091" spans="1:15" ht="12.75" customHeight="1" x14ac:dyDescent="0.25">
      <c r="A1091" s="2">
        <v>2025</v>
      </c>
      <c r="B1091" s="2">
        <v>9</v>
      </c>
      <c r="C1091" s="2" t="s">
        <v>100</v>
      </c>
      <c r="D1091" s="2" t="s">
        <v>101</v>
      </c>
      <c r="E1091" s="4" t="str">
        <f>VLOOKUP($D:$D,'[1]Disponibilidad y generación'!$E:$R,3,FALSE)</f>
        <v>07</v>
      </c>
      <c r="F1091" s="4" t="str">
        <f>VLOOKUP($D:$D,'[1]Disponibilidad y generación'!$E:$R,4,FALSE)</f>
        <v>EL VALLE</v>
      </c>
      <c r="G1091" s="4" t="str">
        <f>VLOOKUP($D:$D,'[1]Disponibilidad y generación'!$E:$R,5,FALSE)</f>
        <v>02</v>
      </c>
      <c r="H1091" s="4" t="str">
        <f>VLOOKUP($D:$D,'[1]Disponibilidad y generación'!$E:$R,6,FALSE)</f>
        <v>AZUA</v>
      </c>
      <c r="I1091" s="4" t="str">
        <f>VLOOKUP($D:$D,'[1]Disponibilidad y generación'!$E:$R,7,FALSE)</f>
        <v>01</v>
      </c>
      <c r="J1091" s="4" t="str">
        <f>VLOOKUP($D:$D,'[1]Disponibilidad y generación'!$E:$R,8,FALSE)</f>
        <v>AZUA</v>
      </c>
      <c r="K1091" s="5" t="s">
        <v>242</v>
      </c>
      <c r="L1091" s="4" t="s">
        <v>248</v>
      </c>
      <c r="M1091" s="2" t="s">
        <v>102</v>
      </c>
      <c r="N1091" s="51">
        <v>86.955606481480999</v>
      </c>
      <c r="O1091" s="51">
        <v>33.870930000000001</v>
      </c>
    </row>
    <row r="1092" spans="1:15" ht="12.75" customHeight="1" x14ac:dyDescent="0.25">
      <c r="A1092" s="2">
        <v>2025</v>
      </c>
      <c r="B1092" s="2">
        <v>9</v>
      </c>
      <c r="C1092" s="2" t="s">
        <v>12</v>
      </c>
      <c r="D1092" s="2" t="s">
        <v>103</v>
      </c>
      <c r="E1092" s="4" t="str">
        <f>VLOOKUP($D:$D,'[1]Disponibilidad y generación'!$E:$R,3,FALSE)</f>
        <v>05</v>
      </c>
      <c r="F1092" s="4" t="str">
        <f>VLOOKUP($D:$D,'[1]Disponibilidad y generación'!$E:$R,4,FALSE)</f>
        <v>VALDESIA</v>
      </c>
      <c r="G1092" s="4" t="str">
        <f>VLOOKUP($D:$D,'[1]Disponibilidad y generación'!$E:$R,5,FALSE)</f>
        <v>21</v>
      </c>
      <c r="H1092" s="4" t="str">
        <f>VLOOKUP($D:$D,'[1]Disponibilidad y generación'!$E:$R,6,FALSE)</f>
        <v>SAN CRISTÓBAL</v>
      </c>
      <c r="I1092" s="4" t="str">
        <f>VLOOKUP($D:$D,'[1]Disponibilidad y generación'!$E:$R,7,FALSE)</f>
        <v>06</v>
      </c>
      <c r="J1092" s="4" t="str">
        <f>VLOOKUP($D:$D,'[1]Disponibilidad y generación'!$E:$R,8,FALSE)</f>
        <v>YAGUATE</v>
      </c>
      <c r="K1092" s="5" t="s">
        <v>240</v>
      </c>
      <c r="L1092" s="4" t="s">
        <v>253</v>
      </c>
      <c r="M1092" s="2" t="s">
        <v>20</v>
      </c>
      <c r="N1092" s="51">
        <v>0</v>
      </c>
      <c r="O1092" s="51">
        <v>0</v>
      </c>
    </row>
    <row r="1093" spans="1:15" ht="12.75" customHeight="1" x14ac:dyDescent="0.25">
      <c r="A1093" s="2">
        <v>2025</v>
      </c>
      <c r="B1093" s="2">
        <v>9</v>
      </c>
      <c r="C1093" s="2" t="s">
        <v>69</v>
      </c>
      <c r="D1093" s="2" t="s">
        <v>104</v>
      </c>
      <c r="E1093" s="4" t="str">
        <f>VLOOKUP($D:$D,'[1]Disponibilidad y generación'!$E:$R,3,FALSE)</f>
        <v>10</v>
      </c>
      <c r="F1093" s="4" t="str">
        <f>VLOOKUP($D:$D,'[1]Disponibilidad y generación'!$E:$R,4,FALSE)</f>
        <v>OZAMA O METROPOLITANA</v>
      </c>
      <c r="G1093" s="4" t="str">
        <f>VLOOKUP($D:$D,'[1]Disponibilidad y generación'!$E:$R,5,FALSE)</f>
        <v>32</v>
      </c>
      <c r="H1093" s="4" t="str">
        <f>VLOOKUP($D:$D,'[1]Disponibilidad y generación'!$E:$R,6,FALSE)</f>
        <v>SANTO DOMINGO</v>
      </c>
      <c r="I1093" s="4" t="str">
        <f>VLOOKUP($D:$D,'[1]Disponibilidad y generación'!$E:$R,7,FALSE)</f>
        <v>07</v>
      </c>
      <c r="J1093" s="4" t="str">
        <f>VLOOKUP($D:$D,'[1]Disponibilidad y generación'!$E:$R,8,FALSE)</f>
        <v>PEDRO BRAND</v>
      </c>
      <c r="K1093" s="5" t="s">
        <v>242</v>
      </c>
      <c r="L1093" s="4" t="s">
        <v>248</v>
      </c>
      <c r="M1093" s="2" t="s">
        <v>71</v>
      </c>
      <c r="N1093" s="51">
        <v>90.848888888887998</v>
      </c>
      <c r="O1093" s="51">
        <v>36.948169999999998</v>
      </c>
    </row>
    <row r="1094" spans="1:15" ht="12.75" customHeight="1" x14ac:dyDescent="0.25">
      <c r="A1094" s="2">
        <v>2025</v>
      </c>
      <c r="B1094" s="2">
        <v>9</v>
      </c>
      <c r="C1094" s="2" t="s">
        <v>105</v>
      </c>
      <c r="D1094" s="2" t="s">
        <v>106</v>
      </c>
      <c r="E1094" s="4" t="str">
        <f>VLOOKUP($D:$D,'[1]Disponibilidad y generación'!$E:$R,3,FALSE)</f>
        <v>05</v>
      </c>
      <c r="F1094" s="4" t="str">
        <f>VLOOKUP($D:$D,'[1]Disponibilidad y generación'!$E:$R,4,FALSE)</f>
        <v>VALDESIA</v>
      </c>
      <c r="G1094" s="4" t="str">
        <f>VLOOKUP($D:$D,'[1]Disponibilidad y generación'!$E:$R,5,FALSE)</f>
        <v>21</v>
      </c>
      <c r="H1094" s="4" t="str">
        <f>VLOOKUP($D:$D,'[1]Disponibilidad y generación'!$E:$R,6,FALSE)</f>
        <v>SAN CRISTÓBAL</v>
      </c>
      <c r="I1094" s="4" t="str">
        <f>VLOOKUP($D:$D,'[1]Disponibilidad y generación'!$E:$R,7,FALSE)</f>
        <v>02</v>
      </c>
      <c r="J1094" s="4" t="str">
        <f>VLOOKUP($D:$D,'[1]Disponibilidad y generación'!$E:$R,8,FALSE)</f>
        <v>SABANA GRANDE DE PALENQUE</v>
      </c>
      <c r="K1094" s="5" t="s">
        <v>242</v>
      </c>
      <c r="L1094" s="4" t="s">
        <v>248</v>
      </c>
      <c r="M1094" s="2" t="s">
        <v>107</v>
      </c>
      <c r="N1094" s="51">
        <v>5.9883217592589997</v>
      </c>
      <c r="O1094" s="51">
        <v>3.7561300000000002</v>
      </c>
    </row>
    <row r="1095" spans="1:15" ht="12.75" customHeight="1" x14ac:dyDescent="0.25">
      <c r="A1095" s="2">
        <v>2025</v>
      </c>
      <c r="B1095" s="2">
        <v>9</v>
      </c>
      <c r="C1095" s="2" t="s">
        <v>12</v>
      </c>
      <c r="D1095" s="2" t="s">
        <v>108</v>
      </c>
      <c r="E1095" s="4" t="str">
        <f>VLOOKUP($D:$D,'[1]Disponibilidad y generación'!$E:$R,3,FALSE)</f>
        <v>07</v>
      </c>
      <c r="F1095" s="4" t="str">
        <f>VLOOKUP($D:$D,'[1]Disponibilidad y generación'!$E:$R,4,FALSE)</f>
        <v>EL VALLE</v>
      </c>
      <c r="G1095" s="4" t="str">
        <f>VLOOKUP($D:$D,'[1]Disponibilidad y generación'!$E:$R,5,FALSE)</f>
        <v>22</v>
      </c>
      <c r="H1095" s="4" t="str">
        <f>VLOOKUP($D:$D,'[1]Disponibilidad y generación'!$E:$R,6,FALSE)</f>
        <v>SAN JUAN</v>
      </c>
      <c r="I1095" s="4" t="str">
        <f>VLOOKUP($D:$D,'[1]Disponibilidad y generación'!$E:$R,7,FALSE)</f>
        <v>02</v>
      </c>
      <c r="J1095" s="4" t="str">
        <f>VLOOKUP($D:$D,'[1]Disponibilidad y generación'!$E:$R,8,FALSE)</f>
        <v>BOHECHÍO</v>
      </c>
      <c r="K1095" s="5" t="s">
        <v>240</v>
      </c>
      <c r="L1095" s="4" t="s">
        <v>253</v>
      </c>
      <c r="M1095" s="2" t="s">
        <v>44</v>
      </c>
      <c r="N1095" s="51">
        <v>13.698703703703</v>
      </c>
      <c r="O1095" s="51">
        <v>8.3507800000000003</v>
      </c>
    </row>
    <row r="1096" spans="1:15" ht="12.75" customHeight="1" x14ac:dyDescent="0.25">
      <c r="A1096" s="2">
        <v>2025</v>
      </c>
      <c r="B1096" s="2">
        <v>9</v>
      </c>
      <c r="C1096" s="2" t="s">
        <v>12</v>
      </c>
      <c r="D1096" s="2" t="s">
        <v>109</v>
      </c>
      <c r="E1096" s="4" t="str">
        <f>VLOOKUP($D:$D,'[1]Disponibilidad y generación'!$E:$R,3,FALSE)</f>
        <v>07</v>
      </c>
      <c r="F1096" s="4" t="str">
        <f>VLOOKUP($D:$D,'[1]Disponibilidad y generación'!$E:$R,4,FALSE)</f>
        <v>EL VALLE</v>
      </c>
      <c r="G1096" s="4" t="str">
        <f>VLOOKUP($D:$D,'[1]Disponibilidad y generación'!$E:$R,5,FALSE)</f>
        <v>22</v>
      </c>
      <c r="H1096" s="4" t="str">
        <f>VLOOKUP($D:$D,'[1]Disponibilidad y generación'!$E:$R,6,FALSE)</f>
        <v>SAN JUAN</v>
      </c>
      <c r="I1096" s="4" t="str">
        <f>VLOOKUP($D:$D,'[1]Disponibilidad y generación'!$E:$R,7,FALSE)</f>
        <v>02</v>
      </c>
      <c r="J1096" s="4" t="str">
        <f>VLOOKUP($D:$D,'[1]Disponibilidad y generación'!$E:$R,8,FALSE)</f>
        <v>BOHECHÍO</v>
      </c>
      <c r="K1096" s="5" t="s">
        <v>240</v>
      </c>
      <c r="L1096" s="4" t="s">
        <v>253</v>
      </c>
      <c r="M1096" s="2" t="s">
        <v>44</v>
      </c>
      <c r="N1096" s="51">
        <v>12.850532407407</v>
      </c>
      <c r="O1096" s="51">
        <v>8.18215</v>
      </c>
    </row>
    <row r="1097" spans="1:15" ht="12.75" customHeight="1" x14ac:dyDescent="0.25">
      <c r="A1097" s="2">
        <v>2025</v>
      </c>
      <c r="B1097" s="2">
        <v>9</v>
      </c>
      <c r="C1097" s="2" t="s">
        <v>79</v>
      </c>
      <c r="D1097" s="2" t="s">
        <v>110</v>
      </c>
      <c r="E1097" s="4" t="str">
        <f>VLOOKUP($D:$D,'[1]Disponibilidad y generación'!$E:$R,3,FALSE)</f>
        <v>10</v>
      </c>
      <c r="F1097" s="4" t="str">
        <f>VLOOKUP($D:$D,'[1]Disponibilidad y generación'!$E:$R,4,FALSE)</f>
        <v>OZAMA O METROPOLITANA</v>
      </c>
      <c r="G1097" s="4" t="str">
        <f>VLOOKUP($D:$D,'[1]Disponibilidad y generación'!$E:$R,5,FALSE)</f>
        <v>32</v>
      </c>
      <c r="H1097" s="4" t="str">
        <f>VLOOKUP($D:$D,'[1]Disponibilidad y generación'!$E:$R,6,FALSE)</f>
        <v>SANTO DOMINGO</v>
      </c>
      <c r="I1097" s="4" t="str">
        <f>VLOOKUP($D:$D,'[1]Disponibilidad y generación'!$E:$R,7,FALSE)</f>
        <v>01</v>
      </c>
      <c r="J1097" s="4" t="str">
        <f>VLOOKUP($D:$D,'[1]Disponibilidad y generación'!$E:$R,8,FALSE)</f>
        <v>SANTO DOMINGO ESTE</v>
      </c>
      <c r="K1097" s="5" t="s">
        <v>239</v>
      </c>
      <c r="L1097" s="4" t="s">
        <v>246</v>
      </c>
      <c r="M1097" s="2" t="s">
        <v>111</v>
      </c>
      <c r="N1097" s="51">
        <v>0</v>
      </c>
      <c r="O1097" s="51">
        <v>0</v>
      </c>
    </row>
    <row r="1098" spans="1:15" ht="12.75" customHeight="1" x14ac:dyDescent="0.25">
      <c r="A1098" s="2">
        <v>2025</v>
      </c>
      <c r="B1098" s="2">
        <v>9</v>
      </c>
      <c r="C1098" s="2" t="s">
        <v>79</v>
      </c>
      <c r="D1098" s="2" t="s">
        <v>112</v>
      </c>
      <c r="E1098" s="4" t="str">
        <f>VLOOKUP($D:$D,'[1]Disponibilidad y generación'!$E:$R,3,FALSE)</f>
        <v>10</v>
      </c>
      <c r="F1098" s="4" t="str">
        <f>VLOOKUP($D:$D,'[1]Disponibilidad y generación'!$E:$R,4,FALSE)</f>
        <v>OZAMA O METROPOLITANA</v>
      </c>
      <c r="G1098" s="4" t="str">
        <f>VLOOKUP($D:$D,'[1]Disponibilidad y generación'!$E:$R,5,FALSE)</f>
        <v>32</v>
      </c>
      <c r="H1098" s="4" t="str">
        <f>VLOOKUP($D:$D,'[1]Disponibilidad y generación'!$E:$R,6,FALSE)</f>
        <v>SANTO DOMINGO</v>
      </c>
      <c r="I1098" s="4" t="str">
        <f>VLOOKUP($D:$D,'[1]Disponibilidad y generación'!$E:$R,7,FALSE)</f>
        <v>01</v>
      </c>
      <c r="J1098" s="4" t="str">
        <f>VLOOKUP($D:$D,'[1]Disponibilidad y generación'!$E:$R,8,FALSE)</f>
        <v>SANTO DOMINGO ESTE</v>
      </c>
      <c r="K1098" s="5" t="s">
        <v>239</v>
      </c>
      <c r="L1098" s="4" t="s">
        <v>246</v>
      </c>
      <c r="M1098" s="2" t="s">
        <v>111</v>
      </c>
      <c r="N1098" s="51">
        <v>314.55754629629598</v>
      </c>
      <c r="O1098" s="51">
        <v>183.70088000000001</v>
      </c>
    </row>
    <row r="1099" spans="1:15" ht="12.75" customHeight="1" x14ac:dyDescent="0.25">
      <c r="A1099" s="2">
        <v>2025</v>
      </c>
      <c r="B1099" s="2">
        <v>9</v>
      </c>
      <c r="C1099" s="2" t="s">
        <v>113</v>
      </c>
      <c r="D1099" s="2" t="s">
        <v>114</v>
      </c>
      <c r="E1099" s="4" t="str">
        <f>VLOOKUP($D:$D,'[1]Disponibilidad y generación'!$E:$R,3,FALSE)</f>
        <v>04</v>
      </c>
      <c r="F1099" s="4" t="str">
        <f>VLOOKUP($D:$D,'[1]Disponibilidad y generación'!$E:$R,4,FALSE)</f>
        <v>CIBAO NOROESTE</v>
      </c>
      <c r="G1099" s="4" t="str">
        <f>VLOOKUP($D:$D,'[1]Disponibilidad y generación'!$E:$R,5,FALSE)</f>
        <v>15</v>
      </c>
      <c r="H1099" s="4" t="str">
        <f>VLOOKUP($D:$D,'[1]Disponibilidad y generación'!$E:$R,6,FALSE)</f>
        <v>MONTE CRISTI</v>
      </c>
      <c r="I1099" s="4" t="str">
        <f>VLOOKUP($D:$D,'[1]Disponibilidad y generación'!$E:$R,7,FALSE)</f>
        <v>03</v>
      </c>
      <c r="J1099" s="4" t="str">
        <f>VLOOKUP($D:$D,'[1]Disponibilidad y generación'!$E:$R,8,FALSE)</f>
        <v>GUAYUBÍN</v>
      </c>
      <c r="K1099" s="5" t="s">
        <v>244</v>
      </c>
      <c r="L1099" s="4" t="s">
        <v>252</v>
      </c>
      <c r="M1099" s="2" t="s">
        <v>56</v>
      </c>
      <c r="N1099" s="51">
        <v>52.5</v>
      </c>
      <c r="O1099" s="51">
        <v>7.2422899999999997</v>
      </c>
    </row>
    <row r="1100" spans="1:15" ht="12.75" customHeight="1" x14ac:dyDescent="0.25">
      <c r="A1100" s="2">
        <v>2025</v>
      </c>
      <c r="B1100" s="2">
        <v>9</v>
      </c>
      <c r="C1100" s="2" t="s">
        <v>115</v>
      </c>
      <c r="D1100" s="2" t="s">
        <v>116</v>
      </c>
      <c r="E1100" s="4" t="str">
        <f>VLOOKUP($D:$D,'[1]Disponibilidad y generación'!$E:$R,3,FALSE)</f>
        <v>05</v>
      </c>
      <c r="F1100" s="4" t="str">
        <f>VLOOKUP($D:$D,'[1]Disponibilidad y generación'!$E:$R,4,FALSE)</f>
        <v>VALDESIA</v>
      </c>
      <c r="G1100" s="4" t="str">
        <f>VLOOKUP($D:$D,'[1]Disponibilidad y generación'!$E:$R,5,FALSE)</f>
        <v>17</v>
      </c>
      <c r="H1100" s="4" t="str">
        <f>VLOOKUP($D:$D,'[1]Disponibilidad y generación'!$E:$R,6,FALSE)</f>
        <v>PERAVIA</v>
      </c>
      <c r="I1100" s="4" t="str">
        <f>VLOOKUP($D:$D,'[1]Disponibilidad y generación'!$E:$R,7,FALSE)</f>
        <v>01</v>
      </c>
      <c r="J1100" s="4" t="str">
        <f>VLOOKUP($D:$D,'[1]Disponibilidad y generación'!$E:$R,8,FALSE)</f>
        <v>BANÍ</v>
      </c>
      <c r="K1100" s="5" t="s">
        <v>244</v>
      </c>
      <c r="L1100" s="4" t="s">
        <v>252</v>
      </c>
      <c r="M1100" s="2" t="s">
        <v>56</v>
      </c>
      <c r="N1100" s="51">
        <v>8.0058287037029991</v>
      </c>
      <c r="O1100" s="51">
        <v>5.06107</v>
      </c>
    </row>
    <row r="1101" spans="1:15" ht="12.75" customHeight="1" x14ac:dyDescent="0.25">
      <c r="A1101" s="2">
        <v>2025</v>
      </c>
      <c r="B1101" s="2">
        <v>9</v>
      </c>
      <c r="C1101" s="2" t="s">
        <v>117</v>
      </c>
      <c r="D1101" s="2" t="s">
        <v>118</v>
      </c>
      <c r="E1101" s="4" t="str">
        <f>VLOOKUP($D:$D,'[1]Disponibilidad y generación'!$E:$R,3,FALSE)</f>
        <v>04</v>
      </c>
      <c r="F1101" s="4" t="str">
        <f>VLOOKUP($D:$D,'[1]Disponibilidad y generación'!$E:$R,4,FALSE)</f>
        <v>CIBAO NOROESTE</v>
      </c>
      <c r="G1101" s="4" t="str">
        <f>VLOOKUP($D:$D,'[1]Disponibilidad y generación'!$E:$R,5,FALSE)</f>
        <v>15</v>
      </c>
      <c r="H1101" s="4" t="str">
        <f>VLOOKUP($D:$D,'[1]Disponibilidad y generación'!$E:$R,6,FALSE)</f>
        <v>MONTE CRISTI</v>
      </c>
      <c r="I1101" s="4" t="str">
        <f>VLOOKUP($D:$D,'[1]Disponibilidad y generación'!$E:$R,7,FALSE)</f>
        <v>03</v>
      </c>
      <c r="J1101" s="4" t="str">
        <f>VLOOKUP($D:$D,'[1]Disponibilidad y generación'!$E:$R,8,FALSE)</f>
        <v>GUAYUBÍN</v>
      </c>
      <c r="K1101" s="5" t="s">
        <v>244</v>
      </c>
      <c r="L1101" s="4" t="s">
        <v>252</v>
      </c>
      <c r="M1101" s="2" t="s">
        <v>56</v>
      </c>
      <c r="N1101" s="51">
        <v>51.552083333333002</v>
      </c>
      <c r="O1101" s="51">
        <v>8.99498</v>
      </c>
    </row>
    <row r="1102" spans="1:15" ht="12.75" customHeight="1" x14ac:dyDescent="0.25">
      <c r="A1102" s="2">
        <v>2025</v>
      </c>
      <c r="B1102" s="2">
        <v>9</v>
      </c>
      <c r="C1102" s="2" t="s">
        <v>22</v>
      </c>
      <c r="D1102" s="2" t="s">
        <v>119</v>
      </c>
      <c r="E1102" s="4" t="str">
        <f>VLOOKUP($D:$D,'[1]Disponibilidad y generación'!$E:$R,3,FALSE)</f>
        <v>06</v>
      </c>
      <c r="F1102" s="4" t="str">
        <f>VLOOKUP($D:$D,'[1]Disponibilidad y generación'!$E:$R,4,FALSE)</f>
        <v>ENRIQUILLO</v>
      </c>
      <c r="G1102" s="4" t="str">
        <f>VLOOKUP($D:$D,'[1]Disponibilidad y generación'!$E:$R,5,FALSE)</f>
        <v>04</v>
      </c>
      <c r="H1102" s="4" t="str">
        <f>VLOOKUP($D:$D,'[1]Disponibilidad y generación'!$E:$R,6,FALSE)</f>
        <v>BARAHONA</v>
      </c>
      <c r="I1102" s="4" t="str">
        <f>VLOOKUP($D:$D,'[1]Disponibilidad y generación'!$E:$R,7,FALSE)</f>
        <v>03</v>
      </c>
      <c r="J1102" s="4" t="str">
        <f>VLOOKUP($D:$D,'[1]Disponibilidad y generación'!$E:$R,8,FALSE)</f>
        <v>ENRIQUILLO</v>
      </c>
      <c r="K1102" s="5" t="s">
        <v>244</v>
      </c>
      <c r="L1102" s="4" t="s">
        <v>252</v>
      </c>
      <c r="M1102" s="2" t="s">
        <v>99</v>
      </c>
      <c r="N1102" s="51">
        <v>0.72531250000000003</v>
      </c>
      <c r="O1102" s="51">
        <v>7.0925000000000002</v>
      </c>
    </row>
    <row r="1103" spans="1:15" ht="12.75" customHeight="1" x14ac:dyDescent="0.25">
      <c r="A1103" s="2">
        <v>2025</v>
      </c>
      <c r="B1103" s="2">
        <v>9</v>
      </c>
      <c r="C1103" s="2" t="s">
        <v>22</v>
      </c>
      <c r="D1103" s="2" t="s">
        <v>120</v>
      </c>
      <c r="E1103" s="4" t="str">
        <f>VLOOKUP($D:$D,'[1]Disponibilidad y generación'!$E:$R,3,FALSE)</f>
        <v>06</v>
      </c>
      <c r="F1103" s="4" t="str">
        <f>VLOOKUP($D:$D,'[1]Disponibilidad y generación'!$E:$R,4,FALSE)</f>
        <v>ENRIQUILLO</v>
      </c>
      <c r="G1103" s="4" t="str">
        <f>VLOOKUP($D:$D,'[1]Disponibilidad y generación'!$E:$R,5,FALSE)</f>
        <v>04</v>
      </c>
      <c r="H1103" s="4" t="str">
        <f>VLOOKUP($D:$D,'[1]Disponibilidad y generación'!$E:$R,6,FALSE)</f>
        <v>BARAHONA</v>
      </c>
      <c r="I1103" s="4" t="str">
        <f>VLOOKUP($D:$D,'[1]Disponibilidad y generación'!$E:$R,7,FALSE)</f>
        <v>03</v>
      </c>
      <c r="J1103" s="4" t="str">
        <f>VLOOKUP($D:$D,'[1]Disponibilidad y generación'!$E:$R,8,FALSE)</f>
        <v>ENRIQUILLO</v>
      </c>
      <c r="K1103" s="5" t="s">
        <v>244</v>
      </c>
      <c r="L1103" s="4" t="s">
        <v>252</v>
      </c>
      <c r="M1103" s="2" t="s">
        <v>107</v>
      </c>
      <c r="N1103" s="51">
        <v>48.3</v>
      </c>
      <c r="O1103" s="51">
        <v>4.9962299999999997</v>
      </c>
    </row>
    <row r="1104" spans="1:15" ht="12.75" customHeight="1" x14ac:dyDescent="0.25">
      <c r="A1104" s="2">
        <v>2025</v>
      </c>
      <c r="B1104" s="2">
        <v>9</v>
      </c>
      <c r="C1104" s="2" t="s">
        <v>121</v>
      </c>
      <c r="D1104" s="2" t="s">
        <v>122</v>
      </c>
      <c r="E1104" s="4" t="str">
        <f>VLOOKUP($D:$D,'[1]Disponibilidad y generación'!$E:$R,3,FALSE)</f>
        <v>01</v>
      </c>
      <c r="F1104" s="4" t="str">
        <f>VLOOKUP($D:$D,'[1]Disponibilidad y generación'!$E:$R,4,FALSE)</f>
        <v>CIBAO NORTE</v>
      </c>
      <c r="G1104" s="4" t="str">
        <f>VLOOKUP($D:$D,'[1]Disponibilidad y generación'!$E:$R,5,FALSE)</f>
        <v>18</v>
      </c>
      <c r="H1104" s="4" t="str">
        <f>VLOOKUP($D:$D,'[1]Disponibilidad y generación'!$E:$R,6,FALSE)</f>
        <v>PUERTO PLATA</v>
      </c>
      <c r="I1104" s="4" t="str">
        <f>VLOOKUP($D:$D,'[1]Disponibilidad y generación'!$E:$R,7,FALSE)</f>
        <v>01</v>
      </c>
      <c r="J1104" s="4" t="str">
        <f>VLOOKUP($D:$D,'[1]Disponibilidad y generación'!$E:$R,8,FALSE)</f>
        <v>PUERTO PLATA</v>
      </c>
      <c r="K1104" s="5" t="s">
        <v>244</v>
      </c>
      <c r="L1104" s="4" t="s">
        <v>252</v>
      </c>
      <c r="M1104" s="2" t="s">
        <v>56</v>
      </c>
      <c r="N1104" s="51">
        <v>45.917777777776998</v>
      </c>
      <c r="O1104" s="51">
        <v>8.3635800000000007</v>
      </c>
    </row>
    <row r="1105" spans="1:15" ht="12.75" customHeight="1" x14ac:dyDescent="0.25">
      <c r="A1105" s="2">
        <v>2025</v>
      </c>
      <c r="B1105" s="2">
        <v>9</v>
      </c>
      <c r="C1105" s="2" t="s">
        <v>121</v>
      </c>
      <c r="D1105" s="2" t="s">
        <v>123</v>
      </c>
      <c r="E1105" s="4" t="str">
        <f>VLOOKUP($D:$D,'[1]Disponibilidad y generación'!$E:$R,3,FALSE)</f>
        <v>01</v>
      </c>
      <c r="F1105" s="4" t="str">
        <f>VLOOKUP($D:$D,'[1]Disponibilidad y generación'!$E:$R,4,FALSE)</f>
        <v>CIBAO NORTE</v>
      </c>
      <c r="G1105" s="4" t="str">
        <f>VLOOKUP($D:$D,'[1]Disponibilidad y generación'!$E:$R,5,FALSE)</f>
        <v>18</v>
      </c>
      <c r="H1105" s="4" t="str">
        <f>VLOOKUP($D:$D,'[1]Disponibilidad y generación'!$E:$R,6,FALSE)</f>
        <v>PUERTO PLATA</v>
      </c>
      <c r="I1105" s="4" t="str">
        <f>VLOOKUP($D:$D,'[1]Disponibilidad y generación'!$E:$R,7,FALSE)</f>
        <v>01</v>
      </c>
      <c r="J1105" s="4" t="str">
        <f>VLOOKUP($D:$D,'[1]Disponibilidad y generación'!$E:$R,8,FALSE)</f>
        <v>PUERTO PLATA</v>
      </c>
      <c r="K1105" s="5" t="s">
        <v>244</v>
      </c>
      <c r="L1105" s="4" t="s">
        <v>252</v>
      </c>
      <c r="M1105" s="2" t="s">
        <v>10</v>
      </c>
      <c r="N1105" s="51">
        <v>44.834833333333002</v>
      </c>
      <c r="O1105" s="51">
        <v>6.4051900000000002</v>
      </c>
    </row>
    <row r="1106" spans="1:15" ht="12.75" customHeight="1" x14ac:dyDescent="0.25">
      <c r="A1106" s="2">
        <v>2025</v>
      </c>
      <c r="B1106" s="2">
        <v>9</v>
      </c>
      <c r="C1106" s="2" t="s">
        <v>124</v>
      </c>
      <c r="D1106" s="2" t="s">
        <v>125</v>
      </c>
      <c r="E1106" s="4" t="str">
        <f>VLOOKUP($D:$D,'[1]Disponibilidad y generación'!$E:$R,3,FALSE)</f>
        <v>05</v>
      </c>
      <c r="F1106" s="4" t="str">
        <f>VLOOKUP($D:$D,'[1]Disponibilidad y generación'!$E:$R,4,FALSE)</f>
        <v>VALDESIA</v>
      </c>
      <c r="G1106" s="4" t="str">
        <f>VLOOKUP($D:$D,'[1]Disponibilidad y generación'!$E:$R,5,FALSE)</f>
        <v>17</v>
      </c>
      <c r="H1106" s="4" t="str">
        <f>VLOOKUP($D:$D,'[1]Disponibilidad y generación'!$E:$R,6,FALSE)</f>
        <v>PERAVIA</v>
      </c>
      <c r="I1106" s="4" t="str">
        <f>VLOOKUP($D:$D,'[1]Disponibilidad y generación'!$E:$R,7,FALSE)</f>
        <v>03</v>
      </c>
      <c r="J1106" s="4" t="str">
        <f>VLOOKUP($D:$D,'[1]Disponibilidad y generación'!$E:$R,8,FALSE)</f>
        <v>MATANZAS</v>
      </c>
      <c r="K1106" s="5" t="s">
        <v>254</v>
      </c>
      <c r="L1106" s="4" t="s">
        <v>245</v>
      </c>
      <c r="M1106" s="2" t="s">
        <v>31</v>
      </c>
      <c r="N1106" s="51">
        <v>50</v>
      </c>
      <c r="O1106" s="51">
        <v>6.8479900000000002</v>
      </c>
    </row>
    <row r="1107" spans="1:15" ht="12.75" customHeight="1" x14ac:dyDescent="0.25">
      <c r="A1107" s="2">
        <v>2025</v>
      </c>
      <c r="B1107" s="2">
        <v>9</v>
      </c>
      <c r="C1107" s="2" t="s">
        <v>126</v>
      </c>
      <c r="D1107" s="2" t="s">
        <v>127</v>
      </c>
      <c r="E1107" s="4" t="str">
        <f>VLOOKUP($D:$D,'[1]Disponibilidad y generación'!$E:$R,3,FALSE)</f>
        <v>05</v>
      </c>
      <c r="F1107" s="4" t="str">
        <f>VLOOKUP($D:$D,'[1]Disponibilidad y generación'!$E:$R,4,FALSE)</f>
        <v>VALDESIA</v>
      </c>
      <c r="G1107" s="4" t="str">
        <f>VLOOKUP($D:$D,'[1]Disponibilidad y generación'!$E:$R,5,FALSE)</f>
        <v>17</v>
      </c>
      <c r="H1107" s="4" t="str">
        <f>VLOOKUP($D:$D,'[1]Disponibilidad y generación'!$E:$R,6,FALSE)</f>
        <v>PERAVIA</v>
      </c>
      <c r="I1107" s="4" t="str">
        <f>VLOOKUP($D:$D,'[1]Disponibilidad y generación'!$E:$R,7,FALSE)</f>
        <v>03</v>
      </c>
      <c r="J1107" s="4" t="str">
        <f>VLOOKUP($D:$D,'[1]Disponibilidad y generación'!$E:$R,8,FALSE)</f>
        <v>MATANZAS</v>
      </c>
      <c r="K1107" s="5" t="s">
        <v>254</v>
      </c>
      <c r="L1107" s="4" t="s">
        <v>245</v>
      </c>
      <c r="M1107" s="2" t="s">
        <v>128</v>
      </c>
      <c r="N1107" s="51">
        <v>50.6</v>
      </c>
      <c r="O1107" s="51">
        <v>6.8075299999999999</v>
      </c>
    </row>
    <row r="1108" spans="1:15" ht="12.75" customHeight="1" x14ac:dyDescent="0.25">
      <c r="A1108" s="2">
        <v>2025</v>
      </c>
      <c r="B1108" s="2">
        <v>9</v>
      </c>
      <c r="C1108" s="2" t="s">
        <v>228</v>
      </c>
      <c r="D1108" s="2" t="s">
        <v>229</v>
      </c>
      <c r="E1108" s="4" t="s">
        <v>284</v>
      </c>
      <c r="F1108" s="4" t="s">
        <v>284</v>
      </c>
      <c r="G1108" s="4" t="s">
        <v>284</v>
      </c>
      <c r="H1108" s="4" t="s">
        <v>284</v>
      </c>
      <c r="I1108" s="4" t="s">
        <v>284</v>
      </c>
      <c r="J1108" s="4" t="s">
        <v>284</v>
      </c>
      <c r="K1108" s="5" t="s">
        <v>254</v>
      </c>
      <c r="L1108" s="4" t="s">
        <v>245</v>
      </c>
      <c r="M1108" s="2" t="s">
        <v>223</v>
      </c>
      <c r="N1108" s="51">
        <v>0</v>
      </c>
      <c r="O1108" s="51">
        <v>16.496420000000001</v>
      </c>
    </row>
    <row r="1109" spans="1:15" ht="12.75" customHeight="1" x14ac:dyDescent="0.25">
      <c r="A1109" s="2">
        <v>2025</v>
      </c>
      <c r="B1109" s="2">
        <v>9</v>
      </c>
      <c r="C1109" s="2" t="s">
        <v>224</v>
      </c>
      <c r="D1109" s="2" t="s">
        <v>225</v>
      </c>
      <c r="E1109" s="4" t="str">
        <f>VLOOKUP($D:$D,'[1]Disponibilidad y generación'!$E:$R,3,FALSE)</f>
        <v>n/d</v>
      </c>
      <c r="F1109" s="4" t="str">
        <f>VLOOKUP($D:$D,'[1]Disponibilidad y generación'!$E:$R,4,FALSE)</f>
        <v>n/d</v>
      </c>
      <c r="G1109" s="4" t="str">
        <f>VLOOKUP($D:$D,'[1]Disponibilidad y generación'!$E:$R,5,FALSE)</f>
        <v>n/d</v>
      </c>
      <c r="H1109" s="4" t="str">
        <f>VLOOKUP($D:$D,'[1]Disponibilidad y generación'!$E:$R,6,FALSE)</f>
        <v>n/d</v>
      </c>
      <c r="I1109" s="4" t="str">
        <f>VLOOKUP($D:$D,'[1]Disponibilidad y generación'!$E:$R,7,FALSE)</f>
        <v>n/d</v>
      </c>
      <c r="J1109" s="4" t="str">
        <f>VLOOKUP($D:$D,'[1]Disponibilidad y generación'!$E:$R,8,FALSE)</f>
        <v>n/d</v>
      </c>
      <c r="K1109" s="5" t="s">
        <v>254</v>
      </c>
      <c r="L1109" s="4" t="s">
        <v>245</v>
      </c>
      <c r="M1109" s="2" t="s">
        <v>223</v>
      </c>
      <c r="N1109" s="51">
        <v>47.660612499999999</v>
      </c>
      <c r="O1109" s="51">
        <v>6.0034999999999998</v>
      </c>
    </row>
    <row r="1110" spans="1:15" ht="12.75" customHeight="1" x14ac:dyDescent="0.25">
      <c r="A1110" s="2">
        <v>2025</v>
      </c>
      <c r="B1110" s="2">
        <v>9</v>
      </c>
      <c r="C1110" s="2" t="s">
        <v>224</v>
      </c>
      <c r="D1110" s="2" t="s">
        <v>226</v>
      </c>
      <c r="E1110" s="4" t="str">
        <f>VLOOKUP($D:$D,'[1]Disponibilidad y generación'!$E:$R,3,FALSE)</f>
        <v>n/d</v>
      </c>
      <c r="F1110" s="4" t="str">
        <f>VLOOKUP($D:$D,'[1]Disponibilidad y generación'!$E:$R,4,FALSE)</f>
        <v>n/d</v>
      </c>
      <c r="G1110" s="4" t="str">
        <f>VLOOKUP($D:$D,'[1]Disponibilidad y generación'!$E:$R,5,FALSE)</f>
        <v>n/d</v>
      </c>
      <c r="H1110" s="4" t="str">
        <f>VLOOKUP($D:$D,'[1]Disponibilidad y generación'!$E:$R,6,FALSE)</f>
        <v>n/d</v>
      </c>
      <c r="I1110" s="4" t="str">
        <f>VLOOKUP($D:$D,'[1]Disponibilidad y generación'!$E:$R,7,FALSE)</f>
        <v>n/d</v>
      </c>
      <c r="J1110" s="4" t="str">
        <f>VLOOKUP($D:$D,'[1]Disponibilidad y generación'!$E:$R,8,FALSE)</f>
        <v>n/d</v>
      </c>
      <c r="K1110" s="5" t="s">
        <v>254</v>
      </c>
      <c r="L1110" s="4" t="s">
        <v>245</v>
      </c>
      <c r="M1110" s="2" t="s">
        <v>223</v>
      </c>
      <c r="N1110" s="51">
        <v>47.660612499999999</v>
      </c>
      <c r="O1110" s="51">
        <v>5.8763100000000001</v>
      </c>
    </row>
    <row r="1111" spans="1:15" ht="12.75" customHeight="1" x14ac:dyDescent="0.25">
      <c r="A1111" s="2">
        <v>2025</v>
      </c>
      <c r="B1111" s="2">
        <v>9</v>
      </c>
      <c r="C1111" s="2" t="s">
        <v>224</v>
      </c>
      <c r="D1111" s="2" t="s">
        <v>227</v>
      </c>
      <c r="E1111" s="4" t="str">
        <f>VLOOKUP($D:$D,'[1]Disponibilidad y generación'!$E:$R,3,FALSE)</f>
        <v>n/d</v>
      </c>
      <c r="F1111" s="4" t="str">
        <f>VLOOKUP($D:$D,'[1]Disponibilidad y generación'!$E:$R,4,FALSE)</f>
        <v>n/d</v>
      </c>
      <c r="G1111" s="4" t="str">
        <f>VLOOKUP($D:$D,'[1]Disponibilidad y generación'!$E:$R,5,FALSE)</f>
        <v>n/d</v>
      </c>
      <c r="H1111" s="4" t="str">
        <f>VLOOKUP($D:$D,'[1]Disponibilidad y generación'!$E:$R,6,FALSE)</f>
        <v>n/d</v>
      </c>
      <c r="I1111" s="4" t="str">
        <f>VLOOKUP($D:$D,'[1]Disponibilidad y generación'!$E:$R,7,FALSE)</f>
        <v>n/d</v>
      </c>
      <c r="J1111" s="4" t="str">
        <f>VLOOKUP($D:$D,'[1]Disponibilidad y generación'!$E:$R,8,FALSE)</f>
        <v>n/d</v>
      </c>
      <c r="K1111" s="5" t="s">
        <v>254</v>
      </c>
      <c r="L1111" s="4" t="s">
        <v>245</v>
      </c>
      <c r="M1111" s="2" t="s">
        <v>223</v>
      </c>
      <c r="N1111" s="51">
        <v>47.660612499999999</v>
      </c>
      <c r="O1111" s="51">
        <v>5.9408099999999999</v>
      </c>
    </row>
    <row r="1112" spans="1:15" ht="12.75" customHeight="1" x14ac:dyDescent="0.25">
      <c r="A1112" s="2">
        <v>2025</v>
      </c>
      <c r="B1112" s="2">
        <v>9</v>
      </c>
      <c r="C1112" s="2" t="s">
        <v>129</v>
      </c>
      <c r="D1112" s="2" t="s">
        <v>130</v>
      </c>
      <c r="E1112" s="4" t="str">
        <f>VLOOKUP($D:$D,'[1]Disponibilidad y generación'!$E:$R,3,FALSE)</f>
        <v>08</v>
      </c>
      <c r="F1112" s="4" t="str">
        <f>VLOOKUP($D:$D,'[1]Disponibilidad y generación'!$E:$R,4,FALSE)</f>
        <v>YUMA</v>
      </c>
      <c r="G1112" s="4" t="str">
        <f>VLOOKUP($D:$D,'[1]Disponibilidad y generación'!$E:$R,5,FALSE)</f>
        <v>12</v>
      </c>
      <c r="H1112" s="4" t="str">
        <f>VLOOKUP($D:$D,'[1]Disponibilidad y generación'!$E:$R,6,FALSE)</f>
        <v>LA ROMANA</v>
      </c>
      <c r="I1112" s="4" t="str">
        <f>VLOOKUP($D:$D,'[1]Disponibilidad y generación'!$E:$R,7,FALSE)</f>
        <v>03</v>
      </c>
      <c r="J1112" s="4" t="str">
        <f>VLOOKUP($D:$D,'[1]Disponibilidad y generación'!$E:$R,8,FALSE)</f>
        <v>VILLA HERMOSA</v>
      </c>
      <c r="K1112" s="5" t="s">
        <v>254</v>
      </c>
      <c r="L1112" s="4" t="s">
        <v>245</v>
      </c>
      <c r="M1112" s="2" t="s">
        <v>128</v>
      </c>
      <c r="N1112" s="51">
        <v>50</v>
      </c>
      <c r="O1112" s="51">
        <v>8.6400600000000001</v>
      </c>
    </row>
    <row r="1113" spans="1:15" ht="12.75" customHeight="1" x14ac:dyDescent="0.25">
      <c r="A1113" s="2">
        <v>2025</v>
      </c>
      <c r="B1113" s="2">
        <v>9</v>
      </c>
      <c r="C1113" s="2" t="s">
        <v>129</v>
      </c>
      <c r="D1113" s="2" t="s">
        <v>131</v>
      </c>
      <c r="E1113" s="4" t="str">
        <f>VLOOKUP($D:$D,'[1]Disponibilidad y generación'!$E:$R,3,FALSE)</f>
        <v>08</v>
      </c>
      <c r="F1113" s="4" t="str">
        <f>VLOOKUP($D:$D,'[1]Disponibilidad y generación'!$E:$R,4,FALSE)</f>
        <v>YUMA</v>
      </c>
      <c r="G1113" s="4" t="str">
        <f>VLOOKUP($D:$D,'[1]Disponibilidad y generación'!$E:$R,5,FALSE)</f>
        <v>12</v>
      </c>
      <c r="H1113" s="4" t="str">
        <f>VLOOKUP($D:$D,'[1]Disponibilidad y generación'!$E:$R,6,FALSE)</f>
        <v>LA ROMANA</v>
      </c>
      <c r="I1113" s="4" t="str">
        <f>VLOOKUP($D:$D,'[1]Disponibilidad y generación'!$E:$R,7,FALSE)</f>
        <v>03</v>
      </c>
      <c r="J1113" s="4" t="str">
        <f>VLOOKUP($D:$D,'[1]Disponibilidad y generación'!$E:$R,8,FALSE)</f>
        <v>VILLA HERMOSA</v>
      </c>
      <c r="K1113" s="5" t="s">
        <v>254</v>
      </c>
      <c r="L1113" s="4" t="s">
        <v>245</v>
      </c>
      <c r="M1113" s="2" t="s">
        <v>128</v>
      </c>
      <c r="N1113" s="51">
        <v>30</v>
      </c>
      <c r="O1113" s="51">
        <v>5.2377500000000001</v>
      </c>
    </row>
    <row r="1114" spans="1:15" ht="12.75" customHeight="1" x14ac:dyDescent="0.25">
      <c r="A1114" s="2">
        <v>2025</v>
      </c>
      <c r="B1114" s="2">
        <v>9</v>
      </c>
      <c r="C1114" s="2" t="s">
        <v>236</v>
      </c>
      <c r="D1114" s="2" t="s">
        <v>237</v>
      </c>
      <c r="E1114" s="4" t="s">
        <v>284</v>
      </c>
      <c r="F1114" s="4" t="s">
        <v>284</v>
      </c>
      <c r="G1114" s="4" t="s">
        <v>284</v>
      </c>
      <c r="H1114" s="4" t="s">
        <v>284</v>
      </c>
      <c r="I1114" s="4" t="s">
        <v>284</v>
      </c>
      <c r="J1114" s="4" t="s">
        <v>284</v>
      </c>
      <c r="K1114" s="5" t="s">
        <v>254</v>
      </c>
      <c r="L1114" s="4" t="s">
        <v>245</v>
      </c>
      <c r="M1114" s="2" t="s">
        <v>223</v>
      </c>
      <c r="N1114" s="51">
        <v>0</v>
      </c>
      <c r="O1114" s="51">
        <v>8.7885899999999992</v>
      </c>
    </row>
    <row r="1115" spans="1:15" ht="12.75" customHeight="1" x14ac:dyDescent="0.25">
      <c r="A1115" s="2">
        <v>2025</v>
      </c>
      <c r="B1115" s="2">
        <v>9</v>
      </c>
      <c r="C1115" s="2" t="s">
        <v>132</v>
      </c>
      <c r="D1115" s="2" t="s">
        <v>133</v>
      </c>
      <c r="E1115" s="4" t="str">
        <f>VLOOKUP($D:$D,'[1]Disponibilidad y generación'!$E:$R,3,FALSE)</f>
        <v>10</v>
      </c>
      <c r="F1115" s="4" t="str">
        <f>VLOOKUP($D:$D,'[1]Disponibilidad y generación'!$E:$R,4,FALSE)</f>
        <v>OZAMA O METROPOLITANA</v>
      </c>
      <c r="G1115" s="4" t="str">
        <f>VLOOKUP($D:$D,'[1]Disponibilidad y generación'!$E:$R,5,FALSE)</f>
        <v>32</v>
      </c>
      <c r="H1115" s="4" t="str">
        <f>VLOOKUP($D:$D,'[1]Disponibilidad y generación'!$E:$R,6,FALSE)</f>
        <v>SANTO DOMINGO</v>
      </c>
      <c r="I1115" s="4" t="str">
        <f>VLOOKUP($D:$D,'[1]Disponibilidad y generación'!$E:$R,7,FALSE)</f>
        <v>03</v>
      </c>
      <c r="J1115" s="4" t="str">
        <f>VLOOKUP($D:$D,'[1]Disponibilidad y generación'!$E:$R,8,FALSE)</f>
        <v>SANTO DOMINGO NORTE</v>
      </c>
      <c r="K1115" s="5" t="s">
        <v>254</v>
      </c>
      <c r="L1115" s="4" t="s">
        <v>245</v>
      </c>
      <c r="M1115" s="2" t="s">
        <v>134</v>
      </c>
      <c r="N1115" s="51">
        <v>50</v>
      </c>
      <c r="O1115" s="51">
        <v>7.3227599999999997</v>
      </c>
    </row>
    <row r="1116" spans="1:15" ht="12.75" customHeight="1" x14ac:dyDescent="0.25">
      <c r="A1116" s="2">
        <v>2025</v>
      </c>
      <c r="B1116" s="2">
        <v>9</v>
      </c>
      <c r="C1116" s="2" t="s">
        <v>135</v>
      </c>
      <c r="D1116" s="2" t="s">
        <v>136</v>
      </c>
      <c r="E1116" s="4" t="str">
        <f>VLOOKUP($D:$D,'[1]Disponibilidad y generación'!$E:$R,3,FALSE)</f>
        <v>07</v>
      </c>
      <c r="F1116" s="4" t="str">
        <f>VLOOKUP($D:$D,'[1]Disponibilidad y generación'!$E:$R,4,FALSE)</f>
        <v>EL VALLE</v>
      </c>
      <c r="G1116" s="4" t="str">
        <f>VLOOKUP($D:$D,'[1]Disponibilidad y generación'!$E:$R,5,FALSE)</f>
        <v>02</v>
      </c>
      <c r="H1116" s="4" t="str">
        <f>VLOOKUP($D:$D,'[1]Disponibilidad y generación'!$E:$R,6,FALSE)</f>
        <v>AZUA</v>
      </c>
      <c r="I1116" s="4" t="str">
        <f>VLOOKUP($D:$D,'[1]Disponibilidad y generación'!$E:$R,7,FALSE)</f>
        <v>01</v>
      </c>
      <c r="J1116" s="4" t="str">
        <f>VLOOKUP($D:$D,'[1]Disponibilidad y generación'!$E:$R,8,FALSE)</f>
        <v>AZUA</v>
      </c>
      <c r="K1116" s="5" t="s">
        <v>254</v>
      </c>
      <c r="L1116" s="4" t="s">
        <v>245</v>
      </c>
      <c r="M1116" s="2" t="s">
        <v>128</v>
      </c>
      <c r="N1116" s="51">
        <v>14.64636574074</v>
      </c>
      <c r="O1116" s="51">
        <v>3.3884300000000001</v>
      </c>
    </row>
    <row r="1117" spans="1:15" ht="12.75" customHeight="1" x14ac:dyDescent="0.25">
      <c r="A1117" s="2">
        <v>2025</v>
      </c>
      <c r="B1117" s="2">
        <v>9</v>
      </c>
      <c r="C1117" s="2" t="s">
        <v>230</v>
      </c>
      <c r="D1117" s="2" t="s">
        <v>231</v>
      </c>
      <c r="E1117" s="4" t="s">
        <v>284</v>
      </c>
      <c r="F1117" s="4" t="s">
        <v>284</v>
      </c>
      <c r="G1117" s="4" t="s">
        <v>284</v>
      </c>
      <c r="H1117" s="4" t="s">
        <v>284</v>
      </c>
      <c r="I1117" s="4" t="s">
        <v>284</v>
      </c>
      <c r="J1117" s="4" t="s">
        <v>284</v>
      </c>
      <c r="K1117" s="5" t="s">
        <v>254</v>
      </c>
      <c r="L1117" s="4" t="s">
        <v>245</v>
      </c>
      <c r="M1117" s="2" t="s">
        <v>223</v>
      </c>
      <c r="N1117" s="51">
        <v>2.5573564814809999</v>
      </c>
      <c r="O1117" s="51">
        <v>1.4516500000000001</v>
      </c>
    </row>
    <row r="1118" spans="1:15" ht="12.75" customHeight="1" x14ac:dyDescent="0.25">
      <c r="A1118" s="2">
        <v>2025</v>
      </c>
      <c r="B1118" s="2">
        <v>9</v>
      </c>
      <c r="C1118" s="2" t="s">
        <v>137</v>
      </c>
      <c r="D1118" s="2" t="s">
        <v>138</v>
      </c>
      <c r="E1118" s="4" t="str">
        <f>VLOOKUP($D:$D,'[1]Disponibilidad y generación'!$E:$R,3,FALSE)</f>
        <v>10</v>
      </c>
      <c r="F1118" s="4" t="str">
        <f>VLOOKUP($D:$D,'[1]Disponibilidad y generación'!$E:$R,4,FALSE)</f>
        <v>OZAMA O METROPOLITANA</v>
      </c>
      <c r="G1118" s="4" t="str">
        <f>VLOOKUP($D:$D,'[1]Disponibilidad y generación'!$E:$R,5,FALSE)</f>
        <v>32</v>
      </c>
      <c r="H1118" s="4" t="str">
        <f>VLOOKUP($D:$D,'[1]Disponibilidad y generación'!$E:$R,6,FALSE)</f>
        <v>SANTO DOMINGO</v>
      </c>
      <c r="I1118" s="4" t="str">
        <f>VLOOKUP($D:$D,'[1]Disponibilidad y generación'!$E:$R,7,FALSE)</f>
        <v>01</v>
      </c>
      <c r="J1118" s="4" t="str">
        <f>VLOOKUP($D:$D,'[1]Disponibilidad y generación'!$E:$R,8,FALSE)</f>
        <v>SANTO DOMINGO ESTE</v>
      </c>
      <c r="K1118" s="5" t="s">
        <v>254</v>
      </c>
      <c r="L1118" s="4" t="s">
        <v>245</v>
      </c>
      <c r="M1118" s="2" t="s">
        <v>134</v>
      </c>
      <c r="N1118" s="51">
        <v>9.9912037037030004</v>
      </c>
      <c r="O1118" s="51">
        <v>1.3174300000000001</v>
      </c>
    </row>
    <row r="1119" spans="1:15" ht="12.75" customHeight="1" x14ac:dyDescent="0.25">
      <c r="A1119" s="2">
        <v>2025</v>
      </c>
      <c r="B1119" s="2">
        <v>9</v>
      </c>
      <c r="C1119" s="2" t="s">
        <v>221</v>
      </c>
      <c r="D1119" s="2" t="s">
        <v>222</v>
      </c>
      <c r="E1119" s="4" t="str">
        <f>VLOOKUP($D:$D,'[1]Disponibilidad y generación'!$E:$R,3,FALSE)</f>
        <v>n/d</v>
      </c>
      <c r="F1119" s="4" t="str">
        <f>VLOOKUP($D:$D,'[1]Disponibilidad y generación'!$E:$R,4,FALSE)</f>
        <v>n/d</v>
      </c>
      <c r="G1119" s="4" t="str">
        <f>VLOOKUP($D:$D,'[1]Disponibilidad y generación'!$E:$R,5,FALSE)</f>
        <v>n/d</v>
      </c>
      <c r="H1119" s="4" t="str">
        <f>VLOOKUP($D:$D,'[1]Disponibilidad y generación'!$E:$R,6,FALSE)</f>
        <v>n/d</v>
      </c>
      <c r="I1119" s="4" t="str">
        <f>VLOOKUP($D:$D,'[1]Disponibilidad y generación'!$E:$R,7,FALSE)</f>
        <v>n/d</v>
      </c>
      <c r="J1119" s="4" t="str">
        <f>VLOOKUP($D:$D,'[1]Disponibilidad y generación'!$E:$R,8,FALSE)</f>
        <v>n/d</v>
      </c>
      <c r="K1119" s="5" t="s">
        <v>254</v>
      </c>
      <c r="L1119" s="4" t="s">
        <v>245</v>
      </c>
      <c r="M1119" s="2" t="s">
        <v>223</v>
      </c>
      <c r="N1119" s="51">
        <v>0</v>
      </c>
      <c r="O1119" s="51">
        <v>5.5193599999999998</v>
      </c>
    </row>
    <row r="1120" spans="1:15" ht="12.75" customHeight="1" x14ac:dyDescent="0.25">
      <c r="A1120" s="2">
        <v>2025</v>
      </c>
      <c r="B1120" s="2">
        <v>9</v>
      </c>
      <c r="C1120" s="2" t="s">
        <v>139</v>
      </c>
      <c r="D1120" s="2" t="s">
        <v>140</v>
      </c>
      <c r="E1120" s="4" t="str">
        <f>VLOOKUP($D:$D,'[1]Disponibilidad y generación'!$E:$R,3,FALSE)</f>
        <v>10</v>
      </c>
      <c r="F1120" s="4" t="str">
        <f>VLOOKUP($D:$D,'[1]Disponibilidad y generación'!$E:$R,4,FALSE)</f>
        <v>OZAMA O METROPOLITANA</v>
      </c>
      <c r="G1120" s="4" t="str">
        <f>VLOOKUP($D:$D,'[1]Disponibilidad y generación'!$E:$R,5,FALSE)</f>
        <v>32</v>
      </c>
      <c r="H1120" s="4" t="str">
        <f>VLOOKUP($D:$D,'[1]Disponibilidad y generación'!$E:$R,6,FALSE)</f>
        <v>SANTO DOMINGO</v>
      </c>
      <c r="I1120" s="4" t="str">
        <f>VLOOKUP($D:$D,'[1]Disponibilidad y generación'!$E:$R,7,FALSE)</f>
        <v>05</v>
      </c>
      <c r="J1120" s="4" t="str">
        <f>VLOOKUP($D:$D,'[1]Disponibilidad y generación'!$E:$R,8,FALSE)</f>
        <v>SAN ANTONIO DE GUERRA</v>
      </c>
      <c r="K1120" s="5" t="s">
        <v>254</v>
      </c>
      <c r="L1120" s="4" t="s">
        <v>245</v>
      </c>
      <c r="M1120" s="2" t="s">
        <v>31</v>
      </c>
      <c r="N1120" s="51">
        <v>49.810347222221999</v>
      </c>
      <c r="O1120" s="51">
        <v>6.4751200000000004</v>
      </c>
    </row>
    <row r="1121" spans="1:15" ht="12.75" customHeight="1" x14ac:dyDescent="0.25">
      <c r="A1121" s="2">
        <v>2025</v>
      </c>
      <c r="B1121" s="2">
        <v>9</v>
      </c>
      <c r="C1121" s="2" t="s">
        <v>141</v>
      </c>
      <c r="D1121" s="2" t="s">
        <v>142</v>
      </c>
      <c r="E1121" s="4" t="str">
        <f>VLOOKUP($D:$D,'[1]Disponibilidad y generación'!$E:$R,3,FALSE)</f>
        <v>03</v>
      </c>
      <c r="F1121" s="4" t="str">
        <f>VLOOKUP($D:$D,'[1]Disponibilidad y generación'!$E:$R,4,FALSE)</f>
        <v>CIBAO NORDESTE</v>
      </c>
      <c r="G1121" s="4" t="str">
        <f>VLOOKUP($D:$D,'[1]Disponibilidad y generación'!$E:$R,5,FALSE)</f>
        <v>14</v>
      </c>
      <c r="H1121" s="4" t="str">
        <f>VLOOKUP($D:$D,'[1]Disponibilidad y generación'!$E:$R,6,FALSE)</f>
        <v>MARÍA TRINIDAD SÁNCHEZ</v>
      </c>
      <c r="I1121" s="4" t="str">
        <f>VLOOKUP($D:$D,'[1]Disponibilidad y generación'!$E:$R,7,FALSE)</f>
        <v>02</v>
      </c>
      <c r="J1121" s="4" t="str">
        <f>VLOOKUP($D:$D,'[1]Disponibilidad y generación'!$E:$R,8,FALSE)</f>
        <v>CABRERA</v>
      </c>
      <c r="K1121" s="5" t="s">
        <v>254</v>
      </c>
      <c r="L1121" s="4" t="s">
        <v>245</v>
      </c>
      <c r="M1121" s="2" t="s">
        <v>128</v>
      </c>
      <c r="N1121" s="51">
        <v>46</v>
      </c>
      <c r="O1121" s="51">
        <v>6.5531699999999997</v>
      </c>
    </row>
    <row r="1122" spans="1:15" ht="12.75" customHeight="1" x14ac:dyDescent="0.25">
      <c r="A1122" s="2">
        <v>2025</v>
      </c>
      <c r="B1122" s="2">
        <v>9</v>
      </c>
      <c r="C1122" s="2" t="s">
        <v>124</v>
      </c>
      <c r="D1122" s="2" t="s">
        <v>143</v>
      </c>
      <c r="E1122" s="4" t="str">
        <f>VLOOKUP($D:$D,'[1]Disponibilidad y generación'!$E:$R,3,FALSE)</f>
        <v>10</v>
      </c>
      <c r="F1122" s="4" t="str">
        <f>VLOOKUP($D:$D,'[1]Disponibilidad y generación'!$E:$R,4,FALSE)</f>
        <v>OZAMA O METROPOLITANA</v>
      </c>
      <c r="G1122" s="4" t="str">
        <f>VLOOKUP($D:$D,'[1]Disponibilidad y generación'!$E:$R,5,FALSE)</f>
        <v>32</v>
      </c>
      <c r="H1122" s="4" t="str">
        <f>VLOOKUP($D:$D,'[1]Disponibilidad y generación'!$E:$R,6,FALSE)</f>
        <v>SANTO DOMINGO</v>
      </c>
      <c r="I1122" s="4" t="str">
        <f>VLOOKUP($D:$D,'[1]Disponibilidad y generación'!$E:$R,7,FALSE)</f>
        <v>05</v>
      </c>
      <c r="J1122" s="4" t="str">
        <f>VLOOKUP($D:$D,'[1]Disponibilidad y generación'!$E:$R,8,FALSE)</f>
        <v>SAN ANTONIO DE GUERRA</v>
      </c>
      <c r="K1122" s="5" t="s">
        <v>254</v>
      </c>
      <c r="L1122" s="4" t="s">
        <v>245</v>
      </c>
      <c r="M1122" s="2" t="s">
        <v>134</v>
      </c>
      <c r="N1122" s="51">
        <v>100</v>
      </c>
      <c r="O1122" s="51">
        <v>14.598100000000001</v>
      </c>
    </row>
    <row r="1123" spans="1:15" ht="12.75" customHeight="1" x14ac:dyDescent="0.25">
      <c r="A1123" s="2">
        <v>2025</v>
      </c>
      <c r="B1123" s="2">
        <v>9</v>
      </c>
      <c r="C1123" s="2" t="s">
        <v>144</v>
      </c>
      <c r="D1123" s="2" t="s">
        <v>145</v>
      </c>
      <c r="E1123" s="4" t="str">
        <f>VLOOKUP($D:$D,'[1]Disponibilidad y generación'!$E:$R,3,FALSE)</f>
        <v>04</v>
      </c>
      <c r="F1123" s="4" t="str">
        <f>VLOOKUP($D:$D,'[1]Disponibilidad y generación'!$E:$R,4,FALSE)</f>
        <v>CIBAO NOROESTE</v>
      </c>
      <c r="G1123" s="4" t="str">
        <f>VLOOKUP($D:$D,'[1]Disponibilidad y generación'!$E:$R,5,FALSE)</f>
        <v>15</v>
      </c>
      <c r="H1123" s="4" t="str">
        <f>VLOOKUP($D:$D,'[1]Disponibilidad y generación'!$E:$R,6,FALSE)</f>
        <v>MONTE CRISTI</v>
      </c>
      <c r="I1123" s="4" t="str">
        <f>VLOOKUP($D:$D,'[1]Disponibilidad y generación'!$E:$R,7,FALSE)</f>
        <v>03</v>
      </c>
      <c r="J1123" s="4" t="str">
        <f>VLOOKUP($D:$D,'[1]Disponibilidad y generación'!$E:$R,8,FALSE)</f>
        <v>GUAYUBÍN</v>
      </c>
      <c r="K1123" s="5" t="s">
        <v>254</v>
      </c>
      <c r="L1123" s="4" t="s">
        <v>245</v>
      </c>
      <c r="M1123" s="2" t="s">
        <v>56</v>
      </c>
      <c r="N1123" s="51">
        <v>50.6</v>
      </c>
      <c r="O1123" s="51">
        <v>7.2607600000000003</v>
      </c>
    </row>
    <row r="1124" spans="1:15" ht="12.75" customHeight="1" x14ac:dyDescent="0.25">
      <c r="A1124" s="2">
        <v>2025</v>
      </c>
      <c r="B1124" s="2">
        <v>9</v>
      </c>
      <c r="C1124" s="2" t="s">
        <v>232</v>
      </c>
      <c r="D1124" s="2" t="s">
        <v>233</v>
      </c>
      <c r="E1124" s="4" t="s">
        <v>284</v>
      </c>
      <c r="F1124" s="4" t="s">
        <v>284</v>
      </c>
      <c r="G1124" s="4" t="s">
        <v>284</v>
      </c>
      <c r="H1124" s="4" t="s">
        <v>284</v>
      </c>
      <c r="I1124" s="4" t="s">
        <v>284</v>
      </c>
      <c r="J1124" s="4" t="s">
        <v>284</v>
      </c>
      <c r="K1124" s="5" t="s">
        <v>254</v>
      </c>
      <c r="L1124" s="4" t="s">
        <v>245</v>
      </c>
      <c r="M1124" s="2" t="s">
        <v>223</v>
      </c>
      <c r="N1124" s="51">
        <v>69.940046296296003</v>
      </c>
      <c r="O1124" s="51">
        <v>11.36369</v>
      </c>
    </row>
    <row r="1125" spans="1:15" ht="12.75" customHeight="1" x14ac:dyDescent="0.25">
      <c r="A1125" s="2">
        <v>2025</v>
      </c>
      <c r="B1125" s="2">
        <v>9</v>
      </c>
      <c r="C1125" s="2" t="s">
        <v>232</v>
      </c>
      <c r="D1125" s="2" t="s">
        <v>234</v>
      </c>
      <c r="E1125" s="4" t="s">
        <v>284</v>
      </c>
      <c r="F1125" s="4" t="s">
        <v>284</v>
      </c>
      <c r="G1125" s="4" t="s">
        <v>284</v>
      </c>
      <c r="H1125" s="4" t="s">
        <v>284</v>
      </c>
      <c r="I1125" s="4" t="s">
        <v>284</v>
      </c>
      <c r="J1125" s="4" t="s">
        <v>284</v>
      </c>
      <c r="K1125" s="5" t="s">
        <v>254</v>
      </c>
      <c r="L1125" s="4" t="s">
        <v>245</v>
      </c>
      <c r="M1125" s="2" t="s">
        <v>223</v>
      </c>
      <c r="N1125" s="51">
        <v>69.940046296296003</v>
      </c>
      <c r="O1125" s="51">
        <v>11.99921</v>
      </c>
    </row>
    <row r="1126" spans="1:15" ht="12.75" customHeight="1" x14ac:dyDescent="0.25">
      <c r="A1126" s="2">
        <v>2025</v>
      </c>
      <c r="B1126" s="2">
        <v>9</v>
      </c>
      <c r="C1126" s="2" t="s">
        <v>22</v>
      </c>
      <c r="D1126" s="2" t="s">
        <v>146</v>
      </c>
      <c r="E1126" s="4" t="str">
        <f>VLOOKUP($D:$D,'[1]Disponibilidad y generación'!$E:$R,3,FALSE)</f>
        <v>01</v>
      </c>
      <c r="F1126" s="4" t="str">
        <f>VLOOKUP($D:$D,'[1]Disponibilidad y generación'!$E:$R,4,FALSE)</f>
        <v>CIBAO NORTE</v>
      </c>
      <c r="G1126" s="4" t="str">
        <f>VLOOKUP($D:$D,'[1]Disponibilidad y generación'!$E:$R,5,FALSE)</f>
        <v>25</v>
      </c>
      <c r="H1126" s="4" t="str">
        <f>VLOOKUP($D:$D,'[1]Disponibilidad y generación'!$E:$R,6,FALSE)</f>
        <v>SANTIAGO</v>
      </c>
      <c r="I1126" s="4" t="str">
        <f>VLOOKUP($D:$D,'[1]Disponibilidad y generación'!$E:$R,7,FALSE)</f>
        <v>05</v>
      </c>
      <c r="J1126" s="4" t="str">
        <f>VLOOKUP($D:$D,'[1]Disponibilidad y generación'!$E:$R,8,FALSE)</f>
        <v>SAN JOSÉ DE LAS MATAS</v>
      </c>
      <c r="K1126" s="5" t="s">
        <v>254</v>
      </c>
      <c r="L1126" s="4" t="s">
        <v>245</v>
      </c>
      <c r="M1126" s="2" t="s">
        <v>134</v>
      </c>
      <c r="N1126" s="51">
        <v>68.270166666666</v>
      </c>
      <c r="O1126" s="51">
        <v>11.18013</v>
      </c>
    </row>
    <row r="1127" spans="1:15" ht="12.75" customHeight="1" x14ac:dyDescent="0.25">
      <c r="A1127" s="2">
        <v>2025</v>
      </c>
      <c r="B1127" s="2">
        <v>9</v>
      </c>
      <c r="C1127" s="2" t="s">
        <v>124</v>
      </c>
      <c r="D1127" s="2" t="s">
        <v>147</v>
      </c>
      <c r="E1127" s="4" t="str">
        <f>VLOOKUP($D:$D,'[1]Disponibilidad y generación'!$E:$R,3,FALSE)</f>
        <v>05</v>
      </c>
      <c r="F1127" s="4" t="str">
        <f>VLOOKUP($D:$D,'[1]Disponibilidad y generación'!$E:$R,4,FALSE)</f>
        <v>VALDESIA</v>
      </c>
      <c r="G1127" s="4" t="str">
        <f>VLOOKUP($D:$D,'[1]Disponibilidad y generación'!$E:$R,5,FALSE)</f>
        <v>17</v>
      </c>
      <c r="H1127" s="4" t="str">
        <f>VLOOKUP($D:$D,'[1]Disponibilidad y generación'!$E:$R,6,FALSE)</f>
        <v>PERAVIA</v>
      </c>
      <c r="I1127" s="4" t="str">
        <f>VLOOKUP($D:$D,'[1]Disponibilidad y generación'!$E:$R,7,FALSE)</f>
        <v>02</v>
      </c>
      <c r="J1127" s="4" t="str">
        <f>VLOOKUP($D:$D,'[1]Disponibilidad y generación'!$E:$R,8,FALSE)</f>
        <v>NIZAO</v>
      </c>
      <c r="K1127" s="5" t="s">
        <v>254</v>
      </c>
      <c r="L1127" s="4" t="s">
        <v>245</v>
      </c>
      <c r="M1127" s="2" t="s">
        <v>10</v>
      </c>
      <c r="N1127" s="51">
        <v>50</v>
      </c>
      <c r="O1127" s="51">
        <v>8.1009600000000006</v>
      </c>
    </row>
    <row r="1128" spans="1:15" ht="12.75" customHeight="1" x14ac:dyDescent="0.25">
      <c r="A1128" s="2">
        <v>2025</v>
      </c>
      <c r="B1128" s="2">
        <v>9</v>
      </c>
      <c r="C1128" s="2" t="s">
        <v>148</v>
      </c>
      <c r="D1128" s="2" t="s">
        <v>149</v>
      </c>
      <c r="E1128" s="4" t="str">
        <f>VLOOKUP($D:$D,'[1]Disponibilidad y generación'!$E:$R,3,FALSE)</f>
        <v>10</v>
      </c>
      <c r="F1128" s="4" t="str">
        <f>VLOOKUP($D:$D,'[1]Disponibilidad y generación'!$E:$R,4,FALSE)</f>
        <v>OZAMA O METROPOLITANA</v>
      </c>
      <c r="G1128" s="4" t="str">
        <f>VLOOKUP($D:$D,'[1]Disponibilidad y generación'!$E:$R,5,FALSE)</f>
        <v>32</v>
      </c>
      <c r="H1128" s="4" t="str">
        <f>VLOOKUP($D:$D,'[1]Disponibilidad y generación'!$E:$R,6,FALSE)</f>
        <v>SANTO DOMINGO</v>
      </c>
      <c r="I1128" s="4" t="str">
        <f>VLOOKUP($D:$D,'[1]Disponibilidad y generación'!$E:$R,7,FALSE)</f>
        <v>05</v>
      </c>
      <c r="J1128" s="4" t="str">
        <f>VLOOKUP($D:$D,'[1]Disponibilidad y generación'!$E:$R,8,FALSE)</f>
        <v>SAN ANTONIO DE GUERRA</v>
      </c>
      <c r="K1128" s="5" t="s">
        <v>254</v>
      </c>
      <c r="L1128" s="4" t="s">
        <v>245</v>
      </c>
      <c r="M1128" s="2" t="s">
        <v>134</v>
      </c>
      <c r="N1128" s="51">
        <v>50</v>
      </c>
      <c r="O1128" s="51">
        <v>6.9867800000000004</v>
      </c>
    </row>
    <row r="1129" spans="1:15" ht="12.75" customHeight="1" x14ac:dyDescent="0.25">
      <c r="A1129" s="2">
        <v>2025</v>
      </c>
      <c r="B1129" s="2">
        <v>9</v>
      </c>
      <c r="C1129" s="2" t="s">
        <v>150</v>
      </c>
      <c r="D1129" s="2" t="s">
        <v>151</v>
      </c>
      <c r="E1129" s="4" t="str">
        <f>VLOOKUP($D:$D,'[1]Disponibilidad y generación'!$E:$R,3,FALSE)</f>
        <v>10</v>
      </c>
      <c r="F1129" s="4" t="str">
        <f>VLOOKUP($D:$D,'[1]Disponibilidad y generación'!$E:$R,4,FALSE)</f>
        <v>OZAMA O METROPOLITANA</v>
      </c>
      <c r="G1129" s="4" t="str">
        <f>VLOOKUP($D:$D,'[1]Disponibilidad y generación'!$E:$R,5,FALSE)</f>
        <v>32</v>
      </c>
      <c r="H1129" s="4" t="str">
        <f>VLOOKUP($D:$D,'[1]Disponibilidad y generación'!$E:$R,6,FALSE)</f>
        <v>SANTO DOMINGO</v>
      </c>
      <c r="I1129" s="4" t="str">
        <f>VLOOKUP($D:$D,'[1]Disponibilidad y generación'!$E:$R,7,FALSE)</f>
        <v>05</v>
      </c>
      <c r="J1129" s="4" t="str">
        <f>VLOOKUP($D:$D,'[1]Disponibilidad y generación'!$E:$R,8,FALSE)</f>
        <v>SAN ANTONIO DE GUERRA</v>
      </c>
      <c r="K1129" s="5" t="s">
        <v>254</v>
      </c>
      <c r="L1129" s="4" t="s">
        <v>245</v>
      </c>
      <c r="M1129" s="2" t="s">
        <v>134</v>
      </c>
      <c r="N1129" s="51">
        <v>40.790509259258997</v>
      </c>
      <c r="O1129" s="51">
        <v>7.3821700000000003</v>
      </c>
    </row>
    <row r="1130" spans="1:15" ht="12.75" customHeight="1" x14ac:dyDescent="0.25">
      <c r="A1130" s="2">
        <v>2025</v>
      </c>
      <c r="B1130" s="2">
        <v>9</v>
      </c>
      <c r="C1130" s="2" t="s">
        <v>152</v>
      </c>
      <c r="D1130" s="2" t="s">
        <v>153</v>
      </c>
      <c r="E1130" s="4" t="str">
        <f>VLOOKUP($D:$D,'[1]Disponibilidad y generación'!$E:$R,3,FALSE)</f>
        <v>06</v>
      </c>
      <c r="F1130" s="4" t="str">
        <f>VLOOKUP($D:$D,'[1]Disponibilidad y generación'!$E:$R,4,FALSE)</f>
        <v>ENRIQUILLO</v>
      </c>
      <c r="G1130" s="4" t="str">
        <f>VLOOKUP($D:$D,'[1]Disponibilidad y generación'!$E:$R,5,FALSE)</f>
        <v>04</v>
      </c>
      <c r="H1130" s="4" t="str">
        <f>VLOOKUP($D:$D,'[1]Disponibilidad y generación'!$E:$R,6,FALSE)</f>
        <v>BARAHONA</v>
      </c>
      <c r="I1130" s="4" t="str">
        <f>VLOOKUP($D:$D,'[1]Disponibilidad y generación'!$E:$R,7,FALSE)</f>
        <v>05</v>
      </c>
      <c r="J1130" s="4" t="str">
        <f>VLOOKUP($D:$D,'[1]Disponibilidad y generación'!$E:$R,8,FALSE)</f>
        <v>VICENTE NOBLE</v>
      </c>
      <c r="K1130" s="5" t="s">
        <v>254</v>
      </c>
      <c r="L1130" s="4" t="s">
        <v>245</v>
      </c>
      <c r="M1130" s="2" t="s">
        <v>31</v>
      </c>
      <c r="N1130" s="51">
        <v>25</v>
      </c>
      <c r="O1130" s="51">
        <v>5.0541200000000002</v>
      </c>
    </row>
    <row r="1131" spans="1:15" ht="12.75" customHeight="1" x14ac:dyDescent="0.25">
      <c r="A1131" s="2">
        <v>2025</v>
      </c>
      <c r="B1131" s="2">
        <v>9</v>
      </c>
      <c r="C1131" s="2" t="s">
        <v>154</v>
      </c>
      <c r="D1131" s="2" t="s">
        <v>155</v>
      </c>
      <c r="E1131" s="4" t="str">
        <f>VLOOKUP($D:$D,'[1]Disponibilidad y generación'!$E:$R,3,FALSE)</f>
        <v>09</v>
      </c>
      <c r="F1131" s="4" t="str">
        <f>VLOOKUP($D:$D,'[1]Disponibilidad y generación'!$E:$R,4,FALSE)</f>
        <v>HIGUAMO</v>
      </c>
      <c r="G1131" s="4" t="str">
        <f>VLOOKUP($D:$D,'[1]Disponibilidad y generación'!$E:$R,5,FALSE)</f>
        <v>23</v>
      </c>
      <c r="H1131" s="4" t="str">
        <f>VLOOKUP($D:$D,'[1]Disponibilidad y generación'!$E:$R,6,FALSE)</f>
        <v>SAN PEDRO DE MACORÍS</v>
      </c>
      <c r="I1131" s="4" t="str">
        <f>VLOOKUP($D:$D,'[1]Disponibilidad y generación'!$E:$R,7,FALSE)</f>
        <v>04</v>
      </c>
      <c r="J1131" s="4" t="str">
        <f>VLOOKUP($D:$D,'[1]Disponibilidad y generación'!$E:$R,8,FALSE)</f>
        <v>CONSUELO</v>
      </c>
      <c r="K1131" s="5" t="s">
        <v>254</v>
      </c>
      <c r="L1131" s="4" t="s">
        <v>245</v>
      </c>
      <c r="M1131" s="2" t="s">
        <v>10</v>
      </c>
      <c r="N1131" s="51">
        <v>49.962962962962003</v>
      </c>
      <c r="O1131" s="51">
        <v>8.1774100000000001</v>
      </c>
    </row>
    <row r="1132" spans="1:15" ht="12.75" customHeight="1" x14ac:dyDescent="0.25">
      <c r="A1132" s="2">
        <v>2025</v>
      </c>
      <c r="B1132" s="2">
        <v>9</v>
      </c>
      <c r="C1132" s="2" t="s">
        <v>22</v>
      </c>
      <c r="D1132" s="2" t="s">
        <v>156</v>
      </c>
      <c r="E1132" s="4" t="str">
        <f>VLOOKUP($D:$D,'[1]Disponibilidad y generación'!$E:$R,3,FALSE)</f>
        <v>04</v>
      </c>
      <c r="F1132" s="4" t="str">
        <f>VLOOKUP($D:$D,'[1]Disponibilidad y generación'!$E:$R,4,FALSE)</f>
        <v>CIBAO NOROESTE</v>
      </c>
      <c r="G1132" s="4" t="str">
        <f>VLOOKUP($D:$D,'[1]Disponibilidad y generación'!$E:$R,5,FALSE)</f>
        <v>27</v>
      </c>
      <c r="H1132" s="4" t="str">
        <f>VLOOKUP($D:$D,'[1]Disponibilidad y generación'!$E:$R,6,FALSE)</f>
        <v>VALVERDE</v>
      </c>
      <c r="I1132" s="4" t="str">
        <f>VLOOKUP($D:$D,'[1]Disponibilidad y generación'!$E:$R,7,FALSE)</f>
        <v>02</v>
      </c>
      <c r="J1132" s="4" t="str">
        <f>VLOOKUP($D:$D,'[1]Disponibilidad y generación'!$E:$R,8,FALSE)</f>
        <v>ESPERANZA</v>
      </c>
      <c r="K1132" s="5" t="s">
        <v>254</v>
      </c>
      <c r="L1132" s="4" t="s">
        <v>245</v>
      </c>
      <c r="M1132" s="2" t="s">
        <v>128</v>
      </c>
      <c r="N1132" s="51">
        <v>75.544351851851005</v>
      </c>
      <c r="O1132" s="51">
        <v>14.9024</v>
      </c>
    </row>
    <row r="1133" spans="1:15" ht="12.75" customHeight="1" x14ac:dyDescent="0.25">
      <c r="A1133" s="2">
        <v>2025</v>
      </c>
      <c r="B1133" s="2">
        <v>9</v>
      </c>
      <c r="C1133" s="2" t="s">
        <v>22</v>
      </c>
      <c r="D1133" s="2" t="s">
        <v>157</v>
      </c>
      <c r="E1133" s="4" t="str">
        <f>VLOOKUP($D:$D,'[1]Disponibilidad y generación'!$E:$R,3,FALSE)</f>
        <v>05</v>
      </c>
      <c r="F1133" s="4" t="str">
        <f>VLOOKUP($D:$D,'[1]Disponibilidad y generación'!$E:$R,4,FALSE)</f>
        <v>VALDESIA</v>
      </c>
      <c r="G1133" s="4" t="str">
        <f>VLOOKUP($D:$D,'[1]Disponibilidad y generación'!$E:$R,5,FALSE)</f>
        <v>21</v>
      </c>
      <c r="H1133" s="4" t="str">
        <f>VLOOKUP($D:$D,'[1]Disponibilidad y generación'!$E:$R,6,FALSE)</f>
        <v>SAN CRISTÓBAL</v>
      </c>
      <c r="I1133" s="4" t="str">
        <f>VLOOKUP($D:$D,'[1]Disponibilidad y generación'!$E:$R,7,FALSE)</f>
        <v>06</v>
      </c>
      <c r="J1133" s="4" t="str">
        <f>VLOOKUP($D:$D,'[1]Disponibilidad y generación'!$E:$R,8,FALSE)</f>
        <v>YAGUATE</v>
      </c>
      <c r="K1133" s="5" t="s">
        <v>254</v>
      </c>
      <c r="L1133" s="4" t="s">
        <v>245</v>
      </c>
      <c r="M1133" s="2" t="s">
        <v>49</v>
      </c>
      <c r="N1133" s="51">
        <v>100</v>
      </c>
      <c r="O1133" s="51">
        <v>16.922979999999999</v>
      </c>
    </row>
    <row r="1134" spans="1:15" ht="12.75" customHeight="1" x14ac:dyDescent="0.25">
      <c r="A1134" s="2">
        <v>2025</v>
      </c>
      <c r="B1134" s="2">
        <v>9</v>
      </c>
      <c r="C1134" s="2" t="s">
        <v>158</v>
      </c>
      <c r="D1134" s="2" t="s">
        <v>159</v>
      </c>
      <c r="E1134" s="4" t="str">
        <f>VLOOKUP($D:$D,'[1]Disponibilidad y generación'!$E:$R,3,FALSE)</f>
        <v>03</v>
      </c>
      <c r="F1134" s="4" t="str">
        <f>VLOOKUP($D:$D,'[1]Disponibilidad y generación'!$E:$R,4,FALSE)</f>
        <v>CIBAO NORDESTE</v>
      </c>
      <c r="G1134" s="4" t="str">
        <f>VLOOKUP($D:$D,'[1]Disponibilidad y generación'!$E:$R,5,FALSE)</f>
        <v>06</v>
      </c>
      <c r="H1134" s="4" t="str">
        <f>VLOOKUP($D:$D,'[1]Disponibilidad y generación'!$E:$R,6,FALSE)</f>
        <v>DUARTE</v>
      </c>
      <c r="I1134" s="4" t="str">
        <f>VLOOKUP($D:$D,'[1]Disponibilidad y generación'!$E:$R,7,FALSE)</f>
        <v>04</v>
      </c>
      <c r="J1134" s="4" t="str">
        <f>VLOOKUP($D:$D,'[1]Disponibilidad y generación'!$E:$R,8,FALSE)</f>
        <v>PIMENTEL</v>
      </c>
      <c r="K1134" s="5" t="s">
        <v>242</v>
      </c>
      <c r="L1134" s="4" t="s">
        <v>248</v>
      </c>
      <c r="M1134" s="2" t="s">
        <v>160</v>
      </c>
      <c r="N1134" s="51">
        <v>23.232974537036998</v>
      </c>
      <c r="O1134" s="51">
        <v>12.26024</v>
      </c>
    </row>
    <row r="1135" spans="1:15" ht="12.75" customHeight="1" x14ac:dyDescent="0.25">
      <c r="A1135" s="2">
        <v>2025</v>
      </c>
      <c r="B1135" s="2">
        <v>9</v>
      </c>
      <c r="C1135" s="2" t="s">
        <v>158</v>
      </c>
      <c r="D1135" s="2" t="s">
        <v>161</v>
      </c>
      <c r="E1135" s="4" t="str">
        <f>VLOOKUP($D:$D,'[1]Disponibilidad y generación'!$E:$R,3,FALSE)</f>
        <v>03</v>
      </c>
      <c r="F1135" s="4" t="str">
        <f>VLOOKUP($D:$D,'[1]Disponibilidad y generación'!$E:$R,4,FALSE)</f>
        <v>CIBAO NORDESTE</v>
      </c>
      <c r="G1135" s="4" t="str">
        <f>VLOOKUP($D:$D,'[1]Disponibilidad y generación'!$E:$R,5,FALSE)</f>
        <v>06</v>
      </c>
      <c r="H1135" s="4" t="str">
        <f>VLOOKUP($D:$D,'[1]Disponibilidad y generación'!$E:$R,6,FALSE)</f>
        <v>DUARTE</v>
      </c>
      <c r="I1135" s="4" t="str">
        <f>VLOOKUP($D:$D,'[1]Disponibilidad y generación'!$E:$R,7,FALSE)</f>
        <v>04</v>
      </c>
      <c r="J1135" s="4" t="str">
        <f>VLOOKUP($D:$D,'[1]Disponibilidad y generación'!$E:$R,8,FALSE)</f>
        <v>PIMENTEL</v>
      </c>
      <c r="K1135" s="5" t="s">
        <v>242</v>
      </c>
      <c r="L1135" s="4" t="s">
        <v>248</v>
      </c>
      <c r="M1135" s="2" t="s">
        <v>160</v>
      </c>
      <c r="N1135" s="51">
        <v>18.943196759258999</v>
      </c>
      <c r="O1135" s="51">
        <v>8.79725</v>
      </c>
    </row>
    <row r="1136" spans="1:15" ht="12.75" customHeight="1" x14ac:dyDescent="0.25">
      <c r="A1136" s="2">
        <v>2025</v>
      </c>
      <c r="B1136" s="2">
        <v>9</v>
      </c>
      <c r="C1136" s="2" t="s">
        <v>158</v>
      </c>
      <c r="D1136" s="2" t="s">
        <v>162</v>
      </c>
      <c r="E1136" s="4" t="str">
        <f>VLOOKUP($D:$D,'[1]Disponibilidad y generación'!$E:$R,3,FALSE)</f>
        <v>03</v>
      </c>
      <c r="F1136" s="4" t="str">
        <f>VLOOKUP($D:$D,'[1]Disponibilidad y generación'!$E:$R,4,FALSE)</f>
        <v>CIBAO NORDESTE</v>
      </c>
      <c r="G1136" s="4" t="str">
        <f>VLOOKUP($D:$D,'[1]Disponibilidad y generación'!$E:$R,5,FALSE)</f>
        <v>06</v>
      </c>
      <c r="H1136" s="4" t="str">
        <f>VLOOKUP($D:$D,'[1]Disponibilidad y generación'!$E:$R,6,FALSE)</f>
        <v>DUARTE</v>
      </c>
      <c r="I1136" s="4" t="str">
        <f>VLOOKUP($D:$D,'[1]Disponibilidad y generación'!$E:$R,7,FALSE)</f>
        <v>04</v>
      </c>
      <c r="J1136" s="4" t="str">
        <f>VLOOKUP($D:$D,'[1]Disponibilidad y generación'!$E:$R,8,FALSE)</f>
        <v>PIMENTEL</v>
      </c>
      <c r="K1136" s="5" t="s">
        <v>242</v>
      </c>
      <c r="L1136" s="4" t="s">
        <v>248</v>
      </c>
      <c r="M1136" s="2" t="s">
        <v>163</v>
      </c>
      <c r="N1136" s="51">
        <v>36.254787037036998</v>
      </c>
      <c r="O1136" s="51">
        <v>21.491209999999999</v>
      </c>
    </row>
    <row r="1137" spans="1:15" ht="12.75" customHeight="1" x14ac:dyDescent="0.25">
      <c r="A1137" s="2">
        <v>2025</v>
      </c>
      <c r="B1137" s="2">
        <v>9</v>
      </c>
      <c r="C1137" s="2" t="s">
        <v>158</v>
      </c>
      <c r="D1137" s="2" t="s">
        <v>164</v>
      </c>
      <c r="E1137" s="4" t="str">
        <f>VLOOKUP($D:$D,'[1]Disponibilidad y generación'!$E:$R,3,FALSE)</f>
        <v>03</v>
      </c>
      <c r="F1137" s="4" t="str">
        <f>VLOOKUP($D:$D,'[1]Disponibilidad y generación'!$E:$R,4,FALSE)</f>
        <v>CIBAO NORDESTE</v>
      </c>
      <c r="G1137" s="4" t="str">
        <f>VLOOKUP($D:$D,'[1]Disponibilidad y generación'!$E:$R,5,FALSE)</f>
        <v>06</v>
      </c>
      <c r="H1137" s="4" t="str">
        <f>VLOOKUP($D:$D,'[1]Disponibilidad y generación'!$E:$R,6,FALSE)</f>
        <v>DUARTE</v>
      </c>
      <c r="I1137" s="4" t="str">
        <f>VLOOKUP($D:$D,'[1]Disponibilidad y generación'!$E:$R,7,FALSE)</f>
        <v>04</v>
      </c>
      <c r="J1137" s="4" t="str">
        <f>VLOOKUP($D:$D,'[1]Disponibilidad y generación'!$E:$R,8,FALSE)</f>
        <v>PIMENTEL</v>
      </c>
      <c r="K1137" s="5" t="s">
        <v>242</v>
      </c>
      <c r="L1137" s="4" t="s">
        <v>248</v>
      </c>
      <c r="M1137" s="2" t="s">
        <v>163</v>
      </c>
      <c r="N1137" s="51">
        <v>33.649175462961999</v>
      </c>
      <c r="O1137" s="51">
        <v>23.397220000000001</v>
      </c>
    </row>
    <row r="1138" spans="1:15" ht="12.75" customHeight="1" x14ac:dyDescent="0.25">
      <c r="A1138" s="2">
        <v>2025</v>
      </c>
      <c r="B1138" s="2">
        <v>9</v>
      </c>
      <c r="C1138" s="2" t="s">
        <v>12</v>
      </c>
      <c r="D1138" s="2" t="s">
        <v>165</v>
      </c>
      <c r="E1138" s="4" t="str">
        <f>VLOOKUP($D:$D,'[1]Disponibilidad y generación'!$E:$R,3,FALSE)</f>
        <v>02</v>
      </c>
      <c r="F1138" s="4" t="str">
        <f>VLOOKUP($D:$D,'[1]Disponibilidad y generación'!$E:$R,4,FALSE)</f>
        <v>CIBAO SUR</v>
      </c>
      <c r="G1138" s="4" t="str">
        <f>VLOOKUP($D:$D,'[1]Disponibilidad y generación'!$E:$R,5,FALSE)</f>
        <v>13</v>
      </c>
      <c r="H1138" s="4" t="str">
        <f>VLOOKUP($D:$D,'[1]Disponibilidad y generación'!$E:$R,6,FALSE)</f>
        <v>LA VEGA</v>
      </c>
      <c r="I1138" s="4" t="str">
        <f>VLOOKUP($D:$D,'[1]Disponibilidad y generación'!$E:$R,7,FALSE)</f>
        <v>02</v>
      </c>
      <c r="J1138" s="4" t="str">
        <f>VLOOKUP($D:$D,'[1]Disponibilidad y generación'!$E:$R,8,FALSE)</f>
        <v>CONSTANZA</v>
      </c>
      <c r="K1138" s="5" t="s">
        <v>240</v>
      </c>
      <c r="L1138" s="4" t="s">
        <v>253</v>
      </c>
      <c r="M1138" s="2" t="s">
        <v>160</v>
      </c>
      <c r="N1138" s="51">
        <v>6.0883564814810001</v>
      </c>
      <c r="O1138" s="51">
        <v>4.1483999999999996</v>
      </c>
    </row>
    <row r="1139" spans="1:15" ht="12.75" customHeight="1" x14ac:dyDescent="0.25">
      <c r="A1139" s="2">
        <v>2025</v>
      </c>
      <c r="B1139" s="2">
        <v>9</v>
      </c>
      <c r="C1139" s="2" t="s">
        <v>12</v>
      </c>
      <c r="D1139" s="2" t="s">
        <v>166</v>
      </c>
      <c r="E1139" s="4" t="str">
        <f>VLOOKUP($D:$D,'[1]Disponibilidad y generación'!$E:$R,3,FALSE)</f>
        <v>02</v>
      </c>
      <c r="F1139" s="4" t="str">
        <f>VLOOKUP($D:$D,'[1]Disponibilidad y generación'!$E:$R,4,FALSE)</f>
        <v>CIBAO SUR</v>
      </c>
      <c r="G1139" s="4" t="str">
        <f>VLOOKUP($D:$D,'[1]Disponibilidad y generación'!$E:$R,5,FALSE)</f>
        <v>13</v>
      </c>
      <c r="H1139" s="4" t="str">
        <f>VLOOKUP($D:$D,'[1]Disponibilidad y generación'!$E:$R,6,FALSE)</f>
        <v>LA VEGA</v>
      </c>
      <c r="I1139" s="4" t="str">
        <f>VLOOKUP($D:$D,'[1]Disponibilidad y generación'!$E:$R,7,FALSE)</f>
        <v>02</v>
      </c>
      <c r="J1139" s="4" t="str">
        <f>VLOOKUP($D:$D,'[1]Disponibilidad y generación'!$E:$R,8,FALSE)</f>
        <v>CONSTANZA</v>
      </c>
      <c r="K1139" s="5" t="s">
        <v>240</v>
      </c>
      <c r="L1139" s="4" t="s">
        <v>253</v>
      </c>
      <c r="M1139" s="2" t="s">
        <v>160</v>
      </c>
      <c r="N1139" s="51">
        <v>5.1359722222219997</v>
      </c>
      <c r="O1139" s="51">
        <v>3.5708299999999999</v>
      </c>
    </row>
    <row r="1140" spans="1:15" ht="12.75" customHeight="1" x14ac:dyDescent="0.25">
      <c r="A1140" s="2">
        <v>2025</v>
      </c>
      <c r="B1140" s="2">
        <v>9</v>
      </c>
      <c r="C1140" s="2" t="s">
        <v>167</v>
      </c>
      <c r="D1140" s="2" t="s">
        <v>168</v>
      </c>
      <c r="E1140" s="4" t="str">
        <f>VLOOKUP($D:$D,'[1]Disponibilidad y generación'!$E:$R,3,FALSE)</f>
        <v>07</v>
      </c>
      <c r="F1140" s="4" t="str">
        <f>VLOOKUP($D:$D,'[1]Disponibilidad y generación'!$E:$R,4,FALSE)</f>
        <v>EL VALLE</v>
      </c>
      <c r="G1140" s="4" t="str">
        <f>VLOOKUP($D:$D,'[1]Disponibilidad y generación'!$E:$R,5,FALSE)</f>
        <v>02</v>
      </c>
      <c r="H1140" s="4" t="str">
        <f>VLOOKUP($D:$D,'[1]Disponibilidad y generación'!$E:$R,6,FALSE)</f>
        <v>AZUA</v>
      </c>
      <c r="I1140" s="4" t="str">
        <f>VLOOKUP($D:$D,'[1]Disponibilidad y generación'!$E:$R,7,FALSE)</f>
        <v>01</v>
      </c>
      <c r="J1140" s="4" t="str">
        <f>VLOOKUP($D:$D,'[1]Disponibilidad y generación'!$E:$R,8,FALSE)</f>
        <v>AZUA</v>
      </c>
      <c r="K1140" s="5" t="s">
        <v>242</v>
      </c>
      <c r="L1140" s="4" t="s">
        <v>248</v>
      </c>
      <c r="M1140" s="2" t="s">
        <v>128</v>
      </c>
      <c r="N1140" s="51">
        <v>90.452476851851003</v>
      </c>
      <c r="O1140" s="51">
        <v>36.156649999999999</v>
      </c>
    </row>
    <row r="1141" spans="1:15" ht="12.75" customHeight="1" x14ac:dyDescent="0.25">
      <c r="A1141" s="2">
        <v>2025</v>
      </c>
      <c r="B1141" s="2">
        <v>9</v>
      </c>
      <c r="C1141" s="2" t="s">
        <v>167</v>
      </c>
      <c r="D1141" s="2" t="s">
        <v>238</v>
      </c>
      <c r="E1141" s="4" t="s">
        <v>284</v>
      </c>
      <c r="F1141" s="4" t="s">
        <v>284</v>
      </c>
      <c r="G1141" s="4" t="s">
        <v>284</v>
      </c>
      <c r="H1141" s="4" t="s">
        <v>284</v>
      </c>
      <c r="I1141" s="4" t="s">
        <v>284</v>
      </c>
      <c r="J1141" s="4" t="s">
        <v>284</v>
      </c>
      <c r="K1141" s="5" t="s">
        <v>242</v>
      </c>
      <c r="L1141" s="4" t="s">
        <v>248</v>
      </c>
      <c r="M1141" s="2" t="s">
        <v>223</v>
      </c>
      <c r="N1141" s="51">
        <v>23.289953703702999</v>
      </c>
      <c r="O1141" s="51">
        <v>6.0239700000000003</v>
      </c>
    </row>
    <row r="1142" spans="1:15" ht="12.75" customHeight="1" x14ac:dyDescent="0.25">
      <c r="A1142" s="2">
        <v>2025</v>
      </c>
      <c r="B1142" s="2">
        <v>9</v>
      </c>
      <c r="C1142" s="2" t="s">
        <v>167</v>
      </c>
      <c r="D1142" s="2" t="s">
        <v>169</v>
      </c>
      <c r="E1142" s="4" t="str">
        <f>VLOOKUP($D:$D,'[1]Disponibilidad y generación'!$E:$R,3,FALSE)</f>
        <v>07</v>
      </c>
      <c r="F1142" s="4" t="str">
        <f>VLOOKUP($D:$D,'[1]Disponibilidad y generación'!$E:$R,4,FALSE)</f>
        <v>EL VALLE</v>
      </c>
      <c r="G1142" s="4" t="str">
        <f>VLOOKUP($D:$D,'[1]Disponibilidad y generación'!$E:$R,5,FALSE)</f>
        <v>02</v>
      </c>
      <c r="H1142" s="4" t="str">
        <f>VLOOKUP($D:$D,'[1]Disponibilidad y generación'!$E:$R,6,FALSE)</f>
        <v>AZUA</v>
      </c>
      <c r="I1142" s="4" t="str">
        <f>VLOOKUP($D:$D,'[1]Disponibilidad y generación'!$E:$R,7,FALSE)</f>
        <v>01</v>
      </c>
      <c r="J1142" s="4" t="str">
        <f>VLOOKUP($D:$D,'[1]Disponibilidad y generación'!$E:$R,8,FALSE)</f>
        <v>AZUA</v>
      </c>
      <c r="K1142" s="5" t="s">
        <v>242</v>
      </c>
      <c r="L1142" s="4" t="s">
        <v>248</v>
      </c>
      <c r="M1142" s="2" t="s">
        <v>128</v>
      </c>
      <c r="N1142" s="51">
        <v>72.969594907407</v>
      </c>
      <c r="O1142" s="51">
        <v>31.235969999999998</v>
      </c>
    </row>
    <row r="1143" spans="1:15" ht="12.75" customHeight="1" x14ac:dyDescent="0.25">
      <c r="A1143" s="2">
        <v>2025</v>
      </c>
      <c r="B1143" s="2">
        <v>9</v>
      </c>
      <c r="C1143" s="2" t="s">
        <v>170</v>
      </c>
      <c r="D1143" s="2" t="s">
        <v>171</v>
      </c>
      <c r="E1143" s="4" t="str">
        <f>VLOOKUP($D:$D,'[1]Disponibilidad y generación'!$E:$R,3,FALSE)</f>
        <v>05</v>
      </c>
      <c r="F1143" s="4" t="str">
        <f>VLOOKUP($D:$D,'[1]Disponibilidad y generación'!$E:$R,4,FALSE)</f>
        <v>VALDESIA</v>
      </c>
      <c r="G1143" s="4" t="str">
        <f>VLOOKUP($D:$D,'[1]Disponibilidad y generación'!$E:$R,5,FALSE)</f>
        <v>17</v>
      </c>
      <c r="H1143" s="4" t="str">
        <f>VLOOKUP($D:$D,'[1]Disponibilidad y generación'!$E:$R,6,FALSE)</f>
        <v>PERAVIA</v>
      </c>
      <c r="I1143" s="4" t="str">
        <f>VLOOKUP($D:$D,'[1]Disponibilidad y generación'!$E:$R,7,FALSE)</f>
        <v>01</v>
      </c>
      <c r="J1143" s="4" t="str">
        <f>VLOOKUP($D:$D,'[1]Disponibilidad y generación'!$E:$R,8,FALSE)</f>
        <v>BANÍ</v>
      </c>
      <c r="K1143" s="5" t="s">
        <v>241</v>
      </c>
      <c r="L1143" s="4" t="s">
        <v>247</v>
      </c>
      <c r="M1143" s="2" t="s">
        <v>56</v>
      </c>
      <c r="N1143" s="51">
        <v>347.766687731481</v>
      </c>
      <c r="O1143" s="51">
        <v>244.71124</v>
      </c>
    </row>
    <row r="1144" spans="1:15" ht="12.75" customHeight="1" x14ac:dyDescent="0.25">
      <c r="A1144" s="2">
        <v>2025</v>
      </c>
      <c r="B1144" s="2">
        <v>9</v>
      </c>
      <c r="C1144" s="2" t="s">
        <v>170</v>
      </c>
      <c r="D1144" s="2" t="s">
        <v>172</v>
      </c>
      <c r="E1144" s="4" t="str">
        <f>VLOOKUP($D:$D,'[1]Disponibilidad y generación'!$E:$R,3,FALSE)</f>
        <v>05</v>
      </c>
      <c r="F1144" s="4" t="str">
        <f>VLOOKUP($D:$D,'[1]Disponibilidad y generación'!$E:$R,4,FALSE)</f>
        <v>VALDESIA</v>
      </c>
      <c r="G1144" s="4" t="str">
        <f>VLOOKUP($D:$D,'[1]Disponibilidad y generación'!$E:$R,5,FALSE)</f>
        <v>17</v>
      </c>
      <c r="H1144" s="4" t="str">
        <f>VLOOKUP($D:$D,'[1]Disponibilidad y generación'!$E:$R,6,FALSE)</f>
        <v>PERAVIA</v>
      </c>
      <c r="I1144" s="4" t="str">
        <f>VLOOKUP($D:$D,'[1]Disponibilidad y generación'!$E:$R,7,FALSE)</f>
        <v>01</v>
      </c>
      <c r="J1144" s="4" t="str">
        <f>VLOOKUP($D:$D,'[1]Disponibilidad y generación'!$E:$R,8,FALSE)</f>
        <v>BANÍ</v>
      </c>
      <c r="K1144" s="5" t="s">
        <v>241</v>
      </c>
      <c r="L1144" s="4" t="s">
        <v>247</v>
      </c>
      <c r="M1144" s="2" t="s">
        <v>56</v>
      </c>
      <c r="N1144" s="51">
        <v>370.143125</v>
      </c>
      <c r="O1144" s="51">
        <v>259.94278000000003</v>
      </c>
    </row>
    <row r="1145" spans="1:15" ht="12.75" customHeight="1" x14ac:dyDescent="0.25">
      <c r="A1145" s="2">
        <v>2025</v>
      </c>
      <c r="B1145" s="2">
        <v>9</v>
      </c>
      <c r="C1145" s="2" t="s">
        <v>22</v>
      </c>
      <c r="D1145" s="2" t="s">
        <v>173</v>
      </c>
      <c r="E1145" s="4" t="str">
        <f>VLOOKUP($D:$D,'[1]Disponibilidad y generación'!$E:$R,3,FALSE)</f>
        <v>06</v>
      </c>
      <c r="F1145" s="4" t="str">
        <f>VLOOKUP($D:$D,'[1]Disponibilidad y generación'!$E:$R,4,FALSE)</f>
        <v>ENRIQUILLO</v>
      </c>
      <c r="G1145" s="4" t="str">
        <f>VLOOKUP($D:$D,'[1]Disponibilidad y generación'!$E:$R,5,FALSE)</f>
        <v>16</v>
      </c>
      <c r="H1145" s="4" t="str">
        <f>VLOOKUP($D:$D,'[1]Disponibilidad y generación'!$E:$R,6,FALSE)</f>
        <v>PEDERNALES</v>
      </c>
      <c r="I1145" s="4" t="str">
        <f>VLOOKUP($D:$D,'[1]Disponibilidad y generación'!$E:$R,7,FALSE)</f>
        <v>02</v>
      </c>
      <c r="J1145" s="4" t="str">
        <f>VLOOKUP($D:$D,'[1]Disponibilidad y generación'!$E:$R,8,FALSE)</f>
        <v>OVIEDO</v>
      </c>
      <c r="K1145" s="5" t="s">
        <v>244</v>
      </c>
      <c r="L1145" s="4" t="s">
        <v>252</v>
      </c>
      <c r="M1145" s="2" t="s">
        <v>174</v>
      </c>
      <c r="N1145" s="51">
        <v>8.2477083333329997</v>
      </c>
      <c r="O1145" s="51">
        <v>0.75602000000000003</v>
      </c>
    </row>
    <row r="1146" spans="1:15" ht="12.75" customHeight="1" x14ac:dyDescent="0.25">
      <c r="A1146" s="2">
        <v>2025</v>
      </c>
      <c r="B1146" s="2">
        <v>9</v>
      </c>
      <c r="C1146" s="2" t="s">
        <v>175</v>
      </c>
      <c r="D1146" s="2" t="s">
        <v>176</v>
      </c>
      <c r="E1146" s="4" t="str">
        <f>VLOOKUP($D:$D,'[1]Disponibilidad y generación'!$E:$R,3,FALSE)</f>
        <v>09</v>
      </c>
      <c r="F1146" s="4" t="str">
        <f>VLOOKUP($D:$D,'[1]Disponibilidad y generación'!$E:$R,4,FALSE)</f>
        <v>HIGUAMO</v>
      </c>
      <c r="G1146" s="4" t="str">
        <f>VLOOKUP($D:$D,'[1]Disponibilidad y generación'!$E:$R,5,FALSE)</f>
        <v>23</v>
      </c>
      <c r="H1146" s="4" t="str">
        <f>VLOOKUP($D:$D,'[1]Disponibilidad y generación'!$E:$R,6,FALSE)</f>
        <v>SAN PEDRO DE MACORÍS</v>
      </c>
      <c r="I1146" s="4" t="str">
        <f>VLOOKUP($D:$D,'[1]Disponibilidad y generación'!$E:$R,7,FALSE)</f>
        <v>05</v>
      </c>
      <c r="J1146" s="4" t="str">
        <f>VLOOKUP($D:$D,'[1]Disponibilidad y generación'!$E:$R,8,FALSE)</f>
        <v>QUISQUEYA</v>
      </c>
      <c r="K1146" s="5" t="s">
        <v>242</v>
      </c>
      <c r="L1146" s="4" t="s">
        <v>248</v>
      </c>
      <c r="M1146" s="2" t="s">
        <v>174</v>
      </c>
      <c r="N1146" s="51">
        <v>0</v>
      </c>
      <c r="O1146" s="51">
        <v>0</v>
      </c>
    </row>
    <row r="1147" spans="1:15" ht="12.75" customHeight="1" x14ac:dyDescent="0.25">
      <c r="A1147" s="2">
        <v>2025</v>
      </c>
      <c r="B1147" s="2">
        <v>9</v>
      </c>
      <c r="C1147" s="2" t="s">
        <v>175</v>
      </c>
      <c r="D1147" s="2" t="s">
        <v>177</v>
      </c>
      <c r="E1147" s="4" t="str">
        <f>VLOOKUP($D:$D,'[1]Disponibilidad y generación'!$E:$R,3,FALSE)</f>
        <v>09</v>
      </c>
      <c r="F1147" s="4" t="str">
        <f>VLOOKUP($D:$D,'[1]Disponibilidad y generación'!$E:$R,4,FALSE)</f>
        <v>HIGUAMO</v>
      </c>
      <c r="G1147" s="4" t="str">
        <f>VLOOKUP($D:$D,'[1]Disponibilidad y generación'!$E:$R,5,FALSE)</f>
        <v>23</v>
      </c>
      <c r="H1147" s="4" t="str">
        <f>VLOOKUP($D:$D,'[1]Disponibilidad y generación'!$E:$R,6,FALSE)</f>
        <v>SAN PEDRO DE MACORÍS</v>
      </c>
      <c r="I1147" s="4" t="str">
        <f>VLOOKUP($D:$D,'[1]Disponibilidad y generación'!$E:$R,7,FALSE)</f>
        <v>05</v>
      </c>
      <c r="J1147" s="4" t="str">
        <f>VLOOKUP($D:$D,'[1]Disponibilidad y generación'!$E:$R,8,FALSE)</f>
        <v>QUISQUEYA</v>
      </c>
      <c r="K1147" s="5" t="s">
        <v>242</v>
      </c>
      <c r="L1147" s="4" t="s">
        <v>246</v>
      </c>
      <c r="M1147" s="2" t="s">
        <v>31</v>
      </c>
      <c r="N1147" s="51">
        <v>150.24592592592501</v>
      </c>
      <c r="O1147" s="51">
        <v>103.20756</v>
      </c>
    </row>
    <row r="1148" spans="1:15" ht="12.75" customHeight="1" x14ac:dyDescent="0.25">
      <c r="A1148" s="2">
        <v>2025</v>
      </c>
      <c r="B1148" s="2">
        <v>9</v>
      </c>
      <c r="C1148" s="2" t="s">
        <v>175</v>
      </c>
      <c r="D1148" s="2" t="s">
        <v>178</v>
      </c>
      <c r="E1148" s="4" t="str">
        <f>VLOOKUP($D:$D,'[1]Disponibilidad y generación'!$E:$R,3,FALSE)</f>
        <v>09</v>
      </c>
      <c r="F1148" s="4" t="str">
        <f>VLOOKUP($D:$D,'[1]Disponibilidad y generación'!$E:$R,4,FALSE)</f>
        <v>HIGUAMO</v>
      </c>
      <c r="G1148" s="4" t="str">
        <f>VLOOKUP($D:$D,'[1]Disponibilidad y generación'!$E:$R,5,FALSE)</f>
        <v>23</v>
      </c>
      <c r="H1148" s="4" t="str">
        <f>VLOOKUP($D:$D,'[1]Disponibilidad y generación'!$E:$R,6,FALSE)</f>
        <v>SAN PEDRO DE MACORÍS</v>
      </c>
      <c r="I1148" s="4" t="str">
        <f>VLOOKUP($D:$D,'[1]Disponibilidad y generación'!$E:$R,7,FALSE)</f>
        <v>01</v>
      </c>
      <c r="J1148" s="4" t="str">
        <f>VLOOKUP($D:$D,'[1]Disponibilidad y generación'!$E:$R,8,FALSE)</f>
        <v>SAN PEDRO DE MACORÍS</v>
      </c>
      <c r="K1148" s="5" t="s">
        <v>242</v>
      </c>
      <c r="L1148" s="4" t="s">
        <v>248</v>
      </c>
      <c r="M1148" s="2" t="s">
        <v>107</v>
      </c>
      <c r="N1148" s="51">
        <v>0</v>
      </c>
      <c r="O1148" s="51">
        <v>0</v>
      </c>
    </row>
    <row r="1149" spans="1:15" ht="12.75" customHeight="1" x14ac:dyDescent="0.25">
      <c r="A1149" s="2">
        <v>2025</v>
      </c>
      <c r="B1149" s="2">
        <v>9</v>
      </c>
      <c r="C1149" s="2" t="s">
        <v>175</v>
      </c>
      <c r="D1149" s="2" t="s">
        <v>179</v>
      </c>
      <c r="E1149" s="4" t="str">
        <f>VLOOKUP($D:$D,'[1]Disponibilidad y generación'!$E:$R,3,FALSE)</f>
        <v>09</v>
      </c>
      <c r="F1149" s="4" t="str">
        <f>VLOOKUP($D:$D,'[1]Disponibilidad y generación'!$E:$R,4,FALSE)</f>
        <v>HIGUAMO</v>
      </c>
      <c r="G1149" s="4" t="str">
        <f>VLOOKUP($D:$D,'[1]Disponibilidad y generación'!$E:$R,5,FALSE)</f>
        <v>23</v>
      </c>
      <c r="H1149" s="4" t="str">
        <f>VLOOKUP($D:$D,'[1]Disponibilidad y generación'!$E:$R,6,FALSE)</f>
        <v>SAN PEDRO DE MACORÍS</v>
      </c>
      <c r="I1149" s="4" t="str">
        <f>VLOOKUP($D:$D,'[1]Disponibilidad y generación'!$E:$R,7,FALSE)</f>
        <v>01</v>
      </c>
      <c r="J1149" s="4" t="str">
        <f>VLOOKUP($D:$D,'[1]Disponibilidad y generación'!$E:$R,8,FALSE)</f>
        <v>SAN PEDRO DE MACORÍS</v>
      </c>
      <c r="K1149" s="5" t="s">
        <v>242</v>
      </c>
      <c r="L1149" s="4" t="s">
        <v>246</v>
      </c>
      <c r="M1149" s="2" t="s">
        <v>31</v>
      </c>
      <c r="N1149" s="51">
        <v>66.125254629628998</v>
      </c>
      <c r="O1149" s="51">
        <v>43.026380000000003</v>
      </c>
    </row>
    <row r="1150" spans="1:15" ht="12.75" customHeight="1" x14ac:dyDescent="0.25">
      <c r="A1150" s="2">
        <v>2025</v>
      </c>
      <c r="B1150" s="2">
        <v>9</v>
      </c>
      <c r="C1150" s="2" t="s">
        <v>22</v>
      </c>
      <c r="D1150" s="2" t="s">
        <v>180</v>
      </c>
      <c r="E1150" s="4" t="str">
        <f>VLOOKUP($D:$D,'[1]Disponibilidad y generación'!$E:$R,3,FALSE)</f>
        <v>09</v>
      </c>
      <c r="F1150" s="4" t="str">
        <f>VLOOKUP($D:$D,'[1]Disponibilidad y generación'!$E:$R,4,FALSE)</f>
        <v>HIGUAMO</v>
      </c>
      <c r="G1150" s="4" t="str">
        <f>VLOOKUP($D:$D,'[1]Disponibilidad y generación'!$E:$R,5,FALSE)</f>
        <v>23</v>
      </c>
      <c r="H1150" s="4" t="str">
        <f>VLOOKUP($D:$D,'[1]Disponibilidad y generación'!$E:$R,6,FALSE)</f>
        <v>SAN PEDRO DE MACORÍS</v>
      </c>
      <c r="I1150" s="4" t="str">
        <f>VLOOKUP($D:$D,'[1]Disponibilidad y generación'!$E:$R,7,FALSE)</f>
        <v>05</v>
      </c>
      <c r="J1150" s="4" t="str">
        <f>VLOOKUP($D:$D,'[1]Disponibilidad y generación'!$E:$R,8,FALSE)</f>
        <v>QUISQUEYA</v>
      </c>
      <c r="K1150" s="5" t="s">
        <v>242</v>
      </c>
      <c r="L1150" s="4" t="s">
        <v>248</v>
      </c>
      <c r="M1150" s="2" t="s">
        <v>174</v>
      </c>
      <c r="N1150" s="51">
        <v>121.29472222222201</v>
      </c>
      <c r="O1150" s="51">
        <v>64.363460000000003</v>
      </c>
    </row>
    <row r="1151" spans="1:15" ht="12.75" customHeight="1" x14ac:dyDescent="0.25">
      <c r="A1151" s="2">
        <v>2025</v>
      </c>
      <c r="B1151" s="2">
        <v>9</v>
      </c>
      <c r="C1151" s="2" t="s">
        <v>22</v>
      </c>
      <c r="D1151" s="2" t="s">
        <v>181</v>
      </c>
      <c r="E1151" s="4" t="str">
        <f>VLOOKUP($D:$D,'[1]Disponibilidad y generación'!$E:$R,3,FALSE)</f>
        <v>09</v>
      </c>
      <c r="F1151" s="4" t="str">
        <f>VLOOKUP($D:$D,'[1]Disponibilidad y generación'!$E:$R,4,FALSE)</f>
        <v>HIGUAMO</v>
      </c>
      <c r="G1151" s="4" t="str">
        <f>VLOOKUP($D:$D,'[1]Disponibilidad y generación'!$E:$R,5,FALSE)</f>
        <v>23</v>
      </c>
      <c r="H1151" s="4" t="str">
        <f>VLOOKUP($D:$D,'[1]Disponibilidad y generación'!$E:$R,6,FALSE)</f>
        <v>SAN PEDRO DE MACORÍS</v>
      </c>
      <c r="I1151" s="4" t="str">
        <f>VLOOKUP($D:$D,'[1]Disponibilidad y generación'!$E:$R,7,FALSE)</f>
        <v>05</v>
      </c>
      <c r="J1151" s="4" t="str">
        <f>VLOOKUP($D:$D,'[1]Disponibilidad y generación'!$E:$R,8,FALSE)</f>
        <v>QUISQUEYA</v>
      </c>
      <c r="K1151" s="5" t="s">
        <v>242</v>
      </c>
      <c r="L1151" s="4" t="s">
        <v>246</v>
      </c>
      <c r="M1151" s="2" t="s">
        <v>31</v>
      </c>
      <c r="N1151" s="51">
        <v>97.323680555555001</v>
      </c>
      <c r="O1151" s="51">
        <v>60.088030000000003</v>
      </c>
    </row>
    <row r="1152" spans="1:15" ht="12.75" customHeight="1" x14ac:dyDescent="0.25">
      <c r="A1152" s="2">
        <v>2025</v>
      </c>
      <c r="B1152" s="2">
        <v>9</v>
      </c>
      <c r="C1152" s="2" t="s">
        <v>12</v>
      </c>
      <c r="D1152" s="2" t="s">
        <v>182</v>
      </c>
      <c r="E1152" s="4" t="str">
        <f>VLOOKUP($D:$D,'[1]Disponibilidad y generación'!$E:$R,3,FALSE)</f>
        <v>02</v>
      </c>
      <c r="F1152" s="4" t="str">
        <f>VLOOKUP($D:$D,'[1]Disponibilidad y generación'!$E:$R,4,FALSE)</f>
        <v>CIBAO SUR</v>
      </c>
      <c r="G1152" s="4" t="str">
        <f>VLOOKUP($D:$D,'[1]Disponibilidad y generación'!$E:$R,5,FALSE)</f>
        <v>13</v>
      </c>
      <c r="H1152" s="4" t="str">
        <f>VLOOKUP($D:$D,'[1]Disponibilidad y generación'!$E:$R,6,FALSE)</f>
        <v>LA VEGA</v>
      </c>
      <c r="I1152" s="4" t="str">
        <f>VLOOKUP($D:$D,'[1]Disponibilidad y generación'!$E:$R,7,FALSE)</f>
        <v>04</v>
      </c>
      <c r="J1152" s="4" t="str">
        <f>VLOOKUP($D:$D,'[1]Disponibilidad y generación'!$E:$R,8,FALSE)</f>
        <v>JIMA ABAJO</v>
      </c>
      <c r="K1152" s="5" t="s">
        <v>240</v>
      </c>
      <c r="L1152" s="4" t="s">
        <v>253</v>
      </c>
      <c r="M1152" s="2" t="s">
        <v>183</v>
      </c>
      <c r="N1152" s="51">
        <v>1.137673611111</v>
      </c>
      <c r="O1152" s="51">
        <v>0.77739999999999998</v>
      </c>
    </row>
    <row r="1153" spans="1:15" ht="12.75" customHeight="1" x14ac:dyDescent="0.25">
      <c r="A1153" s="2">
        <v>2025</v>
      </c>
      <c r="B1153" s="2">
        <v>9</v>
      </c>
      <c r="C1153" s="2" t="s">
        <v>12</v>
      </c>
      <c r="D1153" s="2" t="s">
        <v>184</v>
      </c>
      <c r="E1153" s="4" t="str">
        <f>VLOOKUP($D:$D,'[1]Disponibilidad y generación'!$E:$R,3,FALSE)</f>
        <v>02</v>
      </c>
      <c r="F1153" s="4" t="str">
        <f>VLOOKUP($D:$D,'[1]Disponibilidad y generación'!$E:$R,4,FALSE)</f>
        <v>CIBAO SUR</v>
      </c>
      <c r="G1153" s="4" t="str">
        <f>VLOOKUP($D:$D,'[1]Disponibilidad y generación'!$E:$R,5,FALSE)</f>
        <v>28</v>
      </c>
      <c r="H1153" s="4" t="str">
        <f>VLOOKUP($D:$D,'[1]Disponibilidad y generación'!$E:$R,6,FALSE)</f>
        <v>MONSEÑOR NOUEL</v>
      </c>
      <c r="I1153" s="4" t="str">
        <f>VLOOKUP($D:$D,'[1]Disponibilidad y generación'!$E:$R,7,FALSE)</f>
        <v>01</v>
      </c>
      <c r="J1153" s="4" t="str">
        <f>VLOOKUP($D:$D,'[1]Disponibilidad y generación'!$E:$R,8,FALSE)</f>
        <v>BONAO</v>
      </c>
      <c r="K1153" s="5" t="s">
        <v>240</v>
      </c>
      <c r="L1153" s="4" t="s">
        <v>253</v>
      </c>
      <c r="M1153" s="2" t="s">
        <v>82</v>
      </c>
      <c r="N1153" s="51">
        <v>0</v>
      </c>
      <c r="O1153" s="51">
        <v>0</v>
      </c>
    </row>
    <row r="1154" spans="1:15" ht="12.75" customHeight="1" x14ac:dyDescent="0.25">
      <c r="A1154" s="2">
        <v>2025</v>
      </c>
      <c r="B1154" s="2">
        <v>9</v>
      </c>
      <c r="C1154" s="2" t="s">
        <v>12</v>
      </c>
      <c r="D1154" s="2" t="s">
        <v>185</v>
      </c>
      <c r="E1154" s="4" t="str">
        <f>VLOOKUP($D:$D,'[1]Disponibilidad y generación'!$E:$R,3,FALSE)</f>
        <v>02</v>
      </c>
      <c r="F1154" s="4" t="str">
        <f>VLOOKUP($D:$D,'[1]Disponibilidad y generación'!$E:$R,4,FALSE)</f>
        <v>CIBAO SUR</v>
      </c>
      <c r="G1154" s="4" t="str">
        <f>VLOOKUP($D:$D,'[1]Disponibilidad y generación'!$E:$R,5,FALSE)</f>
        <v>28</v>
      </c>
      <c r="H1154" s="4" t="str">
        <f>VLOOKUP($D:$D,'[1]Disponibilidad y generación'!$E:$R,6,FALSE)</f>
        <v>MONSEÑOR NOUEL</v>
      </c>
      <c r="I1154" s="4" t="str">
        <f>VLOOKUP($D:$D,'[1]Disponibilidad y generación'!$E:$R,7,FALSE)</f>
        <v>01</v>
      </c>
      <c r="J1154" s="4" t="str">
        <f>VLOOKUP($D:$D,'[1]Disponibilidad y generación'!$E:$R,8,FALSE)</f>
        <v>BONAO</v>
      </c>
      <c r="K1154" s="5" t="s">
        <v>240</v>
      </c>
      <c r="L1154" s="4" t="s">
        <v>253</v>
      </c>
      <c r="M1154" s="2" t="s">
        <v>17</v>
      </c>
      <c r="N1154" s="51">
        <v>10.528645833333</v>
      </c>
      <c r="O1154" s="51">
        <v>6.8224499999999999</v>
      </c>
    </row>
    <row r="1155" spans="1:15" ht="12.75" customHeight="1" x14ac:dyDescent="0.25">
      <c r="A1155" s="2">
        <v>2025</v>
      </c>
      <c r="B1155" s="2">
        <v>9</v>
      </c>
      <c r="C1155" s="2" t="s">
        <v>12</v>
      </c>
      <c r="D1155" s="2" t="s">
        <v>186</v>
      </c>
      <c r="E1155" s="4" t="str">
        <f>VLOOKUP($D:$D,'[1]Disponibilidad y generación'!$E:$R,3,FALSE)</f>
        <v>03</v>
      </c>
      <c r="F1155" s="4" t="str">
        <f>VLOOKUP($D:$D,'[1]Disponibilidad y generación'!$E:$R,4,FALSE)</f>
        <v>CIBAO NORDESTE</v>
      </c>
      <c r="G1155" s="4" t="str">
        <f>VLOOKUP($D:$D,'[1]Disponibilidad y generación'!$E:$R,5,FALSE)</f>
        <v>14</v>
      </c>
      <c r="H1155" s="4" t="str">
        <f>VLOOKUP($D:$D,'[1]Disponibilidad y generación'!$E:$R,6,FALSE)</f>
        <v>MARÍA TRINIDAD SÁNCHEZ</v>
      </c>
      <c r="I1155" s="4" t="str">
        <f>VLOOKUP($D:$D,'[1]Disponibilidad y generación'!$E:$R,7,FALSE)</f>
        <v>01</v>
      </c>
      <c r="J1155" s="4" t="str">
        <f>VLOOKUP($D:$D,'[1]Disponibilidad y generación'!$E:$R,8,FALSE)</f>
        <v>NAGUA</v>
      </c>
      <c r="K1155" s="5" t="s">
        <v>240</v>
      </c>
      <c r="L1155" s="4" t="s">
        <v>253</v>
      </c>
      <c r="M1155" s="2" t="s">
        <v>187</v>
      </c>
      <c r="N1155" s="51">
        <v>0</v>
      </c>
      <c r="O1155" s="51">
        <v>0</v>
      </c>
    </row>
    <row r="1156" spans="1:15" ht="12.75" customHeight="1" x14ac:dyDescent="0.25">
      <c r="A1156" s="2">
        <v>2025</v>
      </c>
      <c r="B1156" s="2">
        <v>9</v>
      </c>
      <c r="C1156" s="2" t="s">
        <v>12</v>
      </c>
      <c r="D1156" s="2" t="s">
        <v>188</v>
      </c>
      <c r="E1156" s="4" t="str">
        <f>VLOOKUP($D:$D,'[1]Disponibilidad y generación'!$E:$R,3,FALSE)</f>
        <v>07</v>
      </c>
      <c r="F1156" s="4" t="str">
        <f>VLOOKUP($D:$D,'[1]Disponibilidad y generación'!$E:$R,4,FALSE)</f>
        <v>EL VALLE</v>
      </c>
      <c r="G1156" s="4" t="str">
        <f>VLOOKUP($D:$D,'[1]Disponibilidad y generación'!$E:$R,5,FALSE)</f>
        <v>22</v>
      </c>
      <c r="H1156" s="4" t="str">
        <f>VLOOKUP($D:$D,'[1]Disponibilidad y generación'!$E:$R,6,FALSE)</f>
        <v>SAN JUAN</v>
      </c>
      <c r="I1156" s="4" t="str">
        <f>VLOOKUP($D:$D,'[1]Disponibilidad y generación'!$E:$R,7,FALSE)</f>
        <v>01</v>
      </c>
      <c r="J1156" s="4" t="str">
        <f>VLOOKUP($D:$D,'[1]Disponibilidad y generación'!$E:$R,8,FALSE)</f>
        <v>SAN JUAN</v>
      </c>
      <c r="K1156" s="5" t="s">
        <v>240</v>
      </c>
      <c r="L1156" s="4" t="s">
        <v>253</v>
      </c>
      <c r="M1156" s="2" t="s">
        <v>189</v>
      </c>
      <c r="N1156" s="51">
        <v>6.9832476851849998</v>
      </c>
      <c r="O1156" s="51">
        <v>4.9372600000000002</v>
      </c>
    </row>
    <row r="1157" spans="1:15" ht="12.75" customHeight="1" x14ac:dyDescent="0.25">
      <c r="A1157" s="2">
        <v>2025</v>
      </c>
      <c r="B1157" s="2">
        <v>9</v>
      </c>
      <c r="C1157" s="2" t="s">
        <v>12</v>
      </c>
      <c r="D1157" s="2" t="s">
        <v>190</v>
      </c>
      <c r="E1157" s="4" t="str">
        <f>VLOOKUP($D:$D,'[1]Disponibilidad y generación'!$E:$R,3,FALSE)</f>
        <v>07</v>
      </c>
      <c r="F1157" s="4" t="str">
        <f>VLOOKUP($D:$D,'[1]Disponibilidad y generación'!$E:$R,4,FALSE)</f>
        <v>EL VALLE</v>
      </c>
      <c r="G1157" s="4" t="str">
        <f>VLOOKUP($D:$D,'[1]Disponibilidad y generación'!$E:$R,5,FALSE)</f>
        <v>22</v>
      </c>
      <c r="H1157" s="4" t="str">
        <f>VLOOKUP($D:$D,'[1]Disponibilidad y generación'!$E:$R,6,FALSE)</f>
        <v>SAN JUAN</v>
      </c>
      <c r="I1157" s="4" t="str">
        <f>VLOOKUP($D:$D,'[1]Disponibilidad y generación'!$E:$R,7,FALSE)</f>
        <v>01</v>
      </c>
      <c r="J1157" s="4" t="str">
        <f>VLOOKUP($D:$D,'[1]Disponibilidad y generación'!$E:$R,8,FALSE)</f>
        <v>SAN JUAN</v>
      </c>
      <c r="K1157" s="5" t="s">
        <v>240</v>
      </c>
      <c r="L1157" s="4" t="s">
        <v>253</v>
      </c>
      <c r="M1157" s="2" t="s">
        <v>191</v>
      </c>
      <c r="N1157" s="51">
        <v>2.6976226851849998</v>
      </c>
      <c r="O1157" s="51">
        <v>2.0251199999999998</v>
      </c>
    </row>
    <row r="1158" spans="1:15" ht="12.75" customHeight="1" x14ac:dyDescent="0.25">
      <c r="A1158" s="2">
        <v>2025</v>
      </c>
      <c r="B1158" s="2">
        <v>9</v>
      </c>
      <c r="C1158" s="2" t="s">
        <v>192</v>
      </c>
      <c r="D1158" s="2" t="s">
        <v>193</v>
      </c>
      <c r="E1158" s="4" t="str">
        <f>VLOOKUP($D:$D,'[1]Disponibilidad y generación'!$E:$R,3,FALSE)</f>
        <v>01</v>
      </c>
      <c r="F1158" s="4" t="str">
        <f>VLOOKUP($D:$D,'[1]Disponibilidad y generación'!$E:$R,4,FALSE)</f>
        <v>CIBAO NORTE</v>
      </c>
      <c r="G1158" s="4" t="str">
        <f>VLOOKUP($D:$D,'[1]Disponibilidad y generación'!$E:$R,5,FALSE)</f>
        <v>18</v>
      </c>
      <c r="H1158" s="4" t="str">
        <f>VLOOKUP($D:$D,'[1]Disponibilidad y generación'!$E:$R,6,FALSE)</f>
        <v>PUERTO PLATA</v>
      </c>
      <c r="I1158" s="4" t="str">
        <f>VLOOKUP($D:$D,'[1]Disponibilidad y generación'!$E:$R,7,FALSE)</f>
        <v>01</v>
      </c>
      <c r="J1158" s="4" t="str">
        <f>VLOOKUP($D:$D,'[1]Disponibilidad y generación'!$E:$R,8,FALSE)</f>
        <v>PUERTO PLATA</v>
      </c>
      <c r="K1158" s="5" t="s">
        <v>239</v>
      </c>
      <c r="L1158" s="4" t="s">
        <v>250</v>
      </c>
      <c r="M1158" s="2" t="s">
        <v>194</v>
      </c>
      <c r="N1158" s="51">
        <v>0</v>
      </c>
      <c r="O1158" s="51">
        <v>0</v>
      </c>
    </row>
    <row r="1159" spans="1:15" ht="12.75" customHeight="1" x14ac:dyDescent="0.25">
      <c r="A1159" s="2">
        <v>2025</v>
      </c>
      <c r="B1159" s="2">
        <v>9</v>
      </c>
      <c r="C1159" s="2" t="s">
        <v>192</v>
      </c>
      <c r="D1159" s="2" t="s">
        <v>195</v>
      </c>
      <c r="E1159" s="4" t="str">
        <f>VLOOKUP($D:$D,'[1]Disponibilidad y generación'!$E:$R,3,FALSE)</f>
        <v>01</v>
      </c>
      <c r="F1159" s="4" t="str">
        <f>VLOOKUP($D:$D,'[1]Disponibilidad y generación'!$E:$R,4,FALSE)</f>
        <v>CIBAO NORTE</v>
      </c>
      <c r="G1159" s="4" t="str">
        <f>VLOOKUP($D:$D,'[1]Disponibilidad y generación'!$E:$R,5,FALSE)</f>
        <v>18</v>
      </c>
      <c r="H1159" s="4" t="str">
        <f>VLOOKUP($D:$D,'[1]Disponibilidad y generación'!$E:$R,6,FALSE)</f>
        <v>PUERTO PLATA</v>
      </c>
      <c r="I1159" s="4" t="str">
        <f>VLOOKUP($D:$D,'[1]Disponibilidad y generación'!$E:$R,7,FALSE)</f>
        <v>01</v>
      </c>
      <c r="J1159" s="4" t="str">
        <f>VLOOKUP($D:$D,'[1]Disponibilidad y generación'!$E:$R,8,FALSE)</f>
        <v>PUERTO PLATA</v>
      </c>
      <c r="K1159" s="5" t="s">
        <v>239</v>
      </c>
      <c r="L1159" s="4" t="s">
        <v>249</v>
      </c>
      <c r="M1159" s="2" t="s">
        <v>17</v>
      </c>
      <c r="N1159" s="51">
        <v>0</v>
      </c>
      <c r="O1159" s="51">
        <v>0</v>
      </c>
    </row>
    <row r="1160" spans="1:15" ht="12.75" customHeight="1" x14ac:dyDescent="0.25">
      <c r="A1160" s="2">
        <v>2025</v>
      </c>
      <c r="B1160" s="2">
        <v>9</v>
      </c>
      <c r="C1160" s="2" t="s">
        <v>192</v>
      </c>
      <c r="D1160" s="2" t="s">
        <v>196</v>
      </c>
      <c r="E1160" s="4" t="str">
        <f>VLOOKUP($D:$D,'[1]Disponibilidad y generación'!$E:$R,3,FALSE)</f>
        <v>01</v>
      </c>
      <c r="F1160" s="4" t="str">
        <f>VLOOKUP($D:$D,'[1]Disponibilidad y generación'!$E:$R,4,FALSE)</f>
        <v>CIBAO NORTE</v>
      </c>
      <c r="G1160" s="4" t="str">
        <f>VLOOKUP($D:$D,'[1]Disponibilidad y generación'!$E:$R,5,FALSE)</f>
        <v>18</v>
      </c>
      <c r="H1160" s="4" t="str">
        <f>VLOOKUP($D:$D,'[1]Disponibilidad y generación'!$E:$R,6,FALSE)</f>
        <v>PUERTO PLATA</v>
      </c>
      <c r="I1160" s="4" t="str">
        <f>VLOOKUP($D:$D,'[1]Disponibilidad y generación'!$E:$R,7,FALSE)</f>
        <v>01</v>
      </c>
      <c r="J1160" s="4" t="str">
        <f>VLOOKUP($D:$D,'[1]Disponibilidad y generación'!$E:$R,8,FALSE)</f>
        <v>PUERTO PLATA</v>
      </c>
      <c r="K1160" s="5" t="s">
        <v>241</v>
      </c>
      <c r="L1160" s="4" t="s">
        <v>248</v>
      </c>
      <c r="M1160" s="2" t="s">
        <v>17</v>
      </c>
      <c r="N1160" s="51">
        <v>0</v>
      </c>
      <c r="O1160" s="51">
        <v>0</v>
      </c>
    </row>
    <row r="1161" spans="1:15" ht="12.75" customHeight="1" x14ac:dyDescent="0.25">
      <c r="A1161" s="2">
        <v>2025</v>
      </c>
      <c r="B1161" s="2">
        <v>9</v>
      </c>
      <c r="C1161" s="2" t="s">
        <v>59</v>
      </c>
      <c r="D1161" s="2" t="s">
        <v>197</v>
      </c>
      <c r="E1161" s="4" t="str">
        <f>VLOOKUP($D:$D,'[1]Disponibilidad y generación'!$E:$R,3,FALSE)</f>
        <v>05</v>
      </c>
      <c r="F1161" s="4" t="str">
        <f>VLOOKUP($D:$D,'[1]Disponibilidad y generación'!$E:$R,4,FALSE)</f>
        <v>VALDESIA</v>
      </c>
      <c r="G1161" s="4" t="str">
        <f>VLOOKUP($D:$D,'[1]Disponibilidad y generación'!$E:$R,5,FALSE)</f>
        <v>21</v>
      </c>
      <c r="H1161" s="4" t="str">
        <f>VLOOKUP($D:$D,'[1]Disponibilidad y generación'!$E:$R,6,FALSE)</f>
        <v>SAN CRISTÓBAL</v>
      </c>
      <c r="I1161" s="4" t="str">
        <f>VLOOKUP($D:$D,'[1]Disponibilidad y generación'!$E:$R,7,FALSE)</f>
        <v>03</v>
      </c>
      <c r="J1161" s="4" t="str">
        <f>VLOOKUP($D:$D,'[1]Disponibilidad y generación'!$E:$R,8,FALSE)</f>
        <v>BAJOS DE HAINA</v>
      </c>
      <c r="K1161" s="5" t="s">
        <v>243</v>
      </c>
      <c r="L1161" s="4" t="s">
        <v>249</v>
      </c>
      <c r="M1161" s="2" t="s">
        <v>44</v>
      </c>
      <c r="N1161" s="51">
        <v>0</v>
      </c>
      <c r="O1161" s="51">
        <v>0</v>
      </c>
    </row>
    <row r="1162" spans="1:15" ht="12.75" customHeight="1" x14ac:dyDescent="0.25">
      <c r="A1162" s="2">
        <v>2025</v>
      </c>
      <c r="B1162" s="2">
        <v>9</v>
      </c>
      <c r="C1162" s="2" t="s">
        <v>198</v>
      </c>
      <c r="D1162" s="2" t="s">
        <v>199</v>
      </c>
      <c r="E1162" s="4" t="str">
        <f>VLOOKUP($D:$D,'[1]Disponibilidad y generación'!$E:$R,3,FALSE)</f>
        <v>09</v>
      </c>
      <c r="F1162" s="4" t="str">
        <f>VLOOKUP($D:$D,'[1]Disponibilidad y generación'!$E:$R,4,FALSE)</f>
        <v>HIGUAMO</v>
      </c>
      <c r="G1162" s="4" t="str">
        <f>VLOOKUP($D:$D,'[1]Disponibilidad y generación'!$E:$R,5,FALSE)</f>
        <v>23</v>
      </c>
      <c r="H1162" s="4" t="str">
        <f>VLOOKUP($D:$D,'[1]Disponibilidad y generación'!$E:$R,6,FALSE)</f>
        <v>SAN PEDRO DE MACORÍS</v>
      </c>
      <c r="I1162" s="4" t="str">
        <f>VLOOKUP($D:$D,'[1]Disponibilidad y generación'!$E:$R,7,FALSE)</f>
        <v>01</v>
      </c>
      <c r="J1162" s="4" t="str">
        <f>VLOOKUP($D:$D,'[1]Disponibilidad y generación'!$E:$R,8,FALSE)</f>
        <v>SAN PEDRO DE MACORÍS</v>
      </c>
      <c r="K1162" s="5" t="s">
        <v>241</v>
      </c>
      <c r="L1162" s="4" t="s">
        <v>251</v>
      </c>
      <c r="M1162" s="2" t="s">
        <v>99</v>
      </c>
      <c r="N1162" s="51">
        <v>12.211770833333</v>
      </c>
      <c r="O1162" s="51">
        <v>8.6793700000000005</v>
      </c>
    </row>
    <row r="1163" spans="1:15" ht="12.75" customHeight="1" x14ac:dyDescent="0.25">
      <c r="A1163" s="2">
        <v>2025</v>
      </c>
      <c r="B1163" s="2">
        <v>9</v>
      </c>
      <c r="C1163" s="2" t="s">
        <v>200</v>
      </c>
      <c r="D1163" s="2" t="s">
        <v>201</v>
      </c>
      <c r="E1163" s="4" t="str">
        <f>VLOOKUP($D:$D,'[1]Disponibilidad y generación'!$E:$R,3,FALSE)</f>
        <v>10</v>
      </c>
      <c r="F1163" s="4" t="str">
        <f>VLOOKUP($D:$D,'[1]Disponibilidad y generación'!$E:$R,4,FALSE)</f>
        <v>OZAMA O METROPOLITANA</v>
      </c>
      <c r="G1163" s="4" t="str">
        <f>VLOOKUP($D:$D,'[1]Disponibilidad y generación'!$E:$R,5,FALSE)</f>
        <v>32</v>
      </c>
      <c r="H1163" s="4" t="str">
        <f>VLOOKUP($D:$D,'[1]Disponibilidad y generación'!$E:$R,6,FALSE)</f>
        <v>SANTO DOMINGO</v>
      </c>
      <c r="I1163" s="4" t="str">
        <f>VLOOKUP($D:$D,'[1]Disponibilidad y generación'!$E:$R,7,FALSE)</f>
        <v>04</v>
      </c>
      <c r="J1163" s="4" t="str">
        <f>VLOOKUP($D:$D,'[1]Disponibilidad y generación'!$E:$R,8,FALSE)</f>
        <v>BOCA CHICA</v>
      </c>
      <c r="K1163" s="5" t="s">
        <v>243</v>
      </c>
      <c r="L1163" s="4" t="s">
        <v>246</v>
      </c>
      <c r="M1163" s="2" t="s">
        <v>128</v>
      </c>
      <c r="N1163" s="51">
        <v>175.15425925925899</v>
      </c>
      <c r="O1163" s="51">
        <v>62.178930000000001</v>
      </c>
    </row>
    <row r="1164" spans="1:15" ht="12.75" customHeight="1" x14ac:dyDescent="0.25">
      <c r="A1164" s="2">
        <v>2025</v>
      </c>
      <c r="B1164" s="2">
        <v>9</v>
      </c>
      <c r="C1164" s="2" t="s">
        <v>200</v>
      </c>
      <c r="D1164" s="2" t="s">
        <v>201</v>
      </c>
      <c r="E1164" s="4" t="s">
        <v>272</v>
      </c>
      <c r="F1164" s="4" t="s">
        <v>273</v>
      </c>
      <c r="G1164" s="4" t="s">
        <v>274</v>
      </c>
      <c r="H1164" s="4" t="s">
        <v>275</v>
      </c>
      <c r="I1164" s="4" t="s">
        <v>276</v>
      </c>
      <c r="J1164" s="4" t="s">
        <v>277</v>
      </c>
      <c r="K1164" s="5" t="s">
        <v>239</v>
      </c>
      <c r="L1164" s="4" t="s">
        <v>246</v>
      </c>
      <c r="M1164" s="2" t="s">
        <v>223</v>
      </c>
      <c r="N1164" s="51">
        <v>0</v>
      </c>
      <c r="O1164" s="51">
        <v>0</v>
      </c>
    </row>
    <row r="1165" spans="1:15" ht="12.75" customHeight="1" x14ac:dyDescent="0.25">
      <c r="A1165" s="2">
        <v>2025</v>
      </c>
      <c r="B1165" s="2">
        <v>9</v>
      </c>
      <c r="C1165" s="2" t="s">
        <v>22</v>
      </c>
      <c r="D1165" s="2" t="s">
        <v>202</v>
      </c>
      <c r="E1165" s="4" t="str">
        <f>VLOOKUP($D:$D,'[1]Disponibilidad y generación'!$E:$R,3,FALSE)</f>
        <v>09</v>
      </c>
      <c r="F1165" s="4" t="str">
        <f>VLOOKUP($D:$D,'[1]Disponibilidad y generación'!$E:$R,4,FALSE)</f>
        <v>HIGUAMO</v>
      </c>
      <c r="G1165" s="4" t="str">
        <f>VLOOKUP($D:$D,'[1]Disponibilidad y generación'!$E:$R,5,FALSE)</f>
        <v>23</v>
      </c>
      <c r="H1165" s="4" t="str">
        <f>VLOOKUP($D:$D,'[1]Disponibilidad y generación'!$E:$R,6,FALSE)</f>
        <v>SAN PEDRO DE MACORÍS</v>
      </c>
      <c r="I1165" s="4" t="str">
        <f>VLOOKUP($D:$D,'[1]Disponibilidad y generación'!$E:$R,7,FALSE)</f>
        <v>01</v>
      </c>
      <c r="J1165" s="4" t="str">
        <f>VLOOKUP($D:$D,'[1]Disponibilidad y generación'!$E:$R,8,FALSE)</f>
        <v>SAN PEDRO DE MACORÍS</v>
      </c>
      <c r="K1165" s="5" t="s">
        <v>242</v>
      </c>
      <c r="L1165" s="4" t="s">
        <v>248</v>
      </c>
      <c r="M1165" s="2" t="s">
        <v>24</v>
      </c>
      <c r="N1165" s="51">
        <v>31.011666666665999</v>
      </c>
      <c r="O1165" s="51">
        <v>17.418479999999999</v>
      </c>
    </row>
    <row r="1166" spans="1:15" ht="12.75" customHeight="1" x14ac:dyDescent="0.25">
      <c r="A1166" s="2">
        <v>2025</v>
      </c>
      <c r="B1166" s="2">
        <v>9</v>
      </c>
      <c r="C1166" s="2" t="s">
        <v>12</v>
      </c>
      <c r="D1166" s="2" t="s">
        <v>203</v>
      </c>
      <c r="E1166" s="4" t="str">
        <f>VLOOKUP($D:$D,'[1]Disponibilidad y generación'!$E:$R,3,FALSE)</f>
        <v>02</v>
      </c>
      <c r="F1166" s="4" t="str">
        <f>VLOOKUP($D:$D,'[1]Disponibilidad y generación'!$E:$R,4,FALSE)</f>
        <v>CIBAO SUR</v>
      </c>
      <c r="G1166" s="4" t="str">
        <f>VLOOKUP($D:$D,'[1]Disponibilidad y generación'!$E:$R,5,FALSE)</f>
        <v>13</v>
      </c>
      <c r="H1166" s="4" t="str">
        <f>VLOOKUP($D:$D,'[1]Disponibilidad y generación'!$E:$R,6,FALSE)</f>
        <v>LA VEGA</v>
      </c>
      <c r="I1166" s="4" t="str">
        <f>VLOOKUP($D:$D,'[1]Disponibilidad y generación'!$E:$R,7,FALSE)</f>
        <v>01</v>
      </c>
      <c r="J1166" s="4" t="str">
        <f>VLOOKUP($D:$D,'[1]Disponibilidad y generación'!$E:$R,8,FALSE)</f>
        <v>LA VEGA</v>
      </c>
      <c r="K1166" s="5" t="s">
        <v>240</v>
      </c>
      <c r="L1166" s="4" t="s">
        <v>253</v>
      </c>
      <c r="M1166" s="2" t="s">
        <v>204</v>
      </c>
      <c r="N1166" s="51">
        <v>7.2435879629619997</v>
      </c>
      <c r="O1166" s="51">
        <v>5.4592900000000002</v>
      </c>
    </row>
    <row r="1167" spans="1:15" ht="12.75" customHeight="1" x14ac:dyDescent="0.25">
      <c r="A1167" s="2">
        <v>2025</v>
      </c>
      <c r="B1167" s="2">
        <v>9</v>
      </c>
      <c r="C1167" s="2" t="s">
        <v>12</v>
      </c>
      <c r="D1167" s="2" t="s">
        <v>205</v>
      </c>
      <c r="E1167" s="4" t="str">
        <f>VLOOKUP($D:$D,'[1]Disponibilidad y generación'!$E:$R,3,FALSE)</f>
        <v>02</v>
      </c>
      <c r="F1167" s="4" t="str">
        <f>VLOOKUP($D:$D,'[1]Disponibilidad y generación'!$E:$R,4,FALSE)</f>
        <v>CIBAO SUR</v>
      </c>
      <c r="G1167" s="4" t="str">
        <f>VLOOKUP($D:$D,'[1]Disponibilidad y generación'!$E:$R,5,FALSE)</f>
        <v>13</v>
      </c>
      <c r="H1167" s="4" t="str">
        <f>VLOOKUP($D:$D,'[1]Disponibilidad y generación'!$E:$R,6,FALSE)</f>
        <v>LA VEGA</v>
      </c>
      <c r="I1167" s="4" t="str">
        <f>VLOOKUP($D:$D,'[1]Disponibilidad y generación'!$E:$R,7,FALSE)</f>
        <v>01</v>
      </c>
      <c r="J1167" s="4" t="str">
        <f>VLOOKUP($D:$D,'[1]Disponibilidad y generación'!$E:$R,8,FALSE)</f>
        <v>LA VEGA</v>
      </c>
      <c r="K1167" s="5" t="s">
        <v>240</v>
      </c>
      <c r="L1167" s="4" t="s">
        <v>253</v>
      </c>
      <c r="M1167" s="2" t="s">
        <v>204</v>
      </c>
      <c r="N1167" s="51">
        <v>6.3719907407400003</v>
      </c>
      <c r="O1167" s="51">
        <v>4.0334500000000002</v>
      </c>
    </row>
    <row r="1168" spans="1:15" ht="12.75" customHeight="1" x14ac:dyDescent="0.25">
      <c r="A1168" s="2">
        <v>2025</v>
      </c>
      <c r="B1168" s="2">
        <v>9</v>
      </c>
      <c r="C1168" s="2" t="s">
        <v>12</v>
      </c>
      <c r="D1168" s="2" t="s">
        <v>206</v>
      </c>
      <c r="E1168" s="4" t="str">
        <f>VLOOKUP($D:$D,'[1]Disponibilidad y generación'!$E:$R,3,FALSE)</f>
        <v>05</v>
      </c>
      <c r="F1168" s="4" t="str">
        <f>VLOOKUP($D:$D,'[1]Disponibilidad y generación'!$E:$R,4,FALSE)</f>
        <v>VALDESIA</v>
      </c>
      <c r="G1168" s="4" t="str">
        <f>VLOOKUP($D:$D,'[1]Disponibilidad y generación'!$E:$R,5,FALSE)</f>
        <v>17</v>
      </c>
      <c r="H1168" s="4" t="str">
        <f>VLOOKUP($D:$D,'[1]Disponibilidad y generación'!$E:$R,6,FALSE)</f>
        <v>PERAVIA</v>
      </c>
      <c r="I1168" s="4" t="str">
        <f>VLOOKUP($D:$D,'[1]Disponibilidad y generación'!$E:$R,7,FALSE)</f>
        <v>01</v>
      </c>
      <c r="J1168" s="4" t="str">
        <f>VLOOKUP($D:$D,'[1]Disponibilidad y generación'!$E:$R,8,FALSE)</f>
        <v>BANÍ</v>
      </c>
      <c r="K1168" s="5" t="s">
        <v>240</v>
      </c>
      <c r="L1168" s="4" t="s">
        <v>253</v>
      </c>
      <c r="M1168" s="2" t="s">
        <v>207</v>
      </c>
      <c r="N1168" s="51">
        <v>2.3699074074070001</v>
      </c>
      <c r="O1168" s="51">
        <v>1.57551</v>
      </c>
    </row>
    <row r="1169" spans="1:15" ht="12.75" customHeight="1" x14ac:dyDescent="0.25">
      <c r="A1169" s="2">
        <v>2025</v>
      </c>
      <c r="B1169" s="2">
        <v>9</v>
      </c>
      <c r="C1169" s="2" t="s">
        <v>12</v>
      </c>
      <c r="D1169" s="2" t="s">
        <v>208</v>
      </c>
      <c r="E1169" s="4" t="str">
        <f>VLOOKUP($D:$D,'[1]Disponibilidad y generación'!$E:$R,3,FALSE)</f>
        <v>05</v>
      </c>
      <c r="F1169" s="4" t="str">
        <f>VLOOKUP($D:$D,'[1]Disponibilidad y generación'!$E:$R,4,FALSE)</f>
        <v>VALDESIA</v>
      </c>
      <c r="G1169" s="4" t="str">
        <f>VLOOKUP($D:$D,'[1]Disponibilidad y generación'!$E:$R,5,FALSE)</f>
        <v>17</v>
      </c>
      <c r="H1169" s="4" t="str">
        <f>VLOOKUP($D:$D,'[1]Disponibilidad y generación'!$E:$R,6,FALSE)</f>
        <v>PERAVIA</v>
      </c>
      <c r="I1169" s="4" t="str">
        <f>VLOOKUP($D:$D,'[1]Disponibilidad y generación'!$E:$R,7,FALSE)</f>
        <v>01</v>
      </c>
      <c r="J1169" s="4" t="str">
        <f>VLOOKUP($D:$D,'[1]Disponibilidad y generación'!$E:$R,8,FALSE)</f>
        <v>BANÍ</v>
      </c>
      <c r="K1169" s="5" t="s">
        <v>240</v>
      </c>
      <c r="L1169" s="4" t="s">
        <v>253</v>
      </c>
      <c r="M1169" s="2" t="s">
        <v>207</v>
      </c>
      <c r="N1169" s="51">
        <v>2.4933333333330001</v>
      </c>
      <c r="O1169" s="51">
        <v>1.57074</v>
      </c>
    </row>
    <row r="1170" spans="1:15" ht="12.75" customHeight="1" x14ac:dyDescent="0.25">
      <c r="A1170" s="4">
        <v>2025</v>
      </c>
      <c r="B1170" s="2">
        <v>10</v>
      </c>
      <c r="C1170" s="2" t="s">
        <v>8</v>
      </c>
      <c r="D1170" s="4" t="s">
        <v>9</v>
      </c>
      <c r="E1170" s="4" t="str">
        <f>VLOOKUP($D:$D,'[1]Disponibilidad y generación'!$E:$R,3,FALSE)</f>
        <v>10</v>
      </c>
      <c r="F1170" s="4" t="str">
        <f>VLOOKUP($D:$D,'[1]Disponibilidad y generación'!$E:$R,4,FALSE)</f>
        <v>OZAMA O METROPOLITANA</v>
      </c>
      <c r="G1170" s="4" t="str">
        <f>VLOOKUP($D:$D,'[1]Disponibilidad y generación'!$E:$R,5,FALSE)</f>
        <v>32</v>
      </c>
      <c r="H1170" s="4" t="str">
        <f>VLOOKUP($D:$D,'[1]Disponibilidad y generación'!$E:$R,6,FALSE)</f>
        <v>SANTO DOMINGO</v>
      </c>
      <c r="I1170" s="4" t="str">
        <f>VLOOKUP($D:$D,'[1]Disponibilidad y generación'!$E:$R,7,FALSE)</f>
        <v>04</v>
      </c>
      <c r="J1170" s="4" t="str">
        <f>VLOOKUP($D:$D,'[1]Disponibilidad y generación'!$E:$R,8,FALSE)</f>
        <v>BOCA CHICA</v>
      </c>
      <c r="K1170" s="4" t="s">
        <v>239</v>
      </c>
      <c r="L1170" s="4" t="s">
        <v>249</v>
      </c>
      <c r="M1170" s="4" t="s">
        <v>10</v>
      </c>
      <c r="N1170" s="52">
        <v>0</v>
      </c>
      <c r="O1170" s="52">
        <v>0</v>
      </c>
    </row>
    <row r="1171" spans="1:15" ht="12.75" customHeight="1" x14ac:dyDescent="0.25">
      <c r="A1171" s="4">
        <v>2025</v>
      </c>
      <c r="B1171" s="2">
        <v>10</v>
      </c>
      <c r="C1171" s="2" t="s">
        <v>8</v>
      </c>
      <c r="D1171" s="4" t="s">
        <v>11</v>
      </c>
      <c r="E1171" s="4" t="str">
        <f>VLOOKUP($D:$D,'[1]Disponibilidad y generación'!$E:$R,3,FALSE)</f>
        <v>10</v>
      </c>
      <c r="F1171" s="4" t="str">
        <f>VLOOKUP($D:$D,'[1]Disponibilidad y generación'!$E:$R,4,FALSE)</f>
        <v>OZAMA O METROPOLITANA</v>
      </c>
      <c r="G1171" s="4" t="str">
        <f>VLOOKUP($D:$D,'[1]Disponibilidad y generación'!$E:$R,5,FALSE)</f>
        <v>32</v>
      </c>
      <c r="H1171" s="4" t="str">
        <f>VLOOKUP($D:$D,'[1]Disponibilidad y generación'!$E:$R,6,FALSE)</f>
        <v>SANTO DOMINGO</v>
      </c>
      <c r="I1171" s="4" t="str">
        <f>VLOOKUP($D:$D,'[1]Disponibilidad y generación'!$E:$R,7,FALSE)</f>
        <v>04</v>
      </c>
      <c r="J1171" s="4" t="str">
        <f>VLOOKUP($D:$D,'[1]Disponibilidad y generación'!$E:$R,8,FALSE)</f>
        <v>BOCA CHICA</v>
      </c>
      <c r="K1171" s="4" t="s">
        <v>239</v>
      </c>
      <c r="L1171" s="4" t="s">
        <v>246</v>
      </c>
      <c r="M1171" s="4" t="s">
        <v>10</v>
      </c>
      <c r="N1171" s="52">
        <v>294.42999551971297</v>
      </c>
      <c r="O1171" s="52">
        <v>180.68912</v>
      </c>
    </row>
    <row r="1172" spans="1:15" ht="12.75" customHeight="1" x14ac:dyDescent="0.25">
      <c r="A1172" s="4">
        <v>2025</v>
      </c>
      <c r="B1172" s="4">
        <v>10</v>
      </c>
      <c r="C1172" s="2" t="s">
        <v>12</v>
      </c>
      <c r="D1172" s="4" t="s">
        <v>13</v>
      </c>
      <c r="E1172" s="4" t="str">
        <f>VLOOKUP($D:$D,'[1]Disponibilidad y generación'!$E:$R,3,FALSE)</f>
        <v>05</v>
      </c>
      <c r="F1172" s="4" t="str">
        <f>VLOOKUP($D:$D,'[1]Disponibilidad y generación'!$E:$R,4,FALSE)</f>
        <v>VALDESIA</v>
      </c>
      <c r="G1172" s="4" t="str">
        <f>VLOOKUP($D:$D,'[1]Disponibilidad y generación'!$E:$R,5,FALSE)</f>
        <v>17</v>
      </c>
      <c r="H1172" s="4" t="str">
        <f>VLOOKUP($D:$D,'[1]Disponibilidad y generación'!$E:$R,6,FALSE)</f>
        <v>PERAVIA</v>
      </c>
      <c r="I1172" s="4" t="str">
        <f>VLOOKUP($D:$D,'[1]Disponibilidad y generación'!$E:$R,7,FALSE)</f>
        <v>01</v>
      </c>
      <c r="J1172" s="4" t="str">
        <f>VLOOKUP($D:$D,'[1]Disponibilidad y generación'!$E:$R,8,FALSE)</f>
        <v>BANÍ</v>
      </c>
      <c r="K1172" s="4" t="s">
        <v>240</v>
      </c>
      <c r="L1172" s="4" t="s">
        <v>253</v>
      </c>
      <c r="M1172" s="4" t="s">
        <v>14</v>
      </c>
      <c r="N1172" s="52">
        <v>12.475179211468999</v>
      </c>
      <c r="O1172" s="52">
        <v>9.30626</v>
      </c>
    </row>
    <row r="1173" spans="1:15" ht="12.75" customHeight="1" x14ac:dyDescent="0.25">
      <c r="A1173" s="4">
        <v>2025</v>
      </c>
      <c r="B1173" s="4">
        <v>10</v>
      </c>
      <c r="C1173" s="2" t="s">
        <v>12</v>
      </c>
      <c r="D1173" s="4" t="s">
        <v>15</v>
      </c>
      <c r="E1173" s="4" t="str">
        <f>VLOOKUP($D:$D,'[1]Disponibilidad y generación'!$E:$R,3,FALSE)</f>
        <v>05</v>
      </c>
      <c r="F1173" s="4" t="str">
        <f>VLOOKUP($D:$D,'[1]Disponibilidad y generación'!$E:$R,4,FALSE)</f>
        <v>VALDESIA</v>
      </c>
      <c r="G1173" s="4" t="str">
        <f>VLOOKUP($D:$D,'[1]Disponibilidad y generación'!$E:$R,5,FALSE)</f>
        <v>17</v>
      </c>
      <c r="H1173" s="4" t="str">
        <f>VLOOKUP($D:$D,'[1]Disponibilidad y generación'!$E:$R,6,FALSE)</f>
        <v>PERAVIA</v>
      </c>
      <c r="I1173" s="4" t="str">
        <f>VLOOKUP($D:$D,'[1]Disponibilidad y generación'!$E:$R,7,FALSE)</f>
        <v>01</v>
      </c>
      <c r="J1173" s="4" t="str">
        <f>VLOOKUP($D:$D,'[1]Disponibilidad y generación'!$E:$R,8,FALSE)</f>
        <v>BANÍ</v>
      </c>
      <c r="K1173" s="4" t="s">
        <v>240</v>
      </c>
      <c r="L1173" s="4" t="s">
        <v>253</v>
      </c>
      <c r="M1173" s="4" t="s">
        <v>14</v>
      </c>
      <c r="N1173" s="52">
        <v>15.220810931899001</v>
      </c>
      <c r="O1173" s="52">
        <v>10.60591</v>
      </c>
    </row>
    <row r="1174" spans="1:15" ht="12.75" customHeight="1" x14ac:dyDescent="0.25">
      <c r="A1174" s="4">
        <v>2025</v>
      </c>
      <c r="B1174" s="4">
        <v>10</v>
      </c>
      <c r="C1174" s="2" t="s">
        <v>12</v>
      </c>
      <c r="D1174" s="4" t="s">
        <v>16</v>
      </c>
      <c r="E1174" s="4" t="str">
        <f>VLOOKUP($D:$D,'[1]Disponibilidad y generación'!$E:$R,3,FALSE)</f>
        <v>02</v>
      </c>
      <c r="F1174" s="4" t="str">
        <f>VLOOKUP($D:$D,'[1]Disponibilidad y generación'!$E:$R,4,FALSE)</f>
        <v>CIBAO SUR</v>
      </c>
      <c r="G1174" s="4" t="str">
        <f>VLOOKUP($D:$D,'[1]Disponibilidad y generación'!$E:$R,5,FALSE)</f>
        <v>28</v>
      </c>
      <c r="H1174" s="4" t="str">
        <f>VLOOKUP($D:$D,'[1]Disponibilidad y generación'!$E:$R,6,FALSE)</f>
        <v>MONSEÑOR NOUEL</v>
      </c>
      <c r="I1174" s="4" t="str">
        <f>VLOOKUP($D:$D,'[1]Disponibilidad y generación'!$E:$R,7,FALSE)</f>
        <v>03</v>
      </c>
      <c r="J1174" s="4" t="str">
        <f>VLOOKUP($D:$D,'[1]Disponibilidad y generación'!$E:$R,8,FALSE)</f>
        <v>PIEDRA BLANCA</v>
      </c>
      <c r="K1174" s="4" t="s">
        <v>240</v>
      </c>
      <c r="L1174" s="4" t="s">
        <v>253</v>
      </c>
      <c r="M1174" s="4" t="s">
        <v>17</v>
      </c>
      <c r="N1174" s="52">
        <v>0.12815412186299999</v>
      </c>
      <c r="O1174" s="52">
        <v>9.2200000000000004E-2</v>
      </c>
    </row>
    <row r="1175" spans="1:15" ht="12.75" customHeight="1" x14ac:dyDescent="0.25">
      <c r="A1175" s="4">
        <v>2025</v>
      </c>
      <c r="B1175" s="4">
        <v>10</v>
      </c>
      <c r="C1175" s="2" t="s">
        <v>12</v>
      </c>
      <c r="D1175" s="4" t="s">
        <v>18</v>
      </c>
      <c r="E1175" s="4" t="str">
        <f>VLOOKUP($D:$D,'[1]Disponibilidad y generación'!$E:$R,3,FALSE)</f>
        <v>02</v>
      </c>
      <c r="F1175" s="4" t="str">
        <f>VLOOKUP($D:$D,'[1]Disponibilidad y generación'!$E:$R,4,FALSE)</f>
        <v>CIBAO SUR</v>
      </c>
      <c r="G1175" s="4" t="str">
        <f>VLOOKUP($D:$D,'[1]Disponibilidad y generación'!$E:$R,5,FALSE)</f>
        <v>28</v>
      </c>
      <c r="H1175" s="4" t="str">
        <f>VLOOKUP($D:$D,'[1]Disponibilidad y generación'!$E:$R,6,FALSE)</f>
        <v>MONSEÑOR NOUEL</v>
      </c>
      <c r="I1175" s="4" t="str">
        <f>VLOOKUP($D:$D,'[1]Disponibilidad y generación'!$E:$R,7,FALSE)</f>
        <v>03</v>
      </c>
      <c r="J1175" s="4" t="str">
        <f>VLOOKUP($D:$D,'[1]Disponibilidad y generación'!$E:$R,8,FALSE)</f>
        <v>PIEDRA BLANCA</v>
      </c>
      <c r="K1175" s="4" t="s">
        <v>240</v>
      </c>
      <c r="L1175" s="4" t="s">
        <v>253</v>
      </c>
      <c r="M1175" s="4" t="s">
        <v>17</v>
      </c>
      <c r="N1175" s="52">
        <v>4.6608422938999999E-2</v>
      </c>
      <c r="O1175" s="52">
        <v>3.0599999999999999E-2</v>
      </c>
    </row>
    <row r="1176" spans="1:15" ht="12.75" customHeight="1" x14ac:dyDescent="0.25">
      <c r="A1176" s="4">
        <v>2025</v>
      </c>
      <c r="B1176" s="4">
        <v>10</v>
      </c>
      <c r="C1176" s="2" t="s">
        <v>12</v>
      </c>
      <c r="D1176" s="4" t="s">
        <v>19</v>
      </c>
      <c r="E1176" s="4" t="str">
        <f>VLOOKUP($D:$D,'[1]Disponibilidad y generación'!$E:$R,3,FALSE)</f>
        <v>01</v>
      </c>
      <c r="F1176" s="4" t="str">
        <f>VLOOKUP($D:$D,'[1]Disponibilidad y generación'!$E:$R,4,FALSE)</f>
        <v>CIBAO NORTE</v>
      </c>
      <c r="G1176" s="4" t="str">
        <f>VLOOKUP($D:$D,'[1]Disponibilidad y generación'!$E:$R,5,FALSE)</f>
        <v>25</v>
      </c>
      <c r="H1176" s="4" t="str">
        <f>VLOOKUP($D:$D,'[1]Disponibilidad y generación'!$E:$R,6,FALSE)</f>
        <v>SANTIAGO</v>
      </c>
      <c r="I1176" s="4" t="str">
        <f>VLOOKUP($D:$D,'[1]Disponibilidad y generación'!$E:$R,7,FALSE)</f>
        <v>03</v>
      </c>
      <c r="J1176" s="4" t="str">
        <f>VLOOKUP($D:$D,'[1]Disponibilidad y generación'!$E:$R,8,FALSE)</f>
        <v>JÁNICO</v>
      </c>
      <c r="K1176" s="4" t="s">
        <v>240</v>
      </c>
      <c r="L1176" s="4" t="s">
        <v>253</v>
      </c>
      <c r="M1176" s="4" t="s">
        <v>20</v>
      </c>
      <c r="N1176" s="52">
        <v>0.12985663082400001</v>
      </c>
      <c r="O1176" s="52">
        <v>8.9200000000000002E-2</v>
      </c>
    </row>
    <row r="1177" spans="1:15" ht="12.75" customHeight="1" x14ac:dyDescent="0.25">
      <c r="A1177" s="4">
        <v>2025</v>
      </c>
      <c r="B1177" s="4">
        <v>10</v>
      </c>
      <c r="C1177" s="2" t="s">
        <v>12</v>
      </c>
      <c r="D1177" s="4" t="s">
        <v>21</v>
      </c>
      <c r="E1177" s="4" t="str">
        <f>VLOOKUP($D:$D,'[1]Disponibilidad y generación'!$E:$R,3,FALSE)</f>
        <v>01</v>
      </c>
      <c r="F1177" s="4" t="str">
        <f>VLOOKUP($D:$D,'[1]Disponibilidad y generación'!$E:$R,4,FALSE)</f>
        <v>CIBAO NORTE</v>
      </c>
      <c r="G1177" s="4" t="str">
        <f>VLOOKUP($D:$D,'[1]Disponibilidad y generación'!$E:$R,5,FALSE)</f>
        <v>25</v>
      </c>
      <c r="H1177" s="4" t="str">
        <f>VLOOKUP($D:$D,'[1]Disponibilidad y generación'!$E:$R,6,FALSE)</f>
        <v>SANTIAGO</v>
      </c>
      <c r="I1177" s="4" t="str">
        <f>VLOOKUP($D:$D,'[1]Disponibilidad y generación'!$E:$R,7,FALSE)</f>
        <v>03</v>
      </c>
      <c r="J1177" s="4" t="str">
        <f>VLOOKUP($D:$D,'[1]Disponibilidad y generación'!$E:$R,8,FALSE)</f>
        <v>JÁNICO</v>
      </c>
      <c r="K1177" s="4" t="s">
        <v>240</v>
      </c>
      <c r="L1177" s="4" t="s">
        <v>253</v>
      </c>
      <c r="M1177" s="4" t="s">
        <v>20</v>
      </c>
      <c r="N1177" s="52">
        <v>9.9162186378999997E-2</v>
      </c>
      <c r="O1177" s="52">
        <v>7.46E-2</v>
      </c>
    </row>
    <row r="1178" spans="1:15" ht="12.75" customHeight="1" x14ac:dyDescent="0.25">
      <c r="A1178" s="4">
        <v>2025</v>
      </c>
      <c r="B1178" s="4">
        <v>10</v>
      </c>
      <c r="C1178" s="2" t="s">
        <v>22</v>
      </c>
      <c r="D1178" s="4" t="s">
        <v>23</v>
      </c>
      <c r="E1178" s="4" t="str">
        <f>VLOOKUP($D:$D,'[1]Disponibilidad y generación'!$E:$R,3,FALSE)</f>
        <v>06</v>
      </c>
      <c r="F1178" s="4" t="str">
        <f>VLOOKUP($D:$D,'[1]Disponibilidad y generación'!$E:$R,4,FALSE)</f>
        <v>ENRIQUILLO</v>
      </c>
      <c r="G1178" s="4" t="str">
        <f>VLOOKUP($D:$D,'[1]Disponibilidad y generación'!$E:$R,5,FALSE)</f>
        <v>04</v>
      </c>
      <c r="H1178" s="4" t="str">
        <f>VLOOKUP($D:$D,'[1]Disponibilidad y generación'!$E:$R,6,FALSE)</f>
        <v>BARAHONA</v>
      </c>
      <c r="I1178" s="4" t="str">
        <f>VLOOKUP($D:$D,'[1]Disponibilidad y generación'!$E:$R,7,FALSE)</f>
        <v>01</v>
      </c>
      <c r="J1178" s="4" t="str">
        <f>VLOOKUP($D:$D,'[1]Disponibilidad y generación'!$E:$R,8,FALSE)</f>
        <v>BARAHONA</v>
      </c>
      <c r="K1178" s="4" t="s">
        <v>241</v>
      </c>
      <c r="L1178" s="4" t="s">
        <v>247</v>
      </c>
      <c r="M1178" s="4" t="s">
        <v>24</v>
      </c>
      <c r="N1178" s="52">
        <v>49.991980286737999</v>
      </c>
      <c r="O1178" s="52">
        <v>31.556660000000001</v>
      </c>
    </row>
    <row r="1179" spans="1:15" ht="12.75" customHeight="1" x14ac:dyDescent="0.25">
      <c r="A1179" s="4">
        <v>2025</v>
      </c>
      <c r="B1179" s="4">
        <v>10</v>
      </c>
      <c r="C1179" s="2" t="s">
        <v>25</v>
      </c>
      <c r="D1179" s="4" t="s">
        <v>26</v>
      </c>
      <c r="E1179" s="4" t="str">
        <f>VLOOKUP($D:$D,'[1]Disponibilidad y generación'!$E:$R,3,FALSE)</f>
        <v>09</v>
      </c>
      <c r="F1179" s="4" t="str">
        <f>VLOOKUP($D:$D,'[1]Disponibilidad y generación'!$E:$R,4,FALSE)</f>
        <v>HIGUAMO</v>
      </c>
      <c r="G1179" s="4" t="str">
        <f>VLOOKUP($D:$D,'[1]Disponibilidad y generación'!$E:$R,5,FALSE)</f>
        <v>23</v>
      </c>
      <c r="H1179" s="4" t="str">
        <f>VLOOKUP($D:$D,'[1]Disponibilidad y generación'!$E:$R,6,FALSE)</f>
        <v>SAN PEDRO DE MACORÍS</v>
      </c>
      <c r="I1179" s="4" t="str">
        <f>VLOOKUP($D:$D,'[1]Disponibilidad y generación'!$E:$R,7,FALSE)</f>
        <v>05</v>
      </c>
      <c r="J1179" s="4" t="str">
        <f>VLOOKUP($D:$D,'[1]Disponibilidad y generación'!$E:$R,8,FALSE)</f>
        <v>QUISQUEYA</v>
      </c>
      <c r="K1179" s="4" t="s">
        <v>242</v>
      </c>
      <c r="L1179" s="4" t="s">
        <v>248</v>
      </c>
      <c r="M1179" s="4" t="s">
        <v>27</v>
      </c>
      <c r="N1179" s="52">
        <v>7.794623655913</v>
      </c>
      <c r="O1179" s="52">
        <v>2.10764</v>
      </c>
    </row>
    <row r="1180" spans="1:15" ht="12.75" customHeight="1" x14ac:dyDescent="0.25">
      <c r="A1180" s="4">
        <v>2025</v>
      </c>
      <c r="B1180" s="4">
        <v>10</v>
      </c>
      <c r="C1180" s="2" t="s">
        <v>12</v>
      </c>
      <c r="D1180" s="4" t="s">
        <v>28</v>
      </c>
      <c r="E1180" s="4" t="str">
        <f>VLOOKUP($D:$D,'[1]Disponibilidad y generación'!$E:$R,3,FALSE)</f>
        <v>04</v>
      </c>
      <c r="F1180" s="4" t="str">
        <f>VLOOKUP($D:$D,'[1]Disponibilidad y generación'!$E:$R,4,FALSE)</f>
        <v>CIBAO NOROESTE</v>
      </c>
      <c r="G1180" s="4" t="str">
        <f>VLOOKUP($D:$D,'[1]Disponibilidad y generación'!$E:$R,5,FALSE)</f>
        <v>27</v>
      </c>
      <c r="H1180" s="4" t="str">
        <f>VLOOKUP($D:$D,'[1]Disponibilidad y generación'!$E:$R,6,FALSE)</f>
        <v>VALVERDE</v>
      </c>
      <c r="I1180" s="4" t="str">
        <f>VLOOKUP($D:$D,'[1]Disponibilidad y generación'!$E:$R,7,FALSE)</f>
        <v>02</v>
      </c>
      <c r="J1180" s="4" t="str">
        <f>VLOOKUP($D:$D,'[1]Disponibilidad y generación'!$E:$R,8,FALSE)</f>
        <v>ESPERANZA</v>
      </c>
      <c r="K1180" s="4" t="s">
        <v>240</v>
      </c>
      <c r="L1180" s="4" t="s">
        <v>253</v>
      </c>
      <c r="M1180" s="4" t="s">
        <v>27</v>
      </c>
      <c r="N1180" s="52">
        <v>0</v>
      </c>
      <c r="O1180" s="52">
        <v>0</v>
      </c>
    </row>
    <row r="1181" spans="1:15" ht="12.75" customHeight="1" x14ac:dyDescent="0.25">
      <c r="A1181" s="4">
        <v>2025</v>
      </c>
      <c r="B1181" s="4">
        <v>10</v>
      </c>
      <c r="C1181" s="2" t="s">
        <v>29</v>
      </c>
      <c r="D1181" s="4" t="s">
        <v>30</v>
      </c>
      <c r="E1181" s="4" t="str">
        <f>VLOOKUP($D:$D,'[1]Disponibilidad y generación'!$E:$R,3,FALSE)</f>
        <v>09</v>
      </c>
      <c r="F1181" s="4" t="str">
        <f>VLOOKUP($D:$D,'[1]Disponibilidad y generación'!$E:$R,4,FALSE)</f>
        <v>HIGUAMO</v>
      </c>
      <c r="G1181" s="4" t="str">
        <f>VLOOKUP($D:$D,'[1]Disponibilidad y generación'!$E:$R,5,FALSE)</f>
        <v>23</v>
      </c>
      <c r="H1181" s="4" t="str">
        <f>VLOOKUP($D:$D,'[1]Disponibilidad y generación'!$E:$R,6,FALSE)</f>
        <v>SAN PEDRO DE MACORÍS</v>
      </c>
      <c r="I1181" s="4" t="str">
        <f>VLOOKUP($D:$D,'[1]Disponibilidad y generación'!$E:$R,7,FALSE)</f>
        <v>01</v>
      </c>
      <c r="J1181" s="4" t="str">
        <f>VLOOKUP($D:$D,'[1]Disponibilidad y generación'!$E:$R,8,FALSE)</f>
        <v>SAN PEDRO DE MACORÍS</v>
      </c>
      <c r="K1181" s="4" t="s">
        <v>239</v>
      </c>
      <c r="L1181" s="4" t="s">
        <v>249</v>
      </c>
      <c r="M1181" s="4" t="s">
        <v>31</v>
      </c>
      <c r="N1181" s="52">
        <v>0</v>
      </c>
      <c r="O1181" s="52">
        <v>0</v>
      </c>
    </row>
    <row r="1182" spans="1:15" ht="12.75" customHeight="1" x14ac:dyDescent="0.25">
      <c r="A1182" s="4">
        <v>2025</v>
      </c>
      <c r="B1182" s="4">
        <v>10</v>
      </c>
      <c r="C1182" s="2" t="s">
        <v>29</v>
      </c>
      <c r="D1182" s="4" t="s">
        <v>32</v>
      </c>
      <c r="E1182" s="4" t="str">
        <f>VLOOKUP($D:$D,'[1]Disponibilidad y generación'!$E:$R,3,FALSE)</f>
        <v>09</v>
      </c>
      <c r="F1182" s="4" t="str">
        <f>VLOOKUP($D:$D,'[1]Disponibilidad y generación'!$E:$R,4,FALSE)</f>
        <v>HIGUAMO</v>
      </c>
      <c r="G1182" s="4" t="str">
        <f>VLOOKUP($D:$D,'[1]Disponibilidad y generación'!$E:$R,5,FALSE)</f>
        <v>23</v>
      </c>
      <c r="H1182" s="4" t="str">
        <f>VLOOKUP($D:$D,'[1]Disponibilidad y generación'!$E:$R,6,FALSE)</f>
        <v>SAN PEDRO DE MACORÍS</v>
      </c>
      <c r="I1182" s="4" t="str">
        <f>VLOOKUP($D:$D,'[1]Disponibilidad y generación'!$E:$R,7,FALSE)</f>
        <v>01</v>
      </c>
      <c r="J1182" s="4" t="str">
        <f>VLOOKUP($D:$D,'[1]Disponibilidad y generación'!$E:$R,8,FALSE)</f>
        <v>SAN PEDRO DE MACORÍS</v>
      </c>
      <c r="K1182" s="4" t="s">
        <v>239</v>
      </c>
      <c r="L1182" s="4" t="s">
        <v>246</v>
      </c>
      <c r="M1182" s="4" t="s">
        <v>31</v>
      </c>
      <c r="N1182" s="52">
        <v>89.326612903224998</v>
      </c>
      <c r="O1182" s="52">
        <v>60.724629999999998</v>
      </c>
    </row>
    <row r="1183" spans="1:15" ht="12.75" customHeight="1" x14ac:dyDescent="0.25">
      <c r="A1183" s="4">
        <v>2025</v>
      </c>
      <c r="B1183" s="4">
        <v>10</v>
      </c>
      <c r="C1183" s="2" t="s">
        <v>29</v>
      </c>
      <c r="D1183" s="4" t="s">
        <v>33</v>
      </c>
      <c r="E1183" s="4" t="str">
        <f>VLOOKUP($D:$D,'[1]Disponibilidad y generación'!$E:$R,3,FALSE)</f>
        <v>09</v>
      </c>
      <c r="F1183" s="4" t="str">
        <f>VLOOKUP($D:$D,'[1]Disponibilidad y generación'!$E:$R,4,FALSE)</f>
        <v>HIGUAMO</v>
      </c>
      <c r="G1183" s="4" t="str">
        <f>VLOOKUP($D:$D,'[1]Disponibilidad y generación'!$E:$R,5,FALSE)</f>
        <v>23</v>
      </c>
      <c r="H1183" s="4" t="str">
        <f>VLOOKUP($D:$D,'[1]Disponibilidad y generación'!$E:$R,6,FALSE)</f>
        <v>SAN PEDRO DE MACORÍS</v>
      </c>
      <c r="I1183" s="4" t="str">
        <f>VLOOKUP($D:$D,'[1]Disponibilidad y generación'!$E:$R,7,FALSE)</f>
        <v>01</v>
      </c>
      <c r="J1183" s="4" t="str">
        <f>VLOOKUP($D:$D,'[1]Disponibilidad y generación'!$E:$R,8,FALSE)</f>
        <v>SAN PEDRO DE MACORÍS</v>
      </c>
      <c r="K1183" s="4" t="s">
        <v>239</v>
      </c>
      <c r="L1183" s="4" t="s">
        <v>249</v>
      </c>
      <c r="M1183" s="4" t="s">
        <v>31</v>
      </c>
      <c r="N1183" s="52">
        <v>0</v>
      </c>
      <c r="O1183" s="52">
        <v>0</v>
      </c>
    </row>
    <row r="1184" spans="1:15" ht="12.75" customHeight="1" x14ac:dyDescent="0.25">
      <c r="A1184" s="4">
        <v>2025</v>
      </c>
      <c r="B1184" s="4">
        <v>10</v>
      </c>
      <c r="C1184" s="2" t="s">
        <v>29</v>
      </c>
      <c r="D1184" s="4" t="s">
        <v>34</v>
      </c>
      <c r="E1184" s="4" t="str">
        <f>VLOOKUP($D:$D,'[1]Disponibilidad y generación'!$E:$R,3,FALSE)</f>
        <v>09</v>
      </c>
      <c r="F1184" s="4" t="str">
        <f>VLOOKUP($D:$D,'[1]Disponibilidad y generación'!$E:$R,4,FALSE)</f>
        <v>HIGUAMO</v>
      </c>
      <c r="G1184" s="4" t="str">
        <f>VLOOKUP($D:$D,'[1]Disponibilidad y generación'!$E:$R,5,FALSE)</f>
        <v>23</v>
      </c>
      <c r="H1184" s="4" t="str">
        <f>VLOOKUP($D:$D,'[1]Disponibilidad y generación'!$E:$R,6,FALSE)</f>
        <v>SAN PEDRO DE MACORÍS</v>
      </c>
      <c r="I1184" s="4" t="str">
        <f>VLOOKUP($D:$D,'[1]Disponibilidad y generación'!$E:$R,7,FALSE)</f>
        <v>01</v>
      </c>
      <c r="J1184" s="4" t="str">
        <f>VLOOKUP($D:$D,'[1]Disponibilidad y generación'!$E:$R,8,FALSE)</f>
        <v>SAN PEDRO DE MACORÍS</v>
      </c>
      <c r="K1184" s="4" t="s">
        <v>239</v>
      </c>
      <c r="L1184" s="4" t="s">
        <v>246</v>
      </c>
      <c r="M1184" s="4" t="s">
        <v>31</v>
      </c>
      <c r="N1184" s="52">
        <v>89.050403225805994</v>
      </c>
      <c r="O1184" s="52">
        <v>59.817970000000003</v>
      </c>
    </row>
    <row r="1185" spans="1:15" ht="12.75" customHeight="1" x14ac:dyDescent="0.25">
      <c r="A1185" s="4">
        <v>2025</v>
      </c>
      <c r="B1185" s="4">
        <v>10</v>
      </c>
      <c r="C1185" s="2" t="s">
        <v>29</v>
      </c>
      <c r="D1185" s="4" t="s">
        <v>35</v>
      </c>
      <c r="E1185" s="4" t="str">
        <f>VLOOKUP($D:$D,'[1]Disponibilidad y generación'!$E:$R,3,FALSE)</f>
        <v>09</v>
      </c>
      <c r="F1185" s="4" t="str">
        <f>VLOOKUP($D:$D,'[1]Disponibilidad y generación'!$E:$R,4,FALSE)</f>
        <v>HIGUAMO</v>
      </c>
      <c r="G1185" s="4" t="str">
        <f>VLOOKUP($D:$D,'[1]Disponibilidad y generación'!$E:$R,5,FALSE)</f>
        <v>23</v>
      </c>
      <c r="H1185" s="4" t="str">
        <f>VLOOKUP($D:$D,'[1]Disponibilidad y generación'!$E:$R,6,FALSE)</f>
        <v>SAN PEDRO DE MACORÍS</v>
      </c>
      <c r="I1185" s="4" t="str">
        <f>VLOOKUP($D:$D,'[1]Disponibilidad y generación'!$E:$R,7,FALSE)</f>
        <v>01</v>
      </c>
      <c r="J1185" s="4" t="str">
        <f>VLOOKUP($D:$D,'[1]Disponibilidad y generación'!$E:$R,8,FALSE)</f>
        <v>SAN PEDRO DE MACORÍS</v>
      </c>
      <c r="K1185" s="4" t="s">
        <v>239</v>
      </c>
      <c r="L1185" s="4" t="s">
        <v>249</v>
      </c>
      <c r="M1185" s="4" t="s">
        <v>31</v>
      </c>
      <c r="N1185" s="52">
        <v>0.171594982078</v>
      </c>
      <c r="O1185" s="52">
        <v>2.5860000000000001E-2</v>
      </c>
    </row>
    <row r="1186" spans="1:15" ht="12.75" customHeight="1" x14ac:dyDescent="0.25">
      <c r="A1186" s="4">
        <v>2025</v>
      </c>
      <c r="B1186" s="4">
        <v>10</v>
      </c>
      <c r="C1186" s="2" t="s">
        <v>29</v>
      </c>
      <c r="D1186" s="4" t="s">
        <v>36</v>
      </c>
      <c r="E1186" s="4" t="str">
        <f>VLOOKUP($D:$D,'[1]Disponibilidad y generación'!$E:$R,3,FALSE)</f>
        <v>09</v>
      </c>
      <c r="F1186" s="4" t="str">
        <f>VLOOKUP($D:$D,'[1]Disponibilidad y generación'!$E:$R,4,FALSE)</f>
        <v>HIGUAMO</v>
      </c>
      <c r="G1186" s="4" t="str">
        <f>VLOOKUP($D:$D,'[1]Disponibilidad y generación'!$E:$R,5,FALSE)</f>
        <v>23</v>
      </c>
      <c r="H1186" s="4" t="str">
        <f>VLOOKUP($D:$D,'[1]Disponibilidad y generación'!$E:$R,6,FALSE)</f>
        <v>SAN PEDRO DE MACORÍS</v>
      </c>
      <c r="I1186" s="4" t="str">
        <f>VLOOKUP($D:$D,'[1]Disponibilidad y generación'!$E:$R,7,FALSE)</f>
        <v>01</v>
      </c>
      <c r="J1186" s="4" t="str">
        <f>VLOOKUP($D:$D,'[1]Disponibilidad y generación'!$E:$R,8,FALSE)</f>
        <v>SAN PEDRO DE MACORÍS</v>
      </c>
      <c r="K1186" s="4" t="s">
        <v>239</v>
      </c>
      <c r="L1186" s="4" t="s">
        <v>246</v>
      </c>
      <c r="M1186" s="4" t="s">
        <v>31</v>
      </c>
      <c r="N1186" s="52">
        <v>57.984543010751999</v>
      </c>
      <c r="O1186" s="52">
        <v>39.786169999999998</v>
      </c>
    </row>
    <row r="1187" spans="1:15" ht="12.75" customHeight="1" x14ac:dyDescent="0.25">
      <c r="A1187" s="4">
        <v>2025</v>
      </c>
      <c r="B1187" s="4">
        <v>10</v>
      </c>
      <c r="C1187" s="2" t="s">
        <v>12</v>
      </c>
      <c r="D1187" s="4" t="s">
        <v>37</v>
      </c>
      <c r="E1187" s="4" t="str">
        <f>VLOOKUP($D:$D,'[1]Disponibilidad y generación'!$E:$R,3,FALSE)</f>
        <v>04</v>
      </c>
      <c r="F1187" s="4" t="str">
        <f>VLOOKUP($D:$D,'[1]Disponibilidad y generación'!$E:$R,4,FALSE)</f>
        <v>CIBAO NOROESTE</v>
      </c>
      <c r="G1187" s="4" t="str">
        <f>VLOOKUP($D:$D,'[1]Disponibilidad y generación'!$E:$R,5,FALSE)</f>
        <v>26</v>
      </c>
      <c r="H1187" s="4" t="str">
        <f>VLOOKUP($D:$D,'[1]Disponibilidad y generación'!$E:$R,6,FALSE)</f>
        <v>SANTIAGO RODRÍGUEZ</v>
      </c>
      <c r="I1187" s="4" t="str">
        <f>VLOOKUP($D:$D,'[1]Disponibilidad y generación'!$E:$R,7,FALSE)</f>
        <v>03</v>
      </c>
      <c r="J1187" s="4" t="str">
        <f>VLOOKUP($D:$D,'[1]Disponibilidad y generación'!$E:$R,8,FALSE)</f>
        <v>MONCIÓN</v>
      </c>
      <c r="K1187" s="4" t="s">
        <v>240</v>
      </c>
      <c r="L1187" s="4" t="s">
        <v>253</v>
      </c>
      <c r="M1187" s="4" t="s">
        <v>17</v>
      </c>
      <c r="N1187" s="52">
        <v>0.93188172042999995</v>
      </c>
      <c r="O1187" s="52">
        <v>0.69259999999999999</v>
      </c>
    </row>
    <row r="1188" spans="1:15" ht="12.75" customHeight="1" x14ac:dyDescent="0.25">
      <c r="A1188" s="4">
        <v>2025</v>
      </c>
      <c r="B1188" s="4">
        <v>10</v>
      </c>
      <c r="C1188" s="2" t="s">
        <v>12</v>
      </c>
      <c r="D1188" s="4" t="s">
        <v>38</v>
      </c>
      <c r="E1188" s="4" t="str">
        <f>VLOOKUP($D:$D,'[1]Disponibilidad y generación'!$E:$R,3,FALSE)</f>
        <v>04</v>
      </c>
      <c r="F1188" s="4" t="str">
        <f>VLOOKUP($D:$D,'[1]Disponibilidad y generación'!$E:$R,4,FALSE)</f>
        <v>CIBAO NOROESTE</v>
      </c>
      <c r="G1188" s="4" t="str">
        <f>VLOOKUP($D:$D,'[1]Disponibilidad y generación'!$E:$R,5,FALSE)</f>
        <v>26</v>
      </c>
      <c r="H1188" s="4" t="str">
        <f>VLOOKUP($D:$D,'[1]Disponibilidad y generación'!$E:$R,6,FALSE)</f>
        <v>SANTIAGO RODRÍGUEZ</v>
      </c>
      <c r="I1188" s="4" t="str">
        <f>VLOOKUP($D:$D,'[1]Disponibilidad y generación'!$E:$R,7,FALSE)</f>
        <v>03</v>
      </c>
      <c r="J1188" s="4" t="str">
        <f>VLOOKUP($D:$D,'[1]Disponibilidad y generación'!$E:$R,8,FALSE)</f>
        <v>MONCIÓN</v>
      </c>
      <c r="K1188" s="4" t="s">
        <v>240</v>
      </c>
      <c r="L1188" s="4" t="s">
        <v>253</v>
      </c>
      <c r="M1188" s="4" t="s">
        <v>17</v>
      </c>
      <c r="N1188" s="52">
        <v>0.93188172042999995</v>
      </c>
      <c r="O1188" s="52">
        <v>0.69179999999999997</v>
      </c>
    </row>
    <row r="1189" spans="1:15" ht="12.75" customHeight="1" x14ac:dyDescent="0.25">
      <c r="A1189" s="4">
        <v>2025</v>
      </c>
      <c r="B1189" s="4">
        <v>10</v>
      </c>
      <c r="C1189" s="2" t="s">
        <v>12</v>
      </c>
      <c r="D1189" s="4" t="s">
        <v>39</v>
      </c>
      <c r="E1189" s="4" t="str">
        <f>VLOOKUP($D:$D,'[1]Disponibilidad y generación'!$E:$R,3,FALSE)</f>
        <v>07</v>
      </c>
      <c r="F1189" s="4" t="str">
        <f>VLOOKUP($D:$D,'[1]Disponibilidad y generación'!$E:$R,4,FALSE)</f>
        <v>EL VALLE</v>
      </c>
      <c r="G1189" s="4" t="str">
        <f>VLOOKUP($D:$D,'[1]Disponibilidad y generación'!$E:$R,5,FALSE)</f>
        <v>22</v>
      </c>
      <c r="H1189" s="4" t="str">
        <f>VLOOKUP($D:$D,'[1]Disponibilidad y generación'!$E:$R,6,FALSE)</f>
        <v>SAN JUAN</v>
      </c>
      <c r="I1189" s="4" t="str">
        <f>VLOOKUP($D:$D,'[1]Disponibilidad y generación'!$E:$R,7,FALSE)</f>
        <v>01</v>
      </c>
      <c r="J1189" s="4" t="str">
        <f>VLOOKUP($D:$D,'[1]Disponibilidad y generación'!$E:$R,8,FALSE)</f>
        <v>SAN JUAN</v>
      </c>
      <c r="K1189" s="4" t="s">
        <v>240</v>
      </c>
      <c r="L1189" s="4" t="s">
        <v>253</v>
      </c>
      <c r="M1189" s="4" t="s">
        <v>17</v>
      </c>
      <c r="N1189" s="52">
        <v>0.96667338709600004</v>
      </c>
      <c r="O1189" s="52">
        <v>0.67715999999999998</v>
      </c>
    </row>
    <row r="1190" spans="1:15" ht="12.75" customHeight="1" x14ac:dyDescent="0.25">
      <c r="A1190" s="4">
        <v>2025</v>
      </c>
      <c r="B1190" s="4">
        <v>10</v>
      </c>
      <c r="C1190" s="2" t="s">
        <v>12</v>
      </c>
      <c r="D1190" s="4" t="s">
        <v>40</v>
      </c>
      <c r="E1190" s="4" t="str">
        <f>VLOOKUP($D:$D,'[1]Disponibilidad y generación'!$E:$R,3,FALSE)</f>
        <v>07</v>
      </c>
      <c r="F1190" s="4" t="str">
        <f>VLOOKUP($D:$D,'[1]Disponibilidad y generación'!$E:$R,4,FALSE)</f>
        <v>EL VALLE</v>
      </c>
      <c r="G1190" s="4" t="str">
        <f>VLOOKUP($D:$D,'[1]Disponibilidad y generación'!$E:$R,5,FALSE)</f>
        <v>22</v>
      </c>
      <c r="H1190" s="4" t="str">
        <f>VLOOKUP($D:$D,'[1]Disponibilidad y generación'!$E:$R,6,FALSE)</f>
        <v>SAN JUAN</v>
      </c>
      <c r="I1190" s="4" t="str">
        <f>VLOOKUP($D:$D,'[1]Disponibilidad y generación'!$E:$R,7,FALSE)</f>
        <v>01</v>
      </c>
      <c r="J1190" s="4" t="str">
        <f>VLOOKUP($D:$D,'[1]Disponibilidad y generación'!$E:$R,8,FALSE)</f>
        <v>SAN JUAN</v>
      </c>
      <c r="K1190" s="4" t="s">
        <v>240</v>
      </c>
      <c r="L1190" s="4" t="s">
        <v>253</v>
      </c>
      <c r="M1190" s="4" t="s">
        <v>17</v>
      </c>
      <c r="N1190" s="52">
        <v>0.68162858422899997</v>
      </c>
      <c r="O1190" s="52">
        <v>0.55164999999999997</v>
      </c>
    </row>
    <row r="1191" spans="1:15" ht="12.75" customHeight="1" x14ac:dyDescent="0.25">
      <c r="A1191" s="4">
        <v>2025</v>
      </c>
      <c r="B1191" s="4">
        <v>10</v>
      </c>
      <c r="C1191" s="2" t="s">
        <v>12</v>
      </c>
      <c r="D1191" s="4" t="s">
        <v>41</v>
      </c>
      <c r="E1191" s="4" t="str">
        <f>VLOOKUP($D:$D,'[1]Disponibilidad y generación'!$E:$R,3,FALSE)</f>
        <v>02</v>
      </c>
      <c r="F1191" s="4" t="str">
        <f>VLOOKUP($D:$D,'[1]Disponibilidad y generación'!$E:$R,4,FALSE)</f>
        <v>CIBAO SUR</v>
      </c>
      <c r="G1191" s="4" t="str">
        <f>VLOOKUP($D:$D,'[1]Disponibilidad y generación'!$E:$R,5,FALSE)</f>
        <v>13</v>
      </c>
      <c r="H1191" s="4" t="str">
        <f>VLOOKUP($D:$D,'[1]Disponibilidad y generación'!$E:$R,6,FALSE)</f>
        <v>LA VEGA</v>
      </c>
      <c r="I1191" s="4" t="str">
        <f>VLOOKUP($D:$D,'[1]Disponibilidad y generación'!$E:$R,7,FALSE)</f>
        <v>02</v>
      </c>
      <c r="J1191" s="4" t="str">
        <f>VLOOKUP($D:$D,'[1]Disponibilidad y generación'!$E:$R,8,FALSE)</f>
        <v>CONSTANZA</v>
      </c>
      <c r="K1191" s="4" t="s">
        <v>240</v>
      </c>
      <c r="L1191" s="4" t="s">
        <v>253</v>
      </c>
      <c r="M1191" s="4" t="s">
        <v>20</v>
      </c>
      <c r="N1191" s="52">
        <v>0</v>
      </c>
      <c r="O1191" s="52">
        <v>0</v>
      </c>
    </row>
    <row r="1192" spans="1:15" ht="12.75" customHeight="1" x14ac:dyDescent="0.25">
      <c r="A1192" s="4">
        <v>2025</v>
      </c>
      <c r="B1192" s="4">
        <v>10</v>
      </c>
      <c r="C1192" s="2" t="s">
        <v>29</v>
      </c>
      <c r="D1192" s="4" t="s">
        <v>235</v>
      </c>
      <c r="E1192" s="4" t="s">
        <v>279</v>
      </c>
      <c r="F1192" s="4" t="s">
        <v>280</v>
      </c>
      <c r="G1192" s="4" t="s">
        <v>281</v>
      </c>
      <c r="H1192" s="4" t="s">
        <v>282</v>
      </c>
      <c r="I1192" s="4" t="s">
        <v>278</v>
      </c>
      <c r="J1192" s="4" t="s">
        <v>282</v>
      </c>
      <c r="K1192" s="4" t="s">
        <v>239</v>
      </c>
      <c r="L1192" s="4" t="s">
        <v>246</v>
      </c>
      <c r="M1192" s="4" t="s">
        <v>223</v>
      </c>
      <c r="N1192" s="52">
        <v>31.042764336916999</v>
      </c>
      <c r="O1192" s="52">
        <v>20.20926</v>
      </c>
    </row>
    <row r="1193" spans="1:15" ht="12.75" customHeight="1" x14ac:dyDescent="0.25">
      <c r="A1193" s="4">
        <v>2025</v>
      </c>
      <c r="B1193" s="4">
        <v>10</v>
      </c>
      <c r="C1193" s="2" t="s">
        <v>42</v>
      </c>
      <c r="D1193" s="4" t="s">
        <v>43</v>
      </c>
      <c r="E1193" s="4" t="str">
        <f>VLOOKUP($D:$D,'[1]Disponibilidad y generación'!$E:$R,3,FALSE)</f>
        <v>10</v>
      </c>
      <c r="F1193" s="4" t="str">
        <f>VLOOKUP($D:$D,'[1]Disponibilidad y generación'!$E:$R,4,FALSE)</f>
        <v>OZAMA O METROPOLITANA</v>
      </c>
      <c r="G1193" s="4" t="str">
        <f>VLOOKUP($D:$D,'[1]Disponibilidad y generación'!$E:$R,5,FALSE)</f>
        <v>01</v>
      </c>
      <c r="H1193" s="4" t="str">
        <f>VLOOKUP($D:$D,'[1]Disponibilidad y generación'!$E:$R,6,FALSE)</f>
        <v>DISTRITO NACIONAL</v>
      </c>
      <c r="I1193" s="4" t="str">
        <f>VLOOKUP($D:$D,'[1]Disponibilidad y generación'!$E:$R,7,FALSE)</f>
        <v>01</v>
      </c>
      <c r="J1193" s="4" t="str">
        <f>VLOOKUP($D:$D,'[1]Disponibilidad y generación'!$E:$R,8,FALSE)</f>
        <v>SANTO DOMINGO DE GUZMÁN</v>
      </c>
      <c r="K1193" s="4" t="s">
        <v>242</v>
      </c>
      <c r="L1193" s="4" t="s">
        <v>248</v>
      </c>
      <c r="M1193" s="4" t="s">
        <v>44</v>
      </c>
      <c r="N1193" s="52">
        <v>87.740793010752</v>
      </c>
      <c r="O1193" s="52">
        <v>40.376159999999999</v>
      </c>
    </row>
    <row r="1194" spans="1:15" ht="12.75" customHeight="1" x14ac:dyDescent="0.25">
      <c r="A1194" s="4">
        <v>2025</v>
      </c>
      <c r="B1194" s="4">
        <v>10</v>
      </c>
      <c r="C1194" s="2" t="s">
        <v>42</v>
      </c>
      <c r="D1194" s="4" t="s">
        <v>45</v>
      </c>
      <c r="E1194" s="4" t="str">
        <f>VLOOKUP($D:$D,'[1]Disponibilidad y generación'!$E:$R,3,FALSE)</f>
        <v>10</v>
      </c>
      <c r="F1194" s="4" t="str">
        <f>VLOOKUP($D:$D,'[1]Disponibilidad y generación'!$E:$R,4,FALSE)</f>
        <v>OZAMA O METROPOLITANA</v>
      </c>
      <c r="G1194" s="4" t="str">
        <f>VLOOKUP($D:$D,'[1]Disponibilidad y generación'!$E:$R,5,FALSE)</f>
        <v>01</v>
      </c>
      <c r="H1194" s="4" t="str">
        <f>VLOOKUP($D:$D,'[1]Disponibilidad y generación'!$E:$R,6,FALSE)</f>
        <v>DISTRITO NACIONAL</v>
      </c>
      <c r="I1194" s="4" t="str">
        <f>VLOOKUP($D:$D,'[1]Disponibilidad y generación'!$E:$R,7,FALSE)</f>
        <v>01</v>
      </c>
      <c r="J1194" s="4" t="str">
        <f>VLOOKUP($D:$D,'[1]Disponibilidad y generación'!$E:$R,8,FALSE)</f>
        <v>SANTO DOMINGO DE GUZMÁN</v>
      </c>
      <c r="K1194" s="4" t="s">
        <v>242</v>
      </c>
      <c r="L1194" s="4" t="s">
        <v>246</v>
      </c>
      <c r="M1194" s="4" t="s">
        <v>44</v>
      </c>
      <c r="N1194" s="52">
        <v>18.190053763440002</v>
      </c>
      <c r="O1194" s="52">
        <v>9.4399899999999999</v>
      </c>
    </row>
    <row r="1195" spans="1:15" ht="12.75" customHeight="1" x14ac:dyDescent="0.25">
      <c r="A1195" s="4">
        <v>2025</v>
      </c>
      <c r="B1195" s="4">
        <v>10</v>
      </c>
      <c r="C1195" s="2" t="s">
        <v>42</v>
      </c>
      <c r="D1195" s="4" t="s">
        <v>46</v>
      </c>
      <c r="E1195" s="4" t="str">
        <f>VLOOKUP($D:$D,'[1]Disponibilidad y generación'!$E:$R,3,FALSE)</f>
        <v>10</v>
      </c>
      <c r="F1195" s="4" t="str">
        <f>VLOOKUP($D:$D,'[1]Disponibilidad y generación'!$E:$R,4,FALSE)</f>
        <v>OZAMA O METROPOLITANA</v>
      </c>
      <c r="G1195" s="4" t="str">
        <f>VLOOKUP($D:$D,'[1]Disponibilidad y generación'!$E:$R,5,FALSE)</f>
        <v>01</v>
      </c>
      <c r="H1195" s="4" t="str">
        <f>VLOOKUP($D:$D,'[1]Disponibilidad y generación'!$E:$R,6,FALSE)</f>
        <v>DISTRITO NACIONAL</v>
      </c>
      <c r="I1195" s="4" t="str">
        <f>VLOOKUP($D:$D,'[1]Disponibilidad y generación'!$E:$R,7,FALSE)</f>
        <v>01</v>
      </c>
      <c r="J1195" s="4" t="str">
        <f>VLOOKUP($D:$D,'[1]Disponibilidad y generación'!$E:$R,8,FALSE)</f>
        <v>SANTO DOMINGO DE GUZMÁN</v>
      </c>
      <c r="K1195" s="4" t="s">
        <v>242</v>
      </c>
      <c r="L1195" s="4" t="s">
        <v>248</v>
      </c>
      <c r="M1195" s="4" t="s">
        <v>44</v>
      </c>
      <c r="N1195" s="52">
        <v>1.535707885304</v>
      </c>
      <c r="O1195" s="52">
        <v>0.79154000000000002</v>
      </c>
    </row>
    <row r="1196" spans="1:15" ht="12.75" customHeight="1" x14ac:dyDescent="0.25">
      <c r="A1196" s="4">
        <v>2025</v>
      </c>
      <c r="B1196" s="4">
        <v>10</v>
      </c>
      <c r="C1196" s="2" t="s">
        <v>42</v>
      </c>
      <c r="D1196" s="4" t="s">
        <v>47</v>
      </c>
      <c r="E1196" s="4" t="str">
        <f>VLOOKUP($D:$D,'[1]Disponibilidad y generación'!$E:$R,3,FALSE)</f>
        <v>10</v>
      </c>
      <c r="F1196" s="4" t="str">
        <f>VLOOKUP($D:$D,'[1]Disponibilidad y generación'!$E:$R,4,FALSE)</f>
        <v>OZAMA O METROPOLITANA</v>
      </c>
      <c r="G1196" s="4" t="str">
        <f>VLOOKUP($D:$D,'[1]Disponibilidad y generación'!$E:$R,5,FALSE)</f>
        <v>01</v>
      </c>
      <c r="H1196" s="4" t="str">
        <f>VLOOKUP($D:$D,'[1]Disponibilidad y generación'!$E:$R,6,FALSE)</f>
        <v>DISTRITO NACIONAL</v>
      </c>
      <c r="I1196" s="4" t="str">
        <f>VLOOKUP($D:$D,'[1]Disponibilidad y generación'!$E:$R,7,FALSE)</f>
        <v>01</v>
      </c>
      <c r="J1196" s="4" t="str">
        <f>VLOOKUP($D:$D,'[1]Disponibilidad y generación'!$E:$R,8,FALSE)</f>
        <v>SANTO DOMINGO DE GUZMÁN</v>
      </c>
      <c r="K1196" s="4" t="s">
        <v>242</v>
      </c>
      <c r="L1196" s="4" t="s">
        <v>246</v>
      </c>
      <c r="M1196" s="4" t="s">
        <v>44</v>
      </c>
      <c r="N1196" s="52">
        <v>0</v>
      </c>
      <c r="O1196" s="52">
        <v>0</v>
      </c>
    </row>
    <row r="1197" spans="1:15" ht="12.75" customHeight="1" x14ac:dyDescent="0.25">
      <c r="A1197" s="4">
        <v>2025</v>
      </c>
      <c r="B1197" s="4">
        <v>10</v>
      </c>
      <c r="C1197" s="2" t="s">
        <v>42</v>
      </c>
      <c r="D1197" s="4" t="s">
        <v>48</v>
      </c>
      <c r="E1197" s="4" t="str">
        <f>VLOOKUP($D:$D,'[1]Disponibilidad y generación'!$E:$R,3,FALSE)</f>
        <v>10</v>
      </c>
      <c r="F1197" s="4" t="str">
        <f>VLOOKUP($D:$D,'[1]Disponibilidad y generación'!$E:$R,4,FALSE)</f>
        <v>OZAMA O METROPOLITANA</v>
      </c>
      <c r="G1197" s="4" t="str">
        <f>VLOOKUP($D:$D,'[1]Disponibilidad y generación'!$E:$R,5,FALSE)</f>
        <v>01</v>
      </c>
      <c r="H1197" s="4" t="str">
        <f>VLOOKUP($D:$D,'[1]Disponibilidad y generación'!$E:$R,6,FALSE)</f>
        <v>DISTRITO NACIONAL</v>
      </c>
      <c r="I1197" s="4" t="str">
        <f>VLOOKUP($D:$D,'[1]Disponibilidad y generación'!$E:$R,7,FALSE)</f>
        <v>01</v>
      </c>
      <c r="J1197" s="4" t="str">
        <f>VLOOKUP($D:$D,'[1]Disponibilidad y generación'!$E:$R,8,FALSE)</f>
        <v>SANTO DOMINGO DE GUZMÁN</v>
      </c>
      <c r="K1197" s="4" t="s">
        <v>239</v>
      </c>
      <c r="L1197" s="4" t="s">
        <v>246</v>
      </c>
      <c r="M1197" s="4" t="s">
        <v>49</v>
      </c>
      <c r="N1197" s="52">
        <v>37.703584229390003</v>
      </c>
      <c r="O1197" s="52">
        <v>24.05602</v>
      </c>
    </row>
    <row r="1198" spans="1:15" ht="12.75" customHeight="1" x14ac:dyDescent="0.25">
      <c r="A1198" s="4">
        <v>2025</v>
      </c>
      <c r="B1198" s="4">
        <v>10</v>
      </c>
      <c r="C1198" s="2" t="s">
        <v>42</v>
      </c>
      <c r="D1198" s="4" t="s">
        <v>50</v>
      </c>
      <c r="E1198" s="4" t="str">
        <f>VLOOKUP($D:$D,'[1]Disponibilidad y generación'!$E:$R,3,FALSE)</f>
        <v>10</v>
      </c>
      <c r="F1198" s="4" t="str">
        <f>VLOOKUP($D:$D,'[1]Disponibilidad y generación'!$E:$R,4,FALSE)</f>
        <v>OZAMA O METROPOLITANA</v>
      </c>
      <c r="G1198" s="4" t="str">
        <f>VLOOKUP($D:$D,'[1]Disponibilidad y generación'!$E:$R,5,FALSE)</f>
        <v>01</v>
      </c>
      <c r="H1198" s="4" t="str">
        <f>VLOOKUP($D:$D,'[1]Disponibilidad y generación'!$E:$R,6,FALSE)</f>
        <v>DISTRITO NACIONAL</v>
      </c>
      <c r="I1198" s="4" t="str">
        <f>VLOOKUP($D:$D,'[1]Disponibilidad y generación'!$E:$R,7,FALSE)</f>
        <v>01</v>
      </c>
      <c r="J1198" s="4" t="str">
        <f>VLOOKUP($D:$D,'[1]Disponibilidad y generación'!$E:$R,8,FALSE)</f>
        <v>SANTO DOMINGO DE GUZMÁN</v>
      </c>
      <c r="K1198" s="4" t="s">
        <v>239</v>
      </c>
      <c r="L1198" s="4" t="s">
        <v>246</v>
      </c>
      <c r="M1198" s="4" t="s">
        <v>49</v>
      </c>
      <c r="N1198" s="52">
        <v>69.450716845878006</v>
      </c>
      <c r="O1198" s="52">
        <v>47.514760000000003</v>
      </c>
    </row>
    <row r="1199" spans="1:15" ht="12.75" customHeight="1" x14ac:dyDescent="0.25">
      <c r="A1199" s="4">
        <v>2025</v>
      </c>
      <c r="B1199" s="4">
        <v>10</v>
      </c>
      <c r="C1199" s="2" t="s">
        <v>42</v>
      </c>
      <c r="D1199" s="4" t="s">
        <v>51</v>
      </c>
      <c r="E1199" s="4" t="str">
        <f>VLOOKUP($D:$D,'[1]Disponibilidad y generación'!$E:$R,3,FALSE)</f>
        <v>10</v>
      </c>
      <c r="F1199" s="4" t="str">
        <f>VLOOKUP($D:$D,'[1]Disponibilidad y generación'!$E:$R,4,FALSE)</f>
        <v>OZAMA O METROPOLITANA</v>
      </c>
      <c r="G1199" s="4" t="str">
        <f>VLOOKUP($D:$D,'[1]Disponibilidad y generación'!$E:$R,5,FALSE)</f>
        <v>01</v>
      </c>
      <c r="H1199" s="4" t="str">
        <f>VLOOKUP($D:$D,'[1]Disponibilidad y generación'!$E:$R,6,FALSE)</f>
        <v>DISTRITO NACIONAL</v>
      </c>
      <c r="I1199" s="4" t="str">
        <f>VLOOKUP($D:$D,'[1]Disponibilidad y generación'!$E:$R,7,FALSE)</f>
        <v>01</v>
      </c>
      <c r="J1199" s="4" t="str">
        <f>VLOOKUP($D:$D,'[1]Disponibilidad y generación'!$E:$R,8,FALSE)</f>
        <v>SANTO DOMINGO DE GUZMÁN</v>
      </c>
      <c r="K1199" s="4" t="s">
        <v>243</v>
      </c>
      <c r="L1199" s="4" t="s">
        <v>246</v>
      </c>
      <c r="M1199" s="4" t="s">
        <v>49</v>
      </c>
      <c r="N1199" s="52">
        <v>0</v>
      </c>
      <c r="O1199" s="52">
        <v>0</v>
      </c>
    </row>
    <row r="1200" spans="1:15" ht="12.75" customHeight="1" x14ac:dyDescent="0.25">
      <c r="A1200" s="4">
        <v>2025</v>
      </c>
      <c r="B1200" s="4">
        <v>10</v>
      </c>
      <c r="C1200" s="2" t="s">
        <v>22</v>
      </c>
      <c r="D1200" s="4" t="s">
        <v>52</v>
      </c>
      <c r="E1200" s="4" t="str">
        <f>VLOOKUP($D:$D,'[1]Disponibilidad y generación'!$E:$R,3,FALSE)</f>
        <v>05</v>
      </c>
      <c r="F1200" s="4" t="str">
        <f>VLOOKUP($D:$D,'[1]Disponibilidad y generación'!$E:$R,4,FALSE)</f>
        <v>VALDESIA</v>
      </c>
      <c r="G1200" s="4" t="str">
        <f>VLOOKUP($D:$D,'[1]Disponibilidad y generación'!$E:$R,5,FALSE)</f>
        <v>21</v>
      </c>
      <c r="H1200" s="4" t="str">
        <f>VLOOKUP($D:$D,'[1]Disponibilidad y generación'!$E:$R,6,FALSE)</f>
        <v>SAN CRISTÓBAL</v>
      </c>
      <c r="I1200" s="4" t="str">
        <f>VLOOKUP($D:$D,'[1]Disponibilidad y generación'!$E:$R,7,FALSE)</f>
        <v>03</v>
      </c>
      <c r="J1200" s="4" t="str">
        <f>VLOOKUP($D:$D,'[1]Disponibilidad y generación'!$E:$R,8,FALSE)</f>
        <v>BAJOS DE HAINA</v>
      </c>
      <c r="K1200" s="4" t="s">
        <v>243</v>
      </c>
      <c r="L1200" s="4" t="s">
        <v>249</v>
      </c>
      <c r="M1200" s="4" t="s">
        <v>17</v>
      </c>
      <c r="N1200" s="52">
        <v>0</v>
      </c>
      <c r="O1200" s="52">
        <v>0</v>
      </c>
    </row>
    <row r="1201" spans="1:15" ht="12.75" customHeight="1" x14ac:dyDescent="0.25">
      <c r="A1201" s="4">
        <v>2025</v>
      </c>
      <c r="B1201" s="4">
        <v>10</v>
      </c>
      <c r="C1201" s="2" t="s">
        <v>12</v>
      </c>
      <c r="D1201" s="4" t="s">
        <v>53</v>
      </c>
      <c r="E1201" s="4" t="str">
        <f>VLOOKUP($D:$D,'[1]Disponibilidad y generación'!$E:$R,3,FALSE)</f>
        <v>02</v>
      </c>
      <c r="F1201" s="4" t="str">
        <f>VLOOKUP($D:$D,'[1]Disponibilidad y generación'!$E:$R,4,FALSE)</f>
        <v>CIBAO SUR</v>
      </c>
      <c r="G1201" s="4" t="str">
        <f>VLOOKUP($D:$D,'[1]Disponibilidad y generación'!$E:$R,5,FALSE)</f>
        <v>24</v>
      </c>
      <c r="H1201" s="4" t="str">
        <f>VLOOKUP($D:$D,'[1]Disponibilidad y generación'!$E:$R,6,FALSE)</f>
        <v>SANCHEZ RAMÍREZ</v>
      </c>
      <c r="I1201" s="4" t="str">
        <f>VLOOKUP($D:$D,'[1]Disponibilidad y generación'!$E:$R,7,FALSE)</f>
        <v>01</v>
      </c>
      <c r="J1201" s="4" t="str">
        <f>VLOOKUP($D:$D,'[1]Disponibilidad y generación'!$E:$R,8,FALSE)</f>
        <v>COTUÍ</v>
      </c>
      <c r="K1201" s="4" t="s">
        <v>240</v>
      </c>
      <c r="L1201" s="4" t="s">
        <v>253</v>
      </c>
      <c r="M1201" s="4" t="s">
        <v>54</v>
      </c>
      <c r="N1201" s="52">
        <v>5.1688888888879996</v>
      </c>
      <c r="O1201" s="52">
        <v>3.3723999999999998</v>
      </c>
    </row>
    <row r="1202" spans="1:15" ht="12.75" customHeight="1" x14ac:dyDescent="0.25">
      <c r="A1202" s="4">
        <v>2025</v>
      </c>
      <c r="B1202" s="4">
        <v>10</v>
      </c>
      <c r="C1202" s="2" t="s">
        <v>12</v>
      </c>
      <c r="D1202" s="4" t="s">
        <v>55</v>
      </c>
      <c r="E1202" s="4" t="str">
        <f>VLOOKUP($D:$D,'[1]Disponibilidad y generación'!$E:$R,3,FALSE)</f>
        <v>02</v>
      </c>
      <c r="F1202" s="4" t="str">
        <f>VLOOKUP($D:$D,'[1]Disponibilidad y generación'!$E:$R,4,FALSE)</f>
        <v>CIBAO SUR</v>
      </c>
      <c r="G1202" s="4" t="str">
        <f>VLOOKUP($D:$D,'[1]Disponibilidad y generación'!$E:$R,5,FALSE)</f>
        <v>24</v>
      </c>
      <c r="H1202" s="4" t="str">
        <f>VLOOKUP($D:$D,'[1]Disponibilidad y generación'!$E:$R,6,FALSE)</f>
        <v>SANCHEZ RAMÍREZ</v>
      </c>
      <c r="I1202" s="4" t="str">
        <f>VLOOKUP($D:$D,'[1]Disponibilidad y generación'!$E:$R,7,FALSE)</f>
        <v>01</v>
      </c>
      <c r="J1202" s="4" t="str">
        <f>VLOOKUP($D:$D,'[1]Disponibilidad y generación'!$E:$R,8,FALSE)</f>
        <v>COTUÍ</v>
      </c>
      <c r="K1202" s="4" t="s">
        <v>240</v>
      </c>
      <c r="L1202" s="4" t="s">
        <v>253</v>
      </c>
      <c r="M1202" s="4" t="s">
        <v>56</v>
      </c>
      <c r="N1202" s="52">
        <v>1.2206429211459999</v>
      </c>
      <c r="O1202" s="52">
        <v>0.91147</v>
      </c>
    </row>
    <row r="1203" spans="1:15" ht="12.75" customHeight="1" x14ac:dyDescent="0.25">
      <c r="A1203" s="4">
        <v>2025</v>
      </c>
      <c r="B1203" s="4">
        <v>10</v>
      </c>
      <c r="C1203" s="2" t="s">
        <v>57</v>
      </c>
      <c r="D1203" s="4" t="s">
        <v>58</v>
      </c>
      <c r="E1203" s="4" t="str">
        <f>VLOOKUP($D:$D,'[1]Disponibilidad y generación'!$E:$R,3,FALSE)</f>
        <v>10</v>
      </c>
      <c r="F1203" s="4" t="str">
        <f>VLOOKUP($D:$D,'[1]Disponibilidad y generación'!$E:$R,4,FALSE)</f>
        <v>OZAMA O METROPOLITANA</v>
      </c>
      <c r="G1203" s="4" t="str">
        <f>VLOOKUP($D:$D,'[1]Disponibilidad y generación'!$E:$R,5,FALSE)</f>
        <v>32</v>
      </c>
      <c r="H1203" s="4" t="str">
        <f>VLOOKUP($D:$D,'[1]Disponibilidad y generación'!$E:$R,6,FALSE)</f>
        <v>SANTO DOMINGO</v>
      </c>
      <c r="I1203" s="4" t="str">
        <f>VLOOKUP($D:$D,'[1]Disponibilidad y generación'!$E:$R,7,FALSE)</f>
        <v>07</v>
      </c>
      <c r="J1203" s="4" t="str">
        <f>VLOOKUP($D:$D,'[1]Disponibilidad y generación'!$E:$R,8,FALSE)</f>
        <v>PEDRO BRAND</v>
      </c>
      <c r="K1203" s="4" t="s">
        <v>242</v>
      </c>
      <c r="L1203" s="4" t="s">
        <v>248</v>
      </c>
      <c r="M1203" s="4" t="s">
        <v>44</v>
      </c>
      <c r="N1203" s="52">
        <v>6.5733803763439997</v>
      </c>
      <c r="O1203" s="52">
        <v>2.91344</v>
      </c>
    </row>
    <row r="1204" spans="1:15" ht="12.75" customHeight="1" x14ac:dyDescent="0.25">
      <c r="A1204" s="4">
        <v>2025</v>
      </c>
      <c r="B1204" s="4">
        <v>10</v>
      </c>
      <c r="C1204" s="2" t="s">
        <v>59</v>
      </c>
      <c r="D1204" s="4" t="s">
        <v>60</v>
      </c>
      <c r="E1204" s="4" t="str">
        <f>VLOOKUP($D:$D,'[1]Disponibilidad y generación'!$E:$R,3,FALSE)</f>
        <v>05</v>
      </c>
      <c r="F1204" s="4" t="str">
        <f>VLOOKUP($D:$D,'[1]Disponibilidad y generación'!$E:$R,4,FALSE)</f>
        <v>VALDESIA</v>
      </c>
      <c r="G1204" s="4" t="str">
        <f>VLOOKUP($D:$D,'[1]Disponibilidad y generación'!$E:$R,5,FALSE)</f>
        <v>21</v>
      </c>
      <c r="H1204" s="4" t="str">
        <f>VLOOKUP($D:$D,'[1]Disponibilidad y generación'!$E:$R,6,FALSE)</f>
        <v>SAN CRISTÓBAL</v>
      </c>
      <c r="I1204" s="4" t="str">
        <f>VLOOKUP($D:$D,'[1]Disponibilidad y generación'!$E:$R,7,FALSE)</f>
        <v>03</v>
      </c>
      <c r="J1204" s="4" t="str">
        <f>VLOOKUP($D:$D,'[1]Disponibilidad y generación'!$E:$R,8,FALSE)</f>
        <v>BAJOS DE HAINA</v>
      </c>
      <c r="K1204" s="4" t="s">
        <v>241</v>
      </c>
      <c r="L1204" s="4" t="s">
        <v>247</v>
      </c>
      <c r="M1204" s="4" t="s">
        <v>54</v>
      </c>
      <c r="N1204" s="52">
        <v>88.960080645161</v>
      </c>
      <c r="O1204" s="52">
        <v>62.541379999999997</v>
      </c>
    </row>
    <row r="1205" spans="1:15" ht="12.75" customHeight="1" x14ac:dyDescent="0.25">
      <c r="A1205" s="4">
        <v>2025</v>
      </c>
      <c r="B1205" s="4">
        <v>10</v>
      </c>
      <c r="C1205" s="2" t="s">
        <v>59</v>
      </c>
      <c r="D1205" s="4" t="s">
        <v>61</v>
      </c>
      <c r="E1205" s="4" t="str">
        <f>VLOOKUP($D:$D,'[1]Disponibilidad y generación'!$E:$R,3,FALSE)</f>
        <v>05</v>
      </c>
      <c r="F1205" s="4" t="str">
        <f>VLOOKUP($D:$D,'[1]Disponibilidad y generación'!$E:$R,4,FALSE)</f>
        <v>VALDESIA</v>
      </c>
      <c r="G1205" s="4" t="str">
        <f>VLOOKUP($D:$D,'[1]Disponibilidad y generación'!$E:$R,5,FALSE)</f>
        <v>21</v>
      </c>
      <c r="H1205" s="4" t="str">
        <f>VLOOKUP($D:$D,'[1]Disponibilidad y generación'!$E:$R,6,FALSE)</f>
        <v>SAN CRISTÓBAL</v>
      </c>
      <c r="I1205" s="4" t="str">
        <f>VLOOKUP($D:$D,'[1]Disponibilidad y generación'!$E:$R,7,FALSE)</f>
        <v>03</v>
      </c>
      <c r="J1205" s="4" t="str">
        <f>VLOOKUP($D:$D,'[1]Disponibilidad y generación'!$E:$R,8,FALSE)</f>
        <v>BAJOS DE HAINA</v>
      </c>
      <c r="K1205" s="4" t="s">
        <v>241</v>
      </c>
      <c r="L1205" s="4" t="s">
        <v>247</v>
      </c>
      <c r="M1205" s="4" t="s">
        <v>62</v>
      </c>
      <c r="N1205" s="52">
        <v>101.585461469534</v>
      </c>
      <c r="O1205" s="52">
        <v>76.449179999999998</v>
      </c>
    </row>
    <row r="1206" spans="1:15" ht="12.75" customHeight="1" x14ac:dyDescent="0.25">
      <c r="A1206" s="4">
        <v>2025</v>
      </c>
      <c r="B1206" s="4">
        <v>10</v>
      </c>
      <c r="C1206" s="2" t="s">
        <v>12</v>
      </c>
      <c r="D1206" s="4" t="s">
        <v>63</v>
      </c>
      <c r="E1206" s="4" t="str">
        <f>VLOOKUP($D:$D,'[1]Disponibilidad y generación'!$E:$R,3,FALSE)</f>
        <v>05</v>
      </c>
      <c r="F1206" s="4" t="str">
        <f>VLOOKUP($D:$D,'[1]Disponibilidad y generación'!$E:$R,4,FALSE)</f>
        <v>VALDESIA</v>
      </c>
      <c r="G1206" s="4" t="str">
        <f>VLOOKUP($D:$D,'[1]Disponibilidad y generación'!$E:$R,5,FALSE)</f>
        <v>31</v>
      </c>
      <c r="H1206" s="4" t="str">
        <f>VLOOKUP($D:$D,'[1]Disponibilidad y generación'!$E:$R,6,FALSE)</f>
        <v>SAN JOSÉ DE OCOA</v>
      </c>
      <c r="I1206" s="4" t="str">
        <f>VLOOKUP($D:$D,'[1]Disponibilidad y generación'!$E:$R,7,FALSE)</f>
        <v>01</v>
      </c>
      <c r="J1206" s="4" t="str">
        <f>VLOOKUP($D:$D,'[1]Disponibilidad y generación'!$E:$R,8,FALSE)</f>
        <v>SAN JOSÉ DE OCOA</v>
      </c>
      <c r="K1206" s="4" t="s">
        <v>240</v>
      </c>
      <c r="L1206" s="4" t="s">
        <v>253</v>
      </c>
      <c r="M1206" s="4" t="s">
        <v>14</v>
      </c>
      <c r="N1206" s="52">
        <v>7.6109318996409998</v>
      </c>
      <c r="O1206" s="52">
        <v>5.7605500000000003</v>
      </c>
    </row>
    <row r="1207" spans="1:15" ht="12.75" customHeight="1" x14ac:dyDescent="0.25">
      <c r="A1207" s="4">
        <v>2025</v>
      </c>
      <c r="B1207" s="4">
        <v>10</v>
      </c>
      <c r="C1207" s="2" t="s">
        <v>12</v>
      </c>
      <c r="D1207" s="4" t="s">
        <v>64</v>
      </c>
      <c r="E1207" s="4" t="str">
        <f>VLOOKUP($D:$D,'[1]Disponibilidad y generación'!$E:$R,3,FALSE)</f>
        <v>05</v>
      </c>
      <c r="F1207" s="4" t="str">
        <f>VLOOKUP($D:$D,'[1]Disponibilidad y generación'!$E:$R,4,FALSE)</f>
        <v>VALDESIA</v>
      </c>
      <c r="G1207" s="4" t="str">
        <f>VLOOKUP($D:$D,'[1]Disponibilidad y generación'!$E:$R,5,FALSE)</f>
        <v>31</v>
      </c>
      <c r="H1207" s="4" t="str">
        <f>VLOOKUP($D:$D,'[1]Disponibilidad y generación'!$E:$R,6,FALSE)</f>
        <v>SAN JOSÉ DE OCOA</v>
      </c>
      <c r="I1207" s="4" t="str">
        <f>VLOOKUP($D:$D,'[1]Disponibilidad y generación'!$E:$R,7,FALSE)</f>
        <v>01</v>
      </c>
      <c r="J1207" s="4" t="str">
        <f>VLOOKUP($D:$D,'[1]Disponibilidad y generación'!$E:$R,8,FALSE)</f>
        <v>SAN JOSÉ DE OCOA</v>
      </c>
      <c r="K1207" s="4" t="s">
        <v>240</v>
      </c>
      <c r="L1207" s="4" t="s">
        <v>253</v>
      </c>
      <c r="M1207" s="4" t="s">
        <v>14</v>
      </c>
      <c r="N1207" s="52">
        <v>6.2976030465940003</v>
      </c>
      <c r="O1207" s="52">
        <v>4.6350499999999997</v>
      </c>
    </row>
    <row r="1208" spans="1:15" ht="12.75" customHeight="1" x14ac:dyDescent="0.25">
      <c r="A1208" s="4">
        <v>2025</v>
      </c>
      <c r="B1208" s="4">
        <v>10</v>
      </c>
      <c r="C1208" s="2" t="s">
        <v>12</v>
      </c>
      <c r="D1208" s="4" t="s">
        <v>65</v>
      </c>
      <c r="E1208" s="4" t="str">
        <f>VLOOKUP($D:$D,'[1]Disponibilidad y generación'!$E:$R,3,FALSE)</f>
        <v>02</v>
      </c>
      <c r="F1208" s="4" t="str">
        <f>VLOOKUP($D:$D,'[1]Disponibilidad y generación'!$E:$R,4,FALSE)</f>
        <v>CIBAO SUR</v>
      </c>
      <c r="G1208" s="4" t="str">
        <f>VLOOKUP($D:$D,'[1]Disponibilidad y generación'!$E:$R,5,FALSE)</f>
        <v>13</v>
      </c>
      <c r="H1208" s="4" t="str">
        <f>VLOOKUP($D:$D,'[1]Disponibilidad y generación'!$E:$R,6,FALSE)</f>
        <v>LA VEGA</v>
      </c>
      <c r="I1208" s="4" t="str">
        <f>VLOOKUP($D:$D,'[1]Disponibilidad y generación'!$E:$R,7,FALSE)</f>
        <v>03</v>
      </c>
      <c r="J1208" s="4" t="str">
        <f>VLOOKUP($D:$D,'[1]Disponibilidad y generación'!$E:$R,8,FALSE)</f>
        <v>JARABACOA</v>
      </c>
      <c r="K1208" s="4" t="s">
        <v>240</v>
      </c>
      <c r="L1208" s="4" t="s">
        <v>253</v>
      </c>
      <c r="M1208" s="4" t="s">
        <v>66</v>
      </c>
      <c r="N1208" s="52">
        <v>7.0006362007160003</v>
      </c>
      <c r="O1208" s="52">
        <v>4.7147699999999997</v>
      </c>
    </row>
    <row r="1209" spans="1:15" ht="12.75" customHeight="1" x14ac:dyDescent="0.25">
      <c r="A1209" s="4">
        <v>2025</v>
      </c>
      <c r="B1209" s="4">
        <v>10</v>
      </c>
      <c r="C1209" s="2" t="s">
        <v>22</v>
      </c>
      <c r="D1209" s="4" t="s">
        <v>67</v>
      </c>
      <c r="E1209" s="4" t="str">
        <f>VLOOKUP($D:$D,'[1]Disponibilidad y generación'!$E:$R,3,FALSE)</f>
        <v>06</v>
      </c>
      <c r="F1209" s="4" t="str">
        <f>VLOOKUP($D:$D,'[1]Disponibilidad y generación'!$E:$R,4,FALSE)</f>
        <v>ENRIQUILLO</v>
      </c>
      <c r="G1209" s="4" t="str">
        <f>VLOOKUP($D:$D,'[1]Disponibilidad y generación'!$E:$R,5,FALSE)</f>
        <v>16</v>
      </c>
      <c r="H1209" s="4" t="str">
        <f>VLOOKUP($D:$D,'[1]Disponibilidad y generación'!$E:$R,6,FALSE)</f>
        <v>PEDERNALES</v>
      </c>
      <c r="I1209" s="4" t="str">
        <f>VLOOKUP($D:$D,'[1]Disponibilidad y generación'!$E:$R,7,FALSE)</f>
        <v>02</v>
      </c>
      <c r="J1209" s="4" t="str">
        <f>VLOOKUP($D:$D,'[1]Disponibilidad y generación'!$E:$R,8,FALSE)</f>
        <v>OVIEDO</v>
      </c>
      <c r="K1209" s="4" t="s">
        <v>244</v>
      </c>
      <c r="L1209" s="4" t="s">
        <v>252</v>
      </c>
      <c r="M1209" s="4" t="s">
        <v>68</v>
      </c>
      <c r="N1209" s="52">
        <v>25.087096774193</v>
      </c>
      <c r="O1209" s="52">
        <v>2.05687</v>
      </c>
    </row>
    <row r="1210" spans="1:15" ht="12.75" customHeight="1" x14ac:dyDescent="0.25">
      <c r="A1210" s="4">
        <v>2025</v>
      </c>
      <c r="B1210" s="4">
        <v>10</v>
      </c>
      <c r="C1210" s="2" t="s">
        <v>69</v>
      </c>
      <c r="D1210" s="4" t="s">
        <v>70</v>
      </c>
      <c r="E1210" s="4" t="str">
        <f>VLOOKUP($D:$D,'[1]Disponibilidad y generación'!$E:$R,3,FALSE)</f>
        <v>02</v>
      </c>
      <c r="F1210" s="4" t="str">
        <f>VLOOKUP($D:$D,'[1]Disponibilidad y generación'!$E:$R,4,FALSE)</f>
        <v>CIBAO SUR</v>
      </c>
      <c r="G1210" s="4" t="str">
        <f>VLOOKUP($D:$D,'[1]Disponibilidad y generación'!$E:$R,5,FALSE)</f>
        <v>13</v>
      </c>
      <c r="H1210" s="4" t="str">
        <f>VLOOKUP($D:$D,'[1]Disponibilidad y generación'!$E:$R,6,FALSE)</f>
        <v>LA VEGA</v>
      </c>
      <c r="I1210" s="4" t="str">
        <f>VLOOKUP($D:$D,'[1]Disponibilidad y generación'!$E:$R,7,FALSE)</f>
        <v>01</v>
      </c>
      <c r="J1210" s="4" t="str">
        <f>VLOOKUP($D:$D,'[1]Disponibilidad y generación'!$E:$R,8,FALSE)</f>
        <v>LA VEGA</v>
      </c>
      <c r="K1210" s="4" t="s">
        <v>242</v>
      </c>
      <c r="L1210" s="4" t="s">
        <v>248</v>
      </c>
      <c r="M1210" s="4" t="s">
        <v>71</v>
      </c>
      <c r="N1210" s="52">
        <v>85.908593189963995</v>
      </c>
      <c r="O1210" s="52">
        <v>32.315849999999998</v>
      </c>
    </row>
    <row r="1211" spans="1:15" ht="12.75" customHeight="1" x14ac:dyDescent="0.25">
      <c r="A1211" s="4">
        <v>2025</v>
      </c>
      <c r="B1211" s="4">
        <v>10</v>
      </c>
      <c r="C1211" s="2" t="s">
        <v>12</v>
      </c>
      <c r="D1211" s="4" t="s">
        <v>72</v>
      </c>
      <c r="E1211" s="4" t="str">
        <f>VLOOKUP($D:$D,'[1]Disponibilidad y generación'!$E:$R,3,FALSE)</f>
        <v>05</v>
      </c>
      <c r="F1211" s="4" t="str">
        <f>VLOOKUP($D:$D,'[1]Disponibilidad y generación'!$E:$R,4,FALSE)</f>
        <v>VALDESIA</v>
      </c>
      <c r="G1211" s="4" t="str">
        <f>VLOOKUP($D:$D,'[1]Disponibilidad y generación'!$E:$R,5,FALSE)</f>
        <v>21</v>
      </c>
      <c r="H1211" s="4" t="str">
        <f>VLOOKUP($D:$D,'[1]Disponibilidad y generación'!$E:$R,6,FALSE)</f>
        <v>SAN CRISTÓBAL</v>
      </c>
      <c r="I1211" s="4" t="str">
        <f>VLOOKUP($D:$D,'[1]Disponibilidad y generación'!$E:$R,7,FALSE)</f>
        <v>06</v>
      </c>
      <c r="J1211" s="4" t="str">
        <f>VLOOKUP($D:$D,'[1]Disponibilidad y generación'!$E:$R,8,FALSE)</f>
        <v>YAGUATE</v>
      </c>
      <c r="K1211" s="4" t="s">
        <v>240</v>
      </c>
      <c r="L1211" s="4" t="s">
        <v>253</v>
      </c>
      <c r="M1211" s="4" t="s">
        <v>17</v>
      </c>
      <c r="N1211" s="52">
        <v>4.6572580639999998E-3</v>
      </c>
      <c r="O1211" s="52">
        <v>3.4299999999999997E-2</v>
      </c>
    </row>
    <row r="1212" spans="1:15" ht="12.75" customHeight="1" x14ac:dyDescent="0.25">
      <c r="A1212" s="4">
        <v>2025</v>
      </c>
      <c r="B1212" s="4">
        <v>10</v>
      </c>
      <c r="C1212" s="2" t="s">
        <v>12</v>
      </c>
      <c r="D1212" s="4" t="s">
        <v>73</v>
      </c>
      <c r="E1212" s="4" t="str">
        <f>VLOOKUP($D:$D,'[1]Disponibilidad y generación'!$E:$R,3,FALSE)</f>
        <v>06</v>
      </c>
      <c r="F1212" s="4" t="str">
        <f>VLOOKUP($D:$D,'[1]Disponibilidad y generación'!$E:$R,4,FALSE)</f>
        <v>ENRIQUILLO</v>
      </c>
      <c r="G1212" s="4" t="str">
        <f>VLOOKUP($D:$D,'[1]Disponibilidad y generación'!$E:$R,5,FALSE)</f>
        <v>10</v>
      </c>
      <c r="H1212" s="4" t="str">
        <f>VLOOKUP($D:$D,'[1]Disponibilidad y generación'!$E:$R,6,FALSE)</f>
        <v>INDEPENDENCIA</v>
      </c>
      <c r="I1212" s="4" t="str">
        <f>VLOOKUP($D:$D,'[1]Disponibilidad y generación'!$E:$R,7,FALSE)</f>
        <v>02</v>
      </c>
      <c r="J1212" s="4" t="str">
        <f>VLOOKUP($D:$D,'[1]Disponibilidad y generación'!$E:$R,8,FALSE)</f>
        <v>DUVERGÉ</v>
      </c>
      <c r="K1212" s="4" t="s">
        <v>240</v>
      </c>
      <c r="L1212" s="4" t="s">
        <v>253</v>
      </c>
      <c r="M1212" s="4" t="s">
        <v>74</v>
      </c>
      <c r="N1212" s="52">
        <v>1.649274193548</v>
      </c>
      <c r="O1212" s="52">
        <v>1.3941300000000001</v>
      </c>
    </row>
    <row r="1213" spans="1:15" ht="12.75" customHeight="1" x14ac:dyDescent="0.25">
      <c r="A1213" s="4">
        <v>2025</v>
      </c>
      <c r="B1213" s="4">
        <v>10</v>
      </c>
      <c r="C1213" s="2" t="s">
        <v>12</v>
      </c>
      <c r="D1213" s="4" t="s">
        <v>75</v>
      </c>
      <c r="E1213" s="4" t="str">
        <f>VLOOKUP($D:$D,'[1]Disponibilidad y generación'!$E:$R,3,FALSE)</f>
        <v>01</v>
      </c>
      <c r="F1213" s="4" t="str">
        <f>VLOOKUP($D:$D,'[1]Disponibilidad y generación'!$E:$R,4,FALSE)</f>
        <v>CIBAO NORTE</v>
      </c>
      <c r="G1213" s="4" t="str">
        <f>VLOOKUP($D:$D,'[1]Disponibilidad y generación'!$E:$R,5,FALSE)</f>
        <v>25</v>
      </c>
      <c r="H1213" s="4" t="str">
        <f>VLOOKUP($D:$D,'[1]Disponibilidad y generación'!$E:$R,6,FALSE)</f>
        <v>SANTIAGO</v>
      </c>
      <c r="I1213" s="4" t="str">
        <f>VLOOKUP($D:$D,'[1]Disponibilidad y generación'!$E:$R,7,FALSE)</f>
        <v>09</v>
      </c>
      <c r="J1213" s="4" t="str">
        <f>VLOOKUP($D:$D,'[1]Disponibilidad y generación'!$E:$R,8,FALSE)</f>
        <v>SABANA IGLESIA</v>
      </c>
      <c r="K1213" s="4" t="s">
        <v>240</v>
      </c>
      <c r="L1213" s="4" t="s">
        <v>253</v>
      </c>
      <c r="M1213" s="4" t="s">
        <v>76</v>
      </c>
      <c r="N1213" s="52">
        <v>7.1747423835120001</v>
      </c>
      <c r="O1213" s="52">
        <v>4.83718</v>
      </c>
    </row>
    <row r="1214" spans="1:15" ht="12.75" customHeight="1" x14ac:dyDescent="0.25">
      <c r="A1214" s="4">
        <v>2025</v>
      </c>
      <c r="B1214" s="4">
        <v>10</v>
      </c>
      <c r="C1214" s="2" t="s">
        <v>12</v>
      </c>
      <c r="D1214" s="4" t="s">
        <v>77</v>
      </c>
      <c r="E1214" s="4" t="str">
        <f>VLOOKUP($D:$D,'[1]Disponibilidad y generación'!$E:$R,3,FALSE)</f>
        <v>05</v>
      </c>
      <c r="F1214" s="4" t="str">
        <f>VLOOKUP($D:$D,'[1]Disponibilidad y generación'!$E:$R,4,FALSE)</f>
        <v>VALDESIA</v>
      </c>
      <c r="G1214" s="4" t="str">
        <f>VLOOKUP($D:$D,'[1]Disponibilidad y generación'!$E:$R,5,FALSE)</f>
        <v>17</v>
      </c>
      <c r="H1214" s="4" t="str">
        <f>VLOOKUP($D:$D,'[1]Disponibilidad y generación'!$E:$R,6,FALSE)</f>
        <v>PERAVIA</v>
      </c>
      <c r="I1214" s="4" t="str">
        <f>VLOOKUP($D:$D,'[1]Disponibilidad y generación'!$E:$R,7,FALSE)</f>
        <v>02</v>
      </c>
      <c r="J1214" s="4" t="str">
        <f>VLOOKUP($D:$D,'[1]Disponibilidad y generación'!$E:$R,8,FALSE)</f>
        <v>NIZAO</v>
      </c>
      <c r="K1214" s="4" t="s">
        <v>240</v>
      </c>
      <c r="L1214" s="4" t="s">
        <v>253</v>
      </c>
      <c r="M1214" s="4" t="s">
        <v>17</v>
      </c>
      <c r="N1214" s="52">
        <v>0</v>
      </c>
      <c r="O1214" s="52">
        <v>0</v>
      </c>
    </row>
    <row r="1215" spans="1:15" ht="12.75" customHeight="1" x14ac:dyDescent="0.25">
      <c r="A1215" s="4">
        <v>2025</v>
      </c>
      <c r="B1215" s="4">
        <v>10</v>
      </c>
      <c r="C1215" s="2" t="s">
        <v>22</v>
      </c>
      <c r="D1215" s="4" t="s">
        <v>78</v>
      </c>
      <c r="E1215" s="4" t="str">
        <f>VLOOKUP($D:$D,'[1]Disponibilidad y generación'!$E:$R,3,FALSE)</f>
        <v>06</v>
      </c>
      <c r="F1215" s="4" t="str">
        <f>VLOOKUP($D:$D,'[1]Disponibilidad y generación'!$E:$R,4,FALSE)</f>
        <v>ENRIQUILLO</v>
      </c>
      <c r="G1215" s="4" t="str">
        <f>VLOOKUP($D:$D,'[1]Disponibilidad y generación'!$E:$R,5,FALSE)</f>
        <v>16</v>
      </c>
      <c r="H1215" s="4" t="str">
        <f>VLOOKUP($D:$D,'[1]Disponibilidad y generación'!$E:$R,6,FALSE)</f>
        <v>PEDERNALES</v>
      </c>
      <c r="I1215" s="4" t="str">
        <f>VLOOKUP($D:$D,'[1]Disponibilidad y generación'!$E:$R,7,FALSE)</f>
        <v>02</v>
      </c>
      <c r="J1215" s="4" t="str">
        <f>VLOOKUP($D:$D,'[1]Disponibilidad y generación'!$E:$R,8,FALSE)</f>
        <v>OVIEDO</v>
      </c>
      <c r="K1215" s="4" t="s">
        <v>244</v>
      </c>
      <c r="L1215" s="4" t="s">
        <v>252</v>
      </c>
      <c r="M1215" s="4" t="s">
        <v>44</v>
      </c>
      <c r="N1215" s="52">
        <v>34.828584229390003</v>
      </c>
      <c r="O1215" s="52">
        <v>2.3296999999999999</v>
      </c>
    </row>
    <row r="1216" spans="1:15" ht="12.75" customHeight="1" x14ac:dyDescent="0.25">
      <c r="A1216" s="4">
        <v>2025</v>
      </c>
      <c r="B1216" s="4">
        <v>10</v>
      </c>
      <c r="C1216" s="2" t="s">
        <v>79</v>
      </c>
      <c r="D1216" s="4" t="s">
        <v>80</v>
      </c>
      <c r="E1216" s="4" t="str">
        <f>VLOOKUP($D:$D,'[1]Disponibilidad y generación'!$E:$R,3,FALSE)</f>
        <v>10</v>
      </c>
      <c r="F1216" s="4" t="str">
        <f>VLOOKUP($D:$D,'[1]Disponibilidad y generación'!$E:$R,4,FALSE)</f>
        <v>OZAMA O METROPOLITANA</v>
      </c>
      <c r="G1216" s="4" t="str">
        <f>VLOOKUP($D:$D,'[1]Disponibilidad y generación'!$E:$R,5,FALSE)</f>
        <v>32</v>
      </c>
      <c r="H1216" s="4" t="str">
        <f>VLOOKUP($D:$D,'[1]Disponibilidad y generación'!$E:$R,6,FALSE)</f>
        <v>SANTO DOMINGO</v>
      </c>
      <c r="I1216" s="4" t="str">
        <f>VLOOKUP($D:$D,'[1]Disponibilidad y generación'!$E:$R,7,FALSE)</f>
        <v>01</v>
      </c>
      <c r="J1216" s="4" t="str">
        <f>VLOOKUP($D:$D,'[1]Disponibilidad y generación'!$E:$R,8,FALSE)</f>
        <v>SANTO DOMINGO ESTE</v>
      </c>
      <c r="K1216" s="4" t="s">
        <v>243</v>
      </c>
      <c r="L1216" s="4" t="s">
        <v>246</v>
      </c>
      <c r="M1216" s="4" t="s">
        <v>17</v>
      </c>
      <c r="N1216" s="52">
        <v>0</v>
      </c>
      <c r="O1216" s="52">
        <v>0</v>
      </c>
    </row>
    <row r="1217" spans="1:15" ht="12.75" customHeight="1" x14ac:dyDescent="0.25">
      <c r="A1217" s="4">
        <v>2025</v>
      </c>
      <c r="B1217" s="4">
        <v>10</v>
      </c>
      <c r="C1217" s="2" t="s">
        <v>79</v>
      </c>
      <c r="D1217" s="4" t="s">
        <v>81</v>
      </c>
      <c r="E1217" s="4" t="str">
        <f>VLOOKUP($D:$D,'[1]Disponibilidad y generación'!$E:$R,3,FALSE)</f>
        <v>10</v>
      </c>
      <c r="F1217" s="4" t="str">
        <f>VLOOKUP($D:$D,'[1]Disponibilidad y generación'!$E:$R,4,FALSE)</f>
        <v>OZAMA O METROPOLITANA</v>
      </c>
      <c r="G1217" s="4" t="str">
        <f>VLOOKUP($D:$D,'[1]Disponibilidad y generación'!$E:$R,5,FALSE)</f>
        <v>32</v>
      </c>
      <c r="H1217" s="4" t="str">
        <f>VLOOKUP($D:$D,'[1]Disponibilidad y generación'!$E:$R,6,FALSE)</f>
        <v>SANTO DOMINGO</v>
      </c>
      <c r="I1217" s="4" t="str">
        <f>VLOOKUP($D:$D,'[1]Disponibilidad y generación'!$E:$R,7,FALSE)</f>
        <v>01</v>
      </c>
      <c r="J1217" s="4" t="str">
        <f>VLOOKUP($D:$D,'[1]Disponibilidad y generación'!$E:$R,8,FALSE)</f>
        <v>SANTO DOMINGO ESTE</v>
      </c>
      <c r="K1217" s="4" t="s">
        <v>243</v>
      </c>
      <c r="L1217" s="4" t="s">
        <v>246</v>
      </c>
      <c r="M1217" s="4" t="s">
        <v>82</v>
      </c>
      <c r="N1217" s="52">
        <v>0</v>
      </c>
      <c r="O1217" s="52">
        <v>0</v>
      </c>
    </row>
    <row r="1218" spans="1:15" ht="12.75" customHeight="1" x14ac:dyDescent="0.25">
      <c r="A1218" s="4">
        <v>2025</v>
      </c>
      <c r="B1218" s="4">
        <v>10</v>
      </c>
      <c r="C1218" s="2" t="s">
        <v>83</v>
      </c>
      <c r="D1218" s="4" t="s">
        <v>84</v>
      </c>
      <c r="E1218" s="4" t="str">
        <f>VLOOKUP($D:$D,'[1]Disponibilidad y generación'!$E:$R,3,FALSE)</f>
        <v>09</v>
      </c>
      <c r="F1218" s="4" t="str">
        <f>VLOOKUP($D:$D,'[1]Disponibilidad y generación'!$E:$R,4,FALSE)</f>
        <v>HIGUAMO</v>
      </c>
      <c r="G1218" s="4" t="str">
        <f>VLOOKUP($D:$D,'[1]Disponibilidad y generación'!$E:$R,5,FALSE)</f>
        <v>23</v>
      </c>
      <c r="H1218" s="4" t="str">
        <f>VLOOKUP($D:$D,'[1]Disponibilidad y generación'!$E:$R,6,FALSE)</f>
        <v>SAN PEDRO DE MACORÍS</v>
      </c>
      <c r="I1218" s="4" t="str">
        <f>VLOOKUP($D:$D,'[1]Disponibilidad y generación'!$E:$R,7,FALSE)</f>
        <v>01</v>
      </c>
      <c r="J1218" s="4" t="str">
        <f>VLOOKUP($D:$D,'[1]Disponibilidad y generación'!$E:$R,8,FALSE)</f>
        <v>SAN PEDRO DE MACORÍS</v>
      </c>
      <c r="K1218" s="4" t="s">
        <v>242</v>
      </c>
      <c r="L1218" s="4" t="s">
        <v>248</v>
      </c>
      <c r="M1218" s="4" t="s">
        <v>85</v>
      </c>
      <c r="N1218" s="52">
        <v>57.813806003583998</v>
      </c>
      <c r="O1218" s="52">
        <v>15.490869999999999</v>
      </c>
    </row>
    <row r="1219" spans="1:15" ht="12.75" customHeight="1" x14ac:dyDescent="0.25">
      <c r="A1219" s="4">
        <v>2025</v>
      </c>
      <c r="B1219" s="4">
        <v>10</v>
      </c>
      <c r="C1219" s="2" t="s">
        <v>83</v>
      </c>
      <c r="D1219" s="4" t="s">
        <v>86</v>
      </c>
      <c r="E1219" s="4" t="str">
        <f>VLOOKUP($D:$D,'[1]Disponibilidad y generación'!$E:$R,3,FALSE)</f>
        <v>09</v>
      </c>
      <c r="F1219" s="4" t="str">
        <f>VLOOKUP($D:$D,'[1]Disponibilidad y generación'!$E:$R,4,FALSE)</f>
        <v>HIGUAMO</v>
      </c>
      <c r="G1219" s="4" t="str">
        <f>VLOOKUP($D:$D,'[1]Disponibilidad y generación'!$E:$R,5,FALSE)</f>
        <v>23</v>
      </c>
      <c r="H1219" s="4" t="str">
        <f>VLOOKUP($D:$D,'[1]Disponibilidad y generación'!$E:$R,6,FALSE)</f>
        <v>SAN PEDRO DE MACORÍS</v>
      </c>
      <c r="I1219" s="4" t="str">
        <f>VLOOKUP($D:$D,'[1]Disponibilidad y generación'!$E:$R,7,FALSE)</f>
        <v>01</v>
      </c>
      <c r="J1219" s="4" t="str">
        <f>VLOOKUP($D:$D,'[1]Disponibilidad y generación'!$E:$R,8,FALSE)</f>
        <v>SAN PEDRO DE MACORÍS</v>
      </c>
      <c r="K1219" s="4" t="s">
        <v>242</v>
      </c>
      <c r="L1219" s="4" t="s">
        <v>246</v>
      </c>
      <c r="M1219" s="4" t="s">
        <v>85</v>
      </c>
      <c r="N1219" s="52">
        <v>0</v>
      </c>
      <c r="O1219" s="52">
        <v>0</v>
      </c>
    </row>
    <row r="1220" spans="1:15" ht="12.75" customHeight="1" x14ac:dyDescent="0.25">
      <c r="A1220" s="4">
        <v>2025</v>
      </c>
      <c r="B1220" s="4">
        <v>10</v>
      </c>
      <c r="C1220" s="2" t="s">
        <v>12</v>
      </c>
      <c r="D1220" s="4" t="s">
        <v>87</v>
      </c>
      <c r="E1220" s="4" t="str">
        <f>VLOOKUP($D:$D,'[1]Disponibilidad y generación'!$E:$R,3,FALSE)</f>
        <v>07</v>
      </c>
      <c r="F1220" s="4" t="str">
        <f>VLOOKUP($D:$D,'[1]Disponibilidad y generación'!$E:$R,4,FALSE)</f>
        <v>EL VALLE</v>
      </c>
      <c r="G1220" s="4" t="str">
        <f>VLOOKUP($D:$D,'[1]Disponibilidad y generación'!$E:$R,5,FALSE)</f>
        <v>02</v>
      </c>
      <c r="H1220" s="4" t="str">
        <f>VLOOKUP($D:$D,'[1]Disponibilidad y generación'!$E:$R,6,FALSE)</f>
        <v>AZUA</v>
      </c>
      <c r="I1220" s="4" t="str">
        <f>VLOOKUP($D:$D,'[1]Disponibilidad y generación'!$E:$R,7,FALSE)</f>
        <v>03</v>
      </c>
      <c r="J1220" s="4" t="str">
        <f>VLOOKUP($D:$D,'[1]Disponibilidad y generación'!$E:$R,8,FALSE)</f>
        <v>LAS YAYAS DE VIAJAMA</v>
      </c>
      <c r="K1220" s="4" t="s">
        <v>240</v>
      </c>
      <c r="L1220" s="4" t="s">
        <v>253</v>
      </c>
      <c r="M1220" s="4" t="s">
        <v>24</v>
      </c>
      <c r="N1220" s="52">
        <v>2.2091487455190002</v>
      </c>
      <c r="O1220" s="52">
        <v>1.5323199999999999</v>
      </c>
    </row>
    <row r="1221" spans="1:15" ht="12.75" customHeight="1" x14ac:dyDescent="0.25">
      <c r="A1221" s="4">
        <v>2025</v>
      </c>
      <c r="B1221" s="4">
        <v>10</v>
      </c>
      <c r="C1221" s="2" t="s">
        <v>12</v>
      </c>
      <c r="D1221" s="4" t="s">
        <v>88</v>
      </c>
      <c r="E1221" s="4" t="str">
        <f>VLOOKUP($D:$D,'[1]Disponibilidad y generación'!$E:$R,3,FALSE)</f>
        <v>07</v>
      </c>
      <c r="F1221" s="4" t="str">
        <f>VLOOKUP($D:$D,'[1]Disponibilidad y generación'!$E:$R,4,FALSE)</f>
        <v>EL VALLE</v>
      </c>
      <c r="G1221" s="4" t="str">
        <f>VLOOKUP($D:$D,'[1]Disponibilidad y generación'!$E:$R,5,FALSE)</f>
        <v>02</v>
      </c>
      <c r="H1221" s="4" t="str">
        <f>VLOOKUP($D:$D,'[1]Disponibilidad y generación'!$E:$R,6,FALSE)</f>
        <v>AZUA</v>
      </c>
      <c r="I1221" s="4" t="str">
        <f>VLOOKUP($D:$D,'[1]Disponibilidad y generación'!$E:$R,7,FALSE)</f>
        <v>03</v>
      </c>
      <c r="J1221" s="4" t="str">
        <f>VLOOKUP($D:$D,'[1]Disponibilidad y generación'!$E:$R,8,FALSE)</f>
        <v>LAS YAYAS DE VIAJAMA</v>
      </c>
      <c r="K1221" s="4" t="s">
        <v>240</v>
      </c>
      <c r="L1221" s="4" t="s">
        <v>253</v>
      </c>
      <c r="M1221" s="4" t="s">
        <v>24</v>
      </c>
      <c r="N1221" s="52">
        <v>1.8804726702500001</v>
      </c>
      <c r="O1221" s="52">
        <v>1.2949999999999999</v>
      </c>
    </row>
    <row r="1222" spans="1:15" ht="12.75" customHeight="1" x14ac:dyDescent="0.25">
      <c r="A1222" s="4">
        <v>2025</v>
      </c>
      <c r="B1222" s="4">
        <v>10</v>
      </c>
      <c r="C1222" s="2" t="s">
        <v>12</v>
      </c>
      <c r="D1222" s="4" t="s">
        <v>89</v>
      </c>
      <c r="E1222" s="4" t="str">
        <f>VLOOKUP($D:$D,'[1]Disponibilidad y generación'!$E:$R,3,FALSE)</f>
        <v>07</v>
      </c>
      <c r="F1222" s="4" t="str">
        <f>VLOOKUP($D:$D,'[1]Disponibilidad y generación'!$E:$R,4,FALSE)</f>
        <v>EL VALLE</v>
      </c>
      <c r="G1222" s="4" t="str">
        <f>VLOOKUP($D:$D,'[1]Disponibilidad y generación'!$E:$R,5,FALSE)</f>
        <v>02</v>
      </c>
      <c r="H1222" s="4" t="str">
        <f>VLOOKUP($D:$D,'[1]Disponibilidad y generación'!$E:$R,6,FALSE)</f>
        <v>AZUA</v>
      </c>
      <c r="I1222" s="4" t="str">
        <f>VLOOKUP($D:$D,'[1]Disponibilidad y generación'!$E:$R,7,FALSE)</f>
        <v>03</v>
      </c>
      <c r="J1222" s="4" t="str">
        <f>VLOOKUP($D:$D,'[1]Disponibilidad y generación'!$E:$R,8,FALSE)</f>
        <v>LAS YAYAS DE VIAJAMA</v>
      </c>
      <c r="K1222" s="4" t="s">
        <v>240</v>
      </c>
      <c r="L1222" s="4" t="s">
        <v>253</v>
      </c>
      <c r="M1222" s="4" t="s">
        <v>90</v>
      </c>
      <c r="N1222" s="52">
        <v>0.25781810035800001</v>
      </c>
      <c r="O1222" s="52">
        <v>0.2404</v>
      </c>
    </row>
    <row r="1223" spans="1:15" ht="12.75" customHeight="1" x14ac:dyDescent="0.25">
      <c r="A1223" s="4">
        <v>2025</v>
      </c>
      <c r="B1223" s="4">
        <v>10</v>
      </c>
      <c r="C1223" s="2" t="s">
        <v>12</v>
      </c>
      <c r="D1223" s="4" t="s">
        <v>91</v>
      </c>
      <c r="E1223" s="4" t="str">
        <f>VLOOKUP($D:$D,'[1]Disponibilidad y generación'!$E:$R,3,FALSE)</f>
        <v>07</v>
      </c>
      <c r="F1223" s="4" t="str">
        <f>VLOOKUP($D:$D,'[1]Disponibilidad y generación'!$E:$R,4,FALSE)</f>
        <v>EL VALLE</v>
      </c>
      <c r="G1223" s="4" t="str">
        <f>VLOOKUP($D:$D,'[1]Disponibilidad y generación'!$E:$R,5,FALSE)</f>
        <v>02</v>
      </c>
      <c r="H1223" s="4" t="str">
        <f>VLOOKUP($D:$D,'[1]Disponibilidad y generación'!$E:$R,6,FALSE)</f>
        <v>AZUA</v>
      </c>
      <c r="I1223" s="4" t="str">
        <f>VLOOKUP($D:$D,'[1]Disponibilidad y generación'!$E:$R,7,FALSE)</f>
        <v>03</v>
      </c>
      <c r="J1223" s="4" t="str">
        <f>VLOOKUP($D:$D,'[1]Disponibilidad y generación'!$E:$R,8,FALSE)</f>
        <v>LAS YAYAS DE VIAJAMA</v>
      </c>
      <c r="K1223" s="4" t="s">
        <v>240</v>
      </c>
      <c r="L1223" s="4" t="s">
        <v>253</v>
      </c>
      <c r="M1223" s="4" t="s">
        <v>90</v>
      </c>
      <c r="N1223" s="52">
        <v>5.1379928314999997E-2</v>
      </c>
      <c r="O1223" s="52">
        <v>3.7400000000000003E-2</v>
      </c>
    </row>
    <row r="1224" spans="1:15" ht="12.75" customHeight="1" x14ac:dyDescent="0.25">
      <c r="A1224" s="4">
        <v>2025</v>
      </c>
      <c r="B1224" s="4">
        <v>10</v>
      </c>
      <c r="C1224" s="2" t="s">
        <v>92</v>
      </c>
      <c r="D1224" s="4" t="s">
        <v>93</v>
      </c>
      <c r="E1224" s="4" t="str">
        <f>VLOOKUP($D:$D,'[1]Disponibilidad y generación'!$E:$R,3,FALSE)</f>
        <v>10</v>
      </c>
      <c r="F1224" s="4" t="str">
        <f>VLOOKUP($D:$D,'[1]Disponibilidad y generación'!$E:$R,4,FALSE)</f>
        <v>OZAMA O METROPOLITANA</v>
      </c>
      <c r="G1224" s="4" t="str">
        <f>VLOOKUP($D:$D,'[1]Disponibilidad y generación'!$E:$R,5,FALSE)</f>
        <v>01</v>
      </c>
      <c r="H1224" s="4" t="str">
        <f>VLOOKUP($D:$D,'[1]Disponibilidad y generación'!$E:$R,6,FALSE)</f>
        <v>DISTRITO NACIONAL</v>
      </c>
      <c r="I1224" s="4" t="str">
        <f>VLOOKUP($D:$D,'[1]Disponibilidad y generación'!$E:$R,7,FALSE)</f>
        <v>01</v>
      </c>
      <c r="J1224" s="4" t="str">
        <f>VLOOKUP($D:$D,'[1]Disponibilidad y generación'!$E:$R,8,FALSE)</f>
        <v>SANTO DOMINGO DE GUZMÁN</v>
      </c>
      <c r="K1224" s="4" t="s">
        <v>242</v>
      </c>
      <c r="L1224" s="4" t="s">
        <v>248</v>
      </c>
      <c r="M1224" s="4" t="s">
        <v>17</v>
      </c>
      <c r="N1224" s="52">
        <v>19.936603942651999</v>
      </c>
      <c r="O1224" s="52">
        <v>5.5313600000000003</v>
      </c>
    </row>
    <row r="1225" spans="1:15" ht="12.75" customHeight="1" x14ac:dyDescent="0.25">
      <c r="A1225" s="4">
        <v>2025</v>
      </c>
      <c r="B1225" s="4">
        <v>10</v>
      </c>
      <c r="C1225" s="2" t="s">
        <v>12</v>
      </c>
      <c r="D1225" s="4" t="s">
        <v>94</v>
      </c>
      <c r="E1225" s="4" t="str">
        <f>VLOOKUP($D:$D,'[1]Disponibilidad y generación'!$E:$R,3,FALSE)</f>
        <v>04</v>
      </c>
      <c r="F1225" s="4" t="str">
        <f>VLOOKUP($D:$D,'[1]Disponibilidad y generación'!$E:$R,4,FALSE)</f>
        <v>CIBAO NOROESTE</v>
      </c>
      <c r="G1225" s="4" t="str">
        <f>VLOOKUP($D:$D,'[1]Disponibilidad y generación'!$E:$R,5,FALSE)</f>
        <v>26</v>
      </c>
      <c r="H1225" s="4" t="str">
        <f>VLOOKUP($D:$D,'[1]Disponibilidad y generación'!$E:$R,6,FALSE)</f>
        <v>SANTIAGO RODRÍGUEZ</v>
      </c>
      <c r="I1225" s="4" t="str">
        <f>VLOOKUP($D:$D,'[1]Disponibilidad y generación'!$E:$R,7,FALSE)</f>
        <v>03</v>
      </c>
      <c r="J1225" s="4" t="str">
        <f>VLOOKUP($D:$D,'[1]Disponibilidad y generación'!$E:$R,8,FALSE)</f>
        <v>MONCIÓN</v>
      </c>
      <c r="K1225" s="4" t="s">
        <v>240</v>
      </c>
      <c r="L1225" s="4" t="s">
        <v>253</v>
      </c>
      <c r="M1225" s="4" t="s">
        <v>95</v>
      </c>
      <c r="N1225" s="52">
        <v>14.095676523297</v>
      </c>
      <c r="O1225" s="52">
        <v>9.6604899999999994</v>
      </c>
    </row>
    <row r="1226" spans="1:15" ht="12.75" customHeight="1" x14ac:dyDescent="0.25">
      <c r="A1226" s="4">
        <v>2025</v>
      </c>
      <c r="B1226" s="4">
        <v>10</v>
      </c>
      <c r="C1226" s="2" t="s">
        <v>12</v>
      </c>
      <c r="D1226" s="4" t="s">
        <v>96</v>
      </c>
      <c r="E1226" s="4" t="str">
        <f>VLOOKUP($D:$D,'[1]Disponibilidad y generación'!$E:$R,3,FALSE)</f>
        <v>04</v>
      </c>
      <c r="F1226" s="4" t="str">
        <f>VLOOKUP($D:$D,'[1]Disponibilidad y generación'!$E:$R,4,FALSE)</f>
        <v>CIBAO NOROESTE</v>
      </c>
      <c r="G1226" s="4" t="str">
        <f>VLOOKUP($D:$D,'[1]Disponibilidad y generación'!$E:$R,5,FALSE)</f>
        <v>26</v>
      </c>
      <c r="H1226" s="4" t="str">
        <f>VLOOKUP($D:$D,'[1]Disponibilidad y generación'!$E:$R,6,FALSE)</f>
        <v>SANTIAGO RODRÍGUEZ</v>
      </c>
      <c r="I1226" s="4" t="str">
        <f>VLOOKUP($D:$D,'[1]Disponibilidad y generación'!$E:$R,7,FALSE)</f>
        <v>03</v>
      </c>
      <c r="J1226" s="4" t="str">
        <f>VLOOKUP($D:$D,'[1]Disponibilidad y generación'!$E:$R,8,FALSE)</f>
        <v>MONCIÓN</v>
      </c>
      <c r="K1226" s="4" t="s">
        <v>240</v>
      </c>
      <c r="L1226" s="4" t="s">
        <v>253</v>
      </c>
      <c r="M1226" s="4" t="s">
        <v>95</v>
      </c>
      <c r="N1226" s="52">
        <v>13.873431899641</v>
      </c>
      <c r="O1226" s="52">
        <v>9.4463100000000004</v>
      </c>
    </row>
    <row r="1227" spans="1:15" ht="12.75" customHeight="1" x14ac:dyDescent="0.25">
      <c r="A1227" s="4">
        <v>2025</v>
      </c>
      <c r="B1227" s="4">
        <v>10</v>
      </c>
      <c r="C1227" s="2" t="s">
        <v>97</v>
      </c>
      <c r="D1227" s="4" t="s">
        <v>98</v>
      </c>
      <c r="E1227" s="4" t="str">
        <f>VLOOKUP($D:$D,'[1]Disponibilidad y generación'!$E:$R,3,FALSE)</f>
        <v>09</v>
      </c>
      <c r="F1227" s="4" t="str">
        <f>VLOOKUP($D:$D,'[1]Disponibilidad y generación'!$E:$R,4,FALSE)</f>
        <v>HIGUAMO</v>
      </c>
      <c r="G1227" s="4" t="str">
        <f>VLOOKUP($D:$D,'[1]Disponibilidad y generación'!$E:$R,5,FALSE)</f>
        <v>29</v>
      </c>
      <c r="H1227" s="4" t="str">
        <f>VLOOKUP($D:$D,'[1]Disponibilidad y generación'!$E:$R,6,FALSE)</f>
        <v>MONTE PLATA</v>
      </c>
      <c r="I1227" s="4" t="str">
        <f>VLOOKUP($D:$D,'[1]Disponibilidad y generación'!$E:$R,7,FALSE)</f>
        <v>01</v>
      </c>
      <c r="J1227" s="4" t="str">
        <f>VLOOKUP($D:$D,'[1]Disponibilidad y generación'!$E:$R,8,FALSE)</f>
        <v>MONTE PLATA</v>
      </c>
      <c r="K1227" s="4" t="s">
        <v>254</v>
      </c>
      <c r="L1227" s="4" t="s">
        <v>245</v>
      </c>
      <c r="M1227" s="4" t="s">
        <v>99</v>
      </c>
      <c r="N1227" s="52">
        <v>58.702956989246999</v>
      </c>
      <c r="O1227" s="52">
        <v>6.7542299999999997</v>
      </c>
    </row>
    <row r="1228" spans="1:15" ht="12.75" customHeight="1" x14ac:dyDescent="0.25">
      <c r="A1228" s="4">
        <v>2025</v>
      </c>
      <c r="B1228" s="4">
        <v>10</v>
      </c>
      <c r="C1228" s="2" t="s">
        <v>100</v>
      </c>
      <c r="D1228" s="4" t="s">
        <v>101</v>
      </c>
      <c r="E1228" s="4" t="str">
        <f>VLOOKUP($D:$D,'[1]Disponibilidad y generación'!$E:$R,3,FALSE)</f>
        <v>07</v>
      </c>
      <c r="F1228" s="4" t="str">
        <f>VLOOKUP($D:$D,'[1]Disponibilidad y generación'!$E:$R,4,FALSE)</f>
        <v>EL VALLE</v>
      </c>
      <c r="G1228" s="4" t="str">
        <f>VLOOKUP($D:$D,'[1]Disponibilidad y generación'!$E:$R,5,FALSE)</f>
        <v>02</v>
      </c>
      <c r="H1228" s="4" t="str">
        <f>VLOOKUP($D:$D,'[1]Disponibilidad y generación'!$E:$R,6,FALSE)</f>
        <v>AZUA</v>
      </c>
      <c r="I1228" s="4" t="str">
        <f>VLOOKUP($D:$D,'[1]Disponibilidad y generación'!$E:$R,7,FALSE)</f>
        <v>01</v>
      </c>
      <c r="J1228" s="4" t="str">
        <f>VLOOKUP($D:$D,'[1]Disponibilidad y generación'!$E:$R,8,FALSE)</f>
        <v>AZUA</v>
      </c>
      <c r="K1228" s="4" t="s">
        <v>242</v>
      </c>
      <c r="L1228" s="4" t="s">
        <v>248</v>
      </c>
      <c r="M1228" s="4" t="s">
        <v>102</v>
      </c>
      <c r="N1228" s="52">
        <v>86.192383512543998</v>
      </c>
      <c r="O1228" s="52">
        <v>27.575009999999999</v>
      </c>
    </row>
    <row r="1229" spans="1:15" ht="12.75" customHeight="1" x14ac:dyDescent="0.25">
      <c r="A1229" s="4">
        <v>2025</v>
      </c>
      <c r="B1229" s="4">
        <v>10</v>
      </c>
      <c r="C1229" s="2" t="s">
        <v>12</v>
      </c>
      <c r="D1229" s="4" t="s">
        <v>103</v>
      </c>
      <c r="E1229" s="4" t="str">
        <f>VLOOKUP($D:$D,'[1]Disponibilidad y generación'!$E:$R,3,FALSE)</f>
        <v>05</v>
      </c>
      <c r="F1229" s="4" t="str">
        <f>VLOOKUP($D:$D,'[1]Disponibilidad y generación'!$E:$R,4,FALSE)</f>
        <v>VALDESIA</v>
      </c>
      <c r="G1229" s="4" t="str">
        <f>VLOOKUP($D:$D,'[1]Disponibilidad y generación'!$E:$R,5,FALSE)</f>
        <v>21</v>
      </c>
      <c r="H1229" s="4" t="str">
        <f>VLOOKUP($D:$D,'[1]Disponibilidad y generación'!$E:$R,6,FALSE)</f>
        <v>SAN CRISTÓBAL</v>
      </c>
      <c r="I1229" s="4" t="str">
        <f>VLOOKUP($D:$D,'[1]Disponibilidad y generación'!$E:$R,7,FALSE)</f>
        <v>06</v>
      </c>
      <c r="J1229" s="4" t="str">
        <f>VLOOKUP($D:$D,'[1]Disponibilidad y generación'!$E:$R,8,FALSE)</f>
        <v>YAGUATE</v>
      </c>
      <c r="K1229" s="4" t="s">
        <v>240</v>
      </c>
      <c r="L1229" s="4" t="s">
        <v>253</v>
      </c>
      <c r="M1229" s="4" t="s">
        <v>20</v>
      </c>
      <c r="N1229" s="52">
        <v>0</v>
      </c>
      <c r="O1229" s="52">
        <v>0</v>
      </c>
    </row>
    <row r="1230" spans="1:15" ht="12.75" customHeight="1" x14ac:dyDescent="0.25">
      <c r="A1230" s="4">
        <v>2025</v>
      </c>
      <c r="B1230" s="4">
        <v>10</v>
      </c>
      <c r="C1230" s="2" t="s">
        <v>69</v>
      </c>
      <c r="D1230" s="4" t="s">
        <v>104</v>
      </c>
      <c r="E1230" s="4" t="str">
        <f>VLOOKUP($D:$D,'[1]Disponibilidad y generación'!$E:$R,3,FALSE)</f>
        <v>10</v>
      </c>
      <c r="F1230" s="4" t="str">
        <f>VLOOKUP($D:$D,'[1]Disponibilidad y generación'!$E:$R,4,FALSE)</f>
        <v>OZAMA O METROPOLITANA</v>
      </c>
      <c r="G1230" s="4" t="str">
        <f>VLOOKUP($D:$D,'[1]Disponibilidad y generación'!$E:$R,5,FALSE)</f>
        <v>32</v>
      </c>
      <c r="H1230" s="4" t="str">
        <f>VLOOKUP($D:$D,'[1]Disponibilidad y generación'!$E:$R,6,FALSE)</f>
        <v>SANTO DOMINGO</v>
      </c>
      <c r="I1230" s="4" t="str">
        <f>VLOOKUP($D:$D,'[1]Disponibilidad y generación'!$E:$R,7,FALSE)</f>
        <v>07</v>
      </c>
      <c r="J1230" s="4" t="str">
        <f>VLOOKUP($D:$D,'[1]Disponibilidad y generación'!$E:$R,8,FALSE)</f>
        <v>PEDRO BRAND</v>
      </c>
      <c r="K1230" s="4" t="s">
        <v>242</v>
      </c>
      <c r="L1230" s="4" t="s">
        <v>248</v>
      </c>
      <c r="M1230" s="4" t="s">
        <v>71</v>
      </c>
      <c r="N1230" s="52">
        <v>95.608400537633997</v>
      </c>
      <c r="O1230" s="52">
        <v>28.348769999999998</v>
      </c>
    </row>
    <row r="1231" spans="1:15" ht="12.75" customHeight="1" x14ac:dyDescent="0.25">
      <c r="A1231" s="4">
        <v>2025</v>
      </c>
      <c r="B1231" s="4">
        <v>10</v>
      </c>
      <c r="C1231" s="2" t="s">
        <v>105</v>
      </c>
      <c r="D1231" s="4" t="s">
        <v>106</v>
      </c>
      <c r="E1231" s="4" t="str">
        <f>VLOOKUP($D:$D,'[1]Disponibilidad y generación'!$E:$R,3,FALSE)</f>
        <v>05</v>
      </c>
      <c r="F1231" s="4" t="str">
        <f>VLOOKUP($D:$D,'[1]Disponibilidad y generación'!$E:$R,4,FALSE)</f>
        <v>VALDESIA</v>
      </c>
      <c r="G1231" s="4" t="str">
        <f>VLOOKUP($D:$D,'[1]Disponibilidad y generación'!$E:$R,5,FALSE)</f>
        <v>21</v>
      </c>
      <c r="H1231" s="4" t="str">
        <f>VLOOKUP($D:$D,'[1]Disponibilidad y generación'!$E:$R,6,FALSE)</f>
        <v>SAN CRISTÓBAL</v>
      </c>
      <c r="I1231" s="4" t="str">
        <f>VLOOKUP($D:$D,'[1]Disponibilidad y generación'!$E:$R,7,FALSE)</f>
        <v>02</v>
      </c>
      <c r="J1231" s="4" t="str">
        <f>VLOOKUP($D:$D,'[1]Disponibilidad y generación'!$E:$R,8,FALSE)</f>
        <v>SABANA GRANDE DE PALENQUE</v>
      </c>
      <c r="K1231" s="4" t="s">
        <v>242</v>
      </c>
      <c r="L1231" s="4" t="s">
        <v>248</v>
      </c>
      <c r="M1231" s="4" t="s">
        <v>107</v>
      </c>
      <c r="N1231" s="52">
        <v>12.661155913978</v>
      </c>
      <c r="O1231" s="52">
        <v>5.2892700000000001</v>
      </c>
    </row>
    <row r="1232" spans="1:15" ht="12.75" customHeight="1" x14ac:dyDescent="0.25">
      <c r="A1232" s="4">
        <v>2025</v>
      </c>
      <c r="B1232" s="4">
        <v>10</v>
      </c>
      <c r="C1232" s="2" t="s">
        <v>12</v>
      </c>
      <c r="D1232" s="4" t="s">
        <v>108</v>
      </c>
      <c r="E1232" s="4" t="str">
        <f>VLOOKUP($D:$D,'[1]Disponibilidad y generación'!$E:$R,3,FALSE)</f>
        <v>07</v>
      </c>
      <c r="F1232" s="4" t="str">
        <f>VLOOKUP($D:$D,'[1]Disponibilidad y generación'!$E:$R,4,FALSE)</f>
        <v>EL VALLE</v>
      </c>
      <c r="G1232" s="4" t="str">
        <f>VLOOKUP($D:$D,'[1]Disponibilidad y generación'!$E:$R,5,FALSE)</f>
        <v>22</v>
      </c>
      <c r="H1232" s="4" t="str">
        <f>VLOOKUP($D:$D,'[1]Disponibilidad y generación'!$E:$R,6,FALSE)</f>
        <v>SAN JUAN</v>
      </c>
      <c r="I1232" s="4" t="str">
        <f>VLOOKUP($D:$D,'[1]Disponibilidad y generación'!$E:$R,7,FALSE)</f>
        <v>02</v>
      </c>
      <c r="J1232" s="4" t="str">
        <f>VLOOKUP($D:$D,'[1]Disponibilidad y generación'!$E:$R,8,FALSE)</f>
        <v>BOHECHÍO</v>
      </c>
      <c r="K1232" s="4" t="s">
        <v>240</v>
      </c>
      <c r="L1232" s="4" t="s">
        <v>253</v>
      </c>
      <c r="M1232" s="4" t="s">
        <v>44</v>
      </c>
      <c r="N1232" s="52">
        <v>16.113732078853001</v>
      </c>
      <c r="O1232" s="52">
        <v>10.08516</v>
      </c>
    </row>
    <row r="1233" spans="1:15" ht="12.75" customHeight="1" x14ac:dyDescent="0.25">
      <c r="A1233" s="4">
        <v>2025</v>
      </c>
      <c r="B1233" s="4">
        <v>10</v>
      </c>
      <c r="C1233" s="2" t="s">
        <v>12</v>
      </c>
      <c r="D1233" s="4" t="s">
        <v>109</v>
      </c>
      <c r="E1233" s="4" t="str">
        <f>VLOOKUP($D:$D,'[1]Disponibilidad y generación'!$E:$R,3,FALSE)</f>
        <v>07</v>
      </c>
      <c r="F1233" s="4" t="str">
        <f>VLOOKUP($D:$D,'[1]Disponibilidad y generación'!$E:$R,4,FALSE)</f>
        <v>EL VALLE</v>
      </c>
      <c r="G1233" s="4" t="str">
        <f>VLOOKUP($D:$D,'[1]Disponibilidad y generación'!$E:$R,5,FALSE)</f>
        <v>22</v>
      </c>
      <c r="H1233" s="4" t="str">
        <f>VLOOKUP($D:$D,'[1]Disponibilidad y generación'!$E:$R,6,FALSE)</f>
        <v>SAN JUAN</v>
      </c>
      <c r="I1233" s="4" t="str">
        <f>VLOOKUP($D:$D,'[1]Disponibilidad y generación'!$E:$R,7,FALSE)</f>
        <v>02</v>
      </c>
      <c r="J1233" s="4" t="str">
        <f>VLOOKUP($D:$D,'[1]Disponibilidad y generación'!$E:$R,8,FALSE)</f>
        <v>BOHECHÍO</v>
      </c>
      <c r="K1233" s="4" t="s">
        <v>240</v>
      </c>
      <c r="L1233" s="4" t="s">
        <v>253</v>
      </c>
      <c r="M1233" s="4" t="s">
        <v>44</v>
      </c>
      <c r="N1233" s="52">
        <v>12.293974014335999</v>
      </c>
      <c r="O1233" s="52">
        <v>7.9353600000000002</v>
      </c>
    </row>
    <row r="1234" spans="1:15" ht="12.75" customHeight="1" x14ac:dyDescent="0.25">
      <c r="A1234" s="4">
        <v>2025</v>
      </c>
      <c r="B1234" s="4">
        <v>10</v>
      </c>
      <c r="C1234" s="2" t="s">
        <v>79</v>
      </c>
      <c r="D1234" s="4" t="s">
        <v>110</v>
      </c>
      <c r="E1234" s="4" t="str">
        <f>VLOOKUP($D:$D,'[1]Disponibilidad y generación'!$E:$R,3,FALSE)</f>
        <v>10</v>
      </c>
      <c r="F1234" s="4" t="str">
        <f>VLOOKUP($D:$D,'[1]Disponibilidad y generación'!$E:$R,4,FALSE)</f>
        <v>OZAMA O METROPOLITANA</v>
      </c>
      <c r="G1234" s="4" t="str">
        <f>VLOOKUP($D:$D,'[1]Disponibilidad y generación'!$E:$R,5,FALSE)</f>
        <v>32</v>
      </c>
      <c r="H1234" s="4" t="str">
        <f>VLOOKUP($D:$D,'[1]Disponibilidad y generación'!$E:$R,6,FALSE)</f>
        <v>SANTO DOMINGO</v>
      </c>
      <c r="I1234" s="4" t="str">
        <f>VLOOKUP($D:$D,'[1]Disponibilidad y generación'!$E:$R,7,FALSE)</f>
        <v>01</v>
      </c>
      <c r="J1234" s="4" t="str">
        <f>VLOOKUP($D:$D,'[1]Disponibilidad y generación'!$E:$R,8,FALSE)</f>
        <v>SANTO DOMINGO ESTE</v>
      </c>
      <c r="K1234" s="4" t="s">
        <v>239</v>
      </c>
      <c r="L1234" s="4" t="s">
        <v>246</v>
      </c>
      <c r="M1234" s="4" t="s">
        <v>111</v>
      </c>
      <c r="N1234" s="52">
        <v>0</v>
      </c>
      <c r="O1234" s="52">
        <v>0</v>
      </c>
    </row>
    <row r="1235" spans="1:15" ht="12.75" customHeight="1" x14ac:dyDescent="0.25">
      <c r="A1235" s="4">
        <v>2025</v>
      </c>
      <c r="B1235" s="4">
        <v>10</v>
      </c>
      <c r="C1235" s="2" t="s">
        <v>79</v>
      </c>
      <c r="D1235" s="4" t="s">
        <v>112</v>
      </c>
      <c r="E1235" s="4" t="str">
        <f>VLOOKUP($D:$D,'[1]Disponibilidad y generación'!$E:$R,3,FALSE)</f>
        <v>10</v>
      </c>
      <c r="F1235" s="4" t="str">
        <f>VLOOKUP($D:$D,'[1]Disponibilidad y generación'!$E:$R,4,FALSE)</f>
        <v>OZAMA O METROPOLITANA</v>
      </c>
      <c r="G1235" s="4" t="str">
        <f>VLOOKUP($D:$D,'[1]Disponibilidad y generación'!$E:$R,5,FALSE)</f>
        <v>32</v>
      </c>
      <c r="H1235" s="4" t="str">
        <f>VLOOKUP($D:$D,'[1]Disponibilidad y generación'!$E:$R,6,FALSE)</f>
        <v>SANTO DOMINGO</v>
      </c>
      <c r="I1235" s="4" t="str">
        <f>VLOOKUP($D:$D,'[1]Disponibilidad y generación'!$E:$R,7,FALSE)</f>
        <v>01</v>
      </c>
      <c r="J1235" s="4" t="str">
        <f>VLOOKUP($D:$D,'[1]Disponibilidad y generación'!$E:$R,8,FALSE)</f>
        <v>SANTO DOMINGO ESTE</v>
      </c>
      <c r="K1235" s="4" t="s">
        <v>239</v>
      </c>
      <c r="L1235" s="4" t="s">
        <v>246</v>
      </c>
      <c r="M1235" s="4" t="s">
        <v>111</v>
      </c>
      <c r="N1235" s="52">
        <v>313.37992831541197</v>
      </c>
      <c r="O1235" s="52">
        <v>167.60113000000001</v>
      </c>
    </row>
    <row r="1236" spans="1:15" ht="12.75" customHeight="1" x14ac:dyDescent="0.25">
      <c r="A1236" s="4">
        <v>2025</v>
      </c>
      <c r="B1236" s="4">
        <v>10</v>
      </c>
      <c r="C1236" s="2" t="s">
        <v>113</v>
      </c>
      <c r="D1236" s="4" t="s">
        <v>114</v>
      </c>
      <c r="E1236" s="4" t="str">
        <f>VLOOKUP($D:$D,'[1]Disponibilidad y generación'!$E:$R,3,FALSE)</f>
        <v>04</v>
      </c>
      <c r="F1236" s="4" t="str">
        <f>VLOOKUP($D:$D,'[1]Disponibilidad y generación'!$E:$R,4,FALSE)</f>
        <v>CIBAO NOROESTE</v>
      </c>
      <c r="G1236" s="4" t="str">
        <f>VLOOKUP($D:$D,'[1]Disponibilidad y generación'!$E:$R,5,FALSE)</f>
        <v>15</v>
      </c>
      <c r="H1236" s="4" t="str">
        <f>VLOOKUP($D:$D,'[1]Disponibilidad y generación'!$E:$R,6,FALSE)</f>
        <v>MONTE CRISTI</v>
      </c>
      <c r="I1236" s="4" t="str">
        <f>VLOOKUP($D:$D,'[1]Disponibilidad y generación'!$E:$R,7,FALSE)</f>
        <v>03</v>
      </c>
      <c r="J1236" s="4" t="str">
        <f>VLOOKUP($D:$D,'[1]Disponibilidad y generación'!$E:$R,8,FALSE)</f>
        <v>GUAYUBÍN</v>
      </c>
      <c r="K1236" s="4" t="s">
        <v>244</v>
      </c>
      <c r="L1236" s="4" t="s">
        <v>252</v>
      </c>
      <c r="M1236" s="4" t="s">
        <v>56</v>
      </c>
      <c r="N1236" s="52">
        <v>52.5</v>
      </c>
      <c r="O1236" s="52">
        <v>10.189080000000001</v>
      </c>
    </row>
    <row r="1237" spans="1:15" ht="12.75" customHeight="1" x14ac:dyDescent="0.25">
      <c r="A1237" s="4">
        <v>2025</v>
      </c>
      <c r="B1237" s="4">
        <v>10</v>
      </c>
      <c r="C1237" s="2" t="s">
        <v>115</v>
      </c>
      <c r="D1237" s="4" t="s">
        <v>116</v>
      </c>
      <c r="E1237" s="4" t="str">
        <f>VLOOKUP($D:$D,'[1]Disponibilidad y generación'!$E:$R,3,FALSE)</f>
        <v>05</v>
      </c>
      <c r="F1237" s="4" t="str">
        <f>VLOOKUP($D:$D,'[1]Disponibilidad y generación'!$E:$R,4,FALSE)</f>
        <v>VALDESIA</v>
      </c>
      <c r="G1237" s="4" t="str">
        <f>VLOOKUP($D:$D,'[1]Disponibilidad y generación'!$E:$R,5,FALSE)</f>
        <v>17</v>
      </c>
      <c r="H1237" s="4" t="str">
        <f>VLOOKUP($D:$D,'[1]Disponibilidad y generación'!$E:$R,6,FALSE)</f>
        <v>PERAVIA</v>
      </c>
      <c r="I1237" s="4" t="str">
        <f>VLOOKUP($D:$D,'[1]Disponibilidad y generación'!$E:$R,7,FALSE)</f>
        <v>01</v>
      </c>
      <c r="J1237" s="4" t="str">
        <f>VLOOKUP($D:$D,'[1]Disponibilidad y generación'!$E:$R,8,FALSE)</f>
        <v>BANÍ</v>
      </c>
      <c r="K1237" s="4" t="s">
        <v>244</v>
      </c>
      <c r="L1237" s="4" t="s">
        <v>252</v>
      </c>
      <c r="M1237" s="4" t="s">
        <v>56</v>
      </c>
      <c r="N1237" s="52">
        <v>49.6</v>
      </c>
      <c r="O1237" s="52">
        <v>2.79759</v>
      </c>
    </row>
    <row r="1238" spans="1:15" ht="12.75" customHeight="1" x14ac:dyDescent="0.25">
      <c r="A1238" s="4">
        <v>2025</v>
      </c>
      <c r="B1238" s="4">
        <v>10</v>
      </c>
      <c r="C1238" s="2" t="s">
        <v>117</v>
      </c>
      <c r="D1238" s="4" t="s">
        <v>118</v>
      </c>
      <c r="E1238" s="4" t="str">
        <f>VLOOKUP($D:$D,'[1]Disponibilidad y generación'!$E:$R,3,FALSE)</f>
        <v>04</v>
      </c>
      <c r="F1238" s="4" t="str">
        <f>VLOOKUP($D:$D,'[1]Disponibilidad y generación'!$E:$R,4,FALSE)</f>
        <v>CIBAO NOROESTE</v>
      </c>
      <c r="G1238" s="4" t="str">
        <f>VLOOKUP($D:$D,'[1]Disponibilidad y generación'!$E:$R,5,FALSE)</f>
        <v>15</v>
      </c>
      <c r="H1238" s="4" t="str">
        <f>VLOOKUP($D:$D,'[1]Disponibilidad y generación'!$E:$R,6,FALSE)</f>
        <v>MONTE CRISTI</v>
      </c>
      <c r="I1238" s="4" t="str">
        <f>VLOOKUP($D:$D,'[1]Disponibilidad y generación'!$E:$R,7,FALSE)</f>
        <v>03</v>
      </c>
      <c r="J1238" s="4" t="str">
        <f>VLOOKUP($D:$D,'[1]Disponibilidad y generación'!$E:$R,8,FALSE)</f>
        <v>GUAYUBÍN</v>
      </c>
      <c r="K1238" s="4" t="s">
        <v>244</v>
      </c>
      <c r="L1238" s="4" t="s">
        <v>252</v>
      </c>
      <c r="M1238" s="4" t="s">
        <v>56</v>
      </c>
      <c r="N1238" s="52">
        <v>52.5</v>
      </c>
      <c r="O1238" s="52">
        <v>10.17334</v>
      </c>
    </row>
    <row r="1239" spans="1:15" ht="12.75" customHeight="1" x14ac:dyDescent="0.25">
      <c r="A1239" s="4">
        <v>2025</v>
      </c>
      <c r="B1239" s="4">
        <v>10</v>
      </c>
      <c r="C1239" s="2" t="s">
        <v>22</v>
      </c>
      <c r="D1239" s="4" t="s">
        <v>119</v>
      </c>
      <c r="E1239" s="4" t="str">
        <f>VLOOKUP($D:$D,'[1]Disponibilidad y generación'!$E:$R,3,FALSE)</f>
        <v>06</v>
      </c>
      <c r="F1239" s="4" t="str">
        <f>VLOOKUP($D:$D,'[1]Disponibilidad y generación'!$E:$R,4,FALSE)</f>
        <v>ENRIQUILLO</v>
      </c>
      <c r="G1239" s="4" t="str">
        <f>VLOOKUP($D:$D,'[1]Disponibilidad y generación'!$E:$R,5,FALSE)</f>
        <v>04</v>
      </c>
      <c r="H1239" s="4" t="str">
        <f>VLOOKUP($D:$D,'[1]Disponibilidad y generación'!$E:$R,6,FALSE)</f>
        <v>BARAHONA</v>
      </c>
      <c r="I1239" s="4" t="str">
        <f>VLOOKUP($D:$D,'[1]Disponibilidad y generación'!$E:$R,7,FALSE)</f>
        <v>03</v>
      </c>
      <c r="J1239" s="4" t="str">
        <f>VLOOKUP($D:$D,'[1]Disponibilidad y generación'!$E:$R,8,FALSE)</f>
        <v>ENRIQUILLO</v>
      </c>
      <c r="K1239" s="4" t="s">
        <v>244</v>
      </c>
      <c r="L1239" s="4" t="s">
        <v>252</v>
      </c>
      <c r="M1239" s="4" t="s">
        <v>99</v>
      </c>
      <c r="N1239" s="52">
        <v>49.390221774193002</v>
      </c>
      <c r="O1239" s="52">
        <v>8.2752999999999997</v>
      </c>
    </row>
    <row r="1240" spans="1:15" ht="12.75" customHeight="1" x14ac:dyDescent="0.25">
      <c r="A1240" s="4">
        <v>2025</v>
      </c>
      <c r="B1240" s="4">
        <v>10</v>
      </c>
      <c r="C1240" s="2" t="s">
        <v>22</v>
      </c>
      <c r="D1240" s="4" t="s">
        <v>120</v>
      </c>
      <c r="E1240" s="4" t="str">
        <f>VLOOKUP($D:$D,'[1]Disponibilidad y generación'!$E:$R,3,FALSE)</f>
        <v>06</v>
      </c>
      <c r="F1240" s="4" t="str">
        <f>VLOOKUP($D:$D,'[1]Disponibilidad y generación'!$E:$R,4,FALSE)</f>
        <v>ENRIQUILLO</v>
      </c>
      <c r="G1240" s="4" t="str">
        <f>VLOOKUP($D:$D,'[1]Disponibilidad y generación'!$E:$R,5,FALSE)</f>
        <v>04</v>
      </c>
      <c r="H1240" s="4" t="str">
        <f>VLOOKUP($D:$D,'[1]Disponibilidad y generación'!$E:$R,6,FALSE)</f>
        <v>BARAHONA</v>
      </c>
      <c r="I1240" s="4" t="str">
        <f>VLOOKUP($D:$D,'[1]Disponibilidad y generación'!$E:$R,7,FALSE)</f>
        <v>03</v>
      </c>
      <c r="J1240" s="4" t="str">
        <f>VLOOKUP($D:$D,'[1]Disponibilidad y generación'!$E:$R,8,FALSE)</f>
        <v>ENRIQUILLO</v>
      </c>
      <c r="K1240" s="4" t="s">
        <v>244</v>
      </c>
      <c r="L1240" s="4" t="s">
        <v>252</v>
      </c>
      <c r="M1240" s="4" t="s">
        <v>107</v>
      </c>
      <c r="N1240" s="52">
        <v>48.192883064516003</v>
      </c>
      <c r="O1240" s="52">
        <v>5.9661499999999998</v>
      </c>
    </row>
    <row r="1241" spans="1:15" ht="12.75" customHeight="1" x14ac:dyDescent="0.25">
      <c r="A1241" s="4">
        <v>2025</v>
      </c>
      <c r="B1241" s="4">
        <v>10</v>
      </c>
      <c r="C1241" s="2" t="s">
        <v>121</v>
      </c>
      <c r="D1241" s="4" t="s">
        <v>122</v>
      </c>
      <c r="E1241" s="4" t="str">
        <f>VLOOKUP($D:$D,'[1]Disponibilidad y generación'!$E:$R,3,FALSE)</f>
        <v>01</v>
      </c>
      <c r="F1241" s="4" t="str">
        <f>VLOOKUP($D:$D,'[1]Disponibilidad y generación'!$E:$R,4,FALSE)</f>
        <v>CIBAO NORTE</v>
      </c>
      <c r="G1241" s="4" t="str">
        <f>VLOOKUP($D:$D,'[1]Disponibilidad y generación'!$E:$R,5,FALSE)</f>
        <v>18</v>
      </c>
      <c r="H1241" s="4" t="str">
        <f>VLOOKUP($D:$D,'[1]Disponibilidad y generación'!$E:$R,6,FALSE)</f>
        <v>PUERTO PLATA</v>
      </c>
      <c r="I1241" s="4" t="str">
        <f>VLOOKUP($D:$D,'[1]Disponibilidad y generación'!$E:$R,7,FALSE)</f>
        <v>01</v>
      </c>
      <c r="J1241" s="4" t="str">
        <f>VLOOKUP($D:$D,'[1]Disponibilidad y generación'!$E:$R,8,FALSE)</f>
        <v>PUERTO PLATA</v>
      </c>
      <c r="K1241" s="4" t="s">
        <v>244</v>
      </c>
      <c r="L1241" s="4" t="s">
        <v>252</v>
      </c>
      <c r="M1241" s="4" t="s">
        <v>56</v>
      </c>
      <c r="N1241" s="52">
        <v>48</v>
      </c>
      <c r="O1241" s="52">
        <v>10.232100000000001</v>
      </c>
    </row>
    <row r="1242" spans="1:15" ht="12.75" customHeight="1" x14ac:dyDescent="0.25">
      <c r="A1242" s="4">
        <v>2025</v>
      </c>
      <c r="B1242" s="4">
        <v>10</v>
      </c>
      <c r="C1242" s="2" t="s">
        <v>121</v>
      </c>
      <c r="D1242" s="4" t="s">
        <v>123</v>
      </c>
      <c r="E1242" s="4" t="str">
        <f>VLOOKUP($D:$D,'[1]Disponibilidad y generación'!$E:$R,3,FALSE)</f>
        <v>01</v>
      </c>
      <c r="F1242" s="4" t="str">
        <f>VLOOKUP($D:$D,'[1]Disponibilidad y generación'!$E:$R,4,FALSE)</f>
        <v>CIBAO NORTE</v>
      </c>
      <c r="G1242" s="4" t="str">
        <f>VLOOKUP($D:$D,'[1]Disponibilidad y generación'!$E:$R,5,FALSE)</f>
        <v>18</v>
      </c>
      <c r="H1242" s="4" t="str">
        <f>VLOOKUP($D:$D,'[1]Disponibilidad y generación'!$E:$R,6,FALSE)</f>
        <v>PUERTO PLATA</v>
      </c>
      <c r="I1242" s="4" t="str">
        <f>VLOOKUP($D:$D,'[1]Disponibilidad y generación'!$E:$R,7,FALSE)</f>
        <v>01</v>
      </c>
      <c r="J1242" s="4" t="str">
        <f>VLOOKUP($D:$D,'[1]Disponibilidad y generación'!$E:$R,8,FALSE)</f>
        <v>PUERTO PLATA</v>
      </c>
      <c r="K1242" s="4" t="s">
        <v>244</v>
      </c>
      <c r="L1242" s="4" t="s">
        <v>252</v>
      </c>
      <c r="M1242" s="4" t="s">
        <v>10</v>
      </c>
      <c r="N1242" s="52">
        <v>46.8</v>
      </c>
      <c r="O1242" s="52">
        <v>7.6878799999999998</v>
      </c>
    </row>
    <row r="1243" spans="1:15" ht="12.75" customHeight="1" x14ac:dyDescent="0.25">
      <c r="A1243" s="4">
        <v>2025</v>
      </c>
      <c r="B1243" s="4">
        <v>10</v>
      </c>
      <c r="C1243" s="2" t="s">
        <v>124</v>
      </c>
      <c r="D1243" s="4" t="s">
        <v>125</v>
      </c>
      <c r="E1243" s="4" t="str">
        <f>VLOOKUP($D:$D,'[1]Disponibilidad y generación'!$E:$R,3,FALSE)</f>
        <v>05</v>
      </c>
      <c r="F1243" s="4" t="str">
        <f>VLOOKUP($D:$D,'[1]Disponibilidad y generación'!$E:$R,4,FALSE)</f>
        <v>VALDESIA</v>
      </c>
      <c r="G1243" s="4" t="str">
        <f>VLOOKUP($D:$D,'[1]Disponibilidad y generación'!$E:$R,5,FALSE)</f>
        <v>17</v>
      </c>
      <c r="H1243" s="4" t="str">
        <f>VLOOKUP($D:$D,'[1]Disponibilidad y generación'!$E:$R,6,FALSE)</f>
        <v>PERAVIA</v>
      </c>
      <c r="I1243" s="4" t="str">
        <f>VLOOKUP($D:$D,'[1]Disponibilidad y generación'!$E:$R,7,FALSE)</f>
        <v>03</v>
      </c>
      <c r="J1243" s="4" t="str">
        <f>VLOOKUP($D:$D,'[1]Disponibilidad y generación'!$E:$R,8,FALSE)</f>
        <v>MATANZAS</v>
      </c>
      <c r="K1243" s="4" t="s">
        <v>254</v>
      </c>
      <c r="L1243" s="4" t="s">
        <v>245</v>
      </c>
      <c r="M1243" s="4" t="s">
        <v>31</v>
      </c>
      <c r="N1243" s="52">
        <v>50</v>
      </c>
      <c r="O1243" s="52">
        <v>5.8722799999999999</v>
      </c>
    </row>
    <row r="1244" spans="1:15" ht="12.75" customHeight="1" x14ac:dyDescent="0.25">
      <c r="A1244" s="4">
        <v>2025</v>
      </c>
      <c r="B1244" s="4">
        <v>10</v>
      </c>
      <c r="C1244" s="2" t="s">
        <v>126</v>
      </c>
      <c r="D1244" s="4" t="s">
        <v>127</v>
      </c>
      <c r="E1244" s="4" t="str">
        <f>VLOOKUP($D:$D,'[1]Disponibilidad y generación'!$E:$R,3,FALSE)</f>
        <v>05</v>
      </c>
      <c r="F1244" s="4" t="str">
        <f>VLOOKUP($D:$D,'[1]Disponibilidad y generación'!$E:$R,4,FALSE)</f>
        <v>VALDESIA</v>
      </c>
      <c r="G1244" s="4" t="str">
        <f>VLOOKUP($D:$D,'[1]Disponibilidad y generación'!$E:$R,5,FALSE)</f>
        <v>17</v>
      </c>
      <c r="H1244" s="4" t="str">
        <f>VLOOKUP($D:$D,'[1]Disponibilidad y generación'!$E:$R,6,FALSE)</f>
        <v>PERAVIA</v>
      </c>
      <c r="I1244" s="4" t="str">
        <f>VLOOKUP($D:$D,'[1]Disponibilidad y generación'!$E:$R,7,FALSE)</f>
        <v>03</v>
      </c>
      <c r="J1244" s="4" t="str">
        <f>VLOOKUP($D:$D,'[1]Disponibilidad y generación'!$E:$R,8,FALSE)</f>
        <v>MATANZAS</v>
      </c>
      <c r="K1244" s="4" t="s">
        <v>254</v>
      </c>
      <c r="L1244" s="4" t="s">
        <v>245</v>
      </c>
      <c r="M1244" s="4" t="s">
        <v>128</v>
      </c>
      <c r="N1244" s="52">
        <v>50.6</v>
      </c>
      <c r="O1244" s="52">
        <v>5.6158200000000003</v>
      </c>
    </row>
    <row r="1245" spans="1:15" ht="12.75" customHeight="1" x14ac:dyDescent="0.25">
      <c r="A1245" s="4">
        <v>2025</v>
      </c>
      <c r="B1245" s="4">
        <v>10</v>
      </c>
      <c r="C1245" s="2" t="s">
        <v>228</v>
      </c>
      <c r="D1245" s="4" t="s">
        <v>229</v>
      </c>
      <c r="E1245" s="4" t="s">
        <v>284</v>
      </c>
      <c r="F1245" s="4" t="s">
        <v>284</v>
      </c>
      <c r="G1245" s="4" t="s">
        <v>284</v>
      </c>
      <c r="H1245" s="4" t="s">
        <v>284</v>
      </c>
      <c r="I1245" s="4" t="s">
        <v>284</v>
      </c>
      <c r="J1245" s="4" t="s">
        <v>284</v>
      </c>
      <c r="K1245" s="4" t="s">
        <v>254</v>
      </c>
      <c r="L1245" s="4" t="s">
        <v>245</v>
      </c>
      <c r="M1245" s="4" t="s">
        <v>223</v>
      </c>
      <c r="N1245" s="52">
        <v>43.374103942651999</v>
      </c>
      <c r="O1245" s="52">
        <v>15.22044</v>
      </c>
    </row>
    <row r="1246" spans="1:15" ht="12.75" customHeight="1" x14ac:dyDescent="0.25">
      <c r="A1246" s="4">
        <v>2025</v>
      </c>
      <c r="B1246" s="4">
        <v>10</v>
      </c>
      <c r="C1246" s="2" t="s">
        <v>224</v>
      </c>
      <c r="D1246" s="4" t="s">
        <v>225</v>
      </c>
      <c r="E1246" s="4" t="str">
        <f>VLOOKUP($D:$D,'[1]Disponibilidad y generación'!$E:$R,3,FALSE)</f>
        <v>n/d</v>
      </c>
      <c r="F1246" s="4" t="str">
        <f>VLOOKUP($D:$D,'[1]Disponibilidad y generación'!$E:$R,4,FALSE)</f>
        <v>n/d</v>
      </c>
      <c r="G1246" s="4" t="str">
        <f>VLOOKUP($D:$D,'[1]Disponibilidad y generación'!$E:$R,5,FALSE)</f>
        <v>n/d</v>
      </c>
      <c r="H1246" s="4" t="str">
        <f>VLOOKUP($D:$D,'[1]Disponibilidad y generación'!$E:$R,6,FALSE)</f>
        <v>n/d</v>
      </c>
      <c r="I1246" s="4" t="str">
        <f>VLOOKUP($D:$D,'[1]Disponibilidad y generación'!$E:$R,7,FALSE)</f>
        <v>n/d</v>
      </c>
      <c r="J1246" s="4" t="str">
        <f>VLOOKUP($D:$D,'[1]Disponibilidad y generación'!$E:$R,8,FALSE)</f>
        <v>n/d</v>
      </c>
      <c r="K1246" s="4" t="s">
        <v>254</v>
      </c>
      <c r="L1246" s="4" t="s">
        <v>245</v>
      </c>
      <c r="M1246" s="4" t="s">
        <v>223</v>
      </c>
      <c r="N1246" s="52">
        <v>47.621818548386997</v>
      </c>
      <c r="O1246" s="52">
        <v>5.7784899999999997</v>
      </c>
    </row>
    <row r="1247" spans="1:15" ht="12.75" customHeight="1" x14ac:dyDescent="0.25">
      <c r="A1247" s="4">
        <v>2025</v>
      </c>
      <c r="B1247" s="4">
        <v>10</v>
      </c>
      <c r="C1247" s="2" t="s">
        <v>224</v>
      </c>
      <c r="D1247" s="4" t="s">
        <v>226</v>
      </c>
      <c r="E1247" s="4" t="str">
        <f>VLOOKUP($D:$D,'[1]Disponibilidad y generación'!$E:$R,3,FALSE)</f>
        <v>n/d</v>
      </c>
      <c r="F1247" s="4" t="str">
        <f>VLOOKUP($D:$D,'[1]Disponibilidad y generación'!$E:$R,4,FALSE)</f>
        <v>n/d</v>
      </c>
      <c r="G1247" s="4" t="str">
        <f>VLOOKUP($D:$D,'[1]Disponibilidad y generación'!$E:$R,5,FALSE)</f>
        <v>n/d</v>
      </c>
      <c r="H1247" s="4" t="str">
        <f>VLOOKUP($D:$D,'[1]Disponibilidad y generación'!$E:$R,6,FALSE)</f>
        <v>n/d</v>
      </c>
      <c r="I1247" s="4" t="str">
        <f>VLOOKUP($D:$D,'[1]Disponibilidad y generación'!$E:$R,7,FALSE)</f>
        <v>n/d</v>
      </c>
      <c r="J1247" s="4" t="str">
        <f>VLOOKUP($D:$D,'[1]Disponibilidad y generación'!$E:$R,8,FALSE)</f>
        <v>n/d</v>
      </c>
      <c r="K1247" s="4" t="s">
        <v>254</v>
      </c>
      <c r="L1247" s="4" t="s">
        <v>245</v>
      </c>
      <c r="M1247" s="4" t="s">
        <v>223</v>
      </c>
      <c r="N1247" s="52">
        <v>47.621818548386997</v>
      </c>
      <c r="O1247" s="52">
        <v>5.76938</v>
      </c>
    </row>
    <row r="1248" spans="1:15" ht="12.75" customHeight="1" x14ac:dyDescent="0.25">
      <c r="A1248" s="4">
        <v>2025</v>
      </c>
      <c r="B1248" s="4">
        <v>10</v>
      </c>
      <c r="C1248" s="2" t="s">
        <v>224</v>
      </c>
      <c r="D1248" s="4" t="s">
        <v>227</v>
      </c>
      <c r="E1248" s="4" t="str">
        <f>VLOOKUP($D:$D,'[1]Disponibilidad y generación'!$E:$R,3,FALSE)</f>
        <v>n/d</v>
      </c>
      <c r="F1248" s="4" t="str">
        <f>VLOOKUP($D:$D,'[1]Disponibilidad y generación'!$E:$R,4,FALSE)</f>
        <v>n/d</v>
      </c>
      <c r="G1248" s="4" t="str">
        <f>VLOOKUP($D:$D,'[1]Disponibilidad y generación'!$E:$R,5,FALSE)</f>
        <v>n/d</v>
      </c>
      <c r="H1248" s="4" t="str">
        <f>VLOOKUP($D:$D,'[1]Disponibilidad y generación'!$E:$R,6,FALSE)</f>
        <v>n/d</v>
      </c>
      <c r="I1248" s="4" t="str">
        <f>VLOOKUP($D:$D,'[1]Disponibilidad y generación'!$E:$R,7,FALSE)</f>
        <v>n/d</v>
      </c>
      <c r="J1248" s="4" t="str">
        <f>VLOOKUP($D:$D,'[1]Disponibilidad y generación'!$E:$R,8,FALSE)</f>
        <v>n/d</v>
      </c>
      <c r="K1248" s="4" t="s">
        <v>254</v>
      </c>
      <c r="L1248" s="4" t="s">
        <v>245</v>
      </c>
      <c r="M1248" s="4" t="s">
        <v>223</v>
      </c>
      <c r="N1248" s="52">
        <v>47.621818548386997</v>
      </c>
      <c r="O1248" s="52">
        <v>5.7959399999999999</v>
      </c>
    </row>
    <row r="1249" spans="1:15" ht="12.75" customHeight="1" x14ac:dyDescent="0.25">
      <c r="A1249" s="4">
        <v>2025</v>
      </c>
      <c r="B1249" s="4">
        <v>10</v>
      </c>
      <c r="C1249" s="2" t="s">
        <v>129</v>
      </c>
      <c r="D1249" s="4" t="s">
        <v>130</v>
      </c>
      <c r="E1249" s="4" t="str">
        <f>VLOOKUP($D:$D,'[1]Disponibilidad y generación'!$E:$R,3,FALSE)</f>
        <v>08</v>
      </c>
      <c r="F1249" s="4" t="str">
        <f>VLOOKUP($D:$D,'[1]Disponibilidad y generación'!$E:$R,4,FALSE)</f>
        <v>YUMA</v>
      </c>
      <c r="G1249" s="4" t="str">
        <f>VLOOKUP($D:$D,'[1]Disponibilidad y generación'!$E:$R,5,FALSE)</f>
        <v>12</v>
      </c>
      <c r="H1249" s="4" t="str">
        <f>VLOOKUP($D:$D,'[1]Disponibilidad y generación'!$E:$R,6,FALSE)</f>
        <v>LA ROMANA</v>
      </c>
      <c r="I1249" s="4" t="str">
        <f>VLOOKUP($D:$D,'[1]Disponibilidad y generación'!$E:$R,7,FALSE)</f>
        <v>03</v>
      </c>
      <c r="J1249" s="4" t="str">
        <f>VLOOKUP($D:$D,'[1]Disponibilidad y generación'!$E:$R,8,FALSE)</f>
        <v>VILLA HERMOSA</v>
      </c>
      <c r="K1249" s="4" t="s">
        <v>254</v>
      </c>
      <c r="L1249" s="4" t="s">
        <v>245</v>
      </c>
      <c r="M1249" s="4" t="s">
        <v>128</v>
      </c>
      <c r="N1249" s="52">
        <v>50</v>
      </c>
      <c r="O1249" s="52">
        <v>8.3392800000000005</v>
      </c>
    </row>
    <row r="1250" spans="1:15" ht="12.75" customHeight="1" x14ac:dyDescent="0.25">
      <c r="A1250" s="4">
        <v>2025</v>
      </c>
      <c r="B1250" s="4">
        <v>10</v>
      </c>
      <c r="C1250" s="2" t="s">
        <v>129</v>
      </c>
      <c r="D1250" s="4" t="s">
        <v>131</v>
      </c>
      <c r="E1250" s="4" t="str">
        <f>VLOOKUP($D:$D,'[1]Disponibilidad y generación'!$E:$R,3,FALSE)</f>
        <v>08</v>
      </c>
      <c r="F1250" s="4" t="str">
        <f>VLOOKUP($D:$D,'[1]Disponibilidad y generación'!$E:$R,4,FALSE)</f>
        <v>YUMA</v>
      </c>
      <c r="G1250" s="4" t="str">
        <f>VLOOKUP($D:$D,'[1]Disponibilidad y generación'!$E:$R,5,FALSE)</f>
        <v>12</v>
      </c>
      <c r="H1250" s="4" t="str">
        <f>VLOOKUP($D:$D,'[1]Disponibilidad y generación'!$E:$R,6,FALSE)</f>
        <v>LA ROMANA</v>
      </c>
      <c r="I1250" s="4" t="str">
        <f>VLOOKUP($D:$D,'[1]Disponibilidad y generación'!$E:$R,7,FALSE)</f>
        <v>03</v>
      </c>
      <c r="J1250" s="4" t="str">
        <f>VLOOKUP($D:$D,'[1]Disponibilidad y generación'!$E:$R,8,FALSE)</f>
        <v>VILLA HERMOSA</v>
      </c>
      <c r="K1250" s="4" t="s">
        <v>254</v>
      </c>
      <c r="L1250" s="4" t="s">
        <v>245</v>
      </c>
      <c r="M1250" s="4" t="s">
        <v>128</v>
      </c>
      <c r="N1250" s="52">
        <v>30</v>
      </c>
      <c r="O1250" s="52">
        <v>4.9482999999999997</v>
      </c>
    </row>
    <row r="1251" spans="1:15" ht="12.75" customHeight="1" x14ac:dyDescent="0.25">
      <c r="A1251" s="4">
        <v>2025</v>
      </c>
      <c r="B1251" s="4">
        <v>10</v>
      </c>
      <c r="C1251" s="2" t="s">
        <v>236</v>
      </c>
      <c r="D1251" s="4" t="s">
        <v>237</v>
      </c>
      <c r="E1251" s="4" t="s">
        <v>284</v>
      </c>
      <c r="F1251" s="4" t="s">
        <v>284</v>
      </c>
      <c r="G1251" s="4" t="s">
        <v>284</v>
      </c>
      <c r="H1251" s="4" t="s">
        <v>284</v>
      </c>
      <c r="I1251" s="4" t="s">
        <v>284</v>
      </c>
      <c r="J1251" s="4" t="s">
        <v>284</v>
      </c>
      <c r="K1251" s="4" t="s">
        <v>254</v>
      </c>
      <c r="L1251" s="4" t="s">
        <v>245</v>
      </c>
      <c r="M1251" s="4" t="s">
        <v>223</v>
      </c>
      <c r="N1251" s="52">
        <v>0</v>
      </c>
      <c r="O1251" s="52">
        <v>8.4118999999999993</v>
      </c>
    </row>
    <row r="1252" spans="1:15" ht="12.75" customHeight="1" x14ac:dyDescent="0.25">
      <c r="A1252" s="4">
        <v>2025</v>
      </c>
      <c r="B1252" s="4">
        <v>10</v>
      </c>
      <c r="C1252" s="2" t="s">
        <v>132</v>
      </c>
      <c r="D1252" s="4" t="s">
        <v>133</v>
      </c>
      <c r="E1252" s="4" t="str">
        <f>VLOOKUP($D:$D,'[1]Disponibilidad y generación'!$E:$R,3,FALSE)</f>
        <v>10</v>
      </c>
      <c r="F1252" s="4" t="str">
        <f>VLOOKUP($D:$D,'[1]Disponibilidad y generación'!$E:$R,4,FALSE)</f>
        <v>OZAMA O METROPOLITANA</v>
      </c>
      <c r="G1252" s="4" t="str">
        <f>VLOOKUP($D:$D,'[1]Disponibilidad y generación'!$E:$R,5,FALSE)</f>
        <v>32</v>
      </c>
      <c r="H1252" s="4" t="str">
        <f>VLOOKUP($D:$D,'[1]Disponibilidad y generación'!$E:$R,6,FALSE)</f>
        <v>SANTO DOMINGO</v>
      </c>
      <c r="I1252" s="4" t="str">
        <f>VLOOKUP($D:$D,'[1]Disponibilidad y generación'!$E:$R,7,FALSE)</f>
        <v>03</v>
      </c>
      <c r="J1252" s="4" t="str">
        <f>VLOOKUP($D:$D,'[1]Disponibilidad y generación'!$E:$R,8,FALSE)</f>
        <v>SANTO DOMINGO NORTE</v>
      </c>
      <c r="K1252" s="4" t="s">
        <v>254</v>
      </c>
      <c r="L1252" s="4" t="s">
        <v>245</v>
      </c>
      <c r="M1252" s="4" t="s">
        <v>134</v>
      </c>
      <c r="N1252" s="52">
        <v>50</v>
      </c>
      <c r="O1252" s="52">
        <v>6.5192399999999999</v>
      </c>
    </row>
    <row r="1253" spans="1:15" ht="12.75" customHeight="1" x14ac:dyDescent="0.25">
      <c r="A1253" s="4">
        <v>2025</v>
      </c>
      <c r="B1253" s="4">
        <v>10</v>
      </c>
      <c r="C1253" s="2" t="s">
        <v>135</v>
      </c>
      <c r="D1253" s="4" t="s">
        <v>136</v>
      </c>
      <c r="E1253" s="4" t="str">
        <f>VLOOKUP($D:$D,'[1]Disponibilidad y generación'!$E:$R,3,FALSE)</f>
        <v>07</v>
      </c>
      <c r="F1253" s="4" t="str">
        <f>VLOOKUP($D:$D,'[1]Disponibilidad y generación'!$E:$R,4,FALSE)</f>
        <v>EL VALLE</v>
      </c>
      <c r="G1253" s="4" t="str">
        <f>VLOOKUP($D:$D,'[1]Disponibilidad y generación'!$E:$R,5,FALSE)</f>
        <v>02</v>
      </c>
      <c r="H1253" s="4" t="str">
        <f>VLOOKUP($D:$D,'[1]Disponibilidad y generación'!$E:$R,6,FALSE)</f>
        <v>AZUA</v>
      </c>
      <c r="I1253" s="4" t="str">
        <f>VLOOKUP($D:$D,'[1]Disponibilidad y generación'!$E:$R,7,FALSE)</f>
        <v>01</v>
      </c>
      <c r="J1253" s="4" t="str">
        <f>VLOOKUP($D:$D,'[1]Disponibilidad y generación'!$E:$R,8,FALSE)</f>
        <v>AZUA</v>
      </c>
      <c r="K1253" s="4" t="s">
        <v>254</v>
      </c>
      <c r="L1253" s="4" t="s">
        <v>245</v>
      </c>
      <c r="M1253" s="4" t="s">
        <v>128</v>
      </c>
      <c r="N1253" s="52">
        <v>8.7220206093179993</v>
      </c>
      <c r="O1253" s="52">
        <v>1.28108</v>
      </c>
    </row>
    <row r="1254" spans="1:15" ht="12.75" customHeight="1" x14ac:dyDescent="0.25">
      <c r="A1254" s="4">
        <v>2025</v>
      </c>
      <c r="B1254" s="4">
        <v>10</v>
      </c>
      <c r="C1254" s="2" t="s">
        <v>230</v>
      </c>
      <c r="D1254" s="4" t="s">
        <v>231</v>
      </c>
      <c r="E1254" s="4" t="s">
        <v>284</v>
      </c>
      <c r="F1254" s="4" t="s">
        <v>284</v>
      </c>
      <c r="G1254" s="4" t="s">
        <v>284</v>
      </c>
      <c r="H1254" s="4" t="s">
        <v>284</v>
      </c>
      <c r="I1254" s="4" t="s">
        <v>284</v>
      </c>
      <c r="J1254" s="4" t="s">
        <v>284</v>
      </c>
      <c r="K1254" s="4" t="s">
        <v>254</v>
      </c>
      <c r="L1254" s="4" t="s">
        <v>245</v>
      </c>
      <c r="M1254" s="4" t="s">
        <v>223</v>
      </c>
      <c r="N1254" s="52">
        <v>3.2055981182790001</v>
      </c>
      <c r="O1254" s="52">
        <v>1.24159</v>
      </c>
    </row>
    <row r="1255" spans="1:15" ht="12.75" customHeight="1" x14ac:dyDescent="0.25">
      <c r="A1255" s="4">
        <v>2025</v>
      </c>
      <c r="B1255" s="4">
        <v>10</v>
      </c>
      <c r="C1255" s="2" t="s">
        <v>137</v>
      </c>
      <c r="D1255" s="4" t="s">
        <v>138</v>
      </c>
      <c r="E1255" s="4" t="str">
        <f>VLOOKUP($D:$D,'[1]Disponibilidad y generación'!$E:$R,3,FALSE)</f>
        <v>10</v>
      </c>
      <c r="F1255" s="4" t="str">
        <f>VLOOKUP($D:$D,'[1]Disponibilidad y generación'!$E:$R,4,FALSE)</f>
        <v>OZAMA O METROPOLITANA</v>
      </c>
      <c r="G1255" s="4" t="str">
        <f>VLOOKUP($D:$D,'[1]Disponibilidad y generación'!$E:$R,5,FALSE)</f>
        <v>32</v>
      </c>
      <c r="H1255" s="4" t="str">
        <f>VLOOKUP($D:$D,'[1]Disponibilidad y generación'!$E:$R,6,FALSE)</f>
        <v>SANTO DOMINGO</v>
      </c>
      <c r="I1255" s="4" t="str">
        <f>VLOOKUP($D:$D,'[1]Disponibilidad y generación'!$E:$R,7,FALSE)</f>
        <v>01</v>
      </c>
      <c r="J1255" s="4" t="str">
        <f>VLOOKUP($D:$D,'[1]Disponibilidad y generación'!$E:$R,8,FALSE)</f>
        <v>SANTO DOMINGO ESTE</v>
      </c>
      <c r="K1255" s="4" t="s">
        <v>254</v>
      </c>
      <c r="L1255" s="4" t="s">
        <v>245</v>
      </c>
      <c r="M1255" s="4" t="s">
        <v>134</v>
      </c>
      <c r="N1255" s="52">
        <v>9.9966397849459998</v>
      </c>
      <c r="O1255" s="52">
        <v>1.1586799999999999</v>
      </c>
    </row>
    <row r="1256" spans="1:15" ht="12.75" customHeight="1" x14ac:dyDescent="0.25">
      <c r="A1256" s="4">
        <v>2025</v>
      </c>
      <c r="B1256" s="4">
        <v>10</v>
      </c>
      <c r="C1256" s="2" t="s">
        <v>221</v>
      </c>
      <c r="D1256" s="4" t="s">
        <v>222</v>
      </c>
      <c r="E1256" s="4" t="str">
        <f>VLOOKUP($D:$D,'[1]Disponibilidad y generación'!$E:$R,3,FALSE)</f>
        <v>n/d</v>
      </c>
      <c r="F1256" s="4" t="str">
        <f>VLOOKUP($D:$D,'[1]Disponibilidad y generación'!$E:$R,4,FALSE)</f>
        <v>n/d</v>
      </c>
      <c r="G1256" s="4" t="str">
        <f>VLOOKUP($D:$D,'[1]Disponibilidad y generación'!$E:$R,5,FALSE)</f>
        <v>n/d</v>
      </c>
      <c r="H1256" s="4" t="str">
        <f>VLOOKUP($D:$D,'[1]Disponibilidad y generación'!$E:$R,6,FALSE)</f>
        <v>n/d</v>
      </c>
      <c r="I1256" s="4" t="str">
        <f>VLOOKUP($D:$D,'[1]Disponibilidad y generación'!$E:$R,7,FALSE)</f>
        <v>n/d</v>
      </c>
      <c r="J1256" s="4" t="str">
        <f>VLOOKUP($D:$D,'[1]Disponibilidad y generación'!$E:$R,8,FALSE)</f>
        <v>n/d</v>
      </c>
      <c r="K1256" s="4" t="s">
        <v>254</v>
      </c>
      <c r="L1256" s="4" t="s">
        <v>245</v>
      </c>
      <c r="M1256" s="4" t="s">
        <v>223</v>
      </c>
      <c r="N1256" s="52">
        <v>0</v>
      </c>
      <c r="O1256" s="52">
        <v>4.9784800000000002</v>
      </c>
    </row>
    <row r="1257" spans="1:15" ht="12.75" customHeight="1" x14ac:dyDescent="0.25">
      <c r="A1257" s="4">
        <v>2025</v>
      </c>
      <c r="B1257" s="4">
        <v>10</v>
      </c>
      <c r="C1257" s="2" t="s">
        <v>139</v>
      </c>
      <c r="D1257" s="4" t="s">
        <v>140</v>
      </c>
      <c r="E1257" s="4" t="str">
        <f>VLOOKUP($D:$D,'[1]Disponibilidad y generación'!$E:$R,3,FALSE)</f>
        <v>10</v>
      </c>
      <c r="F1257" s="4" t="str">
        <f>VLOOKUP($D:$D,'[1]Disponibilidad y generación'!$E:$R,4,FALSE)</f>
        <v>OZAMA O METROPOLITANA</v>
      </c>
      <c r="G1257" s="4" t="str">
        <f>VLOOKUP($D:$D,'[1]Disponibilidad y generación'!$E:$R,5,FALSE)</f>
        <v>32</v>
      </c>
      <c r="H1257" s="4" t="str">
        <f>VLOOKUP($D:$D,'[1]Disponibilidad y generación'!$E:$R,6,FALSE)</f>
        <v>SANTO DOMINGO</v>
      </c>
      <c r="I1257" s="4" t="str">
        <f>VLOOKUP($D:$D,'[1]Disponibilidad y generación'!$E:$R,7,FALSE)</f>
        <v>05</v>
      </c>
      <c r="J1257" s="4" t="str">
        <f>VLOOKUP($D:$D,'[1]Disponibilidad y generación'!$E:$R,8,FALSE)</f>
        <v>SAN ANTONIO DE GUERRA</v>
      </c>
      <c r="K1257" s="4" t="s">
        <v>254</v>
      </c>
      <c r="L1257" s="4" t="s">
        <v>245</v>
      </c>
      <c r="M1257" s="4" t="s">
        <v>31</v>
      </c>
      <c r="N1257" s="52">
        <v>49.859358198923999</v>
      </c>
      <c r="O1257" s="52">
        <v>6.2837100000000001</v>
      </c>
    </row>
    <row r="1258" spans="1:15" ht="12.75" customHeight="1" x14ac:dyDescent="0.25">
      <c r="A1258" s="4">
        <v>2025</v>
      </c>
      <c r="B1258" s="4">
        <v>10</v>
      </c>
      <c r="C1258" s="2" t="s">
        <v>141</v>
      </c>
      <c r="D1258" s="4" t="s">
        <v>142</v>
      </c>
      <c r="E1258" s="4" t="str">
        <f>VLOOKUP($D:$D,'[1]Disponibilidad y generación'!$E:$R,3,FALSE)</f>
        <v>03</v>
      </c>
      <c r="F1258" s="4" t="str">
        <f>VLOOKUP($D:$D,'[1]Disponibilidad y generación'!$E:$R,4,FALSE)</f>
        <v>CIBAO NORDESTE</v>
      </c>
      <c r="G1258" s="4" t="str">
        <f>VLOOKUP($D:$D,'[1]Disponibilidad y generación'!$E:$R,5,FALSE)</f>
        <v>14</v>
      </c>
      <c r="H1258" s="4" t="str">
        <f>VLOOKUP($D:$D,'[1]Disponibilidad y generación'!$E:$R,6,FALSE)</f>
        <v>MARÍA TRINIDAD SÁNCHEZ</v>
      </c>
      <c r="I1258" s="4" t="str">
        <f>VLOOKUP($D:$D,'[1]Disponibilidad y generación'!$E:$R,7,FALSE)</f>
        <v>02</v>
      </c>
      <c r="J1258" s="4" t="str">
        <f>VLOOKUP($D:$D,'[1]Disponibilidad y generación'!$E:$R,8,FALSE)</f>
        <v>CABRERA</v>
      </c>
      <c r="K1258" s="4" t="s">
        <v>254</v>
      </c>
      <c r="L1258" s="4" t="s">
        <v>245</v>
      </c>
      <c r="M1258" s="4" t="s">
        <v>128</v>
      </c>
      <c r="N1258" s="52">
        <v>45.59399641577</v>
      </c>
      <c r="O1258" s="52">
        <v>5.6756599999999997</v>
      </c>
    </row>
    <row r="1259" spans="1:15" ht="12.75" customHeight="1" x14ac:dyDescent="0.25">
      <c r="A1259" s="4">
        <v>2025</v>
      </c>
      <c r="B1259" s="4">
        <v>10</v>
      </c>
      <c r="C1259" s="2" t="s">
        <v>124</v>
      </c>
      <c r="D1259" s="4" t="s">
        <v>143</v>
      </c>
      <c r="E1259" s="4" t="str">
        <f>VLOOKUP($D:$D,'[1]Disponibilidad y generación'!$E:$R,3,FALSE)</f>
        <v>10</v>
      </c>
      <c r="F1259" s="4" t="str">
        <f>VLOOKUP($D:$D,'[1]Disponibilidad y generación'!$E:$R,4,FALSE)</f>
        <v>OZAMA O METROPOLITANA</v>
      </c>
      <c r="G1259" s="4" t="str">
        <f>VLOOKUP($D:$D,'[1]Disponibilidad y generación'!$E:$R,5,FALSE)</f>
        <v>32</v>
      </c>
      <c r="H1259" s="4" t="str">
        <f>VLOOKUP($D:$D,'[1]Disponibilidad y generación'!$E:$R,6,FALSE)</f>
        <v>SANTO DOMINGO</v>
      </c>
      <c r="I1259" s="4" t="str">
        <f>VLOOKUP($D:$D,'[1]Disponibilidad y generación'!$E:$R,7,FALSE)</f>
        <v>05</v>
      </c>
      <c r="J1259" s="4" t="str">
        <f>VLOOKUP($D:$D,'[1]Disponibilidad y generación'!$E:$R,8,FALSE)</f>
        <v>SAN ANTONIO DE GUERRA</v>
      </c>
      <c r="K1259" s="4" t="s">
        <v>254</v>
      </c>
      <c r="L1259" s="4" t="s">
        <v>245</v>
      </c>
      <c r="M1259" s="4" t="s">
        <v>134</v>
      </c>
      <c r="N1259" s="52">
        <v>100</v>
      </c>
      <c r="O1259" s="52">
        <v>13.39015</v>
      </c>
    </row>
    <row r="1260" spans="1:15" ht="12.75" customHeight="1" x14ac:dyDescent="0.25">
      <c r="A1260" s="4">
        <v>2025</v>
      </c>
      <c r="B1260" s="4">
        <v>10</v>
      </c>
      <c r="C1260" s="2" t="s">
        <v>144</v>
      </c>
      <c r="D1260" s="4" t="s">
        <v>145</v>
      </c>
      <c r="E1260" s="4" t="str">
        <f>VLOOKUP($D:$D,'[1]Disponibilidad y generación'!$E:$R,3,FALSE)</f>
        <v>04</v>
      </c>
      <c r="F1260" s="4" t="str">
        <f>VLOOKUP($D:$D,'[1]Disponibilidad y generación'!$E:$R,4,FALSE)</f>
        <v>CIBAO NOROESTE</v>
      </c>
      <c r="G1260" s="4" t="str">
        <f>VLOOKUP($D:$D,'[1]Disponibilidad y generación'!$E:$R,5,FALSE)</f>
        <v>15</v>
      </c>
      <c r="H1260" s="4" t="str">
        <f>VLOOKUP($D:$D,'[1]Disponibilidad y generación'!$E:$R,6,FALSE)</f>
        <v>MONTE CRISTI</v>
      </c>
      <c r="I1260" s="4" t="str">
        <f>VLOOKUP($D:$D,'[1]Disponibilidad y generación'!$E:$R,7,FALSE)</f>
        <v>03</v>
      </c>
      <c r="J1260" s="4" t="str">
        <f>VLOOKUP($D:$D,'[1]Disponibilidad y generación'!$E:$R,8,FALSE)</f>
        <v>GUAYUBÍN</v>
      </c>
      <c r="K1260" s="4" t="s">
        <v>254</v>
      </c>
      <c r="L1260" s="4" t="s">
        <v>245</v>
      </c>
      <c r="M1260" s="4" t="s">
        <v>56</v>
      </c>
      <c r="N1260" s="52">
        <v>50.6</v>
      </c>
      <c r="O1260" s="52">
        <v>6.4170999999999996</v>
      </c>
    </row>
    <row r="1261" spans="1:15" ht="12.75" customHeight="1" x14ac:dyDescent="0.25">
      <c r="A1261" s="4">
        <v>2025</v>
      </c>
      <c r="B1261" s="4">
        <v>10</v>
      </c>
      <c r="C1261" s="2" t="s">
        <v>271</v>
      </c>
      <c r="D1261" s="4" t="s">
        <v>256</v>
      </c>
      <c r="E1261" s="4" t="s">
        <v>284</v>
      </c>
      <c r="F1261" s="4" t="s">
        <v>284</v>
      </c>
      <c r="G1261" s="4" t="s">
        <v>284</v>
      </c>
      <c r="H1261" s="4" t="s">
        <v>284</v>
      </c>
      <c r="I1261" s="4" t="s">
        <v>284</v>
      </c>
      <c r="J1261" s="4" t="s">
        <v>284</v>
      </c>
      <c r="K1261" s="4" t="s">
        <v>254</v>
      </c>
      <c r="L1261" s="4" t="s">
        <v>245</v>
      </c>
      <c r="M1261" s="4" t="s">
        <v>223</v>
      </c>
      <c r="N1261" s="52">
        <v>12.231182795698</v>
      </c>
      <c r="O1261" s="52">
        <v>1.20438</v>
      </c>
    </row>
    <row r="1262" spans="1:15" ht="12.75" customHeight="1" x14ac:dyDescent="0.25">
      <c r="A1262" s="4">
        <v>2025</v>
      </c>
      <c r="B1262" s="4">
        <v>10</v>
      </c>
      <c r="C1262" s="2" t="s">
        <v>232</v>
      </c>
      <c r="D1262" s="4" t="s">
        <v>233</v>
      </c>
      <c r="E1262" s="4" t="s">
        <v>284</v>
      </c>
      <c r="F1262" s="4" t="s">
        <v>284</v>
      </c>
      <c r="G1262" s="4" t="s">
        <v>284</v>
      </c>
      <c r="H1262" s="4" t="s">
        <v>284</v>
      </c>
      <c r="I1262" s="4" t="s">
        <v>284</v>
      </c>
      <c r="J1262" s="4" t="s">
        <v>284</v>
      </c>
      <c r="K1262" s="4" t="s">
        <v>254</v>
      </c>
      <c r="L1262" s="4" t="s">
        <v>245</v>
      </c>
      <c r="M1262" s="4" t="s">
        <v>223</v>
      </c>
      <c r="N1262" s="52">
        <v>70</v>
      </c>
      <c r="O1262" s="52">
        <v>10.5581</v>
      </c>
    </row>
    <row r="1263" spans="1:15" ht="12.75" customHeight="1" x14ac:dyDescent="0.25">
      <c r="A1263" s="4">
        <v>2025</v>
      </c>
      <c r="B1263" s="4">
        <v>10</v>
      </c>
      <c r="C1263" s="2" t="s">
        <v>232</v>
      </c>
      <c r="D1263" s="4" t="s">
        <v>234</v>
      </c>
      <c r="E1263" s="4" t="s">
        <v>284</v>
      </c>
      <c r="F1263" s="4" t="s">
        <v>284</v>
      </c>
      <c r="G1263" s="4" t="s">
        <v>284</v>
      </c>
      <c r="H1263" s="4" t="s">
        <v>284</v>
      </c>
      <c r="I1263" s="4" t="s">
        <v>284</v>
      </c>
      <c r="J1263" s="4" t="s">
        <v>284</v>
      </c>
      <c r="K1263" s="4" t="s">
        <v>254</v>
      </c>
      <c r="L1263" s="4" t="s">
        <v>245</v>
      </c>
      <c r="M1263" s="4" t="s">
        <v>223</v>
      </c>
      <c r="N1263" s="52">
        <v>70</v>
      </c>
      <c r="O1263" s="52">
        <v>9.4424600000000005</v>
      </c>
    </row>
    <row r="1264" spans="1:15" ht="12.75" customHeight="1" x14ac:dyDescent="0.25">
      <c r="A1264" s="4">
        <v>2025</v>
      </c>
      <c r="B1264" s="4">
        <v>10</v>
      </c>
      <c r="C1264" s="2" t="s">
        <v>22</v>
      </c>
      <c r="D1264" s="4" t="s">
        <v>146</v>
      </c>
      <c r="E1264" s="4" t="str">
        <f>VLOOKUP($D:$D,'[1]Disponibilidad y generación'!$E:$R,3,FALSE)</f>
        <v>01</v>
      </c>
      <c r="F1264" s="4" t="str">
        <f>VLOOKUP($D:$D,'[1]Disponibilidad y generación'!$E:$R,4,FALSE)</f>
        <v>CIBAO NORTE</v>
      </c>
      <c r="G1264" s="4" t="str">
        <f>VLOOKUP($D:$D,'[1]Disponibilidad y generación'!$E:$R,5,FALSE)</f>
        <v>25</v>
      </c>
      <c r="H1264" s="4" t="str">
        <f>VLOOKUP($D:$D,'[1]Disponibilidad y generación'!$E:$R,6,FALSE)</f>
        <v>SANTIAGO</v>
      </c>
      <c r="I1264" s="4" t="str">
        <f>VLOOKUP($D:$D,'[1]Disponibilidad y generación'!$E:$R,7,FALSE)</f>
        <v>05</v>
      </c>
      <c r="J1264" s="4" t="str">
        <f>VLOOKUP($D:$D,'[1]Disponibilidad y generación'!$E:$R,8,FALSE)</f>
        <v>SAN JOSÉ DE LAS MATAS</v>
      </c>
      <c r="K1264" s="4" t="s">
        <v>254</v>
      </c>
      <c r="L1264" s="4" t="s">
        <v>245</v>
      </c>
      <c r="M1264" s="4" t="s">
        <v>134</v>
      </c>
      <c r="N1264" s="52">
        <v>68.400000000000006</v>
      </c>
      <c r="O1264" s="52">
        <v>9.3156999999999996</v>
      </c>
    </row>
    <row r="1265" spans="1:15" ht="12.75" customHeight="1" x14ac:dyDescent="0.25">
      <c r="A1265" s="4">
        <v>2025</v>
      </c>
      <c r="B1265" s="4">
        <v>10</v>
      </c>
      <c r="C1265" s="2" t="s">
        <v>124</v>
      </c>
      <c r="D1265" s="4" t="s">
        <v>147</v>
      </c>
      <c r="E1265" s="4" t="str">
        <f>VLOOKUP($D:$D,'[1]Disponibilidad y generación'!$E:$R,3,FALSE)</f>
        <v>05</v>
      </c>
      <c r="F1265" s="4" t="str">
        <f>VLOOKUP($D:$D,'[1]Disponibilidad y generación'!$E:$R,4,FALSE)</f>
        <v>VALDESIA</v>
      </c>
      <c r="G1265" s="4" t="str">
        <f>VLOOKUP($D:$D,'[1]Disponibilidad y generación'!$E:$R,5,FALSE)</f>
        <v>17</v>
      </c>
      <c r="H1265" s="4" t="str">
        <f>VLOOKUP($D:$D,'[1]Disponibilidad y generación'!$E:$R,6,FALSE)</f>
        <v>PERAVIA</v>
      </c>
      <c r="I1265" s="4" t="str">
        <f>VLOOKUP($D:$D,'[1]Disponibilidad y generación'!$E:$R,7,FALSE)</f>
        <v>02</v>
      </c>
      <c r="J1265" s="4" t="str">
        <f>VLOOKUP($D:$D,'[1]Disponibilidad y generación'!$E:$R,8,FALSE)</f>
        <v>NIZAO</v>
      </c>
      <c r="K1265" s="4" t="s">
        <v>254</v>
      </c>
      <c r="L1265" s="4" t="s">
        <v>245</v>
      </c>
      <c r="M1265" s="4" t="s">
        <v>10</v>
      </c>
      <c r="N1265" s="52">
        <v>50</v>
      </c>
      <c r="O1265" s="52">
        <v>6.9575399999999998</v>
      </c>
    </row>
    <row r="1266" spans="1:15" ht="12.75" customHeight="1" x14ac:dyDescent="0.25">
      <c r="A1266" s="4">
        <v>2025</v>
      </c>
      <c r="B1266" s="4">
        <v>10</v>
      </c>
      <c r="C1266" s="2" t="s">
        <v>148</v>
      </c>
      <c r="D1266" s="4" t="s">
        <v>149</v>
      </c>
      <c r="E1266" s="4" t="str">
        <f>VLOOKUP($D:$D,'[1]Disponibilidad y generación'!$E:$R,3,FALSE)</f>
        <v>10</v>
      </c>
      <c r="F1266" s="4" t="str">
        <f>VLOOKUP($D:$D,'[1]Disponibilidad y generación'!$E:$R,4,FALSE)</f>
        <v>OZAMA O METROPOLITANA</v>
      </c>
      <c r="G1266" s="4" t="str">
        <f>VLOOKUP($D:$D,'[1]Disponibilidad y generación'!$E:$R,5,FALSE)</f>
        <v>32</v>
      </c>
      <c r="H1266" s="4" t="str">
        <f>VLOOKUP($D:$D,'[1]Disponibilidad y generación'!$E:$R,6,FALSE)</f>
        <v>SANTO DOMINGO</v>
      </c>
      <c r="I1266" s="4" t="str">
        <f>VLOOKUP($D:$D,'[1]Disponibilidad y generación'!$E:$R,7,FALSE)</f>
        <v>05</v>
      </c>
      <c r="J1266" s="4" t="str">
        <f>VLOOKUP($D:$D,'[1]Disponibilidad y generación'!$E:$R,8,FALSE)</f>
        <v>SAN ANTONIO DE GUERRA</v>
      </c>
      <c r="K1266" s="4" t="s">
        <v>254</v>
      </c>
      <c r="L1266" s="4" t="s">
        <v>245</v>
      </c>
      <c r="M1266" s="4" t="s">
        <v>134</v>
      </c>
      <c r="N1266" s="52">
        <v>50</v>
      </c>
      <c r="O1266" s="52">
        <v>6.6455900000000003</v>
      </c>
    </row>
    <row r="1267" spans="1:15" ht="12.75" customHeight="1" x14ac:dyDescent="0.25">
      <c r="A1267" s="4">
        <v>2025</v>
      </c>
      <c r="B1267" s="4">
        <v>10</v>
      </c>
      <c r="C1267" s="2" t="s">
        <v>150</v>
      </c>
      <c r="D1267" s="4" t="s">
        <v>151</v>
      </c>
      <c r="E1267" s="4" t="str">
        <f>VLOOKUP($D:$D,'[1]Disponibilidad y generación'!$E:$R,3,FALSE)</f>
        <v>10</v>
      </c>
      <c r="F1267" s="4" t="str">
        <f>VLOOKUP($D:$D,'[1]Disponibilidad y generación'!$E:$R,4,FALSE)</f>
        <v>OZAMA O METROPOLITANA</v>
      </c>
      <c r="G1267" s="4" t="str">
        <f>VLOOKUP($D:$D,'[1]Disponibilidad y generación'!$E:$R,5,FALSE)</f>
        <v>32</v>
      </c>
      <c r="H1267" s="4" t="str">
        <f>VLOOKUP($D:$D,'[1]Disponibilidad y generación'!$E:$R,6,FALSE)</f>
        <v>SANTO DOMINGO</v>
      </c>
      <c r="I1267" s="4" t="str">
        <f>VLOOKUP($D:$D,'[1]Disponibilidad y generación'!$E:$R,7,FALSE)</f>
        <v>05</v>
      </c>
      <c r="J1267" s="4" t="str">
        <f>VLOOKUP($D:$D,'[1]Disponibilidad y generación'!$E:$R,8,FALSE)</f>
        <v>SAN ANTONIO DE GUERRA</v>
      </c>
      <c r="K1267" s="4" t="s">
        <v>254</v>
      </c>
      <c r="L1267" s="4" t="s">
        <v>245</v>
      </c>
      <c r="M1267" s="4" t="s">
        <v>134</v>
      </c>
      <c r="N1267" s="52">
        <v>49.133064516128997</v>
      </c>
      <c r="O1267" s="52">
        <v>6.3294699999999997</v>
      </c>
    </row>
    <row r="1268" spans="1:15" ht="12.75" customHeight="1" x14ac:dyDescent="0.25">
      <c r="A1268" s="4">
        <v>2025</v>
      </c>
      <c r="B1268" s="4">
        <v>10</v>
      </c>
      <c r="C1268" s="2" t="s">
        <v>152</v>
      </c>
      <c r="D1268" s="4" t="s">
        <v>153</v>
      </c>
      <c r="E1268" s="4" t="str">
        <f>VLOOKUP($D:$D,'[1]Disponibilidad y generación'!$E:$R,3,FALSE)</f>
        <v>06</v>
      </c>
      <c r="F1268" s="4" t="str">
        <f>VLOOKUP($D:$D,'[1]Disponibilidad y generación'!$E:$R,4,FALSE)</f>
        <v>ENRIQUILLO</v>
      </c>
      <c r="G1268" s="4" t="str">
        <f>VLOOKUP($D:$D,'[1]Disponibilidad y generación'!$E:$R,5,FALSE)</f>
        <v>04</v>
      </c>
      <c r="H1268" s="4" t="str">
        <f>VLOOKUP($D:$D,'[1]Disponibilidad y generación'!$E:$R,6,FALSE)</f>
        <v>BARAHONA</v>
      </c>
      <c r="I1268" s="4" t="str">
        <f>VLOOKUP($D:$D,'[1]Disponibilidad y generación'!$E:$R,7,FALSE)</f>
        <v>05</v>
      </c>
      <c r="J1268" s="4" t="str">
        <f>VLOOKUP($D:$D,'[1]Disponibilidad y generación'!$E:$R,8,FALSE)</f>
        <v>VICENTE NOBLE</v>
      </c>
      <c r="K1268" s="4" t="s">
        <v>254</v>
      </c>
      <c r="L1268" s="4" t="s">
        <v>245</v>
      </c>
      <c r="M1268" s="4" t="s">
        <v>31</v>
      </c>
      <c r="N1268" s="52">
        <v>24.941196236559001</v>
      </c>
      <c r="O1268" s="52">
        <v>3.9362200000000001</v>
      </c>
    </row>
    <row r="1269" spans="1:15" ht="12.75" customHeight="1" x14ac:dyDescent="0.25">
      <c r="A1269" s="4">
        <v>2025</v>
      </c>
      <c r="B1269" s="4">
        <v>10</v>
      </c>
      <c r="C1269" s="2" t="s">
        <v>154</v>
      </c>
      <c r="D1269" s="4" t="s">
        <v>155</v>
      </c>
      <c r="E1269" s="4" t="str">
        <f>VLOOKUP($D:$D,'[1]Disponibilidad y generación'!$E:$R,3,FALSE)</f>
        <v>09</v>
      </c>
      <c r="F1269" s="4" t="str">
        <f>VLOOKUP($D:$D,'[1]Disponibilidad y generación'!$E:$R,4,FALSE)</f>
        <v>HIGUAMO</v>
      </c>
      <c r="G1269" s="4" t="str">
        <f>VLOOKUP($D:$D,'[1]Disponibilidad y generación'!$E:$R,5,FALSE)</f>
        <v>23</v>
      </c>
      <c r="H1269" s="4" t="str">
        <f>VLOOKUP($D:$D,'[1]Disponibilidad y generación'!$E:$R,6,FALSE)</f>
        <v>SAN PEDRO DE MACORÍS</v>
      </c>
      <c r="I1269" s="4" t="str">
        <f>VLOOKUP($D:$D,'[1]Disponibilidad y generación'!$E:$R,7,FALSE)</f>
        <v>04</v>
      </c>
      <c r="J1269" s="4" t="str">
        <f>VLOOKUP($D:$D,'[1]Disponibilidad y generación'!$E:$R,8,FALSE)</f>
        <v>CONSUELO</v>
      </c>
      <c r="K1269" s="4" t="s">
        <v>254</v>
      </c>
      <c r="L1269" s="4" t="s">
        <v>245</v>
      </c>
      <c r="M1269" s="4" t="s">
        <v>10</v>
      </c>
      <c r="N1269" s="52">
        <v>50</v>
      </c>
      <c r="O1269" s="52">
        <v>8.3860799999999998</v>
      </c>
    </row>
    <row r="1270" spans="1:15" ht="12.75" customHeight="1" x14ac:dyDescent="0.25">
      <c r="A1270" s="4">
        <v>2025</v>
      </c>
      <c r="B1270" s="4">
        <v>10</v>
      </c>
      <c r="C1270" s="2" t="s">
        <v>22</v>
      </c>
      <c r="D1270" s="4" t="s">
        <v>156</v>
      </c>
      <c r="E1270" s="4" t="str">
        <f>VLOOKUP($D:$D,'[1]Disponibilidad y generación'!$E:$R,3,FALSE)</f>
        <v>04</v>
      </c>
      <c r="F1270" s="4" t="str">
        <f>VLOOKUP($D:$D,'[1]Disponibilidad y generación'!$E:$R,4,FALSE)</f>
        <v>CIBAO NOROESTE</v>
      </c>
      <c r="G1270" s="4" t="str">
        <f>VLOOKUP($D:$D,'[1]Disponibilidad y generación'!$E:$R,5,FALSE)</f>
        <v>27</v>
      </c>
      <c r="H1270" s="4" t="str">
        <f>VLOOKUP($D:$D,'[1]Disponibilidad y generación'!$E:$R,6,FALSE)</f>
        <v>VALVERDE</v>
      </c>
      <c r="I1270" s="4" t="str">
        <f>VLOOKUP($D:$D,'[1]Disponibilidad y generación'!$E:$R,7,FALSE)</f>
        <v>02</v>
      </c>
      <c r="J1270" s="4" t="str">
        <f>VLOOKUP($D:$D,'[1]Disponibilidad y generación'!$E:$R,8,FALSE)</f>
        <v>ESPERANZA</v>
      </c>
      <c r="K1270" s="4" t="s">
        <v>254</v>
      </c>
      <c r="L1270" s="4" t="s">
        <v>245</v>
      </c>
      <c r="M1270" s="4" t="s">
        <v>128</v>
      </c>
      <c r="N1270" s="52">
        <v>74.951254480285996</v>
      </c>
      <c r="O1270" s="52">
        <v>12.80123</v>
      </c>
    </row>
    <row r="1271" spans="1:15" ht="12.75" customHeight="1" x14ac:dyDescent="0.25">
      <c r="A1271" s="4">
        <v>2025</v>
      </c>
      <c r="B1271" s="4">
        <v>10</v>
      </c>
      <c r="C1271" s="2" t="s">
        <v>22</v>
      </c>
      <c r="D1271" s="4" t="s">
        <v>157</v>
      </c>
      <c r="E1271" s="4" t="str">
        <f>VLOOKUP($D:$D,'[1]Disponibilidad y generación'!$E:$R,3,FALSE)</f>
        <v>05</v>
      </c>
      <c r="F1271" s="4" t="str">
        <f>VLOOKUP($D:$D,'[1]Disponibilidad y generación'!$E:$R,4,FALSE)</f>
        <v>VALDESIA</v>
      </c>
      <c r="G1271" s="4" t="str">
        <f>VLOOKUP($D:$D,'[1]Disponibilidad y generación'!$E:$R,5,FALSE)</f>
        <v>21</v>
      </c>
      <c r="H1271" s="4" t="str">
        <f>VLOOKUP($D:$D,'[1]Disponibilidad y generación'!$E:$R,6,FALSE)</f>
        <v>SAN CRISTÓBAL</v>
      </c>
      <c r="I1271" s="4" t="str">
        <f>VLOOKUP($D:$D,'[1]Disponibilidad y generación'!$E:$R,7,FALSE)</f>
        <v>06</v>
      </c>
      <c r="J1271" s="4" t="str">
        <f>VLOOKUP($D:$D,'[1]Disponibilidad y generación'!$E:$R,8,FALSE)</f>
        <v>YAGUATE</v>
      </c>
      <c r="K1271" s="4" t="s">
        <v>254</v>
      </c>
      <c r="L1271" s="4" t="s">
        <v>245</v>
      </c>
      <c r="M1271" s="4" t="s">
        <v>49</v>
      </c>
      <c r="N1271" s="52">
        <v>100</v>
      </c>
      <c r="O1271" s="52">
        <v>13.25544</v>
      </c>
    </row>
    <row r="1272" spans="1:15" ht="12.75" customHeight="1" x14ac:dyDescent="0.25">
      <c r="A1272" s="4">
        <v>2025</v>
      </c>
      <c r="B1272" s="4">
        <v>10</v>
      </c>
      <c r="C1272" s="2" t="s">
        <v>158</v>
      </c>
      <c r="D1272" s="4" t="s">
        <v>159</v>
      </c>
      <c r="E1272" s="4" t="str">
        <f>VLOOKUP($D:$D,'[1]Disponibilidad y generación'!$E:$R,3,FALSE)</f>
        <v>03</v>
      </c>
      <c r="F1272" s="4" t="str">
        <f>VLOOKUP($D:$D,'[1]Disponibilidad y generación'!$E:$R,4,FALSE)</f>
        <v>CIBAO NORDESTE</v>
      </c>
      <c r="G1272" s="4" t="str">
        <f>VLOOKUP($D:$D,'[1]Disponibilidad y generación'!$E:$R,5,FALSE)</f>
        <v>06</v>
      </c>
      <c r="H1272" s="4" t="str">
        <f>VLOOKUP($D:$D,'[1]Disponibilidad y generación'!$E:$R,6,FALSE)</f>
        <v>DUARTE</v>
      </c>
      <c r="I1272" s="4" t="str">
        <f>VLOOKUP($D:$D,'[1]Disponibilidad y generación'!$E:$R,7,FALSE)</f>
        <v>04</v>
      </c>
      <c r="J1272" s="4" t="str">
        <f>VLOOKUP($D:$D,'[1]Disponibilidad y generación'!$E:$R,8,FALSE)</f>
        <v>PIMENTEL</v>
      </c>
      <c r="K1272" s="4" t="s">
        <v>242</v>
      </c>
      <c r="L1272" s="4" t="s">
        <v>248</v>
      </c>
      <c r="M1272" s="4" t="s">
        <v>160</v>
      </c>
      <c r="N1272" s="52">
        <v>14.559970878135999</v>
      </c>
      <c r="O1272" s="52">
        <v>5.2849300000000001</v>
      </c>
    </row>
    <row r="1273" spans="1:15" ht="12.75" customHeight="1" x14ac:dyDescent="0.25">
      <c r="A1273" s="4">
        <v>2025</v>
      </c>
      <c r="B1273" s="4">
        <v>10</v>
      </c>
      <c r="C1273" s="2" t="s">
        <v>158</v>
      </c>
      <c r="D1273" s="4" t="s">
        <v>161</v>
      </c>
      <c r="E1273" s="4" t="str">
        <f>VLOOKUP($D:$D,'[1]Disponibilidad y generación'!$E:$R,3,FALSE)</f>
        <v>03</v>
      </c>
      <c r="F1273" s="4" t="str">
        <f>VLOOKUP($D:$D,'[1]Disponibilidad y generación'!$E:$R,4,FALSE)</f>
        <v>CIBAO NORDESTE</v>
      </c>
      <c r="G1273" s="4" t="str">
        <f>VLOOKUP($D:$D,'[1]Disponibilidad y generación'!$E:$R,5,FALSE)</f>
        <v>06</v>
      </c>
      <c r="H1273" s="4" t="str">
        <f>VLOOKUP($D:$D,'[1]Disponibilidad y generación'!$E:$R,6,FALSE)</f>
        <v>DUARTE</v>
      </c>
      <c r="I1273" s="4" t="str">
        <f>VLOOKUP($D:$D,'[1]Disponibilidad y generación'!$E:$R,7,FALSE)</f>
        <v>04</v>
      </c>
      <c r="J1273" s="4" t="str">
        <f>VLOOKUP($D:$D,'[1]Disponibilidad y generación'!$E:$R,8,FALSE)</f>
        <v>PIMENTEL</v>
      </c>
      <c r="K1273" s="4" t="s">
        <v>242</v>
      </c>
      <c r="L1273" s="4" t="s">
        <v>248</v>
      </c>
      <c r="M1273" s="4" t="s">
        <v>160</v>
      </c>
      <c r="N1273" s="52">
        <v>19.431807795697999</v>
      </c>
      <c r="O1273" s="52">
        <v>6.1315999999999997</v>
      </c>
    </row>
    <row r="1274" spans="1:15" ht="12.75" customHeight="1" x14ac:dyDescent="0.25">
      <c r="A1274" s="4">
        <v>2025</v>
      </c>
      <c r="B1274" s="4">
        <v>10</v>
      </c>
      <c r="C1274" s="2" t="s">
        <v>158</v>
      </c>
      <c r="D1274" s="4" t="s">
        <v>162</v>
      </c>
      <c r="E1274" s="4" t="str">
        <f>VLOOKUP($D:$D,'[1]Disponibilidad y generación'!$E:$R,3,FALSE)</f>
        <v>03</v>
      </c>
      <c r="F1274" s="4" t="str">
        <f>VLOOKUP($D:$D,'[1]Disponibilidad y generación'!$E:$R,4,FALSE)</f>
        <v>CIBAO NORDESTE</v>
      </c>
      <c r="G1274" s="4" t="str">
        <f>VLOOKUP($D:$D,'[1]Disponibilidad y generación'!$E:$R,5,FALSE)</f>
        <v>06</v>
      </c>
      <c r="H1274" s="4" t="str">
        <f>VLOOKUP($D:$D,'[1]Disponibilidad y generación'!$E:$R,6,FALSE)</f>
        <v>DUARTE</v>
      </c>
      <c r="I1274" s="4" t="str">
        <f>VLOOKUP($D:$D,'[1]Disponibilidad y generación'!$E:$R,7,FALSE)</f>
        <v>04</v>
      </c>
      <c r="J1274" s="4" t="str">
        <f>VLOOKUP($D:$D,'[1]Disponibilidad y generación'!$E:$R,8,FALSE)</f>
        <v>PIMENTEL</v>
      </c>
      <c r="K1274" s="4" t="s">
        <v>242</v>
      </c>
      <c r="L1274" s="4" t="s">
        <v>248</v>
      </c>
      <c r="M1274" s="4" t="s">
        <v>163</v>
      </c>
      <c r="N1274" s="52">
        <v>40.933976254480001</v>
      </c>
      <c r="O1274" s="52">
        <v>19.18262</v>
      </c>
    </row>
    <row r="1275" spans="1:15" ht="12.75" customHeight="1" x14ac:dyDescent="0.25">
      <c r="A1275" s="4">
        <v>2025</v>
      </c>
      <c r="B1275" s="4">
        <v>10</v>
      </c>
      <c r="C1275" s="2" t="s">
        <v>158</v>
      </c>
      <c r="D1275" s="4" t="s">
        <v>164</v>
      </c>
      <c r="E1275" s="4" t="str">
        <f>VLOOKUP($D:$D,'[1]Disponibilidad y generación'!$E:$R,3,FALSE)</f>
        <v>03</v>
      </c>
      <c r="F1275" s="4" t="str">
        <f>VLOOKUP($D:$D,'[1]Disponibilidad y generación'!$E:$R,4,FALSE)</f>
        <v>CIBAO NORDESTE</v>
      </c>
      <c r="G1275" s="4" t="str">
        <f>VLOOKUP($D:$D,'[1]Disponibilidad y generación'!$E:$R,5,FALSE)</f>
        <v>06</v>
      </c>
      <c r="H1275" s="4" t="str">
        <f>VLOOKUP($D:$D,'[1]Disponibilidad y generación'!$E:$R,6,FALSE)</f>
        <v>DUARTE</v>
      </c>
      <c r="I1275" s="4" t="str">
        <f>VLOOKUP($D:$D,'[1]Disponibilidad y generación'!$E:$R,7,FALSE)</f>
        <v>04</v>
      </c>
      <c r="J1275" s="4" t="str">
        <f>VLOOKUP($D:$D,'[1]Disponibilidad y generación'!$E:$R,8,FALSE)</f>
        <v>PIMENTEL</v>
      </c>
      <c r="K1275" s="4" t="s">
        <v>242</v>
      </c>
      <c r="L1275" s="4" t="s">
        <v>248</v>
      </c>
      <c r="M1275" s="4" t="s">
        <v>163</v>
      </c>
      <c r="N1275" s="52">
        <v>32.471926523297</v>
      </c>
      <c r="O1275" s="52">
        <v>23.159870000000002</v>
      </c>
    </row>
    <row r="1276" spans="1:15" ht="12.75" customHeight="1" x14ac:dyDescent="0.25">
      <c r="A1276" s="4">
        <v>2025</v>
      </c>
      <c r="B1276" s="4">
        <v>10</v>
      </c>
      <c r="C1276" s="2" t="s">
        <v>12</v>
      </c>
      <c r="D1276" s="4" t="s">
        <v>165</v>
      </c>
      <c r="E1276" s="4" t="str">
        <f>VLOOKUP($D:$D,'[1]Disponibilidad y generación'!$E:$R,3,FALSE)</f>
        <v>02</v>
      </c>
      <c r="F1276" s="4" t="str">
        <f>VLOOKUP($D:$D,'[1]Disponibilidad y generación'!$E:$R,4,FALSE)</f>
        <v>CIBAO SUR</v>
      </c>
      <c r="G1276" s="4" t="str">
        <f>VLOOKUP($D:$D,'[1]Disponibilidad y generación'!$E:$R,5,FALSE)</f>
        <v>13</v>
      </c>
      <c r="H1276" s="4" t="str">
        <f>VLOOKUP($D:$D,'[1]Disponibilidad y generación'!$E:$R,6,FALSE)</f>
        <v>LA VEGA</v>
      </c>
      <c r="I1276" s="4" t="str">
        <f>VLOOKUP($D:$D,'[1]Disponibilidad y generación'!$E:$R,7,FALSE)</f>
        <v>02</v>
      </c>
      <c r="J1276" s="4" t="str">
        <f>VLOOKUP($D:$D,'[1]Disponibilidad y generación'!$E:$R,8,FALSE)</f>
        <v>CONSTANZA</v>
      </c>
      <c r="K1276" s="4" t="s">
        <v>240</v>
      </c>
      <c r="L1276" s="4" t="s">
        <v>253</v>
      </c>
      <c r="M1276" s="4" t="s">
        <v>160</v>
      </c>
      <c r="N1276" s="52">
        <v>9.2651209677409998</v>
      </c>
      <c r="O1276" s="52">
        <v>6.5823299999999998</v>
      </c>
    </row>
    <row r="1277" spans="1:15" ht="12.75" customHeight="1" x14ac:dyDescent="0.25">
      <c r="A1277" s="4">
        <v>2025</v>
      </c>
      <c r="B1277" s="4">
        <v>10</v>
      </c>
      <c r="C1277" s="2" t="s">
        <v>12</v>
      </c>
      <c r="D1277" s="4" t="s">
        <v>166</v>
      </c>
      <c r="E1277" s="4" t="str">
        <f>VLOOKUP($D:$D,'[1]Disponibilidad y generación'!$E:$R,3,FALSE)</f>
        <v>02</v>
      </c>
      <c r="F1277" s="4" t="str">
        <f>VLOOKUP($D:$D,'[1]Disponibilidad y generación'!$E:$R,4,FALSE)</f>
        <v>CIBAO SUR</v>
      </c>
      <c r="G1277" s="4" t="str">
        <f>VLOOKUP($D:$D,'[1]Disponibilidad y generación'!$E:$R,5,FALSE)</f>
        <v>13</v>
      </c>
      <c r="H1277" s="4" t="str">
        <f>VLOOKUP($D:$D,'[1]Disponibilidad y generación'!$E:$R,6,FALSE)</f>
        <v>LA VEGA</v>
      </c>
      <c r="I1277" s="4" t="str">
        <f>VLOOKUP($D:$D,'[1]Disponibilidad y generación'!$E:$R,7,FALSE)</f>
        <v>02</v>
      </c>
      <c r="J1277" s="4" t="str">
        <f>VLOOKUP($D:$D,'[1]Disponibilidad y generación'!$E:$R,8,FALSE)</f>
        <v>CONSTANZA</v>
      </c>
      <c r="K1277" s="4" t="s">
        <v>240</v>
      </c>
      <c r="L1277" s="4" t="s">
        <v>253</v>
      </c>
      <c r="M1277" s="4" t="s">
        <v>160</v>
      </c>
      <c r="N1277" s="52">
        <v>8.006093189964</v>
      </c>
      <c r="O1277" s="52">
        <v>5.5957699999999999</v>
      </c>
    </row>
    <row r="1278" spans="1:15" ht="12.75" customHeight="1" x14ac:dyDescent="0.25">
      <c r="A1278" s="4">
        <v>2025</v>
      </c>
      <c r="B1278" s="4">
        <v>10</v>
      </c>
      <c r="C1278" s="2" t="s">
        <v>167</v>
      </c>
      <c r="D1278" s="4" t="s">
        <v>257</v>
      </c>
      <c r="E1278" s="4" t="s">
        <v>284</v>
      </c>
      <c r="F1278" s="4" t="s">
        <v>284</v>
      </c>
      <c r="G1278" s="4" t="s">
        <v>284</v>
      </c>
      <c r="H1278" s="4" t="s">
        <v>284</v>
      </c>
      <c r="I1278" s="4" t="s">
        <v>284</v>
      </c>
      <c r="J1278" s="4" t="s">
        <v>284</v>
      </c>
      <c r="K1278" s="4" t="s">
        <v>242</v>
      </c>
      <c r="L1278" s="4" t="s">
        <v>248</v>
      </c>
      <c r="M1278" s="4" t="s">
        <v>223</v>
      </c>
      <c r="N1278" s="52">
        <v>134.895295698924</v>
      </c>
      <c r="O1278" s="52">
        <v>26.987110000000001</v>
      </c>
    </row>
    <row r="1279" spans="1:15" ht="12.75" customHeight="1" x14ac:dyDescent="0.25">
      <c r="A1279" s="4">
        <v>2025</v>
      </c>
      <c r="B1279" s="4">
        <v>10</v>
      </c>
      <c r="C1279" s="2" t="s">
        <v>167</v>
      </c>
      <c r="D1279" s="4" t="s">
        <v>168</v>
      </c>
      <c r="E1279" s="4" t="str">
        <f>VLOOKUP($D:$D,'[1]Disponibilidad y generación'!$E:$R,3,FALSE)</f>
        <v>07</v>
      </c>
      <c r="F1279" s="4" t="str">
        <f>VLOOKUP($D:$D,'[1]Disponibilidad y generación'!$E:$R,4,FALSE)</f>
        <v>EL VALLE</v>
      </c>
      <c r="G1279" s="4" t="str">
        <f>VLOOKUP($D:$D,'[1]Disponibilidad y generación'!$E:$R,5,FALSE)</f>
        <v>02</v>
      </c>
      <c r="H1279" s="4" t="str">
        <f>VLOOKUP($D:$D,'[1]Disponibilidad y generación'!$E:$R,6,FALSE)</f>
        <v>AZUA</v>
      </c>
      <c r="I1279" s="4" t="str">
        <f>VLOOKUP($D:$D,'[1]Disponibilidad y generación'!$E:$R,7,FALSE)</f>
        <v>01</v>
      </c>
      <c r="J1279" s="4" t="str">
        <f>VLOOKUP($D:$D,'[1]Disponibilidad y generación'!$E:$R,8,FALSE)</f>
        <v>AZUA</v>
      </c>
      <c r="K1279" s="4" t="s">
        <v>242</v>
      </c>
      <c r="L1279" s="4" t="s">
        <v>248</v>
      </c>
      <c r="M1279" s="4" t="s">
        <v>128</v>
      </c>
      <c r="N1279" s="52">
        <v>100.389516129032</v>
      </c>
      <c r="O1279" s="52">
        <v>28.83323</v>
      </c>
    </row>
    <row r="1280" spans="1:15" ht="12.75" customHeight="1" x14ac:dyDescent="0.25">
      <c r="A1280" s="4">
        <v>2025</v>
      </c>
      <c r="B1280" s="4">
        <v>10</v>
      </c>
      <c r="C1280" s="2" t="s">
        <v>167</v>
      </c>
      <c r="D1280" s="4" t="s">
        <v>238</v>
      </c>
      <c r="E1280" s="4" t="s">
        <v>284</v>
      </c>
      <c r="F1280" s="4" t="s">
        <v>284</v>
      </c>
      <c r="G1280" s="4" t="s">
        <v>284</v>
      </c>
      <c r="H1280" s="4" t="s">
        <v>284</v>
      </c>
      <c r="I1280" s="4" t="s">
        <v>284</v>
      </c>
      <c r="J1280" s="4" t="s">
        <v>284</v>
      </c>
      <c r="K1280" s="4" t="s">
        <v>242</v>
      </c>
      <c r="L1280" s="4" t="s">
        <v>248</v>
      </c>
      <c r="M1280" s="4" t="s">
        <v>223</v>
      </c>
      <c r="N1280" s="52">
        <v>8.2095878136200007</v>
      </c>
      <c r="O1280" s="52">
        <v>2.3539099999999999</v>
      </c>
    </row>
    <row r="1281" spans="1:15" ht="12.75" customHeight="1" x14ac:dyDescent="0.25">
      <c r="A1281" s="4">
        <v>2025</v>
      </c>
      <c r="B1281" s="4">
        <v>10</v>
      </c>
      <c r="C1281" s="2" t="s">
        <v>167</v>
      </c>
      <c r="D1281" s="4" t="s">
        <v>169</v>
      </c>
      <c r="E1281" s="4" t="str">
        <f>VLOOKUP($D:$D,'[1]Disponibilidad y generación'!$E:$R,3,FALSE)</f>
        <v>07</v>
      </c>
      <c r="F1281" s="4" t="str">
        <f>VLOOKUP($D:$D,'[1]Disponibilidad y generación'!$E:$R,4,FALSE)</f>
        <v>EL VALLE</v>
      </c>
      <c r="G1281" s="4" t="str">
        <f>VLOOKUP($D:$D,'[1]Disponibilidad y generación'!$E:$R,5,FALSE)</f>
        <v>02</v>
      </c>
      <c r="H1281" s="4" t="str">
        <f>VLOOKUP($D:$D,'[1]Disponibilidad y generación'!$E:$R,6,FALSE)</f>
        <v>AZUA</v>
      </c>
      <c r="I1281" s="4" t="str">
        <f>VLOOKUP($D:$D,'[1]Disponibilidad y generación'!$E:$R,7,FALSE)</f>
        <v>01</v>
      </c>
      <c r="J1281" s="4" t="str">
        <f>VLOOKUP($D:$D,'[1]Disponibilidad y generación'!$E:$R,8,FALSE)</f>
        <v>AZUA</v>
      </c>
      <c r="K1281" s="4" t="s">
        <v>242</v>
      </c>
      <c r="L1281" s="4" t="s">
        <v>248</v>
      </c>
      <c r="M1281" s="4" t="s">
        <v>128</v>
      </c>
      <c r="N1281" s="52">
        <v>73.41650985663</v>
      </c>
      <c r="O1281" s="52">
        <v>22.77665</v>
      </c>
    </row>
    <row r="1282" spans="1:15" ht="12.75" customHeight="1" x14ac:dyDescent="0.25">
      <c r="A1282" s="4">
        <v>2025</v>
      </c>
      <c r="B1282" s="4">
        <v>10</v>
      </c>
      <c r="C1282" s="2" t="s">
        <v>170</v>
      </c>
      <c r="D1282" s="4" t="s">
        <v>171</v>
      </c>
      <c r="E1282" s="4" t="str">
        <f>VLOOKUP($D:$D,'[1]Disponibilidad y generación'!$E:$R,3,FALSE)</f>
        <v>05</v>
      </c>
      <c r="F1282" s="4" t="str">
        <f>VLOOKUP($D:$D,'[1]Disponibilidad y generación'!$E:$R,4,FALSE)</f>
        <v>VALDESIA</v>
      </c>
      <c r="G1282" s="4" t="str">
        <f>VLOOKUP($D:$D,'[1]Disponibilidad y generación'!$E:$R,5,FALSE)</f>
        <v>17</v>
      </c>
      <c r="H1282" s="4" t="str">
        <f>VLOOKUP($D:$D,'[1]Disponibilidad y generación'!$E:$R,6,FALSE)</f>
        <v>PERAVIA</v>
      </c>
      <c r="I1282" s="4" t="str">
        <f>VLOOKUP($D:$D,'[1]Disponibilidad y generación'!$E:$R,7,FALSE)</f>
        <v>01</v>
      </c>
      <c r="J1282" s="4" t="str">
        <f>VLOOKUP($D:$D,'[1]Disponibilidad y generación'!$E:$R,8,FALSE)</f>
        <v>BANÍ</v>
      </c>
      <c r="K1282" s="4" t="s">
        <v>241</v>
      </c>
      <c r="L1282" s="4" t="s">
        <v>247</v>
      </c>
      <c r="M1282" s="4" t="s">
        <v>56</v>
      </c>
      <c r="N1282" s="52">
        <v>347.91870071684502</v>
      </c>
      <c r="O1282" s="52">
        <v>252.92654999999999</v>
      </c>
    </row>
    <row r="1283" spans="1:15" ht="12.75" customHeight="1" x14ac:dyDescent="0.25">
      <c r="A1283" s="4">
        <v>2025</v>
      </c>
      <c r="B1283" s="4">
        <v>10</v>
      </c>
      <c r="C1283" s="2" t="s">
        <v>170</v>
      </c>
      <c r="D1283" s="4" t="s">
        <v>172</v>
      </c>
      <c r="E1283" s="4" t="str">
        <f>VLOOKUP($D:$D,'[1]Disponibilidad y generación'!$E:$R,3,FALSE)</f>
        <v>05</v>
      </c>
      <c r="F1283" s="4" t="str">
        <f>VLOOKUP($D:$D,'[1]Disponibilidad y generación'!$E:$R,4,FALSE)</f>
        <v>VALDESIA</v>
      </c>
      <c r="G1283" s="4" t="str">
        <f>VLOOKUP($D:$D,'[1]Disponibilidad y generación'!$E:$R,5,FALSE)</f>
        <v>17</v>
      </c>
      <c r="H1283" s="4" t="str">
        <f>VLOOKUP($D:$D,'[1]Disponibilidad y generación'!$E:$R,6,FALSE)</f>
        <v>PERAVIA</v>
      </c>
      <c r="I1283" s="4" t="str">
        <f>VLOOKUP($D:$D,'[1]Disponibilidad y generación'!$E:$R,7,FALSE)</f>
        <v>01</v>
      </c>
      <c r="J1283" s="4" t="str">
        <f>VLOOKUP($D:$D,'[1]Disponibilidad y generación'!$E:$R,8,FALSE)</f>
        <v>BANÍ</v>
      </c>
      <c r="K1283" s="4" t="s">
        <v>241</v>
      </c>
      <c r="L1283" s="4" t="s">
        <v>247</v>
      </c>
      <c r="M1283" s="4" t="s">
        <v>56</v>
      </c>
      <c r="N1283" s="52">
        <v>362.99599126343998</v>
      </c>
      <c r="O1283" s="52">
        <v>268.14954</v>
      </c>
    </row>
    <row r="1284" spans="1:15" ht="12.75" customHeight="1" x14ac:dyDescent="0.25">
      <c r="A1284" s="4">
        <v>2025</v>
      </c>
      <c r="B1284" s="4">
        <v>10</v>
      </c>
      <c r="C1284" s="2" t="s">
        <v>22</v>
      </c>
      <c r="D1284" s="4" t="s">
        <v>173</v>
      </c>
      <c r="E1284" s="4" t="str">
        <f>VLOOKUP($D:$D,'[1]Disponibilidad y generación'!$E:$R,3,FALSE)</f>
        <v>06</v>
      </c>
      <c r="F1284" s="4" t="str">
        <f>VLOOKUP($D:$D,'[1]Disponibilidad y generación'!$E:$R,4,FALSE)</f>
        <v>ENRIQUILLO</v>
      </c>
      <c r="G1284" s="4" t="str">
        <f>VLOOKUP($D:$D,'[1]Disponibilidad y generación'!$E:$R,5,FALSE)</f>
        <v>16</v>
      </c>
      <c r="H1284" s="4" t="str">
        <f>VLOOKUP($D:$D,'[1]Disponibilidad y generación'!$E:$R,6,FALSE)</f>
        <v>PEDERNALES</v>
      </c>
      <c r="I1284" s="4" t="str">
        <f>VLOOKUP($D:$D,'[1]Disponibilidad y generación'!$E:$R,7,FALSE)</f>
        <v>02</v>
      </c>
      <c r="J1284" s="4" t="str">
        <f>VLOOKUP($D:$D,'[1]Disponibilidad y generación'!$E:$R,8,FALSE)</f>
        <v>OVIEDO</v>
      </c>
      <c r="K1284" s="4" t="s">
        <v>244</v>
      </c>
      <c r="L1284" s="4" t="s">
        <v>252</v>
      </c>
      <c r="M1284" s="4" t="s">
        <v>174</v>
      </c>
      <c r="N1284" s="52">
        <v>8.2169186827950007</v>
      </c>
      <c r="O1284" s="52">
        <v>0.94055</v>
      </c>
    </row>
    <row r="1285" spans="1:15" ht="12.75" customHeight="1" x14ac:dyDescent="0.25">
      <c r="A1285" s="4">
        <v>2025</v>
      </c>
      <c r="B1285" s="4">
        <v>10</v>
      </c>
      <c r="C1285" s="2" t="s">
        <v>175</v>
      </c>
      <c r="D1285" s="4" t="s">
        <v>176</v>
      </c>
      <c r="E1285" s="4" t="str">
        <f>VLOOKUP($D:$D,'[1]Disponibilidad y generación'!$E:$R,3,FALSE)</f>
        <v>09</v>
      </c>
      <c r="F1285" s="4" t="str">
        <f>VLOOKUP($D:$D,'[1]Disponibilidad y generación'!$E:$R,4,FALSE)</f>
        <v>HIGUAMO</v>
      </c>
      <c r="G1285" s="4" t="str">
        <f>VLOOKUP($D:$D,'[1]Disponibilidad y generación'!$E:$R,5,FALSE)</f>
        <v>23</v>
      </c>
      <c r="H1285" s="4" t="str">
        <f>VLOOKUP($D:$D,'[1]Disponibilidad y generación'!$E:$R,6,FALSE)</f>
        <v>SAN PEDRO DE MACORÍS</v>
      </c>
      <c r="I1285" s="4" t="str">
        <f>VLOOKUP($D:$D,'[1]Disponibilidad y generación'!$E:$R,7,FALSE)</f>
        <v>05</v>
      </c>
      <c r="J1285" s="4" t="str">
        <f>VLOOKUP($D:$D,'[1]Disponibilidad y generación'!$E:$R,8,FALSE)</f>
        <v>QUISQUEYA</v>
      </c>
      <c r="K1285" s="4" t="s">
        <v>242</v>
      </c>
      <c r="L1285" s="4" t="s">
        <v>248</v>
      </c>
      <c r="M1285" s="4" t="s">
        <v>174</v>
      </c>
      <c r="N1285" s="52">
        <v>0</v>
      </c>
      <c r="O1285" s="52">
        <v>0</v>
      </c>
    </row>
    <row r="1286" spans="1:15" ht="12.75" customHeight="1" x14ac:dyDescent="0.25">
      <c r="A1286" s="4">
        <v>2025</v>
      </c>
      <c r="B1286" s="4">
        <v>10</v>
      </c>
      <c r="C1286" s="2" t="s">
        <v>175</v>
      </c>
      <c r="D1286" s="4" t="s">
        <v>177</v>
      </c>
      <c r="E1286" s="4" t="str">
        <f>VLOOKUP($D:$D,'[1]Disponibilidad y generación'!$E:$R,3,FALSE)</f>
        <v>09</v>
      </c>
      <c r="F1286" s="4" t="str">
        <f>VLOOKUP($D:$D,'[1]Disponibilidad y generación'!$E:$R,4,FALSE)</f>
        <v>HIGUAMO</v>
      </c>
      <c r="G1286" s="4" t="str">
        <f>VLOOKUP($D:$D,'[1]Disponibilidad y generación'!$E:$R,5,FALSE)</f>
        <v>23</v>
      </c>
      <c r="H1286" s="4" t="str">
        <f>VLOOKUP($D:$D,'[1]Disponibilidad y generación'!$E:$R,6,FALSE)</f>
        <v>SAN PEDRO DE MACORÍS</v>
      </c>
      <c r="I1286" s="4" t="str">
        <f>VLOOKUP($D:$D,'[1]Disponibilidad y generación'!$E:$R,7,FALSE)</f>
        <v>05</v>
      </c>
      <c r="J1286" s="4" t="str">
        <f>VLOOKUP($D:$D,'[1]Disponibilidad y generación'!$E:$R,8,FALSE)</f>
        <v>QUISQUEYA</v>
      </c>
      <c r="K1286" s="4" t="s">
        <v>242</v>
      </c>
      <c r="L1286" s="4" t="s">
        <v>246</v>
      </c>
      <c r="M1286" s="4" t="s">
        <v>31</v>
      </c>
      <c r="N1286" s="52">
        <v>152.24061379928301</v>
      </c>
      <c r="O1286" s="52">
        <v>107.94071</v>
      </c>
    </row>
    <row r="1287" spans="1:15" ht="12.75" customHeight="1" x14ac:dyDescent="0.25">
      <c r="A1287" s="4">
        <v>2025</v>
      </c>
      <c r="B1287" s="4">
        <v>10</v>
      </c>
      <c r="C1287" s="2" t="s">
        <v>175</v>
      </c>
      <c r="D1287" s="4" t="s">
        <v>178</v>
      </c>
      <c r="E1287" s="4" t="str">
        <f>VLOOKUP($D:$D,'[1]Disponibilidad y generación'!$E:$R,3,FALSE)</f>
        <v>09</v>
      </c>
      <c r="F1287" s="4" t="str">
        <f>VLOOKUP($D:$D,'[1]Disponibilidad y generación'!$E:$R,4,FALSE)</f>
        <v>HIGUAMO</v>
      </c>
      <c r="G1287" s="4" t="str">
        <f>VLOOKUP($D:$D,'[1]Disponibilidad y generación'!$E:$R,5,FALSE)</f>
        <v>23</v>
      </c>
      <c r="H1287" s="4" t="str">
        <f>VLOOKUP($D:$D,'[1]Disponibilidad y generación'!$E:$R,6,FALSE)</f>
        <v>SAN PEDRO DE MACORÍS</v>
      </c>
      <c r="I1287" s="4" t="str">
        <f>VLOOKUP($D:$D,'[1]Disponibilidad y generación'!$E:$R,7,FALSE)</f>
        <v>01</v>
      </c>
      <c r="J1287" s="4" t="str">
        <f>VLOOKUP($D:$D,'[1]Disponibilidad y generación'!$E:$R,8,FALSE)</f>
        <v>SAN PEDRO DE MACORÍS</v>
      </c>
      <c r="K1287" s="4" t="s">
        <v>242</v>
      </c>
      <c r="L1287" s="4" t="s">
        <v>248</v>
      </c>
      <c r="M1287" s="4" t="s">
        <v>107</v>
      </c>
      <c r="N1287" s="52">
        <v>0</v>
      </c>
      <c r="O1287" s="52">
        <v>0</v>
      </c>
    </row>
    <row r="1288" spans="1:15" ht="12.75" customHeight="1" x14ac:dyDescent="0.25">
      <c r="A1288" s="4">
        <v>2025</v>
      </c>
      <c r="B1288" s="4">
        <v>10</v>
      </c>
      <c r="C1288" s="2" t="s">
        <v>175</v>
      </c>
      <c r="D1288" s="4" t="s">
        <v>179</v>
      </c>
      <c r="E1288" s="4" t="str">
        <f>VLOOKUP($D:$D,'[1]Disponibilidad y generación'!$E:$R,3,FALSE)</f>
        <v>09</v>
      </c>
      <c r="F1288" s="4" t="str">
        <f>VLOOKUP($D:$D,'[1]Disponibilidad y generación'!$E:$R,4,FALSE)</f>
        <v>HIGUAMO</v>
      </c>
      <c r="G1288" s="4" t="str">
        <f>VLOOKUP($D:$D,'[1]Disponibilidad y generación'!$E:$R,5,FALSE)</f>
        <v>23</v>
      </c>
      <c r="H1288" s="4" t="str">
        <f>VLOOKUP($D:$D,'[1]Disponibilidad y generación'!$E:$R,6,FALSE)</f>
        <v>SAN PEDRO DE MACORÍS</v>
      </c>
      <c r="I1288" s="4" t="str">
        <f>VLOOKUP($D:$D,'[1]Disponibilidad y generación'!$E:$R,7,FALSE)</f>
        <v>01</v>
      </c>
      <c r="J1288" s="4" t="str">
        <f>VLOOKUP($D:$D,'[1]Disponibilidad y generación'!$E:$R,8,FALSE)</f>
        <v>SAN PEDRO DE MACORÍS</v>
      </c>
      <c r="K1288" s="4" t="s">
        <v>242</v>
      </c>
      <c r="L1288" s="4" t="s">
        <v>246</v>
      </c>
      <c r="M1288" s="4" t="s">
        <v>31</v>
      </c>
      <c r="N1288" s="52">
        <v>66.157571684586998</v>
      </c>
      <c r="O1288" s="52">
        <v>42.636629999999997</v>
      </c>
    </row>
    <row r="1289" spans="1:15" ht="12.75" customHeight="1" x14ac:dyDescent="0.25">
      <c r="A1289" s="4">
        <v>2025</v>
      </c>
      <c r="B1289" s="4">
        <v>10</v>
      </c>
      <c r="C1289" s="2" t="s">
        <v>22</v>
      </c>
      <c r="D1289" s="4" t="s">
        <v>180</v>
      </c>
      <c r="E1289" s="4" t="str">
        <f>VLOOKUP($D:$D,'[1]Disponibilidad y generación'!$E:$R,3,FALSE)</f>
        <v>09</v>
      </c>
      <c r="F1289" s="4" t="str">
        <f>VLOOKUP($D:$D,'[1]Disponibilidad y generación'!$E:$R,4,FALSE)</f>
        <v>HIGUAMO</v>
      </c>
      <c r="G1289" s="4" t="str">
        <f>VLOOKUP($D:$D,'[1]Disponibilidad y generación'!$E:$R,5,FALSE)</f>
        <v>23</v>
      </c>
      <c r="H1289" s="4" t="str">
        <f>VLOOKUP($D:$D,'[1]Disponibilidad y generación'!$E:$R,6,FALSE)</f>
        <v>SAN PEDRO DE MACORÍS</v>
      </c>
      <c r="I1289" s="4" t="str">
        <f>VLOOKUP($D:$D,'[1]Disponibilidad y generación'!$E:$R,7,FALSE)</f>
        <v>05</v>
      </c>
      <c r="J1289" s="4" t="str">
        <f>VLOOKUP($D:$D,'[1]Disponibilidad y generación'!$E:$R,8,FALSE)</f>
        <v>QUISQUEYA</v>
      </c>
      <c r="K1289" s="4" t="s">
        <v>242</v>
      </c>
      <c r="L1289" s="4" t="s">
        <v>248</v>
      </c>
      <c r="M1289" s="4" t="s">
        <v>174</v>
      </c>
      <c r="N1289" s="52">
        <v>143.41899641577001</v>
      </c>
      <c r="O1289" s="52">
        <v>77.915049999999994</v>
      </c>
    </row>
    <row r="1290" spans="1:15" ht="12.75" customHeight="1" x14ac:dyDescent="0.25">
      <c r="A1290" s="4">
        <v>2025</v>
      </c>
      <c r="B1290" s="4">
        <v>10</v>
      </c>
      <c r="C1290" s="2" t="s">
        <v>22</v>
      </c>
      <c r="D1290" s="4" t="s">
        <v>181</v>
      </c>
      <c r="E1290" s="4" t="str">
        <f>VLOOKUP($D:$D,'[1]Disponibilidad y generación'!$E:$R,3,FALSE)</f>
        <v>09</v>
      </c>
      <c r="F1290" s="4" t="str">
        <f>VLOOKUP($D:$D,'[1]Disponibilidad y generación'!$E:$R,4,FALSE)</f>
        <v>HIGUAMO</v>
      </c>
      <c r="G1290" s="4" t="str">
        <f>VLOOKUP($D:$D,'[1]Disponibilidad y generación'!$E:$R,5,FALSE)</f>
        <v>23</v>
      </c>
      <c r="H1290" s="4" t="str">
        <f>VLOOKUP($D:$D,'[1]Disponibilidad y generación'!$E:$R,6,FALSE)</f>
        <v>SAN PEDRO DE MACORÍS</v>
      </c>
      <c r="I1290" s="4" t="str">
        <f>VLOOKUP($D:$D,'[1]Disponibilidad y generación'!$E:$R,7,FALSE)</f>
        <v>05</v>
      </c>
      <c r="J1290" s="4" t="str">
        <f>VLOOKUP($D:$D,'[1]Disponibilidad y generación'!$E:$R,8,FALSE)</f>
        <v>QUISQUEYA</v>
      </c>
      <c r="K1290" s="4" t="s">
        <v>242</v>
      </c>
      <c r="L1290" s="4" t="s">
        <v>246</v>
      </c>
      <c r="M1290" s="4" t="s">
        <v>31</v>
      </c>
      <c r="N1290" s="52">
        <v>75.493145161290002</v>
      </c>
      <c r="O1290" s="52">
        <v>32.900880000000001</v>
      </c>
    </row>
    <row r="1291" spans="1:15" ht="12.75" customHeight="1" x14ac:dyDescent="0.25">
      <c r="A1291" s="4">
        <v>2025</v>
      </c>
      <c r="B1291" s="4">
        <v>10</v>
      </c>
      <c r="C1291" s="2" t="s">
        <v>12</v>
      </c>
      <c r="D1291" s="4" t="s">
        <v>182</v>
      </c>
      <c r="E1291" s="4" t="str">
        <f>VLOOKUP($D:$D,'[1]Disponibilidad y generación'!$E:$R,3,FALSE)</f>
        <v>02</v>
      </c>
      <c r="F1291" s="4" t="str">
        <f>VLOOKUP($D:$D,'[1]Disponibilidad y generación'!$E:$R,4,FALSE)</f>
        <v>CIBAO SUR</v>
      </c>
      <c r="G1291" s="4" t="str">
        <f>VLOOKUP($D:$D,'[1]Disponibilidad y generación'!$E:$R,5,FALSE)</f>
        <v>13</v>
      </c>
      <c r="H1291" s="4" t="str">
        <f>VLOOKUP($D:$D,'[1]Disponibilidad y generación'!$E:$R,6,FALSE)</f>
        <v>LA VEGA</v>
      </c>
      <c r="I1291" s="4" t="str">
        <f>VLOOKUP($D:$D,'[1]Disponibilidad y generación'!$E:$R,7,FALSE)</f>
        <v>04</v>
      </c>
      <c r="J1291" s="4" t="str">
        <f>VLOOKUP($D:$D,'[1]Disponibilidad y generación'!$E:$R,8,FALSE)</f>
        <v>JIMA ABAJO</v>
      </c>
      <c r="K1291" s="4" t="s">
        <v>240</v>
      </c>
      <c r="L1291" s="4" t="s">
        <v>253</v>
      </c>
      <c r="M1291" s="4" t="s">
        <v>183</v>
      </c>
      <c r="N1291" s="52">
        <v>1.3724529569890001</v>
      </c>
      <c r="O1291" s="52">
        <v>1.0564100000000001</v>
      </c>
    </row>
    <row r="1292" spans="1:15" ht="12.75" customHeight="1" x14ac:dyDescent="0.25">
      <c r="A1292" s="4">
        <v>2025</v>
      </c>
      <c r="B1292" s="4">
        <v>10</v>
      </c>
      <c r="C1292" s="2" t="s">
        <v>12</v>
      </c>
      <c r="D1292" s="4" t="s">
        <v>184</v>
      </c>
      <c r="E1292" s="4" t="str">
        <f>VLOOKUP($D:$D,'[1]Disponibilidad y generación'!$E:$R,3,FALSE)</f>
        <v>02</v>
      </c>
      <c r="F1292" s="4" t="str">
        <f>VLOOKUP($D:$D,'[1]Disponibilidad y generación'!$E:$R,4,FALSE)</f>
        <v>CIBAO SUR</v>
      </c>
      <c r="G1292" s="4" t="str">
        <f>VLOOKUP($D:$D,'[1]Disponibilidad y generación'!$E:$R,5,FALSE)</f>
        <v>28</v>
      </c>
      <c r="H1292" s="4" t="str">
        <f>VLOOKUP($D:$D,'[1]Disponibilidad y generación'!$E:$R,6,FALSE)</f>
        <v>MONSEÑOR NOUEL</v>
      </c>
      <c r="I1292" s="4" t="str">
        <f>VLOOKUP($D:$D,'[1]Disponibilidad y generación'!$E:$R,7,FALSE)</f>
        <v>01</v>
      </c>
      <c r="J1292" s="4" t="str">
        <f>VLOOKUP($D:$D,'[1]Disponibilidad y generación'!$E:$R,8,FALSE)</f>
        <v>BONAO</v>
      </c>
      <c r="K1292" s="4" t="s">
        <v>240</v>
      </c>
      <c r="L1292" s="4" t="s">
        <v>253</v>
      </c>
      <c r="M1292" s="4" t="s">
        <v>82</v>
      </c>
      <c r="N1292" s="52">
        <v>3.9702956989240001</v>
      </c>
      <c r="O1292" s="52">
        <v>2.86029</v>
      </c>
    </row>
    <row r="1293" spans="1:15" ht="12.75" customHeight="1" x14ac:dyDescent="0.25">
      <c r="A1293" s="4">
        <v>2025</v>
      </c>
      <c r="B1293" s="4">
        <v>10</v>
      </c>
      <c r="C1293" s="2" t="s">
        <v>12</v>
      </c>
      <c r="D1293" s="4" t="s">
        <v>185</v>
      </c>
      <c r="E1293" s="4" t="str">
        <f>VLOOKUP($D:$D,'[1]Disponibilidad y generación'!$E:$R,3,FALSE)</f>
        <v>02</v>
      </c>
      <c r="F1293" s="4" t="str">
        <f>VLOOKUP($D:$D,'[1]Disponibilidad y generación'!$E:$R,4,FALSE)</f>
        <v>CIBAO SUR</v>
      </c>
      <c r="G1293" s="4" t="str">
        <f>VLOOKUP($D:$D,'[1]Disponibilidad y generación'!$E:$R,5,FALSE)</f>
        <v>28</v>
      </c>
      <c r="H1293" s="4" t="str">
        <f>VLOOKUP($D:$D,'[1]Disponibilidad y generación'!$E:$R,6,FALSE)</f>
        <v>MONSEÑOR NOUEL</v>
      </c>
      <c r="I1293" s="4" t="str">
        <f>VLOOKUP($D:$D,'[1]Disponibilidad y generación'!$E:$R,7,FALSE)</f>
        <v>01</v>
      </c>
      <c r="J1293" s="4" t="str">
        <f>VLOOKUP($D:$D,'[1]Disponibilidad y generación'!$E:$R,8,FALSE)</f>
        <v>BONAO</v>
      </c>
      <c r="K1293" s="4" t="s">
        <v>240</v>
      </c>
      <c r="L1293" s="4" t="s">
        <v>253</v>
      </c>
      <c r="M1293" s="4" t="s">
        <v>17</v>
      </c>
      <c r="N1293" s="52">
        <v>9.2500224014330001</v>
      </c>
      <c r="O1293" s="52">
        <v>6.6349200000000002</v>
      </c>
    </row>
    <row r="1294" spans="1:15" ht="12.75" customHeight="1" x14ac:dyDescent="0.25">
      <c r="A1294" s="4">
        <v>2025</v>
      </c>
      <c r="B1294" s="4">
        <v>10</v>
      </c>
      <c r="C1294" s="2" t="s">
        <v>12</v>
      </c>
      <c r="D1294" s="4" t="s">
        <v>186</v>
      </c>
      <c r="E1294" s="4" t="str">
        <f>VLOOKUP($D:$D,'[1]Disponibilidad y generación'!$E:$R,3,FALSE)</f>
        <v>03</v>
      </c>
      <c r="F1294" s="4" t="str">
        <f>VLOOKUP($D:$D,'[1]Disponibilidad y generación'!$E:$R,4,FALSE)</f>
        <v>CIBAO NORDESTE</v>
      </c>
      <c r="G1294" s="4" t="str">
        <f>VLOOKUP($D:$D,'[1]Disponibilidad y generación'!$E:$R,5,FALSE)</f>
        <v>14</v>
      </c>
      <c r="H1294" s="4" t="str">
        <f>VLOOKUP($D:$D,'[1]Disponibilidad y generación'!$E:$R,6,FALSE)</f>
        <v>MARÍA TRINIDAD SÁNCHEZ</v>
      </c>
      <c r="I1294" s="4" t="str">
        <f>VLOOKUP($D:$D,'[1]Disponibilidad y generación'!$E:$R,7,FALSE)</f>
        <v>01</v>
      </c>
      <c r="J1294" s="4" t="str">
        <f>VLOOKUP($D:$D,'[1]Disponibilidad y generación'!$E:$R,8,FALSE)</f>
        <v>NAGUA</v>
      </c>
      <c r="K1294" s="4" t="s">
        <v>240</v>
      </c>
      <c r="L1294" s="4" t="s">
        <v>253</v>
      </c>
      <c r="M1294" s="4" t="s">
        <v>187</v>
      </c>
      <c r="N1294" s="52">
        <v>0</v>
      </c>
      <c r="O1294" s="52">
        <v>0</v>
      </c>
    </row>
    <row r="1295" spans="1:15" ht="12.75" customHeight="1" x14ac:dyDescent="0.25">
      <c r="A1295" s="4">
        <v>2025</v>
      </c>
      <c r="B1295" s="4">
        <v>10</v>
      </c>
      <c r="C1295" s="2" t="s">
        <v>12</v>
      </c>
      <c r="D1295" s="4" t="s">
        <v>188</v>
      </c>
      <c r="E1295" s="4" t="str">
        <f>VLOOKUP($D:$D,'[1]Disponibilidad y generación'!$E:$R,3,FALSE)</f>
        <v>07</v>
      </c>
      <c r="F1295" s="4" t="str">
        <f>VLOOKUP($D:$D,'[1]Disponibilidad y generación'!$E:$R,4,FALSE)</f>
        <v>EL VALLE</v>
      </c>
      <c r="G1295" s="4" t="str">
        <f>VLOOKUP($D:$D,'[1]Disponibilidad y generación'!$E:$R,5,FALSE)</f>
        <v>22</v>
      </c>
      <c r="H1295" s="4" t="str">
        <f>VLOOKUP($D:$D,'[1]Disponibilidad y generación'!$E:$R,6,FALSE)</f>
        <v>SAN JUAN</v>
      </c>
      <c r="I1295" s="4" t="str">
        <f>VLOOKUP($D:$D,'[1]Disponibilidad y generación'!$E:$R,7,FALSE)</f>
        <v>01</v>
      </c>
      <c r="J1295" s="4" t="str">
        <f>VLOOKUP($D:$D,'[1]Disponibilidad y generación'!$E:$R,8,FALSE)</f>
        <v>SAN JUAN</v>
      </c>
      <c r="K1295" s="4" t="s">
        <v>240</v>
      </c>
      <c r="L1295" s="4" t="s">
        <v>253</v>
      </c>
      <c r="M1295" s="4" t="s">
        <v>189</v>
      </c>
      <c r="N1295" s="52">
        <v>2.3541666666659999</v>
      </c>
      <c r="O1295" s="52">
        <v>1.7743199999999999</v>
      </c>
    </row>
    <row r="1296" spans="1:15" ht="12.75" customHeight="1" x14ac:dyDescent="0.25">
      <c r="A1296" s="4">
        <v>2025</v>
      </c>
      <c r="B1296" s="4">
        <v>10</v>
      </c>
      <c r="C1296" s="2" t="s">
        <v>12</v>
      </c>
      <c r="D1296" s="4" t="s">
        <v>190</v>
      </c>
      <c r="E1296" s="4" t="str">
        <f>VLOOKUP($D:$D,'[1]Disponibilidad y generación'!$E:$R,3,FALSE)</f>
        <v>07</v>
      </c>
      <c r="F1296" s="4" t="str">
        <f>VLOOKUP($D:$D,'[1]Disponibilidad y generación'!$E:$R,4,FALSE)</f>
        <v>EL VALLE</v>
      </c>
      <c r="G1296" s="4" t="str">
        <f>VLOOKUP($D:$D,'[1]Disponibilidad y generación'!$E:$R,5,FALSE)</f>
        <v>22</v>
      </c>
      <c r="H1296" s="4" t="str">
        <f>VLOOKUP($D:$D,'[1]Disponibilidad y generación'!$E:$R,6,FALSE)</f>
        <v>SAN JUAN</v>
      </c>
      <c r="I1296" s="4" t="str">
        <f>VLOOKUP($D:$D,'[1]Disponibilidad y generación'!$E:$R,7,FALSE)</f>
        <v>01</v>
      </c>
      <c r="J1296" s="4" t="str">
        <f>VLOOKUP($D:$D,'[1]Disponibilidad y generación'!$E:$R,8,FALSE)</f>
        <v>SAN JUAN</v>
      </c>
      <c r="K1296" s="4" t="s">
        <v>240</v>
      </c>
      <c r="L1296" s="4" t="s">
        <v>253</v>
      </c>
      <c r="M1296" s="4" t="s">
        <v>191</v>
      </c>
      <c r="N1296" s="52">
        <v>4.0892540322580002</v>
      </c>
      <c r="O1296" s="52">
        <v>3.1325400000000001</v>
      </c>
    </row>
    <row r="1297" spans="1:15" ht="12.75" customHeight="1" x14ac:dyDescent="0.25">
      <c r="A1297" s="4">
        <v>2025</v>
      </c>
      <c r="B1297" s="4">
        <v>10</v>
      </c>
      <c r="C1297" s="2" t="s">
        <v>59</v>
      </c>
      <c r="D1297" s="4" t="s">
        <v>197</v>
      </c>
      <c r="E1297" s="4" t="str">
        <f>VLOOKUP($D:$D,'[1]Disponibilidad y generación'!$E:$R,3,FALSE)</f>
        <v>05</v>
      </c>
      <c r="F1297" s="4" t="str">
        <f>VLOOKUP($D:$D,'[1]Disponibilidad y generación'!$E:$R,4,FALSE)</f>
        <v>VALDESIA</v>
      </c>
      <c r="G1297" s="4" t="str">
        <f>VLOOKUP($D:$D,'[1]Disponibilidad y generación'!$E:$R,5,FALSE)</f>
        <v>21</v>
      </c>
      <c r="H1297" s="4" t="str">
        <f>VLOOKUP($D:$D,'[1]Disponibilidad y generación'!$E:$R,6,FALSE)</f>
        <v>SAN CRISTÓBAL</v>
      </c>
      <c r="I1297" s="4" t="str">
        <f>VLOOKUP($D:$D,'[1]Disponibilidad y generación'!$E:$R,7,FALSE)</f>
        <v>03</v>
      </c>
      <c r="J1297" s="4" t="str">
        <f>VLOOKUP($D:$D,'[1]Disponibilidad y generación'!$E:$R,8,FALSE)</f>
        <v>BAJOS DE HAINA</v>
      </c>
      <c r="K1297" s="4" t="s">
        <v>243</v>
      </c>
      <c r="L1297" s="4" t="s">
        <v>249</v>
      </c>
      <c r="M1297" s="4" t="s">
        <v>44</v>
      </c>
      <c r="N1297" s="52">
        <v>0</v>
      </c>
      <c r="O1297" s="52">
        <v>0</v>
      </c>
    </row>
    <row r="1298" spans="1:15" ht="12.75" customHeight="1" x14ac:dyDescent="0.25">
      <c r="A1298" s="4">
        <v>2025</v>
      </c>
      <c r="B1298" s="4">
        <v>10</v>
      </c>
      <c r="C1298" s="2" t="s">
        <v>198</v>
      </c>
      <c r="D1298" s="4" t="s">
        <v>199</v>
      </c>
      <c r="E1298" s="4" t="str">
        <f>VLOOKUP($D:$D,'[1]Disponibilidad y generación'!$E:$R,3,FALSE)</f>
        <v>09</v>
      </c>
      <c r="F1298" s="4" t="str">
        <f>VLOOKUP($D:$D,'[1]Disponibilidad y generación'!$E:$R,4,FALSE)</f>
        <v>HIGUAMO</v>
      </c>
      <c r="G1298" s="4" t="str">
        <f>VLOOKUP($D:$D,'[1]Disponibilidad y generación'!$E:$R,5,FALSE)</f>
        <v>23</v>
      </c>
      <c r="H1298" s="4" t="str">
        <f>VLOOKUP($D:$D,'[1]Disponibilidad y generación'!$E:$R,6,FALSE)</f>
        <v>SAN PEDRO DE MACORÍS</v>
      </c>
      <c r="I1298" s="4" t="str">
        <f>VLOOKUP($D:$D,'[1]Disponibilidad y generación'!$E:$R,7,FALSE)</f>
        <v>01</v>
      </c>
      <c r="J1298" s="4" t="str">
        <f>VLOOKUP($D:$D,'[1]Disponibilidad y generación'!$E:$R,8,FALSE)</f>
        <v>SAN PEDRO DE MACORÍS</v>
      </c>
      <c r="K1298" s="4" t="s">
        <v>241</v>
      </c>
      <c r="L1298" s="4" t="s">
        <v>251</v>
      </c>
      <c r="M1298" s="4" t="s">
        <v>99</v>
      </c>
      <c r="N1298" s="52">
        <v>21.479973118278998</v>
      </c>
      <c r="O1298" s="52">
        <v>15.84686</v>
      </c>
    </row>
    <row r="1299" spans="1:15" ht="12.75" customHeight="1" x14ac:dyDescent="0.25">
      <c r="A1299" s="4">
        <v>2025</v>
      </c>
      <c r="B1299" s="4">
        <v>10</v>
      </c>
      <c r="C1299" s="2" t="s">
        <v>200</v>
      </c>
      <c r="D1299" s="4" t="s">
        <v>201</v>
      </c>
      <c r="E1299" s="4" t="str">
        <f>VLOOKUP($D:$D,'[1]Disponibilidad y generación'!$E:$R,3,FALSE)</f>
        <v>10</v>
      </c>
      <c r="F1299" s="4" t="str">
        <f>VLOOKUP($D:$D,'[1]Disponibilidad y generación'!$E:$R,4,FALSE)</f>
        <v>OZAMA O METROPOLITANA</v>
      </c>
      <c r="G1299" s="4" t="str">
        <f>VLOOKUP($D:$D,'[1]Disponibilidad y generación'!$E:$R,5,FALSE)</f>
        <v>32</v>
      </c>
      <c r="H1299" s="4" t="str">
        <f>VLOOKUP($D:$D,'[1]Disponibilidad y generación'!$E:$R,6,FALSE)</f>
        <v>SANTO DOMINGO</v>
      </c>
      <c r="I1299" s="4" t="str">
        <f>VLOOKUP($D:$D,'[1]Disponibilidad y generación'!$E:$R,7,FALSE)</f>
        <v>04</v>
      </c>
      <c r="J1299" s="4" t="str">
        <f>VLOOKUP($D:$D,'[1]Disponibilidad y generación'!$E:$R,8,FALSE)</f>
        <v>BOCA CHICA</v>
      </c>
      <c r="K1299" s="4" t="s">
        <v>243</v>
      </c>
      <c r="L1299" s="4" t="s">
        <v>246</v>
      </c>
      <c r="M1299" s="4" t="s">
        <v>128</v>
      </c>
      <c r="N1299" s="52">
        <v>0</v>
      </c>
      <c r="O1299" s="52">
        <v>20.53012</v>
      </c>
    </row>
    <row r="1300" spans="1:15" ht="12.75" customHeight="1" x14ac:dyDescent="0.25">
      <c r="A1300" s="4">
        <v>2025</v>
      </c>
      <c r="B1300" s="4">
        <v>10</v>
      </c>
      <c r="C1300" s="2" t="s">
        <v>200</v>
      </c>
      <c r="D1300" s="4" t="s">
        <v>258</v>
      </c>
      <c r="E1300" s="4" t="s">
        <v>272</v>
      </c>
      <c r="F1300" s="4" t="s">
        <v>273</v>
      </c>
      <c r="G1300" s="4" t="s">
        <v>274</v>
      </c>
      <c r="H1300" s="4" t="s">
        <v>275</v>
      </c>
      <c r="I1300" s="4" t="s">
        <v>276</v>
      </c>
      <c r="J1300" s="4" t="s">
        <v>277</v>
      </c>
      <c r="K1300" s="4" t="s">
        <v>239</v>
      </c>
      <c r="L1300" s="4" t="s">
        <v>246</v>
      </c>
      <c r="M1300" s="4" t="s">
        <v>223</v>
      </c>
      <c r="N1300" s="52">
        <v>0</v>
      </c>
      <c r="O1300" s="52">
        <v>0</v>
      </c>
    </row>
    <row r="1301" spans="1:15" ht="12.75" customHeight="1" x14ac:dyDescent="0.25">
      <c r="A1301" s="4">
        <v>2025</v>
      </c>
      <c r="B1301" s="4">
        <v>10</v>
      </c>
      <c r="C1301" s="2" t="s">
        <v>200</v>
      </c>
      <c r="D1301" s="4" t="s">
        <v>259</v>
      </c>
      <c r="E1301" s="4" t="s">
        <v>272</v>
      </c>
      <c r="F1301" s="4" t="s">
        <v>273</v>
      </c>
      <c r="G1301" s="4" t="s">
        <v>274</v>
      </c>
      <c r="H1301" s="4" t="s">
        <v>275</v>
      </c>
      <c r="I1301" s="4" t="s">
        <v>276</v>
      </c>
      <c r="J1301" s="4" t="s">
        <v>277</v>
      </c>
      <c r="K1301" s="4" t="s">
        <v>243</v>
      </c>
      <c r="L1301" s="4" t="s">
        <v>246</v>
      </c>
      <c r="M1301" s="4" t="s">
        <v>223</v>
      </c>
      <c r="N1301" s="52">
        <v>157.04469086021501</v>
      </c>
      <c r="O1301" s="52">
        <v>13.00759</v>
      </c>
    </row>
    <row r="1302" spans="1:15" ht="12.75" customHeight="1" x14ac:dyDescent="0.25">
      <c r="A1302" s="4">
        <v>2025</v>
      </c>
      <c r="B1302" s="4">
        <v>10</v>
      </c>
      <c r="C1302" s="2" t="s">
        <v>22</v>
      </c>
      <c r="D1302" s="4" t="s">
        <v>202</v>
      </c>
      <c r="E1302" s="4" t="str">
        <f>VLOOKUP($D:$D,'[1]Disponibilidad y generación'!$E:$R,3,FALSE)</f>
        <v>09</v>
      </c>
      <c r="F1302" s="4" t="str">
        <f>VLOOKUP($D:$D,'[1]Disponibilidad y generación'!$E:$R,4,FALSE)</f>
        <v>HIGUAMO</v>
      </c>
      <c r="G1302" s="4" t="str">
        <f>VLOOKUP($D:$D,'[1]Disponibilidad y generación'!$E:$R,5,FALSE)</f>
        <v>23</v>
      </c>
      <c r="H1302" s="4" t="str">
        <f>VLOOKUP($D:$D,'[1]Disponibilidad y generación'!$E:$R,6,FALSE)</f>
        <v>SAN PEDRO DE MACORÍS</v>
      </c>
      <c r="I1302" s="4" t="str">
        <f>VLOOKUP($D:$D,'[1]Disponibilidad y generación'!$E:$R,7,FALSE)</f>
        <v>01</v>
      </c>
      <c r="J1302" s="4" t="str">
        <f>VLOOKUP($D:$D,'[1]Disponibilidad y generación'!$E:$R,8,FALSE)</f>
        <v>SAN PEDRO DE MACORÍS</v>
      </c>
      <c r="K1302" s="4" t="s">
        <v>242</v>
      </c>
      <c r="L1302" s="4" t="s">
        <v>248</v>
      </c>
      <c r="M1302" s="4" t="s">
        <v>24</v>
      </c>
      <c r="N1302" s="52">
        <v>24.876792114695</v>
      </c>
      <c r="O1302" s="52">
        <v>13.432639999999999</v>
      </c>
    </row>
    <row r="1303" spans="1:15" ht="12.75" customHeight="1" x14ac:dyDescent="0.25">
      <c r="A1303" s="4">
        <v>2025</v>
      </c>
      <c r="B1303" s="4">
        <v>10</v>
      </c>
      <c r="C1303" s="2" t="s">
        <v>12</v>
      </c>
      <c r="D1303" s="4" t="s">
        <v>203</v>
      </c>
      <c r="E1303" s="4" t="str">
        <f>VLOOKUP($D:$D,'[1]Disponibilidad y generación'!$E:$R,3,FALSE)</f>
        <v>02</v>
      </c>
      <c r="F1303" s="4" t="str">
        <f>VLOOKUP($D:$D,'[1]Disponibilidad y generación'!$E:$R,4,FALSE)</f>
        <v>CIBAO SUR</v>
      </c>
      <c r="G1303" s="4" t="str">
        <f>VLOOKUP($D:$D,'[1]Disponibilidad y generación'!$E:$R,5,FALSE)</f>
        <v>13</v>
      </c>
      <c r="H1303" s="4" t="str">
        <f>VLOOKUP($D:$D,'[1]Disponibilidad y generación'!$E:$R,6,FALSE)</f>
        <v>LA VEGA</v>
      </c>
      <c r="I1303" s="4" t="str">
        <f>VLOOKUP($D:$D,'[1]Disponibilidad y generación'!$E:$R,7,FALSE)</f>
        <v>01</v>
      </c>
      <c r="J1303" s="4" t="str">
        <f>VLOOKUP($D:$D,'[1]Disponibilidad y generación'!$E:$R,8,FALSE)</f>
        <v>LA VEGA</v>
      </c>
      <c r="K1303" s="4" t="s">
        <v>240</v>
      </c>
      <c r="L1303" s="4" t="s">
        <v>253</v>
      </c>
      <c r="M1303" s="4" t="s">
        <v>204</v>
      </c>
      <c r="N1303" s="52">
        <v>12.945788530465</v>
      </c>
      <c r="O1303" s="52">
        <v>9.2748799999999996</v>
      </c>
    </row>
    <row r="1304" spans="1:15" ht="12.75" customHeight="1" x14ac:dyDescent="0.25">
      <c r="A1304" s="4">
        <v>2025</v>
      </c>
      <c r="B1304" s="4">
        <v>10</v>
      </c>
      <c r="C1304" s="2" t="s">
        <v>12</v>
      </c>
      <c r="D1304" s="4" t="s">
        <v>205</v>
      </c>
      <c r="E1304" s="4" t="str">
        <f>VLOOKUP($D:$D,'[1]Disponibilidad y generación'!$E:$R,3,FALSE)</f>
        <v>02</v>
      </c>
      <c r="F1304" s="4" t="str">
        <f>VLOOKUP($D:$D,'[1]Disponibilidad y generación'!$E:$R,4,FALSE)</f>
        <v>CIBAO SUR</v>
      </c>
      <c r="G1304" s="4" t="str">
        <f>VLOOKUP($D:$D,'[1]Disponibilidad y generación'!$E:$R,5,FALSE)</f>
        <v>13</v>
      </c>
      <c r="H1304" s="4" t="str">
        <f>VLOOKUP($D:$D,'[1]Disponibilidad y generación'!$E:$R,6,FALSE)</f>
        <v>LA VEGA</v>
      </c>
      <c r="I1304" s="4" t="str">
        <f>VLOOKUP($D:$D,'[1]Disponibilidad y generación'!$E:$R,7,FALSE)</f>
        <v>01</v>
      </c>
      <c r="J1304" s="4" t="str">
        <f>VLOOKUP($D:$D,'[1]Disponibilidad y generación'!$E:$R,8,FALSE)</f>
        <v>LA VEGA</v>
      </c>
      <c r="K1304" s="4" t="s">
        <v>240</v>
      </c>
      <c r="L1304" s="4" t="s">
        <v>253</v>
      </c>
      <c r="M1304" s="4" t="s">
        <v>204</v>
      </c>
      <c r="N1304" s="52">
        <v>8.5752464157699997</v>
      </c>
      <c r="O1304" s="52">
        <v>5.8113799999999998</v>
      </c>
    </row>
    <row r="1305" spans="1:15" ht="12.75" customHeight="1" x14ac:dyDescent="0.25">
      <c r="A1305" s="4">
        <v>2025</v>
      </c>
      <c r="B1305" s="4">
        <v>10</v>
      </c>
      <c r="C1305" s="2" t="s">
        <v>12</v>
      </c>
      <c r="D1305" s="4" t="s">
        <v>206</v>
      </c>
      <c r="E1305" s="4" t="str">
        <f>VLOOKUP($D:$D,'[1]Disponibilidad y generación'!$E:$R,3,FALSE)</f>
        <v>05</v>
      </c>
      <c r="F1305" s="4" t="str">
        <f>VLOOKUP($D:$D,'[1]Disponibilidad y generación'!$E:$R,4,FALSE)</f>
        <v>VALDESIA</v>
      </c>
      <c r="G1305" s="4" t="str">
        <f>VLOOKUP($D:$D,'[1]Disponibilidad y generación'!$E:$R,5,FALSE)</f>
        <v>17</v>
      </c>
      <c r="H1305" s="4" t="str">
        <f>VLOOKUP($D:$D,'[1]Disponibilidad y generación'!$E:$R,6,FALSE)</f>
        <v>PERAVIA</v>
      </c>
      <c r="I1305" s="4" t="str">
        <f>VLOOKUP($D:$D,'[1]Disponibilidad y generación'!$E:$R,7,FALSE)</f>
        <v>01</v>
      </c>
      <c r="J1305" s="4" t="str">
        <f>VLOOKUP($D:$D,'[1]Disponibilidad y generación'!$E:$R,8,FALSE)</f>
        <v>BANÍ</v>
      </c>
      <c r="K1305" s="4" t="s">
        <v>240</v>
      </c>
      <c r="L1305" s="4" t="s">
        <v>253</v>
      </c>
      <c r="M1305" s="4" t="s">
        <v>207</v>
      </c>
      <c r="N1305" s="52">
        <v>5.1626075268809997</v>
      </c>
      <c r="O1305" s="52">
        <v>3.6379299999999999</v>
      </c>
    </row>
    <row r="1306" spans="1:15" ht="12.75" customHeight="1" x14ac:dyDescent="0.25">
      <c r="A1306" s="4">
        <v>2025</v>
      </c>
      <c r="B1306" s="4">
        <v>10</v>
      </c>
      <c r="C1306" s="2" t="s">
        <v>12</v>
      </c>
      <c r="D1306" s="4" t="s">
        <v>208</v>
      </c>
      <c r="E1306" s="4" t="str">
        <f>VLOOKUP($D:$D,'[1]Disponibilidad y generación'!$E:$R,3,FALSE)</f>
        <v>05</v>
      </c>
      <c r="F1306" s="4" t="str">
        <f>VLOOKUP($D:$D,'[1]Disponibilidad y generación'!$E:$R,4,FALSE)</f>
        <v>VALDESIA</v>
      </c>
      <c r="G1306" s="4" t="str">
        <f>VLOOKUP($D:$D,'[1]Disponibilidad y generación'!$E:$R,5,FALSE)</f>
        <v>17</v>
      </c>
      <c r="H1306" s="4" t="str">
        <f>VLOOKUP($D:$D,'[1]Disponibilidad y generación'!$E:$R,6,FALSE)</f>
        <v>PERAVIA</v>
      </c>
      <c r="I1306" s="4" t="str">
        <f>VLOOKUP($D:$D,'[1]Disponibilidad y generación'!$E:$R,7,FALSE)</f>
        <v>01</v>
      </c>
      <c r="J1306" s="4" t="str">
        <f>VLOOKUP($D:$D,'[1]Disponibilidad y generación'!$E:$R,8,FALSE)</f>
        <v>BANÍ</v>
      </c>
      <c r="K1306" s="4" t="s">
        <v>240</v>
      </c>
      <c r="L1306" s="4" t="s">
        <v>253</v>
      </c>
      <c r="M1306" s="4" t="s">
        <v>207</v>
      </c>
      <c r="N1306" s="52">
        <v>3.1543570788530002</v>
      </c>
      <c r="O1306" s="52">
        <v>2.1436500000000001</v>
      </c>
    </row>
    <row r="1307" spans="1:15" ht="12.75" customHeight="1" x14ac:dyDescent="0.25">
      <c r="A1307" s="2">
        <v>2025</v>
      </c>
      <c r="B1307" s="2">
        <v>11</v>
      </c>
      <c r="C1307" s="2" t="s">
        <v>8</v>
      </c>
      <c r="D1307" s="2" t="s">
        <v>9</v>
      </c>
      <c r="E1307" s="4" t="str">
        <f>VLOOKUP($D:$D,'[1]Disponibilidad y generación'!$E:$R,3,FALSE)</f>
        <v>10</v>
      </c>
      <c r="F1307" s="4" t="str">
        <f>VLOOKUP($D:$D,'[1]Disponibilidad y generación'!$E:$R,4,FALSE)</f>
        <v>OZAMA O METROPOLITANA</v>
      </c>
      <c r="G1307" s="4" t="str">
        <f>VLOOKUP($D:$D,'[1]Disponibilidad y generación'!$E:$R,5,FALSE)</f>
        <v>32</v>
      </c>
      <c r="H1307" s="4" t="str">
        <f>VLOOKUP($D:$D,'[1]Disponibilidad y generación'!$E:$R,6,FALSE)</f>
        <v>SANTO DOMINGO</v>
      </c>
      <c r="I1307" s="4" t="str">
        <f>VLOOKUP($D:$D,'[1]Disponibilidad y generación'!$E:$R,7,FALSE)</f>
        <v>04</v>
      </c>
      <c r="J1307" s="4" t="str">
        <f>VLOOKUP($D:$D,'[1]Disponibilidad y generación'!$E:$R,8,FALSE)</f>
        <v>BOCA CHICA</v>
      </c>
      <c r="K1307" s="2" t="s">
        <v>239</v>
      </c>
      <c r="L1307" s="2" t="s">
        <v>249</v>
      </c>
      <c r="M1307" s="2" t="s">
        <v>10</v>
      </c>
      <c r="N1307" s="51">
        <v>0</v>
      </c>
      <c r="O1307" s="51">
        <v>0</v>
      </c>
    </row>
    <row r="1308" spans="1:15" ht="12.75" customHeight="1" x14ac:dyDescent="0.25">
      <c r="A1308" s="2">
        <v>2025</v>
      </c>
      <c r="B1308" s="2">
        <v>11</v>
      </c>
      <c r="C1308" s="2" t="s">
        <v>8</v>
      </c>
      <c r="D1308" s="2" t="s">
        <v>11</v>
      </c>
      <c r="E1308" s="4" t="str">
        <f>VLOOKUP($D:$D,'[1]Disponibilidad y generación'!$E:$R,3,FALSE)</f>
        <v>10</v>
      </c>
      <c r="F1308" s="4" t="str">
        <f>VLOOKUP($D:$D,'[1]Disponibilidad y generación'!$E:$R,4,FALSE)</f>
        <v>OZAMA O METROPOLITANA</v>
      </c>
      <c r="G1308" s="4" t="str">
        <f>VLOOKUP($D:$D,'[1]Disponibilidad y generación'!$E:$R,5,FALSE)</f>
        <v>32</v>
      </c>
      <c r="H1308" s="4" t="str">
        <f>VLOOKUP($D:$D,'[1]Disponibilidad y generación'!$E:$R,6,FALSE)</f>
        <v>SANTO DOMINGO</v>
      </c>
      <c r="I1308" s="4" t="str">
        <f>VLOOKUP($D:$D,'[1]Disponibilidad y generación'!$E:$R,7,FALSE)</f>
        <v>04</v>
      </c>
      <c r="J1308" s="4" t="str">
        <f>VLOOKUP($D:$D,'[1]Disponibilidad y generación'!$E:$R,8,FALSE)</f>
        <v>BOCA CHICA</v>
      </c>
      <c r="K1308" s="2" t="s">
        <v>239</v>
      </c>
      <c r="L1308" s="2" t="s">
        <v>246</v>
      </c>
      <c r="M1308" s="2" t="s">
        <v>10</v>
      </c>
      <c r="N1308" s="51">
        <v>257.91111111111098</v>
      </c>
      <c r="O1308" s="51">
        <v>141.93429</v>
      </c>
    </row>
    <row r="1309" spans="1:15" ht="12.75" customHeight="1" x14ac:dyDescent="0.25">
      <c r="A1309" s="2">
        <v>2025</v>
      </c>
      <c r="B1309" s="2">
        <v>11</v>
      </c>
      <c r="C1309" s="2" t="s">
        <v>12</v>
      </c>
      <c r="D1309" s="2" t="s">
        <v>13</v>
      </c>
      <c r="E1309" s="4" t="str">
        <f>VLOOKUP($D:$D,'[1]Disponibilidad y generación'!$E:$R,3,FALSE)</f>
        <v>05</v>
      </c>
      <c r="F1309" s="4" t="str">
        <f>VLOOKUP($D:$D,'[1]Disponibilidad y generación'!$E:$R,4,FALSE)</f>
        <v>VALDESIA</v>
      </c>
      <c r="G1309" s="4" t="str">
        <f>VLOOKUP($D:$D,'[1]Disponibilidad y generación'!$E:$R,5,FALSE)</f>
        <v>17</v>
      </c>
      <c r="H1309" s="4" t="str">
        <f>VLOOKUP($D:$D,'[1]Disponibilidad y generación'!$E:$R,6,FALSE)</f>
        <v>PERAVIA</v>
      </c>
      <c r="I1309" s="4" t="str">
        <f>VLOOKUP($D:$D,'[1]Disponibilidad y generación'!$E:$R,7,FALSE)</f>
        <v>01</v>
      </c>
      <c r="J1309" s="4" t="str">
        <f>VLOOKUP($D:$D,'[1]Disponibilidad y generación'!$E:$R,8,FALSE)</f>
        <v>BANÍ</v>
      </c>
      <c r="K1309" s="2" t="s">
        <v>240</v>
      </c>
      <c r="L1309" s="2" t="s">
        <v>253</v>
      </c>
      <c r="M1309" s="2" t="s">
        <v>14</v>
      </c>
      <c r="N1309" s="51">
        <v>12.610601851850999</v>
      </c>
      <c r="O1309" s="51">
        <v>8.9823400000000007</v>
      </c>
    </row>
    <row r="1310" spans="1:15" ht="12.75" customHeight="1" x14ac:dyDescent="0.25">
      <c r="A1310" s="2">
        <v>2025</v>
      </c>
      <c r="B1310" s="2">
        <v>11</v>
      </c>
      <c r="C1310" s="2" t="s">
        <v>12</v>
      </c>
      <c r="D1310" s="2" t="s">
        <v>15</v>
      </c>
      <c r="E1310" s="4" t="str">
        <f>VLOOKUP($D:$D,'[1]Disponibilidad y generación'!$E:$R,3,FALSE)</f>
        <v>05</v>
      </c>
      <c r="F1310" s="4" t="str">
        <f>VLOOKUP($D:$D,'[1]Disponibilidad y generación'!$E:$R,4,FALSE)</f>
        <v>VALDESIA</v>
      </c>
      <c r="G1310" s="4" t="str">
        <f>VLOOKUP($D:$D,'[1]Disponibilidad y generación'!$E:$R,5,FALSE)</f>
        <v>17</v>
      </c>
      <c r="H1310" s="4" t="str">
        <f>VLOOKUP($D:$D,'[1]Disponibilidad y generación'!$E:$R,6,FALSE)</f>
        <v>PERAVIA</v>
      </c>
      <c r="I1310" s="4" t="str">
        <f>VLOOKUP($D:$D,'[1]Disponibilidad y generación'!$E:$R,7,FALSE)</f>
        <v>01</v>
      </c>
      <c r="J1310" s="4" t="str">
        <f>VLOOKUP($D:$D,'[1]Disponibilidad y generación'!$E:$R,8,FALSE)</f>
        <v>BANÍ</v>
      </c>
      <c r="K1310" s="2" t="s">
        <v>240</v>
      </c>
      <c r="L1310" s="2" t="s">
        <v>253</v>
      </c>
      <c r="M1310" s="2" t="s">
        <v>14</v>
      </c>
      <c r="N1310" s="51">
        <v>18.274305555554999</v>
      </c>
      <c r="O1310" s="51">
        <v>12.11359</v>
      </c>
    </row>
    <row r="1311" spans="1:15" ht="12.75" customHeight="1" x14ac:dyDescent="0.25">
      <c r="A1311" s="2">
        <v>2025</v>
      </c>
      <c r="B1311" s="2">
        <v>11</v>
      </c>
      <c r="C1311" s="2" t="s">
        <v>12</v>
      </c>
      <c r="D1311" s="2" t="s">
        <v>16</v>
      </c>
      <c r="E1311" s="4" t="str">
        <f>VLOOKUP($D:$D,'[1]Disponibilidad y generación'!$E:$R,3,FALSE)</f>
        <v>02</v>
      </c>
      <c r="F1311" s="4" t="str">
        <f>VLOOKUP($D:$D,'[1]Disponibilidad y generación'!$E:$R,4,FALSE)</f>
        <v>CIBAO SUR</v>
      </c>
      <c r="G1311" s="4" t="str">
        <f>VLOOKUP($D:$D,'[1]Disponibilidad y generación'!$E:$R,5,FALSE)</f>
        <v>28</v>
      </c>
      <c r="H1311" s="4" t="str">
        <f>VLOOKUP($D:$D,'[1]Disponibilidad y generación'!$E:$R,6,FALSE)</f>
        <v>MONSEÑOR NOUEL</v>
      </c>
      <c r="I1311" s="4" t="str">
        <f>VLOOKUP($D:$D,'[1]Disponibilidad y generación'!$E:$R,7,FALSE)</f>
        <v>03</v>
      </c>
      <c r="J1311" s="4" t="str">
        <f>VLOOKUP($D:$D,'[1]Disponibilidad y generación'!$E:$R,8,FALSE)</f>
        <v>PIEDRA BLANCA</v>
      </c>
      <c r="K1311" s="2" t="s">
        <v>240</v>
      </c>
      <c r="L1311" s="2" t="s">
        <v>253</v>
      </c>
      <c r="M1311" s="2" t="s">
        <v>17</v>
      </c>
      <c r="N1311" s="51">
        <v>8.3023148148000006E-2</v>
      </c>
      <c r="O1311" s="51">
        <v>5.0599999999999999E-2</v>
      </c>
    </row>
    <row r="1312" spans="1:15" ht="12.75" customHeight="1" x14ac:dyDescent="0.25">
      <c r="A1312" s="2">
        <v>2025</v>
      </c>
      <c r="B1312" s="2">
        <v>11</v>
      </c>
      <c r="C1312" s="2" t="s">
        <v>12</v>
      </c>
      <c r="D1312" s="2" t="s">
        <v>18</v>
      </c>
      <c r="E1312" s="4" t="str">
        <f>VLOOKUP($D:$D,'[1]Disponibilidad y generación'!$E:$R,3,FALSE)</f>
        <v>02</v>
      </c>
      <c r="F1312" s="4" t="str">
        <f>VLOOKUP($D:$D,'[1]Disponibilidad y generación'!$E:$R,4,FALSE)</f>
        <v>CIBAO SUR</v>
      </c>
      <c r="G1312" s="4" t="str">
        <f>VLOOKUP($D:$D,'[1]Disponibilidad y generación'!$E:$R,5,FALSE)</f>
        <v>28</v>
      </c>
      <c r="H1312" s="4" t="str">
        <f>VLOOKUP($D:$D,'[1]Disponibilidad y generación'!$E:$R,6,FALSE)</f>
        <v>MONSEÑOR NOUEL</v>
      </c>
      <c r="I1312" s="4" t="str">
        <f>VLOOKUP($D:$D,'[1]Disponibilidad y generación'!$E:$R,7,FALSE)</f>
        <v>03</v>
      </c>
      <c r="J1312" s="4" t="str">
        <f>VLOOKUP($D:$D,'[1]Disponibilidad y generación'!$E:$R,8,FALSE)</f>
        <v>PIEDRA BLANCA</v>
      </c>
      <c r="K1312" s="2" t="s">
        <v>240</v>
      </c>
      <c r="L1312" s="2" t="s">
        <v>253</v>
      </c>
      <c r="M1312" s="2" t="s">
        <v>17</v>
      </c>
      <c r="N1312" s="51">
        <v>4.5175925924999999E-2</v>
      </c>
      <c r="O1312" s="51">
        <v>3.3000000000000002E-2</v>
      </c>
    </row>
    <row r="1313" spans="1:15" ht="12.75" customHeight="1" x14ac:dyDescent="0.25">
      <c r="A1313" s="2">
        <v>2025</v>
      </c>
      <c r="B1313" s="2">
        <v>11</v>
      </c>
      <c r="C1313" s="2" t="s">
        <v>12</v>
      </c>
      <c r="D1313" s="2" t="s">
        <v>19</v>
      </c>
      <c r="E1313" s="4" t="str">
        <f>VLOOKUP($D:$D,'[1]Disponibilidad y generación'!$E:$R,3,FALSE)</f>
        <v>01</v>
      </c>
      <c r="F1313" s="4" t="str">
        <f>VLOOKUP($D:$D,'[1]Disponibilidad y generación'!$E:$R,4,FALSE)</f>
        <v>CIBAO NORTE</v>
      </c>
      <c r="G1313" s="4" t="str">
        <f>VLOOKUP($D:$D,'[1]Disponibilidad y generación'!$E:$R,5,FALSE)</f>
        <v>25</v>
      </c>
      <c r="H1313" s="4" t="str">
        <f>VLOOKUP($D:$D,'[1]Disponibilidad y generación'!$E:$R,6,FALSE)</f>
        <v>SANTIAGO</v>
      </c>
      <c r="I1313" s="4" t="str">
        <f>VLOOKUP($D:$D,'[1]Disponibilidad y generación'!$E:$R,7,FALSE)</f>
        <v>03</v>
      </c>
      <c r="J1313" s="4" t="str">
        <f>VLOOKUP($D:$D,'[1]Disponibilidad y generación'!$E:$R,8,FALSE)</f>
        <v>JÁNICO</v>
      </c>
      <c r="K1313" s="2" t="s">
        <v>240</v>
      </c>
      <c r="L1313" s="2" t="s">
        <v>253</v>
      </c>
      <c r="M1313" s="2" t="s">
        <v>20</v>
      </c>
      <c r="N1313" s="51">
        <v>0.134499999999</v>
      </c>
      <c r="O1313" s="51">
        <v>0.1028</v>
      </c>
    </row>
    <row r="1314" spans="1:15" ht="12.75" customHeight="1" x14ac:dyDescent="0.25">
      <c r="A1314" s="2">
        <v>2025</v>
      </c>
      <c r="B1314" s="2">
        <v>11</v>
      </c>
      <c r="C1314" s="2" t="s">
        <v>12</v>
      </c>
      <c r="D1314" s="2" t="s">
        <v>21</v>
      </c>
      <c r="E1314" s="4" t="str">
        <f>VLOOKUP($D:$D,'[1]Disponibilidad y generación'!$E:$R,3,FALSE)</f>
        <v>01</v>
      </c>
      <c r="F1314" s="4" t="str">
        <f>VLOOKUP($D:$D,'[1]Disponibilidad y generación'!$E:$R,4,FALSE)</f>
        <v>CIBAO NORTE</v>
      </c>
      <c r="G1314" s="4" t="str">
        <f>VLOOKUP($D:$D,'[1]Disponibilidad y generación'!$E:$R,5,FALSE)</f>
        <v>25</v>
      </c>
      <c r="H1314" s="4" t="str">
        <f>VLOOKUP($D:$D,'[1]Disponibilidad y generación'!$E:$R,6,FALSE)</f>
        <v>SANTIAGO</v>
      </c>
      <c r="I1314" s="4" t="str">
        <f>VLOOKUP($D:$D,'[1]Disponibilidad y generación'!$E:$R,7,FALSE)</f>
        <v>03</v>
      </c>
      <c r="J1314" s="4" t="str">
        <f>VLOOKUP($D:$D,'[1]Disponibilidad y generación'!$E:$R,8,FALSE)</f>
        <v>JÁNICO</v>
      </c>
      <c r="K1314" s="2" t="s">
        <v>240</v>
      </c>
      <c r="L1314" s="2" t="s">
        <v>253</v>
      </c>
      <c r="M1314" s="2" t="s">
        <v>20</v>
      </c>
      <c r="N1314" s="51">
        <v>9.7870370370000001E-2</v>
      </c>
      <c r="O1314" s="51">
        <v>6.7799999999999999E-2</v>
      </c>
    </row>
    <row r="1315" spans="1:15" ht="12.75" customHeight="1" x14ac:dyDescent="0.25">
      <c r="A1315" s="2">
        <v>2025</v>
      </c>
      <c r="B1315" s="2">
        <v>11</v>
      </c>
      <c r="C1315" s="2" t="s">
        <v>22</v>
      </c>
      <c r="D1315" s="2" t="s">
        <v>23</v>
      </c>
      <c r="E1315" s="4" t="str">
        <f>VLOOKUP($D:$D,'[1]Disponibilidad y generación'!$E:$R,3,FALSE)</f>
        <v>06</v>
      </c>
      <c r="F1315" s="4" t="str">
        <f>VLOOKUP($D:$D,'[1]Disponibilidad y generación'!$E:$R,4,FALSE)</f>
        <v>ENRIQUILLO</v>
      </c>
      <c r="G1315" s="4" t="str">
        <f>VLOOKUP($D:$D,'[1]Disponibilidad y generación'!$E:$R,5,FALSE)</f>
        <v>04</v>
      </c>
      <c r="H1315" s="4" t="str">
        <f>VLOOKUP($D:$D,'[1]Disponibilidad y generación'!$E:$R,6,FALSE)</f>
        <v>BARAHONA</v>
      </c>
      <c r="I1315" s="4" t="str">
        <f>VLOOKUP($D:$D,'[1]Disponibilidad y generación'!$E:$R,7,FALSE)</f>
        <v>01</v>
      </c>
      <c r="J1315" s="4" t="str">
        <f>VLOOKUP($D:$D,'[1]Disponibilidad y generación'!$E:$R,8,FALSE)</f>
        <v>BARAHONA</v>
      </c>
      <c r="K1315" s="2" t="s">
        <v>241</v>
      </c>
      <c r="L1315" s="2" t="s">
        <v>247</v>
      </c>
      <c r="M1315" s="2" t="s">
        <v>24</v>
      </c>
      <c r="N1315" s="51">
        <v>27.453148148147999</v>
      </c>
      <c r="O1315" s="51">
        <v>16.018930000000001</v>
      </c>
    </row>
    <row r="1316" spans="1:15" ht="12.75" customHeight="1" x14ac:dyDescent="0.25">
      <c r="A1316" s="2">
        <v>2025</v>
      </c>
      <c r="B1316" s="2">
        <v>11</v>
      </c>
      <c r="C1316" s="2" t="s">
        <v>25</v>
      </c>
      <c r="D1316" s="2" t="s">
        <v>26</v>
      </c>
      <c r="E1316" s="4" t="str">
        <f>VLOOKUP($D:$D,'[1]Disponibilidad y generación'!$E:$R,3,FALSE)</f>
        <v>09</v>
      </c>
      <c r="F1316" s="4" t="str">
        <f>VLOOKUP($D:$D,'[1]Disponibilidad y generación'!$E:$R,4,FALSE)</f>
        <v>HIGUAMO</v>
      </c>
      <c r="G1316" s="4" t="str">
        <f>VLOOKUP($D:$D,'[1]Disponibilidad y generación'!$E:$R,5,FALSE)</f>
        <v>23</v>
      </c>
      <c r="H1316" s="4" t="str">
        <f>VLOOKUP($D:$D,'[1]Disponibilidad y generación'!$E:$R,6,FALSE)</f>
        <v>SAN PEDRO DE MACORÍS</v>
      </c>
      <c r="I1316" s="4" t="str">
        <f>VLOOKUP($D:$D,'[1]Disponibilidad y generación'!$E:$R,7,FALSE)</f>
        <v>05</v>
      </c>
      <c r="J1316" s="4" t="str">
        <f>VLOOKUP($D:$D,'[1]Disponibilidad y generación'!$E:$R,8,FALSE)</f>
        <v>QUISQUEYA</v>
      </c>
      <c r="K1316" s="2" t="s">
        <v>242</v>
      </c>
      <c r="L1316" s="2" t="s">
        <v>248</v>
      </c>
      <c r="M1316" s="2" t="s">
        <v>27</v>
      </c>
      <c r="N1316" s="51">
        <v>8</v>
      </c>
      <c r="O1316" s="51">
        <v>0.73307999999999995</v>
      </c>
    </row>
    <row r="1317" spans="1:15" ht="12.75" customHeight="1" x14ac:dyDescent="0.25">
      <c r="A1317" s="2">
        <v>2025</v>
      </c>
      <c r="B1317" s="2">
        <v>11</v>
      </c>
      <c r="C1317" s="2" t="s">
        <v>12</v>
      </c>
      <c r="D1317" s="2" t="s">
        <v>28</v>
      </c>
      <c r="E1317" s="4" t="str">
        <f>VLOOKUP($D:$D,'[1]Disponibilidad y generación'!$E:$R,3,FALSE)</f>
        <v>04</v>
      </c>
      <c r="F1317" s="4" t="str">
        <f>VLOOKUP($D:$D,'[1]Disponibilidad y generación'!$E:$R,4,FALSE)</f>
        <v>CIBAO NOROESTE</v>
      </c>
      <c r="G1317" s="4" t="str">
        <f>VLOOKUP($D:$D,'[1]Disponibilidad y generación'!$E:$R,5,FALSE)</f>
        <v>27</v>
      </c>
      <c r="H1317" s="4" t="str">
        <f>VLOOKUP($D:$D,'[1]Disponibilidad y generación'!$E:$R,6,FALSE)</f>
        <v>VALVERDE</v>
      </c>
      <c r="I1317" s="4" t="str">
        <f>VLOOKUP($D:$D,'[1]Disponibilidad y generación'!$E:$R,7,FALSE)</f>
        <v>02</v>
      </c>
      <c r="J1317" s="4" t="str">
        <f>VLOOKUP($D:$D,'[1]Disponibilidad y generación'!$E:$R,8,FALSE)</f>
        <v>ESPERANZA</v>
      </c>
      <c r="K1317" s="2" t="s">
        <v>240</v>
      </c>
      <c r="L1317" s="2" t="s">
        <v>253</v>
      </c>
      <c r="M1317" s="2" t="s">
        <v>27</v>
      </c>
      <c r="N1317" s="51">
        <v>2.7569444443999998E-2</v>
      </c>
      <c r="O1317" s="51">
        <v>6.5000000000000002E-2</v>
      </c>
    </row>
    <row r="1318" spans="1:15" ht="12.75" customHeight="1" x14ac:dyDescent="0.25">
      <c r="A1318" s="2">
        <v>2025</v>
      </c>
      <c r="B1318" s="2">
        <v>11</v>
      </c>
      <c r="C1318" s="2" t="s">
        <v>29</v>
      </c>
      <c r="D1318" s="2" t="s">
        <v>30</v>
      </c>
      <c r="E1318" s="4" t="str">
        <f>VLOOKUP($D:$D,'[1]Disponibilidad y generación'!$E:$R,3,FALSE)</f>
        <v>09</v>
      </c>
      <c r="F1318" s="4" t="str">
        <f>VLOOKUP($D:$D,'[1]Disponibilidad y generación'!$E:$R,4,FALSE)</f>
        <v>HIGUAMO</v>
      </c>
      <c r="G1318" s="4" t="str">
        <f>VLOOKUP($D:$D,'[1]Disponibilidad y generación'!$E:$R,5,FALSE)</f>
        <v>23</v>
      </c>
      <c r="H1318" s="4" t="str">
        <f>VLOOKUP($D:$D,'[1]Disponibilidad y generación'!$E:$R,6,FALSE)</f>
        <v>SAN PEDRO DE MACORÍS</v>
      </c>
      <c r="I1318" s="4" t="str">
        <f>VLOOKUP($D:$D,'[1]Disponibilidad y generación'!$E:$R,7,FALSE)</f>
        <v>01</v>
      </c>
      <c r="J1318" s="4" t="str">
        <f>VLOOKUP($D:$D,'[1]Disponibilidad y generación'!$E:$R,8,FALSE)</f>
        <v>SAN PEDRO DE MACORÍS</v>
      </c>
      <c r="K1318" s="2" t="s">
        <v>239</v>
      </c>
      <c r="L1318" s="2" t="s">
        <v>249</v>
      </c>
      <c r="M1318" s="2" t="s">
        <v>31</v>
      </c>
      <c r="N1318" s="51">
        <v>0</v>
      </c>
      <c r="O1318" s="51">
        <v>0</v>
      </c>
    </row>
    <row r="1319" spans="1:15" ht="12.75" customHeight="1" x14ac:dyDescent="0.25">
      <c r="A1319" s="2">
        <v>2025</v>
      </c>
      <c r="B1319" s="2">
        <v>11</v>
      </c>
      <c r="C1319" s="2" t="s">
        <v>29</v>
      </c>
      <c r="D1319" s="2" t="s">
        <v>32</v>
      </c>
      <c r="E1319" s="4" t="str">
        <f>VLOOKUP($D:$D,'[1]Disponibilidad y generación'!$E:$R,3,FALSE)</f>
        <v>09</v>
      </c>
      <c r="F1319" s="4" t="str">
        <f>VLOOKUP($D:$D,'[1]Disponibilidad y generación'!$E:$R,4,FALSE)</f>
        <v>HIGUAMO</v>
      </c>
      <c r="G1319" s="4" t="str">
        <f>VLOOKUP($D:$D,'[1]Disponibilidad y generación'!$E:$R,5,FALSE)</f>
        <v>23</v>
      </c>
      <c r="H1319" s="4" t="str">
        <f>VLOOKUP($D:$D,'[1]Disponibilidad y generación'!$E:$R,6,FALSE)</f>
        <v>SAN PEDRO DE MACORÍS</v>
      </c>
      <c r="I1319" s="4" t="str">
        <f>VLOOKUP($D:$D,'[1]Disponibilidad y generación'!$E:$R,7,FALSE)</f>
        <v>01</v>
      </c>
      <c r="J1319" s="4" t="str">
        <f>VLOOKUP($D:$D,'[1]Disponibilidad y generación'!$E:$R,8,FALSE)</f>
        <v>SAN PEDRO DE MACORÍS</v>
      </c>
      <c r="K1319" s="2" t="s">
        <v>239</v>
      </c>
      <c r="L1319" s="2" t="s">
        <v>246</v>
      </c>
      <c r="M1319" s="2" t="s">
        <v>31</v>
      </c>
      <c r="N1319" s="51">
        <v>64.379861111110998</v>
      </c>
      <c r="O1319" s="51">
        <v>42.62435</v>
      </c>
    </row>
    <row r="1320" spans="1:15" ht="12.75" customHeight="1" x14ac:dyDescent="0.25">
      <c r="A1320" s="2">
        <v>2025</v>
      </c>
      <c r="B1320" s="2">
        <v>11</v>
      </c>
      <c r="C1320" s="2" t="s">
        <v>29</v>
      </c>
      <c r="D1320" s="2" t="s">
        <v>33</v>
      </c>
      <c r="E1320" s="4" t="str">
        <f>VLOOKUP($D:$D,'[1]Disponibilidad y generación'!$E:$R,3,FALSE)</f>
        <v>09</v>
      </c>
      <c r="F1320" s="4" t="str">
        <f>VLOOKUP($D:$D,'[1]Disponibilidad y generación'!$E:$R,4,FALSE)</f>
        <v>HIGUAMO</v>
      </c>
      <c r="G1320" s="4" t="str">
        <f>VLOOKUP($D:$D,'[1]Disponibilidad y generación'!$E:$R,5,FALSE)</f>
        <v>23</v>
      </c>
      <c r="H1320" s="4" t="str">
        <f>VLOOKUP($D:$D,'[1]Disponibilidad y generación'!$E:$R,6,FALSE)</f>
        <v>SAN PEDRO DE MACORÍS</v>
      </c>
      <c r="I1320" s="4" t="str">
        <f>VLOOKUP($D:$D,'[1]Disponibilidad y generación'!$E:$R,7,FALSE)</f>
        <v>01</v>
      </c>
      <c r="J1320" s="4" t="str">
        <f>VLOOKUP($D:$D,'[1]Disponibilidad y generación'!$E:$R,8,FALSE)</f>
        <v>SAN PEDRO DE MACORÍS</v>
      </c>
      <c r="K1320" s="2" t="s">
        <v>239</v>
      </c>
      <c r="L1320" s="2" t="s">
        <v>249</v>
      </c>
      <c r="M1320" s="2" t="s">
        <v>31</v>
      </c>
      <c r="N1320" s="51">
        <v>0</v>
      </c>
      <c r="O1320" s="51">
        <v>0</v>
      </c>
    </row>
    <row r="1321" spans="1:15" ht="12.75" customHeight="1" x14ac:dyDescent="0.25">
      <c r="A1321" s="2">
        <v>2025</v>
      </c>
      <c r="B1321" s="2">
        <v>11</v>
      </c>
      <c r="C1321" s="2" t="s">
        <v>29</v>
      </c>
      <c r="D1321" s="2" t="s">
        <v>34</v>
      </c>
      <c r="E1321" s="4" t="str">
        <f>VLOOKUP($D:$D,'[1]Disponibilidad y generación'!$E:$R,3,FALSE)</f>
        <v>09</v>
      </c>
      <c r="F1321" s="4" t="str">
        <f>VLOOKUP($D:$D,'[1]Disponibilidad y generación'!$E:$R,4,FALSE)</f>
        <v>HIGUAMO</v>
      </c>
      <c r="G1321" s="4" t="str">
        <f>VLOOKUP($D:$D,'[1]Disponibilidad y generación'!$E:$R,5,FALSE)</f>
        <v>23</v>
      </c>
      <c r="H1321" s="4" t="str">
        <f>VLOOKUP($D:$D,'[1]Disponibilidad y generación'!$E:$R,6,FALSE)</f>
        <v>SAN PEDRO DE MACORÍS</v>
      </c>
      <c r="I1321" s="4" t="str">
        <f>VLOOKUP($D:$D,'[1]Disponibilidad y generación'!$E:$R,7,FALSE)</f>
        <v>01</v>
      </c>
      <c r="J1321" s="4" t="str">
        <f>VLOOKUP($D:$D,'[1]Disponibilidad y generación'!$E:$R,8,FALSE)</f>
        <v>SAN PEDRO DE MACORÍS</v>
      </c>
      <c r="K1321" s="2" t="s">
        <v>239</v>
      </c>
      <c r="L1321" s="2" t="s">
        <v>246</v>
      </c>
      <c r="M1321" s="2" t="s">
        <v>31</v>
      </c>
      <c r="N1321" s="51">
        <v>88.71875</v>
      </c>
      <c r="O1321" s="51">
        <v>57.496279999999999</v>
      </c>
    </row>
    <row r="1322" spans="1:15" ht="12.75" customHeight="1" x14ac:dyDescent="0.25">
      <c r="A1322" s="2">
        <v>2025</v>
      </c>
      <c r="B1322" s="2">
        <v>11</v>
      </c>
      <c r="C1322" s="2" t="s">
        <v>29</v>
      </c>
      <c r="D1322" s="2" t="s">
        <v>35</v>
      </c>
      <c r="E1322" s="4" t="str">
        <f>VLOOKUP($D:$D,'[1]Disponibilidad y generación'!$E:$R,3,FALSE)</f>
        <v>09</v>
      </c>
      <c r="F1322" s="4" t="str">
        <f>VLOOKUP($D:$D,'[1]Disponibilidad y generación'!$E:$R,4,FALSE)</f>
        <v>HIGUAMO</v>
      </c>
      <c r="G1322" s="4" t="str">
        <f>VLOOKUP($D:$D,'[1]Disponibilidad y generación'!$E:$R,5,FALSE)</f>
        <v>23</v>
      </c>
      <c r="H1322" s="4" t="str">
        <f>VLOOKUP($D:$D,'[1]Disponibilidad y generación'!$E:$R,6,FALSE)</f>
        <v>SAN PEDRO DE MACORÍS</v>
      </c>
      <c r="I1322" s="4" t="str">
        <f>VLOOKUP($D:$D,'[1]Disponibilidad y generación'!$E:$R,7,FALSE)</f>
        <v>01</v>
      </c>
      <c r="J1322" s="4" t="str">
        <f>VLOOKUP($D:$D,'[1]Disponibilidad y generación'!$E:$R,8,FALSE)</f>
        <v>SAN PEDRO DE MACORÍS</v>
      </c>
      <c r="K1322" s="2" t="s">
        <v>239</v>
      </c>
      <c r="L1322" s="2" t="s">
        <v>249</v>
      </c>
      <c r="M1322" s="2" t="s">
        <v>31</v>
      </c>
      <c r="N1322" s="51">
        <v>0</v>
      </c>
      <c r="O1322" s="51">
        <v>0</v>
      </c>
    </row>
    <row r="1323" spans="1:15" ht="12.75" customHeight="1" x14ac:dyDescent="0.25">
      <c r="A1323" s="2">
        <v>2025</v>
      </c>
      <c r="B1323" s="2">
        <v>11</v>
      </c>
      <c r="C1323" s="2" t="s">
        <v>29</v>
      </c>
      <c r="D1323" s="2" t="s">
        <v>36</v>
      </c>
      <c r="E1323" s="4" t="str">
        <f>VLOOKUP($D:$D,'[1]Disponibilidad y generación'!$E:$R,3,FALSE)</f>
        <v>09</v>
      </c>
      <c r="F1323" s="4" t="str">
        <f>VLOOKUP($D:$D,'[1]Disponibilidad y generación'!$E:$R,4,FALSE)</f>
        <v>HIGUAMO</v>
      </c>
      <c r="G1323" s="4" t="str">
        <f>VLOOKUP($D:$D,'[1]Disponibilidad y generación'!$E:$R,5,FALSE)</f>
        <v>23</v>
      </c>
      <c r="H1323" s="4" t="str">
        <f>VLOOKUP($D:$D,'[1]Disponibilidad y generación'!$E:$R,6,FALSE)</f>
        <v>SAN PEDRO DE MACORÍS</v>
      </c>
      <c r="I1323" s="4" t="str">
        <f>VLOOKUP($D:$D,'[1]Disponibilidad y generación'!$E:$R,7,FALSE)</f>
        <v>01</v>
      </c>
      <c r="J1323" s="4" t="str">
        <f>VLOOKUP($D:$D,'[1]Disponibilidad y generación'!$E:$R,8,FALSE)</f>
        <v>SAN PEDRO DE MACORÍS</v>
      </c>
      <c r="K1323" s="2" t="s">
        <v>239</v>
      </c>
      <c r="L1323" s="2" t="s">
        <v>246</v>
      </c>
      <c r="M1323" s="2" t="s">
        <v>31</v>
      </c>
      <c r="N1323" s="51">
        <v>88.610416666665998</v>
      </c>
      <c r="O1323" s="51">
        <v>58.411639999999998</v>
      </c>
    </row>
    <row r="1324" spans="1:15" ht="12.75" customHeight="1" x14ac:dyDescent="0.25">
      <c r="A1324" s="2">
        <v>2025</v>
      </c>
      <c r="B1324" s="2">
        <v>11</v>
      </c>
      <c r="C1324" s="2" t="s">
        <v>12</v>
      </c>
      <c r="D1324" s="2" t="s">
        <v>37</v>
      </c>
      <c r="E1324" s="4" t="str">
        <f>VLOOKUP($D:$D,'[1]Disponibilidad y generación'!$E:$R,3,FALSE)</f>
        <v>04</v>
      </c>
      <c r="F1324" s="4" t="str">
        <f>VLOOKUP($D:$D,'[1]Disponibilidad y generación'!$E:$R,4,FALSE)</f>
        <v>CIBAO NOROESTE</v>
      </c>
      <c r="G1324" s="4" t="str">
        <f>VLOOKUP($D:$D,'[1]Disponibilidad y generación'!$E:$R,5,FALSE)</f>
        <v>26</v>
      </c>
      <c r="H1324" s="4" t="str">
        <f>VLOOKUP($D:$D,'[1]Disponibilidad y generación'!$E:$R,6,FALSE)</f>
        <v>SANTIAGO RODRÍGUEZ</v>
      </c>
      <c r="I1324" s="4" t="str">
        <f>VLOOKUP($D:$D,'[1]Disponibilidad y generación'!$E:$R,7,FALSE)</f>
        <v>03</v>
      </c>
      <c r="J1324" s="4" t="str">
        <f>VLOOKUP($D:$D,'[1]Disponibilidad y generación'!$E:$R,8,FALSE)</f>
        <v>MONCIÓN</v>
      </c>
      <c r="K1324" s="2" t="s">
        <v>240</v>
      </c>
      <c r="L1324" s="2" t="s">
        <v>253</v>
      </c>
      <c r="M1324" s="2" t="s">
        <v>17</v>
      </c>
      <c r="N1324" s="51">
        <v>0.93134722222199995</v>
      </c>
      <c r="O1324" s="51">
        <v>0.66869999999999996</v>
      </c>
    </row>
    <row r="1325" spans="1:15" ht="12.75" customHeight="1" x14ac:dyDescent="0.25">
      <c r="A1325" s="2">
        <v>2025</v>
      </c>
      <c r="B1325" s="2">
        <v>11</v>
      </c>
      <c r="C1325" s="2" t="s">
        <v>12</v>
      </c>
      <c r="D1325" s="2" t="s">
        <v>38</v>
      </c>
      <c r="E1325" s="4" t="str">
        <f>VLOOKUP($D:$D,'[1]Disponibilidad y generación'!$E:$R,3,FALSE)</f>
        <v>04</v>
      </c>
      <c r="F1325" s="4" t="str">
        <f>VLOOKUP($D:$D,'[1]Disponibilidad y generación'!$E:$R,4,FALSE)</f>
        <v>CIBAO NOROESTE</v>
      </c>
      <c r="G1325" s="4" t="str">
        <f>VLOOKUP($D:$D,'[1]Disponibilidad y generación'!$E:$R,5,FALSE)</f>
        <v>26</v>
      </c>
      <c r="H1325" s="4" t="str">
        <f>VLOOKUP($D:$D,'[1]Disponibilidad y generación'!$E:$R,6,FALSE)</f>
        <v>SANTIAGO RODRÍGUEZ</v>
      </c>
      <c r="I1325" s="4" t="str">
        <f>VLOOKUP($D:$D,'[1]Disponibilidad y generación'!$E:$R,7,FALSE)</f>
        <v>03</v>
      </c>
      <c r="J1325" s="4" t="str">
        <f>VLOOKUP($D:$D,'[1]Disponibilidad y generación'!$E:$R,8,FALSE)</f>
        <v>MONCIÓN</v>
      </c>
      <c r="K1325" s="2" t="s">
        <v>240</v>
      </c>
      <c r="L1325" s="2" t="s">
        <v>253</v>
      </c>
      <c r="M1325" s="2" t="s">
        <v>17</v>
      </c>
      <c r="N1325" s="51">
        <v>0.92900925925900002</v>
      </c>
      <c r="O1325" s="51">
        <v>0.66639999999999999</v>
      </c>
    </row>
    <row r="1326" spans="1:15" ht="12.75" customHeight="1" x14ac:dyDescent="0.25">
      <c r="A1326" s="2">
        <v>2025</v>
      </c>
      <c r="B1326" s="2">
        <v>11</v>
      </c>
      <c r="C1326" s="2" t="s">
        <v>12</v>
      </c>
      <c r="D1326" s="2" t="s">
        <v>39</v>
      </c>
      <c r="E1326" s="4" t="str">
        <f>VLOOKUP($D:$D,'[1]Disponibilidad y generación'!$E:$R,3,FALSE)</f>
        <v>07</v>
      </c>
      <c r="F1326" s="4" t="str">
        <f>VLOOKUP($D:$D,'[1]Disponibilidad y generación'!$E:$R,4,FALSE)</f>
        <v>EL VALLE</v>
      </c>
      <c r="G1326" s="4" t="str">
        <f>VLOOKUP($D:$D,'[1]Disponibilidad y generación'!$E:$R,5,FALSE)</f>
        <v>22</v>
      </c>
      <c r="H1326" s="4" t="str">
        <f>VLOOKUP($D:$D,'[1]Disponibilidad y generación'!$E:$R,6,FALSE)</f>
        <v>SAN JUAN</v>
      </c>
      <c r="I1326" s="4" t="str">
        <f>VLOOKUP($D:$D,'[1]Disponibilidad y generación'!$E:$R,7,FALSE)</f>
        <v>01</v>
      </c>
      <c r="J1326" s="4" t="str">
        <f>VLOOKUP($D:$D,'[1]Disponibilidad y generación'!$E:$R,8,FALSE)</f>
        <v>SAN JUAN</v>
      </c>
      <c r="K1326" s="2" t="s">
        <v>240</v>
      </c>
      <c r="L1326" s="2" t="s">
        <v>253</v>
      </c>
      <c r="M1326" s="2" t="s">
        <v>17</v>
      </c>
      <c r="N1326" s="51">
        <v>0.71794212962899995</v>
      </c>
      <c r="O1326" s="51">
        <v>0.57267000000000001</v>
      </c>
    </row>
    <row r="1327" spans="1:15" ht="12.75" customHeight="1" x14ac:dyDescent="0.25">
      <c r="A1327" s="2">
        <v>2025</v>
      </c>
      <c r="B1327" s="2">
        <v>11</v>
      </c>
      <c r="C1327" s="2" t="s">
        <v>12</v>
      </c>
      <c r="D1327" s="2" t="s">
        <v>40</v>
      </c>
      <c r="E1327" s="4" t="str">
        <f>VLOOKUP($D:$D,'[1]Disponibilidad y generación'!$E:$R,3,FALSE)</f>
        <v>07</v>
      </c>
      <c r="F1327" s="4" t="str">
        <f>VLOOKUP($D:$D,'[1]Disponibilidad y generación'!$E:$R,4,FALSE)</f>
        <v>EL VALLE</v>
      </c>
      <c r="G1327" s="4" t="str">
        <f>VLOOKUP($D:$D,'[1]Disponibilidad y generación'!$E:$R,5,FALSE)</f>
        <v>22</v>
      </c>
      <c r="H1327" s="4" t="str">
        <f>VLOOKUP($D:$D,'[1]Disponibilidad y generación'!$E:$R,6,FALSE)</f>
        <v>SAN JUAN</v>
      </c>
      <c r="I1327" s="4" t="str">
        <f>VLOOKUP($D:$D,'[1]Disponibilidad y generación'!$E:$R,7,FALSE)</f>
        <v>01</v>
      </c>
      <c r="J1327" s="4" t="str">
        <f>VLOOKUP($D:$D,'[1]Disponibilidad y generación'!$E:$R,8,FALSE)</f>
        <v>SAN JUAN</v>
      </c>
      <c r="K1327" s="2" t="s">
        <v>240</v>
      </c>
      <c r="L1327" s="2" t="s">
        <v>253</v>
      </c>
      <c r="M1327" s="2" t="s">
        <v>17</v>
      </c>
      <c r="N1327" s="51">
        <v>0.89302777777700004</v>
      </c>
      <c r="O1327" s="51">
        <v>0.60231000000000001</v>
      </c>
    </row>
    <row r="1328" spans="1:15" ht="12.75" customHeight="1" x14ac:dyDescent="0.25">
      <c r="A1328" s="2">
        <v>2025</v>
      </c>
      <c r="B1328" s="2">
        <v>11</v>
      </c>
      <c r="C1328" s="2" t="s">
        <v>12</v>
      </c>
      <c r="D1328" s="2" t="s">
        <v>41</v>
      </c>
      <c r="E1328" s="4" t="str">
        <f>VLOOKUP($D:$D,'[1]Disponibilidad y generación'!$E:$R,3,FALSE)</f>
        <v>02</v>
      </c>
      <c r="F1328" s="4" t="str">
        <f>VLOOKUP($D:$D,'[1]Disponibilidad y generación'!$E:$R,4,FALSE)</f>
        <v>CIBAO SUR</v>
      </c>
      <c r="G1328" s="4" t="str">
        <f>VLOOKUP($D:$D,'[1]Disponibilidad y generación'!$E:$R,5,FALSE)</f>
        <v>13</v>
      </c>
      <c r="H1328" s="4" t="str">
        <f>VLOOKUP($D:$D,'[1]Disponibilidad y generación'!$E:$R,6,FALSE)</f>
        <v>LA VEGA</v>
      </c>
      <c r="I1328" s="4" t="str">
        <f>VLOOKUP($D:$D,'[1]Disponibilidad y generación'!$E:$R,7,FALSE)</f>
        <v>02</v>
      </c>
      <c r="J1328" s="4" t="str">
        <f>VLOOKUP($D:$D,'[1]Disponibilidad y generación'!$E:$R,8,FALSE)</f>
        <v>CONSTANZA</v>
      </c>
      <c r="K1328" s="2" t="s">
        <v>240</v>
      </c>
      <c r="L1328" s="2" t="s">
        <v>253</v>
      </c>
      <c r="M1328" s="2" t="s">
        <v>20</v>
      </c>
      <c r="N1328" s="51">
        <v>0</v>
      </c>
      <c r="O1328" s="51">
        <v>0</v>
      </c>
    </row>
    <row r="1329" spans="1:15" ht="12.75" customHeight="1" x14ac:dyDescent="0.25">
      <c r="A1329" s="2">
        <v>2025</v>
      </c>
      <c r="B1329" s="2">
        <v>11</v>
      </c>
      <c r="C1329" s="2" t="s">
        <v>29</v>
      </c>
      <c r="D1329" s="2" t="s">
        <v>235</v>
      </c>
      <c r="E1329" s="4" t="s">
        <v>279</v>
      </c>
      <c r="F1329" s="4" t="s">
        <v>280</v>
      </c>
      <c r="G1329" s="4" t="s">
        <v>281</v>
      </c>
      <c r="H1329" s="4" t="s">
        <v>282</v>
      </c>
      <c r="I1329" s="4" t="s">
        <v>278</v>
      </c>
      <c r="J1329" s="4" t="s">
        <v>282</v>
      </c>
      <c r="K1329" s="2" t="s">
        <v>239</v>
      </c>
      <c r="L1329" s="2" t="s">
        <v>246</v>
      </c>
      <c r="M1329" s="2" t="s">
        <v>223</v>
      </c>
      <c r="N1329" s="51">
        <v>32.491180555554998</v>
      </c>
      <c r="O1329" s="51">
        <v>22.570329999999998</v>
      </c>
    </row>
    <row r="1330" spans="1:15" ht="12.75" customHeight="1" x14ac:dyDescent="0.25">
      <c r="A1330" s="2">
        <v>2025</v>
      </c>
      <c r="B1330" s="2">
        <v>11</v>
      </c>
      <c r="C1330" s="2" t="s">
        <v>42</v>
      </c>
      <c r="D1330" s="2" t="s">
        <v>43</v>
      </c>
      <c r="E1330" s="4" t="str">
        <f>VLOOKUP($D:$D,'[1]Disponibilidad y generación'!$E:$R,3,FALSE)</f>
        <v>10</v>
      </c>
      <c r="F1330" s="4" t="str">
        <f>VLOOKUP($D:$D,'[1]Disponibilidad y generación'!$E:$R,4,FALSE)</f>
        <v>OZAMA O METROPOLITANA</v>
      </c>
      <c r="G1330" s="4" t="str">
        <f>VLOOKUP($D:$D,'[1]Disponibilidad y generación'!$E:$R,5,FALSE)</f>
        <v>01</v>
      </c>
      <c r="H1330" s="4" t="str">
        <f>VLOOKUP($D:$D,'[1]Disponibilidad y generación'!$E:$R,6,FALSE)</f>
        <v>DISTRITO NACIONAL</v>
      </c>
      <c r="I1330" s="4" t="str">
        <f>VLOOKUP($D:$D,'[1]Disponibilidad y generación'!$E:$R,7,FALSE)</f>
        <v>01</v>
      </c>
      <c r="J1330" s="4" t="str">
        <f>VLOOKUP($D:$D,'[1]Disponibilidad y generación'!$E:$R,8,FALSE)</f>
        <v>SANTO DOMINGO DE GUZMÁN</v>
      </c>
      <c r="K1330" s="2" t="s">
        <v>242</v>
      </c>
      <c r="L1330" s="2" t="s">
        <v>248</v>
      </c>
      <c r="M1330" s="2" t="s">
        <v>44</v>
      </c>
      <c r="N1330" s="51">
        <v>43.277592592592001</v>
      </c>
      <c r="O1330" s="51">
        <v>17.862590000000001</v>
      </c>
    </row>
    <row r="1331" spans="1:15" ht="12.75" customHeight="1" x14ac:dyDescent="0.25">
      <c r="A1331" s="2">
        <v>2025</v>
      </c>
      <c r="B1331" s="2">
        <v>11</v>
      </c>
      <c r="C1331" s="2" t="s">
        <v>42</v>
      </c>
      <c r="D1331" s="2" t="s">
        <v>45</v>
      </c>
      <c r="E1331" s="4" t="str">
        <f>VLOOKUP($D:$D,'[1]Disponibilidad y generación'!$E:$R,3,FALSE)</f>
        <v>10</v>
      </c>
      <c r="F1331" s="4" t="str">
        <f>VLOOKUP($D:$D,'[1]Disponibilidad y generación'!$E:$R,4,FALSE)</f>
        <v>OZAMA O METROPOLITANA</v>
      </c>
      <c r="G1331" s="4" t="str">
        <f>VLOOKUP($D:$D,'[1]Disponibilidad y generación'!$E:$R,5,FALSE)</f>
        <v>01</v>
      </c>
      <c r="H1331" s="4" t="str">
        <f>VLOOKUP($D:$D,'[1]Disponibilidad y generación'!$E:$R,6,FALSE)</f>
        <v>DISTRITO NACIONAL</v>
      </c>
      <c r="I1331" s="4" t="str">
        <f>VLOOKUP($D:$D,'[1]Disponibilidad y generación'!$E:$R,7,FALSE)</f>
        <v>01</v>
      </c>
      <c r="J1331" s="4" t="str">
        <f>VLOOKUP($D:$D,'[1]Disponibilidad y generación'!$E:$R,8,FALSE)</f>
        <v>SANTO DOMINGO DE GUZMÁN</v>
      </c>
      <c r="K1331" s="2" t="s">
        <v>242</v>
      </c>
      <c r="L1331" s="4" t="s">
        <v>246</v>
      </c>
      <c r="M1331" s="2" t="s">
        <v>44</v>
      </c>
      <c r="N1331" s="51">
        <v>62.934837962962</v>
      </c>
      <c r="O1331" s="51">
        <v>25.612210000000001</v>
      </c>
    </row>
    <row r="1332" spans="1:15" ht="12.75" customHeight="1" x14ac:dyDescent="0.25">
      <c r="A1332" s="2">
        <v>2025</v>
      </c>
      <c r="B1332" s="2">
        <v>11</v>
      </c>
      <c r="C1332" s="2" t="s">
        <v>42</v>
      </c>
      <c r="D1332" s="2" t="s">
        <v>46</v>
      </c>
      <c r="E1332" s="4" t="str">
        <f>VLOOKUP($D:$D,'[1]Disponibilidad y generación'!$E:$R,3,FALSE)</f>
        <v>10</v>
      </c>
      <c r="F1332" s="4" t="str">
        <f>VLOOKUP($D:$D,'[1]Disponibilidad y generación'!$E:$R,4,FALSE)</f>
        <v>OZAMA O METROPOLITANA</v>
      </c>
      <c r="G1332" s="4" t="str">
        <f>VLOOKUP($D:$D,'[1]Disponibilidad y generación'!$E:$R,5,FALSE)</f>
        <v>01</v>
      </c>
      <c r="H1332" s="4" t="str">
        <f>VLOOKUP($D:$D,'[1]Disponibilidad y generación'!$E:$R,6,FALSE)</f>
        <v>DISTRITO NACIONAL</v>
      </c>
      <c r="I1332" s="4" t="str">
        <f>VLOOKUP($D:$D,'[1]Disponibilidad y generación'!$E:$R,7,FALSE)</f>
        <v>01</v>
      </c>
      <c r="J1332" s="4" t="str">
        <f>VLOOKUP($D:$D,'[1]Disponibilidad y generación'!$E:$R,8,FALSE)</f>
        <v>SANTO DOMINGO DE GUZMÁN</v>
      </c>
      <c r="K1332" s="2" t="s">
        <v>242</v>
      </c>
      <c r="L1332" s="2" t="s">
        <v>248</v>
      </c>
      <c r="M1332" s="2" t="s">
        <v>44</v>
      </c>
      <c r="N1332" s="51">
        <v>0</v>
      </c>
      <c r="O1332" s="51">
        <v>0</v>
      </c>
    </row>
    <row r="1333" spans="1:15" ht="12.75" customHeight="1" x14ac:dyDescent="0.25">
      <c r="A1333" s="2">
        <v>2025</v>
      </c>
      <c r="B1333" s="2">
        <v>11</v>
      </c>
      <c r="C1333" s="2" t="s">
        <v>42</v>
      </c>
      <c r="D1333" s="2" t="s">
        <v>47</v>
      </c>
      <c r="E1333" s="4" t="str">
        <f>VLOOKUP($D:$D,'[1]Disponibilidad y generación'!$E:$R,3,FALSE)</f>
        <v>10</v>
      </c>
      <c r="F1333" s="4" t="str">
        <f>VLOOKUP($D:$D,'[1]Disponibilidad y generación'!$E:$R,4,FALSE)</f>
        <v>OZAMA O METROPOLITANA</v>
      </c>
      <c r="G1333" s="4" t="str">
        <f>VLOOKUP($D:$D,'[1]Disponibilidad y generación'!$E:$R,5,FALSE)</f>
        <v>01</v>
      </c>
      <c r="H1333" s="4" t="str">
        <f>VLOOKUP($D:$D,'[1]Disponibilidad y generación'!$E:$R,6,FALSE)</f>
        <v>DISTRITO NACIONAL</v>
      </c>
      <c r="I1333" s="4" t="str">
        <f>VLOOKUP($D:$D,'[1]Disponibilidad y generación'!$E:$R,7,FALSE)</f>
        <v>01</v>
      </c>
      <c r="J1333" s="4" t="str">
        <f>VLOOKUP($D:$D,'[1]Disponibilidad y generación'!$E:$R,8,FALSE)</f>
        <v>SANTO DOMINGO DE GUZMÁN</v>
      </c>
      <c r="K1333" s="2" t="s">
        <v>242</v>
      </c>
      <c r="L1333" s="2" t="s">
        <v>246</v>
      </c>
      <c r="M1333" s="2" t="s">
        <v>44</v>
      </c>
      <c r="N1333" s="51">
        <v>1.164606481481</v>
      </c>
      <c r="O1333" s="51">
        <v>0.73292000000000002</v>
      </c>
    </row>
    <row r="1334" spans="1:15" ht="12.75" customHeight="1" x14ac:dyDescent="0.25">
      <c r="A1334" s="2">
        <v>2025</v>
      </c>
      <c r="B1334" s="2">
        <v>11</v>
      </c>
      <c r="C1334" s="2" t="s">
        <v>42</v>
      </c>
      <c r="D1334" s="2" t="s">
        <v>48</v>
      </c>
      <c r="E1334" s="4" t="str">
        <f>VLOOKUP($D:$D,'[1]Disponibilidad y generación'!$E:$R,3,FALSE)</f>
        <v>10</v>
      </c>
      <c r="F1334" s="4" t="str">
        <f>VLOOKUP($D:$D,'[1]Disponibilidad y generación'!$E:$R,4,FALSE)</f>
        <v>OZAMA O METROPOLITANA</v>
      </c>
      <c r="G1334" s="4" t="str">
        <f>VLOOKUP($D:$D,'[1]Disponibilidad y generación'!$E:$R,5,FALSE)</f>
        <v>01</v>
      </c>
      <c r="H1334" s="4" t="str">
        <f>VLOOKUP($D:$D,'[1]Disponibilidad y generación'!$E:$R,6,FALSE)</f>
        <v>DISTRITO NACIONAL</v>
      </c>
      <c r="I1334" s="4" t="str">
        <f>VLOOKUP($D:$D,'[1]Disponibilidad y generación'!$E:$R,7,FALSE)</f>
        <v>01</v>
      </c>
      <c r="J1334" s="4" t="str">
        <f>VLOOKUP($D:$D,'[1]Disponibilidad y generación'!$E:$R,8,FALSE)</f>
        <v>SANTO DOMINGO DE GUZMÁN</v>
      </c>
      <c r="K1334" s="2" t="s">
        <v>239</v>
      </c>
      <c r="L1334" s="2" t="s">
        <v>246</v>
      </c>
      <c r="M1334" s="2" t="s">
        <v>49</v>
      </c>
      <c r="N1334" s="51">
        <v>3.7023842592589999</v>
      </c>
      <c r="O1334" s="51">
        <v>2.0602399999999998</v>
      </c>
    </row>
    <row r="1335" spans="1:15" ht="12.75" customHeight="1" x14ac:dyDescent="0.25">
      <c r="A1335" s="2">
        <v>2025</v>
      </c>
      <c r="B1335" s="2">
        <v>11</v>
      </c>
      <c r="C1335" s="2" t="s">
        <v>42</v>
      </c>
      <c r="D1335" s="2" t="s">
        <v>50</v>
      </c>
      <c r="E1335" s="4" t="str">
        <f>VLOOKUP($D:$D,'[1]Disponibilidad y generación'!$E:$R,3,FALSE)</f>
        <v>10</v>
      </c>
      <c r="F1335" s="4" t="str">
        <f>VLOOKUP($D:$D,'[1]Disponibilidad y generación'!$E:$R,4,FALSE)</f>
        <v>OZAMA O METROPOLITANA</v>
      </c>
      <c r="G1335" s="4" t="str">
        <f>VLOOKUP($D:$D,'[1]Disponibilidad y generación'!$E:$R,5,FALSE)</f>
        <v>01</v>
      </c>
      <c r="H1335" s="4" t="str">
        <f>VLOOKUP($D:$D,'[1]Disponibilidad y generación'!$E:$R,6,FALSE)</f>
        <v>DISTRITO NACIONAL</v>
      </c>
      <c r="I1335" s="4" t="str">
        <f>VLOOKUP($D:$D,'[1]Disponibilidad y generación'!$E:$R,7,FALSE)</f>
        <v>01</v>
      </c>
      <c r="J1335" s="4" t="str">
        <f>VLOOKUP($D:$D,'[1]Disponibilidad y generación'!$E:$R,8,FALSE)</f>
        <v>SANTO DOMINGO DE GUZMÁN</v>
      </c>
      <c r="K1335" s="2" t="s">
        <v>239</v>
      </c>
      <c r="L1335" s="2" t="s">
        <v>246</v>
      </c>
      <c r="M1335" s="2" t="s">
        <v>49</v>
      </c>
      <c r="N1335" s="51">
        <v>135.602222222222</v>
      </c>
      <c r="O1335" s="51">
        <v>87.57</v>
      </c>
    </row>
    <row r="1336" spans="1:15" ht="12.75" customHeight="1" x14ac:dyDescent="0.25">
      <c r="A1336" s="2">
        <v>2025</v>
      </c>
      <c r="B1336" s="2">
        <v>11</v>
      </c>
      <c r="C1336" s="2" t="s">
        <v>42</v>
      </c>
      <c r="D1336" s="2" t="s">
        <v>51</v>
      </c>
      <c r="E1336" s="4" t="str">
        <f>VLOOKUP($D:$D,'[1]Disponibilidad y generación'!$E:$R,3,FALSE)</f>
        <v>10</v>
      </c>
      <c r="F1336" s="4" t="str">
        <f>VLOOKUP($D:$D,'[1]Disponibilidad y generación'!$E:$R,4,FALSE)</f>
        <v>OZAMA O METROPOLITANA</v>
      </c>
      <c r="G1336" s="4" t="str">
        <f>VLOOKUP($D:$D,'[1]Disponibilidad y generación'!$E:$R,5,FALSE)</f>
        <v>01</v>
      </c>
      <c r="H1336" s="4" t="str">
        <f>VLOOKUP($D:$D,'[1]Disponibilidad y generación'!$E:$R,6,FALSE)</f>
        <v>DISTRITO NACIONAL</v>
      </c>
      <c r="I1336" s="4" t="str">
        <f>VLOOKUP($D:$D,'[1]Disponibilidad y generación'!$E:$R,7,FALSE)</f>
        <v>01</v>
      </c>
      <c r="J1336" s="4" t="str">
        <f>VLOOKUP($D:$D,'[1]Disponibilidad y generación'!$E:$R,8,FALSE)</f>
        <v>SANTO DOMINGO DE GUZMÁN</v>
      </c>
      <c r="K1336" s="2" t="s">
        <v>243</v>
      </c>
      <c r="L1336" s="2" t="s">
        <v>246</v>
      </c>
      <c r="M1336" s="2" t="s">
        <v>49</v>
      </c>
      <c r="N1336" s="51">
        <v>0.42268518518499998</v>
      </c>
      <c r="O1336" s="51">
        <v>0.28344999999999998</v>
      </c>
    </row>
    <row r="1337" spans="1:15" ht="12.75" customHeight="1" x14ac:dyDescent="0.25">
      <c r="A1337" s="2">
        <v>2025</v>
      </c>
      <c r="B1337" s="2">
        <v>11</v>
      </c>
      <c r="C1337" s="2" t="s">
        <v>22</v>
      </c>
      <c r="D1337" s="2" t="s">
        <v>52</v>
      </c>
      <c r="E1337" s="4" t="str">
        <f>VLOOKUP($D:$D,'[1]Disponibilidad y generación'!$E:$R,3,FALSE)</f>
        <v>05</v>
      </c>
      <c r="F1337" s="4" t="str">
        <f>VLOOKUP($D:$D,'[1]Disponibilidad y generación'!$E:$R,4,FALSE)</f>
        <v>VALDESIA</v>
      </c>
      <c r="G1337" s="4" t="str">
        <f>VLOOKUP($D:$D,'[1]Disponibilidad y generación'!$E:$R,5,FALSE)</f>
        <v>21</v>
      </c>
      <c r="H1337" s="4" t="str">
        <f>VLOOKUP($D:$D,'[1]Disponibilidad y generación'!$E:$R,6,FALSE)</f>
        <v>SAN CRISTÓBAL</v>
      </c>
      <c r="I1337" s="4" t="str">
        <f>VLOOKUP($D:$D,'[1]Disponibilidad y generación'!$E:$R,7,FALSE)</f>
        <v>03</v>
      </c>
      <c r="J1337" s="4" t="str">
        <f>VLOOKUP($D:$D,'[1]Disponibilidad y generación'!$E:$R,8,FALSE)</f>
        <v>BAJOS DE HAINA</v>
      </c>
      <c r="K1337" s="2" t="s">
        <v>243</v>
      </c>
      <c r="L1337" s="2" t="s">
        <v>249</v>
      </c>
      <c r="M1337" s="2" t="s">
        <v>17</v>
      </c>
      <c r="N1337" s="51">
        <v>0</v>
      </c>
      <c r="O1337" s="51">
        <v>0</v>
      </c>
    </row>
    <row r="1338" spans="1:15" ht="12.75" customHeight="1" x14ac:dyDescent="0.25">
      <c r="A1338" s="2">
        <v>2025</v>
      </c>
      <c r="B1338" s="2">
        <v>11</v>
      </c>
      <c r="C1338" s="2" t="s">
        <v>12</v>
      </c>
      <c r="D1338" s="2" t="s">
        <v>53</v>
      </c>
      <c r="E1338" s="4" t="str">
        <f>VLOOKUP($D:$D,'[1]Disponibilidad y generación'!$E:$R,3,FALSE)</f>
        <v>02</v>
      </c>
      <c r="F1338" s="4" t="str">
        <f>VLOOKUP($D:$D,'[1]Disponibilidad y generación'!$E:$R,4,FALSE)</f>
        <v>CIBAO SUR</v>
      </c>
      <c r="G1338" s="4" t="str">
        <f>VLOOKUP($D:$D,'[1]Disponibilidad y generación'!$E:$R,5,FALSE)</f>
        <v>24</v>
      </c>
      <c r="H1338" s="4" t="str">
        <f>VLOOKUP($D:$D,'[1]Disponibilidad y generación'!$E:$R,6,FALSE)</f>
        <v>SANCHEZ RAMÍREZ</v>
      </c>
      <c r="I1338" s="4" t="str">
        <f>VLOOKUP($D:$D,'[1]Disponibilidad y generación'!$E:$R,7,FALSE)</f>
        <v>01</v>
      </c>
      <c r="J1338" s="4" t="str">
        <f>VLOOKUP($D:$D,'[1]Disponibilidad y generación'!$E:$R,8,FALSE)</f>
        <v>COTUÍ</v>
      </c>
      <c r="K1338" s="2" t="s">
        <v>240</v>
      </c>
      <c r="L1338" s="2" t="s">
        <v>253</v>
      </c>
      <c r="M1338" s="2" t="s">
        <v>54</v>
      </c>
      <c r="N1338" s="51">
        <v>4.0403703703699998</v>
      </c>
      <c r="O1338" s="51">
        <v>2.49478</v>
      </c>
    </row>
    <row r="1339" spans="1:15" ht="12.75" customHeight="1" x14ac:dyDescent="0.25">
      <c r="A1339" s="2">
        <v>2025</v>
      </c>
      <c r="B1339" s="2">
        <v>11</v>
      </c>
      <c r="C1339" s="2" t="s">
        <v>12</v>
      </c>
      <c r="D1339" s="2" t="s">
        <v>55</v>
      </c>
      <c r="E1339" s="4" t="str">
        <f>VLOOKUP($D:$D,'[1]Disponibilidad y generación'!$E:$R,3,FALSE)</f>
        <v>02</v>
      </c>
      <c r="F1339" s="4" t="str">
        <f>VLOOKUP($D:$D,'[1]Disponibilidad y generación'!$E:$R,4,FALSE)</f>
        <v>CIBAO SUR</v>
      </c>
      <c r="G1339" s="4" t="str">
        <f>VLOOKUP($D:$D,'[1]Disponibilidad y generación'!$E:$R,5,FALSE)</f>
        <v>24</v>
      </c>
      <c r="H1339" s="4" t="str">
        <f>VLOOKUP($D:$D,'[1]Disponibilidad y generación'!$E:$R,6,FALSE)</f>
        <v>SANCHEZ RAMÍREZ</v>
      </c>
      <c r="I1339" s="4" t="str">
        <f>VLOOKUP($D:$D,'[1]Disponibilidad y generación'!$E:$R,7,FALSE)</f>
        <v>01</v>
      </c>
      <c r="J1339" s="4" t="str">
        <f>VLOOKUP($D:$D,'[1]Disponibilidad y generación'!$E:$R,8,FALSE)</f>
        <v>COTUÍ</v>
      </c>
      <c r="K1339" s="2" t="s">
        <v>240</v>
      </c>
      <c r="L1339" s="2" t="s">
        <v>253</v>
      </c>
      <c r="M1339" s="2" t="s">
        <v>56</v>
      </c>
      <c r="N1339" s="51">
        <v>3.1549884259250001</v>
      </c>
      <c r="O1339" s="51">
        <v>1.95052</v>
      </c>
    </row>
    <row r="1340" spans="1:15" ht="12.75" customHeight="1" x14ac:dyDescent="0.25">
      <c r="A1340" s="2">
        <v>2025</v>
      </c>
      <c r="B1340" s="2">
        <v>11</v>
      </c>
      <c r="C1340" s="2" t="s">
        <v>57</v>
      </c>
      <c r="D1340" s="2" t="s">
        <v>58</v>
      </c>
      <c r="E1340" s="4" t="str">
        <f>VLOOKUP($D:$D,'[1]Disponibilidad y generación'!$E:$R,3,FALSE)</f>
        <v>10</v>
      </c>
      <c r="F1340" s="4" t="str">
        <f>VLOOKUP($D:$D,'[1]Disponibilidad y generación'!$E:$R,4,FALSE)</f>
        <v>OZAMA O METROPOLITANA</v>
      </c>
      <c r="G1340" s="4" t="str">
        <f>VLOOKUP($D:$D,'[1]Disponibilidad y generación'!$E:$R,5,FALSE)</f>
        <v>32</v>
      </c>
      <c r="H1340" s="4" t="str">
        <f>VLOOKUP($D:$D,'[1]Disponibilidad y generación'!$E:$R,6,FALSE)</f>
        <v>SANTO DOMINGO</v>
      </c>
      <c r="I1340" s="4" t="str">
        <f>VLOOKUP($D:$D,'[1]Disponibilidad y generación'!$E:$R,7,FALSE)</f>
        <v>07</v>
      </c>
      <c r="J1340" s="4" t="str">
        <f>VLOOKUP($D:$D,'[1]Disponibilidad y generación'!$E:$R,8,FALSE)</f>
        <v>PEDRO BRAND</v>
      </c>
      <c r="K1340" s="2" t="s">
        <v>242</v>
      </c>
      <c r="L1340" s="2" t="s">
        <v>248</v>
      </c>
      <c r="M1340" s="2" t="s">
        <v>44</v>
      </c>
      <c r="N1340" s="51">
        <v>7.2705277777769997</v>
      </c>
      <c r="O1340" s="51">
        <v>0.97763</v>
      </c>
    </row>
    <row r="1341" spans="1:15" ht="12.75" customHeight="1" x14ac:dyDescent="0.25">
      <c r="A1341" s="2">
        <v>2025</v>
      </c>
      <c r="B1341" s="2">
        <v>11</v>
      </c>
      <c r="C1341" s="2" t="s">
        <v>59</v>
      </c>
      <c r="D1341" s="2" t="s">
        <v>60</v>
      </c>
      <c r="E1341" s="4" t="str">
        <f>VLOOKUP($D:$D,'[1]Disponibilidad y generación'!$E:$R,3,FALSE)</f>
        <v>05</v>
      </c>
      <c r="F1341" s="4" t="str">
        <f>VLOOKUP($D:$D,'[1]Disponibilidad y generación'!$E:$R,4,FALSE)</f>
        <v>VALDESIA</v>
      </c>
      <c r="G1341" s="4" t="str">
        <f>VLOOKUP($D:$D,'[1]Disponibilidad y generación'!$E:$R,5,FALSE)</f>
        <v>21</v>
      </c>
      <c r="H1341" s="4" t="str">
        <f>VLOOKUP($D:$D,'[1]Disponibilidad y generación'!$E:$R,6,FALSE)</f>
        <v>SAN CRISTÓBAL</v>
      </c>
      <c r="I1341" s="4" t="str">
        <f>VLOOKUP($D:$D,'[1]Disponibilidad y generación'!$E:$R,7,FALSE)</f>
        <v>03</v>
      </c>
      <c r="J1341" s="4" t="str">
        <f>VLOOKUP($D:$D,'[1]Disponibilidad y generación'!$E:$R,8,FALSE)</f>
        <v>BAJOS DE HAINA</v>
      </c>
      <c r="K1341" s="2" t="s">
        <v>241</v>
      </c>
      <c r="L1341" s="2" t="s">
        <v>247</v>
      </c>
      <c r="M1341" s="2" t="s">
        <v>54</v>
      </c>
      <c r="N1341" s="51">
        <v>91.395787037036996</v>
      </c>
      <c r="O1341" s="51">
        <v>62.474400000000003</v>
      </c>
    </row>
    <row r="1342" spans="1:15" ht="12.75" customHeight="1" x14ac:dyDescent="0.25">
      <c r="A1342" s="2">
        <v>2025</v>
      </c>
      <c r="B1342" s="2">
        <v>11</v>
      </c>
      <c r="C1342" s="2" t="s">
        <v>59</v>
      </c>
      <c r="D1342" s="2" t="s">
        <v>61</v>
      </c>
      <c r="E1342" s="4" t="str">
        <f>VLOOKUP($D:$D,'[1]Disponibilidad y generación'!$E:$R,3,FALSE)</f>
        <v>05</v>
      </c>
      <c r="F1342" s="4" t="str">
        <f>VLOOKUP($D:$D,'[1]Disponibilidad y generación'!$E:$R,4,FALSE)</f>
        <v>VALDESIA</v>
      </c>
      <c r="G1342" s="4" t="str">
        <f>VLOOKUP($D:$D,'[1]Disponibilidad y generación'!$E:$R,5,FALSE)</f>
        <v>21</v>
      </c>
      <c r="H1342" s="4" t="str">
        <f>VLOOKUP($D:$D,'[1]Disponibilidad y generación'!$E:$R,6,FALSE)</f>
        <v>SAN CRISTÓBAL</v>
      </c>
      <c r="I1342" s="4" t="str">
        <f>VLOOKUP($D:$D,'[1]Disponibilidad y generación'!$E:$R,7,FALSE)</f>
        <v>03</v>
      </c>
      <c r="J1342" s="4" t="str">
        <f>VLOOKUP($D:$D,'[1]Disponibilidad y generación'!$E:$R,8,FALSE)</f>
        <v>BAJOS DE HAINA</v>
      </c>
      <c r="K1342" s="2" t="s">
        <v>241</v>
      </c>
      <c r="L1342" s="2" t="s">
        <v>247</v>
      </c>
      <c r="M1342" s="2" t="s">
        <v>62</v>
      </c>
      <c r="N1342" s="51">
        <v>116.255439814814</v>
      </c>
      <c r="O1342" s="51">
        <v>81.393240000000006</v>
      </c>
    </row>
    <row r="1343" spans="1:15" ht="12.75" customHeight="1" x14ac:dyDescent="0.25">
      <c r="A1343" s="2">
        <v>2025</v>
      </c>
      <c r="B1343" s="2">
        <v>11</v>
      </c>
      <c r="C1343" s="2" t="s">
        <v>12</v>
      </c>
      <c r="D1343" s="2" t="s">
        <v>63</v>
      </c>
      <c r="E1343" s="4" t="str">
        <f>VLOOKUP($D:$D,'[1]Disponibilidad y generación'!$E:$R,3,FALSE)</f>
        <v>05</v>
      </c>
      <c r="F1343" s="4" t="str">
        <f>VLOOKUP($D:$D,'[1]Disponibilidad y generación'!$E:$R,4,FALSE)</f>
        <v>VALDESIA</v>
      </c>
      <c r="G1343" s="4" t="str">
        <f>VLOOKUP($D:$D,'[1]Disponibilidad y generación'!$E:$R,5,FALSE)</f>
        <v>31</v>
      </c>
      <c r="H1343" s="4" t="str">
        <f>VLOOKUP($D:$D,'[1]Disponibilidad y generación'!$E:$R,6,FALSE)</f>
        <v>SAN JOSÉ DE OCOA</v>
      </c>
      <c r="I1343" s="4" t="str">
        <f>VLOOKUP($D:$D,'[1]Disponibilidad y generación'!$E:$R,7,FALSE)</f>
        <v>01</v>
      </c>
      <c r="J1343" s="4" t="str">
        <f>VLOOKUP($D:$D,'[1]Disponibilidad y generación'!$E:$R,8,FALSE)</f>
        <v>SAN JOSÉ DE OCOA</v>
      </c>
      <c r="K1343" s="2" t="s">
        <v>240</v>
      </c>
      <c r="L1343" s="2" t="s">
        <v>253</v>
      </c>
      <c r="M1343" s="2" t="s">
        <v>14</v>
      </c>
      <c r="N1343" s="51">
        <v>8.7500462962960004</v>
      </c>
      <c r="O1343" s="51">
        <v>5.5510000000000002</v>
      </c>
    </row>
    <row r="1344" spans="1:15" ht="12.75" customHeight="1" x14ac:dyDescent="0.25">
      <c r="A1344" s="2">
        <v>2025</v>
      </c>
      <c r="B1344" s="2">
        <v>11</v>
      </c>
      <c r="C1344" s="2" t="s">
        <v>12</v>
      </c>
      <c r="D1344" s="2" t="s">
        <v>64</v>
      </c>
      <c r="E1344" s="4" t="str">
        <f>VLOOKUP($D:$D,'[1]Disponibilidad y generación'!$E:$R,3,FALSE)</f>
        <v>05</v>
      </c>
      <c r="F1344" s="4" t="str">
        <f>VLOOKUP($D:$D,'[1]Disponibilidad y generación'!$E:$R,4,FALSE)</f>
        <v>VALDESIA</v>
      </c>
      <c r="G1344" s="4" t="str">
        <f>VLOOKUP($D:$D,'[1]Disponibilidad y generación'!$E:$R,5,FALSE)</f>
        <v>31</v>
      </c>
      <c r="H1344" s="4" t="str">
        <f>VLOOKUP($D:$D,'[1]Disponibilidad y generación'!$E:$R,6,FALSE)</f>
        <v>SAN JOSÉ DE OCOA</v>
      </c>
      <c r="I1344" s="4" t="str">
        <f>VLOOKUP($D:$D,'[1]Disponibilidad y generación'!$E:$R,7,FALSE)</f>
        <v>01</v>
      </c>
      <c r="J1344" s="4" t="str">
        <f>VLOOKUP($D:$D,'[1]Disponibilidad y generación'!$E:$R,8,FALSE)</f>
        <v>SAN JOSÉ DE OCOA</v>
      </c>
      <c r="K1344" s="2" t="s">
        <v>240</v>
      </c>
      <c r="L1344" s="2" t="s">
        <v>253</v>
      </c>
      <c r="M1344" s="2" t="s">
        <v>14</v>
      </c>
      <c r="N1344" s="51">
        <v>6.1851388888879999</v>
      </c>
      <c r="O1344" s="51">
        <v>4.0333100000000002</v>
      </c>
    </row>
    <row r="1345" spans="1:15" ht="12.75" customHeight="1" x14ac:dyDescent="0.25">
      <c r="A1345" s="2">
        <v>2025</v>
      </c>
      <c r="B1345" s="2">
        <v>11</v>
      </c>
      <c r="C1345" s="2" t="s">
        <v>12</v>
      </c>
      <c r="D1345" s="2" t="s">
        <v>65</v>
      </c>
      <c r="E1345" s="4" t="str">
        <f>VLOOKUP($D:$D,'[1]Disponibilidad y generación'!$E:$R,3,FALSE)</f>
        <v>02</v>
      </c>
      <c r="F1345" s="4" t="str">
        <f>VLOOKUP($D:$D,'[1]Disponibilidad y generación'!$E:$R,4,FALSE)</f>
        <v>CIBAO SUR</v>
      </c>
      <c r="G1345" s="4" t="str">
        <f>VLOOKUP($D:$D,'[1]Disponibilidad y generación'!$E:$R,5,FALSE)</f>
        <v>13</v>
      </c>
      <c r="H1345" s="4" t="str">
        <f>VLOOKUP($D:$D,'[1]Disponibilidad y generación'!$E:$R,6,FALSE)</f>
        <v>LA VEGA</v>
      </c>
      <c r="I1345" s="4" t="str">
        <f>VLOOKUP($D:$D,'[1]Disponibilidad y generación'!$E:$R,7,FALSE)</f>
        <v>03</v>
      </c>
      <c r="J1345" s="4" t="str">
        <f>VLOOKUP($D:$D,'[1]Disponibilidad y generación'!$E:$R,8,FALSE)</f>
        <v>JARABACOA</v>
      </c>
      <c r="K1345" s="2" t="s">
        <v>240</v>
      </c>
      <c r="L1345" s="2" t="s">
        <v>253</v>
      </c>
      <c r="M1345" s="2" t="s">
        <v>66</v>
      </c>
      <c r="N1345" s="51">
        <v>5.374476851851</v>
      </c>
      <c r="O1345" s="51">
        <v>3.4399099999999998</v>
      </c>
    </row>
    <row r="1346" spans="1:15" ht="12.75" customHeight="1" x14ac:dyDescent="0.25">
      <c r="A1346" s="2">
        <v>2025</v>
      </c>
      <c r="B1346" s="2">
        <v>11</v>
      </c>
      <c r="C1346" s="2" t="s">
        <v>22</v>
      </c>
      <c r="D1346" s="2" t="s">
        <v>67</v>
      </c>
      <c r="E1346" s="4" t="str">
        <f>VLOOKUP($D:$D,'[1]Disponibilidad y generación'!$E:$R,3,FALSE)</f>
        <v>06</v>
      </c>
      <c r="F1346" s="4" t="str">
        <f>VLOOKUP($D:$D,'[1]Disponibilidad y generación'!$E:$R,4,FALSE)</f>
        <v>ENRIQUILLO</v>
      </c>
      <c r="G1346" s="4" t="str">
        <f>VLOOKUP($D:$D,'[1]Disponibilidad y generación'!$E:$R,5,FALSE)</f>
        <v>16</v>
      </c>
      <c r="H1346" s="4" t="str">
        <f>VLOOKUP($D:$D,'[1]Disponibilidad y generación'!$E:$R,6,FALSE)</f>
        <v>PEDERNALES</v>
      </c>
      <c r="I1346" s="4" t="str">
        <f>VLOOKUP($D:$D,'[1]Disponibilidad y generación'!$E:$R,7,FALSE)</f>
        <v>02</v>
      </c>
      <c r="J1346" s="4" t="str">
        <f>VLOOKUP($D:$D,'[1]Disponibilidad y generación'!$E:$R,8,FALSE)</f>
        <v>OVIEDO</v>
      </c>
      <c r="K1346" s="2" t="s">
        <v>244</v>
      </c>
      <c r="L1346" s="2" t="s">
        <v>252</v>
      </c>
      <c r="M1346" s="2" t="s">
        <v>68</v>
      </c>
      <c r="N1346" s="51">
        <v>24.786999999999999</v>
      </c>
      <c r="O1346" s="51">
        <v>3.5676800000000002</v>
      </c>
    </row>
    <row r="1347" spans="1:15" ht="12.75" customHeight="1" x14ac:dyDescent="0.25">
      <c r="A1347" s="2">
        <v>2025</v>
      </c>
      <c r="B1347" s="2">
        <v>11</v>
      </c>
      <c r="C1347" s="2" t="s">
        <v>69</v>
      </c>
      <c r="D1347" s="2" t="s">
        <v>70</v>
      </c>
      <c r="E1347" s="4" t="str">
        <f>VLOOKUP($D:$D,'[1]Disponibilidad y generación'!$E:$R,3,FALSE)</f>
        <v>02</v>
      </c>
      <c r="F1347" s="4" t="str">
        <f>VLOOKUP($D:$D,'[1]Disponibilidad y generación'!$E:$R,4,FALSE)</f>
        <v>CIBAO SUR</v>
      </c>
      <c r="G1347" s="4" t="str">
        <f>VLOOKUP($D:$D,'[1]Disponibilidad y generación'!$E:$R,5,FALSE)</f>
        <v>13</v>
      </c>
      <c r="H1347" s="4" t="str">
        <f>VLOOKUP($D:$D,'[1]Disponibilidad y generación'!$E:$R,6,FALSE)</f>
        <v>LA VEGA</v>
      </c>
      <c r="I1347" s="4" t="str">
        <f>VLOOKUP($D:$D,'[1]Disponibilidad y generación'!$E:$R,7,FALSE)</f>
        <v>01</v>
      </c>
      <c r="J1347" s="4" t="str">
        <f>VLOOKUP($D:$D,'[1]Disponibilidad y generación'!$E:$R,8,FALSE)</f>
        <v>LA VEGA</v>
      </c>
      <c r="K1347" s="2" t="s">
        <v>242</v>
      </c>
      <c r="L1347" s="2" t="s">
        <v>248</v>
      </c>
      <c r="M1347" s="2" t="s">
        <v>71</v>
      </c>
      <c r="N1347" s="51">
        <v>85.274685185185007</v>
      </c>
      <c r="O1347" s="51">
        <v>30.60399</v>
      </c>
    </row>
    <row r="1348" spans="1:15" ht="12.75" customHeight="1" x14ac:dyDescent="0.25">
      <c r="A1348" s="2">
        <v>2025</v>
      </c>
      <c r="B1348" s="2">
        <v>11</v>
      </c>
      <c r="C1348" s="2" t="s">
        <v>12</v>
      </c>
      <c r="D1348" s="2" t="s">
        <v>72</v>
      </c>
      <c r="E1348" s="4" t="str">
        <f>VLOOKUP($D:$D,'[1]Disponibilidad y generación'!$E:$R,3,FALSE)</f>
        <v>05</v>
      </c>
      <c r="F1348" s="4" t="str">
        <f>VLOOKUP($D:$D,'[1]Disponibilidad y generación'!$E:$R,4,FALSE)</f>
        <v>VALDESIA</v>
      </c>
      <c r="G1348" s="4" t="str">
        <f>VLOOKUP($D:$D,'[1]Disponibilidad y generación'!$E:$R,5,FALSE)</f>
        <v>21</v>
      </c>
      <c r="H1348" s="4" t="str">
        <f>VLOOKUP($D:$D,'[1]Disponibilidad y generación'!$E:$R,6,FALSE)</f>
        <v>SAN CRISTÓBAL</v>
      </c>
      <c r="I1348" s="4" t="str">
        <f>VLOOKUP($D:$D,'[1]Disponibilidad y generación'!$E:$R,7,FALSE)</f>
        <v>06</v>
      </c>
      <c r="J1348" s="4" t="str">
        <f>VLOOKUP($D:$D,'[1]Disponibilidad y generación'!$E:$R,8,FALSE)</f>
        <v>YAGUATE</v>
      </c>
      <c r="K1348" s="2" t="s">
        <v>240</v>
      </c>
      <c r="L1348" s="2" t="s">
        <v>253</v>
      </c>
      <c r="M1348" s="2" t="s">
        <v>17</v>
      </c>
      <c r="N1348" s="51">
        <v>0.22493287037000001</v>
      </c>
      <c r="O1348" s="51">
        <v>0.16389999999999999</v>
      </c>
    </row>
    <row r="1349" spans="1:15" ht="12.75" customHeight="1" x14ac:dyDescent="0.25">
      <c r="A1349" s="2">
        <v>2025</v>
      </c>
      <c r="B1349" s="2">
        <v>11</v>
      </c>
      <c r="C1349" s="2" t="s">
        <v>12</v>
      </c>
      <c r="D1349" s="2" t="s">
        <v>73</v>
      </c>
      <c r="E1349" s="4" t="str">
        <f>VLOOKUP($D:$D,'[1]Disponibilidad y generación'!$E:$R,3,FALSE)</f>
        <v>06</v>
      </c>
      <c r="F1349" s="4" t="str">
        <f>VLOOKUP($D:$D,'[1]Disponibilidad y generación'!$E:$R,4,FALSE)</f>
        <v>ENRIQUILLO</v>
      </c>
      <c r="G1349" s="4" t="str">
        <f>VLOOKUP($D:$D,'[1]Disponibilidad y generación'!$E:$R,5,FALSE)</f>
        <v>10</v>
      </c>
      <c r="H1349" s="4" t="str">
        <f>VLOOKUP($D:$D,'[1]Disponibilidad y generación'!$E:$R,6,FALSE)</f>
        <v>INDEPENDENCIA</v>
      </c>
      <c r="I1349" s="4" t="str">
        <f>VLOOKUP($D:$D,'[1]Disponibilidad y generación'!$E:$R,7,FALSE)</f>
        <v>02</v>
      </c>
      <c r="J1349" s="4" t="str">
        <f>VLOOKUP($D:$D,'[1]Disponibilidad y generación'!$E:$R,8,FALSE)</f>
        <v>DUVERGÉ</v>
      </c>
      <c r="K1349" s="2" t="s">
        <v>240</v>
      </c>
      <c r="L1349" s="2" t="s">
        <v>253</v>
      </c>
      <c r="M1349" s="2" t="s">
        <v>74</v>
      </c>
      <c r="N1349" s="51">
        <v>1.853145833333</v>
      </c>
      <c r="O1349" s="51">
        <v>1.3490899999999999</v>
      </c>
    </row>
    <row r="1350" spans="1:15" ht="12.75" customHeight="1" x14ac:dyDescent="0.25">
      <c r="A1350" s="2">
        <v>2025</v>
      </c>
      <c r="B1350" s="2">
        <v>11</v>
      </c>
      <c r="C1350" s="2" t="s">
        <v>12</v>
      </c>
      <c r="D1350" s="2" t="s">
        <v>75</v>
      </c>
      <c r="E1350" s="4" t="str">
        <f>VLOOKUP($D:$D,'[1]Disponibilidad y generación'!$E:$R,3,FALSE)</f>
        <v>01</v>
      </c>
      <c r="F1350" s="4" t="str">
        <f>VLOOKUP($D:$D,'[1]Disponibilidad y generación'!$E:$R,4,FALSE)</f>
        <v>CIBAO NORTE</v>
      </c>
      <c r="G1350" s="4" t="str">
        <f>VLOOKUP($D:$D,'[1]Disponibilidad y generación'!$E:$R,5,FALSE)</f>
        <v>25</v>
      </c>
      <c r="H1350" s="4" t="str">
        <f>VLOOKUP($D:$D,'[1]Disponibilidad y generación'!$E:$R,6,FALSE)</f>
        <v>SANTIAGO</v>
      </c>
      <c r="I1350" s="4" t="str">
        <f>VLOOKUP($D:$D,'[1]Disponibilidad y generación'!$E:$R,7,FALSE)</f>
        <v>09</v>
      </c>
      <c r="J1350" s="4" t="str">
        <f>VLOOKUP($D:$D,'[1]Disponibilidad y generación'!$E:$R,8,FALSE)</f>
        <v>SABANA IGLESIA</v>
      </c>
      <c r="K1350" s="2" t="s">
        <v>240</v>
      </c>
      <c r="L1350" s="2" t="s">
        <v>253</v>
      </c>
      <c r="M1350" s="2" t="s">
        <v>76</v>
      </c>
      <c r="N1350" s="51">
        <v>6.8427337962959998</v>
      </c>
      <c r="O1350" s="51">
        <v>4.2104699999999999</v>
      </c>
    </row>
    <row r="1351" spans="1:15" ht="12.75" customHeight="1" x14ac:dyDescent="0.25">
      <c r="A1351" s="2">
        <v>2025</v>
      </c>
      <c r="B1351" s="2">
        <v>11</v>
      </c>
      <c r="C1351" s="2" t="s">
        <v>12</v>
      </c>
      <c r="D1351" s="2" t="s">
        <v>77</v>
      </c>
      <c r="E1351" s="4" t="str">
        <f>VLOOKUP($D:$D,'[1]Disponibilidad y generación'!$E:$R,3,FALSE)</f>
        <v>05</v>
      </c>
      <c r="F1351" s="4" t="str">
        <f>VLOOKUP($D:$D,'[1]Disponibilidad y generación'!$E:$R,4,FALSE)</f>
        <v>VALDESIA</v>
      </c>
      <c r="G1351" s="4" t="str">
        <f>VLOOKUP($D:$D,'[1]Disponibilidad y generación'!$E:$R,5,FALSE)</f>
        <v>17</v>
      </c>
      <c r="H1351" s="4" t="str">
        <f>VLOOKUP($D:$D,'[1]Disponibilidad y generación'!$E:$R,6,FALSE)</f>
        <v>PERAVIA</v>
      </c>
      <c r="I1351" s="4" t="str">
        <f>VLOOKUP($D:$D,'[1]Disponibilidad y generación'!$E:$R,7,FALSE)</f>
        <v>02</v>
      </c>
      <c r="J1351" s="4" t="str">
        <f>VLOOKUP($D:$D,'[1]Disponibilidad y generación'!$E:$R,8,FALSE)</f>
        <v>NIZAO</v>
      </c>
      <c r="K1351" s="2" t="s">
        <v>240</v>
      </c>
      <c r="L1351" s="2" t="s">
        <v>253</v>
      </c>
      <c r="M1351" s="2" t="s">
        <v>17</v>
      </c>
      <c r="N1351" s="51">
        <v>0</v>
      </c>
      <c r="O1351" s="51">
        <v>0</v>
      </c>
    </row>
    <row r="1352" spans="1:15" ht="12.75" customHeight="1" x14ac:dyDescent="0.25">
      <c r="A1352" s="2">
        <v>2025</v>
      </c>
      <c r="B1352" s="2">
        <v>11</v>
      </c>
      <c r="C1352" s="2" t="s">
        <v>22</v>
      </c>
      <c r="D1352" s="2" t="s">
        <v>78</v>
      </c>
      <c r="E1352" s="4" t="str">
        <f>VLOOKUP($D:$D,'[1]Disponibilidad y generación'!$E:$R,3,FALSE)</f>
        <v>06</v>
      </c>
      <c r="F1352" s="4" t="str">
        <f>VLOOKUP($D:$D,'[1]Disponibilidad y generación'!$E:$R,4,FALSE)</f>
        <v>ENRIQUILLO</v>
      </c>
      <c r="G1352" s="4" t="str">
        <f>VLOOKUP($D:$D,'[1]Disponibilidad y generación'!$E:$R,5,FALSE)</f>
        <v>16</v>
      </c>
      <c r="H1352" s="4" t="str">
        <f>VLOOKUP($D:$D,'[1]Disponibilidad y generación'!$E:$R,6,FALSE)</f>
        <v>PEDERNALES</v>
      </c>
      <c r="I1352" s="4" t="str">
        <f>VLOOKUP($D:$D,'[1]Disponibilidad y generación'!$E:$R,7,FALSE)</f>
        <v>02</v>
      </c>
      <c r="J1352" s="4" t="str">
        <f>VLOOKUP($D:$D,'[1]Disponibilidad y generación'!$E:$R,8,FALSE)</f>
        <v>OVIEDO</v>
      </c>
      <c r="K1352" s="2" t="s">
        <v>244</v>
      </c>
      <c r="L1352" s="2" t="s">
        <v>252</v>
      </c>
      <c r="M1352" s="2" t="s">
        <v>44</v>
      </c>
      <c r="N1352" s="51">
        <v>51.189907407406999</v>
      </c>
      <c r="O1352" s="51">
        <v>7.36782</v>
      </c>
    </row>
    <row r="1353" spans="1:15" ht="12.75" customHeight="1" x14ac:dyDescent="0.25">
      <c r="A1353" s="2">
        <v>2025</v>
      </c>
      <c r="B1353" s="2">
        <v>11</v>
      </c>
      <c r="C1353" s="2" t="s">
        <v>79</v>
      </c>
      <c r="D1353" s="2" t="s">
        <v>80</v>
      </c>
      <c r="E1353" s="4" t="str">
        <f>VLOOKUP($D:$D,'[1]Disponibilidad y generación'!$E:$R,3,FALSE)</f>
        <v>10</v>
      </c>
      <c r="F1353" s="4" t="str">
        <f>VLOOKUP($D:$D,'[1]Disponibilidad y generación'!$E:$R,4,FALSE)</f>
        <v>OZAMA O METROPOLITANA</v>
      </c>
      <c r="G1353" s="4" t="str">
        <f>VLOOKUP($D:$D,'[1]Disponibilidad y generación'!$E:$R,5,FALSE)</f>
        <v>32</v>
      </c>
      <c r="H1353" s="4" t="str">
        <f>VLOOKUP($D:$D,'[1]Disponibilidad y generación'!$E:$R,6,FALSE)</f>
        <v>SANTO DOMINGO</v>
      </c>
      <c r="I1353" s="4" t="str">
        <f>VLOOKUP($D:$D,'[1]Disponibilidad y generación'!$E:$R,7,FALSE)</f>
        <v>01</v>
      </c>
      <c r="J1353" s="4" t="str">
        <f>VLOOKUP($D:$D,'[1]Disponibilidad y generación'!$E:$R,8,FALSE)</f>
        <v>SANTO DOMINGO ESTE</v>
      </c>
      <c r="K1353" s="2" t="s">
        <v>243</v>
      </c>
      <c r="L1353" s="2" t="s">
        <v>246</v>
      </c>
      <c r="M1353" s="2" t="s">
        <v>17</v>
      </c>
      <c r="N1353" s="51">
        <v>0</v>
      </c>
      <c r="O1353" s="51">
        <v>0</v>
      </c>
    </row>
    <row r="1354" spans="1:15" ht="12.75" customHeight="1" x14ac:dyDescent="0.25">
      <c r="A1354" s="2">
        <v>2025</v>
      </c>
      <c r="B1354" s="2">
        <v>11</v>
      </c>
      <c r="C1354" s="2" t="s">
        <v>79</v>
      </c>
      <c r="D1354" s="2" t="s">
        <v>81</v>
      </c>
      <c r="E1354" s="4" t="str">
        <f>VLOOKUP($D:$D,'[1]Disponibilidad y generación'!$E:$R,3,FALSE)</f>
        <v>10</v>
      </c>
      <c r="F1354" s="4" t="str">
        <f>VLOOKUP($D:$D,'[1]Disponibilidad y generación'!$E:$R,4,FALSE)</f>
        <v>OZAMA O METROPOLITANA</v>
      </c>
      <c r="G1354" s="4" t="str">
        <f>VLOOKUP($D:$D,'[1]Disponibilidad y generación'!$E:$R,5,FALSE)</f>
        <v>32</v>
      </c>
      <c r="H1354" s="4" t="str">
        <f>VLOOKUP($D:$D,'[1]Disponibilidad y generación'!$E:$R,6,FALSE)</f>
        <v>SANTO DOMINGO</v>
      </c>
      <c r="I1354" s="4" t="str">
        <f>VLOOKUP($D:$D,'[1]Disponibilidad y generación'!$E:$R,7,FALSE)</f>
        <v>01</v>
      </c>
      <c r="J1354" s="4" t="str">
        <f>VLOOKUP($D:$D,'[1]Disponibilidad y generación'!$E:$R,8,FALSE)</f>
        <v>SANTO DOMINGO ESTE</v>
      </c>
      <c r="K1354" s="2" t="s">
        <v>243</v>
      </c>
      <c r="L1354" s="2" t="s">
        <v>246</v>
      </c>
      <c r="M1354" s="2" t="s">
        <v>82</v>
      </c>
      <c r="N1354" s="51">
        <v>0</v>
      </c>
      <c r="O1354" s="51">
        <v>0</v>
      </c>
    </row>
    <row r="1355" spans="1:15" ht="12.75" customHeight="1" x14ac:dyDescent="0.25">
      <c r="A1355" s="2">
        <v>2025</v>
      </c>
      <c r="B1355" s="2">
        <v>11</v>
      </c>
      <c r="C1355" s="2" t="s">
        <v>83</v>
      </c>
      <c r="D1355" s="2" t="s">
        <v>84</v>
      </c>
      <c r="E1355" s="4" t="str">
        <f>VLOOKUP($D:$D,'[1]Disponibilidad y generación'!$E:$R,3,FALSE)</f>
        <v>09</v>
      </c>
      <c r="F1355" s="4" t="str">
        <f>VLOOKUP($D:$D,'[1]Disponibilidad y generación'!$E:$R,4,FALSE)</f>
        <v>HIGUAMO</v>
      </c>
      <c r="G1355" s="4" t="str">
        <f>VLOOKUP($D:$D,'[1]Disponibilidad y generación'!$E:$R,5,FALSE)</f>
        <v>23</v>
      </c>
      <c r="H1355" s="4" t="str">
        <f>VLOOKUP($D:$D,'[1]Disponibilidad y generación'!$E:$R,6,FALSE)</f>
        <v>SAN PEDRO DE MACORÍS</v>
      </c>
      <c r="I1355" s="4" t="str">
        <f>VLOOKUP($D:$D,'[1]Disponibilidad y generación'!$E:$R,7,FALSE)</f>
        <v>01</v>
      </c>
      <c r="J1355" s="4" t="str">
        <f>VLOOKUP($D:$D,'[1]Disponibilidad y generación'!$E:$R,8,FALSE)</f>
        <v>SAN PEDRO DE MACORÍS</v>
      </c>
      <c r="K1355" s="2" t="s">
        <v>242</v>
      </c>
      <c r="L1355" s="2" t="s">
        <v>248</v>
      </c>
      <c r="M1355" s="2" t="s">
        <v>85</v>
      </c>
      <c r="N1355" s="51">
        <v>58.202701388888002</v>
      </c>
      <c r="O1355" s="51">
        <v>8.6030800000000003</v>
      </c>
    </row>
    <row r="1356" spans="1:15" ht="12.75" customHeight="1" x14ac:dyDescent="0.25">
      <c r="A1356" s="2">
        <v>2025</v>
      </c>
      <c r="B1356" s="2">
        <v>11</v>
      </c>
      <c r="C1356" s="2" t="s">
        <v>83</v>
      </c>
      <c r="D1356" s="2" t="s">
        <v>86</v>
      </c>
      <c r="E1356" s="4" t="str">
        <f>VLOOKUP($D:$D,'[1]Disponibilidad y generación'!$E:$R,3,FALSE)</f>
        <v>09</v>
      </c>
      <c r="F1356" s="4" t="str">
        <f>VLOOKUP($D:$D,'[1]Disponibilidad y generación'!$E:$R,4,FALSE)</f>
        <v>HIGUAMO</v>
      </c>
      <c r="G1356" s="4" t="str">
        <f>VLOOKUP($D:$D,'[1]Disponibilidad y generación'!$E:$R,5,FALSE)</f>
        <v>23</v>
      </c>
      <c r="H1356" s="4" t="str">
        <f>VLOOKUP($D:$D,'[1]Disponibilidad y generación'!$E:$R,6,FALSE)</f>
        <v>SAN PEDRO DE MACORÍS</v>
      </c>
      <c r="I1356" s="4" t="str">
        <f>VLOOKUP($D:$D,'[1]Disponibilidad y generación'!$E:$R,7,FALSE)</f>
        <v>01</v>
      </c>
      <c r="J1356" s="4" t="str">
        <f>VLOOKUP($D:$D,'[1]Disponibilidad y generación'!$E:$R,8,FALSE)</f>
        <v>SAN PEDRO DE MACORÍS</v>
      </c>
      <c r="K1356" s="2" t="s">
        <v>242</v>
      </c>
      <c r="L1356" s="2" t="s">
        <v>246</v>
      </c>
      <c r="M1356" s="2" t="s">
        <v>85</v>
      </c>
      <c r="N1356" s="51">
        <v>0</v>
      </c>
      <c r="O1356" s="51">
        <v>0</v>
      </c>
    </row>
    <row r="1357" spans="1:15" ht="12.75" customHeight="1" x14ac:dyDescent="0.25">
      <c r="A1357" s="2">
        <v>2025</v>
      </c>
      <c r="B1357" s="2">
        <v>11</v>
      </c>
      <c r="C1357" s="2" t="s">
        <v>12</v>
      </c>
      <c r="D1357" s="2" t="s">
        <v>87</v>
      </c>
      <c r="E1357" s="4" t="str">
        <f>VLOOKUP($D:$D,'[1]Disponibilidad y generación'!$E:$R,3,FALSE)</f>
        <v>07</v>
      </c>
      <c r="F1357" s="4" t="str">
        <f>VLOOKUP($D:$D,'[1]Disponibilidad y generación'!$E:$R,4,FALSE)</f>
        <v>EL VALLE</v>
      </c>
      <c r="G1357" s="4" t="str">
        <f>VLOOKUP($D:$D,'[1]Disponibilidad y generación'!$E:$R,5,FALSE)</f>
        <v>02</v>
      </c>
      <c r="H1357" s="4" t="str">
        <f>VLOOKUP($D:$D,'[1]Disponibilidad y generación'!$E:$R,6,FALSE)</f>
        <v>AZUA</v>
      </c>
      <c r="I1357" s="4" t="str">
        <f>VLOOKUP($D:$D,'[1]Disponibilidad y generación'!$E:$R,7,FALSE)</f>
        <v>03</v>
      </c>
      <c r="J1357" s="4" t="str">
        <f>VLOOKUP($D:$D,'[1]Disponibilidad y generación'!$E:$R,8,FALSE)</f>
        <v>LAS YAYAS DE VIAJAMA</v>
      </c>
      <c r="K1357" s="2" t="s">
        <v>240</v>
      </c>
      <c r="L1357" s="2" t="s">
        <v>253</v>
      </c>
      <c r="M1357" s="2" t="s">
        <v>24</v>
      </c>
      <c r="N1357" s="51">
        <v>2.2510648148139998</v>
      </c>
      <c r="O1357" s="51">
        <v>1.5209999999999999</v>
      </c>
    </row>
    <row r="1358" spans="1:15" ht="12.75" customHeight="1" x14ac:dyDescent="0.25">
      <c r="A1358" s="2">
        <v>2025</v>
      </c>
      <c r="B1358" s="2">
        <v>11</v>
      </c>
      <c r="C1358" s="2" t="s">
        <v>12</v>
      </c>
      <c r="D1358" s="2" t="s">
        <v>88</v>
      </c>
      <c r="E1358" s="4" t="str">
        <f>VLOOKUP($D:$D,'[1]Disponibilidad y generación'!$E:$R,3,FALSE)</f>
        <v>07</v>
      </c>
      <c r="F1358" s="4" t="str">
        <f>VLOOKUP($D:$D,'[1]Disponibilidad y generación'!$E:$R,4,FALSE)</f>
        <v>EL VALLE</v>
      </c>
      <c r="G1358" s="4" t="str">
        <f>VLOOKUP($D:$D,'[1]Disponibilidad y generación'!$E:$R,5,FALSE)</f>
        <v>02</v>
      </c>
      <c r="H1358" s="4" t="str">
        <f>VLOOKUP($D:$D,'[1]Disponibilidad y generación'!$E:$R,6,FALSE)</f>
        <v>AZUA</v>
      </c>
      <c r="I1358" s="4" t="str">
        <f>VLOOKUP($D:$D,'[1]Disponibilidad y generación'!$E:$R,7,FALSE)</f>
        <v>03</v>
      </c>
      <c r="J1358" s="4" t="str">
        <f>VLOOKUP($D:$D,'[1]Disponibilidad y generación'!$E:$R,8,FALSE)</f>
        <v>LAS YAYAS DE VIAJAMA</v>
      </c>
      <c r="K1358" s="2" t="s">
        <v>240</v>
      </c>
      <c r="L1358" s="2" t="s">
        <v>253</v>
      </c>
      <c r="M1358" s="2" t="s">
        <v>24</v>
      </c>
      <c r="N1358" s="51">
        <v>2.39117824074</v>
      </c>
      <c r="O1358" s="51">
        <v>1.5044999999999999</v>
      </c>
    </row>
    <row r="1359" spans="1:15" ht="12.75" customHeight="1" x14ac:dyDescent="0.25">
      <c r="A1359" s="2">
        <v>2025</v>
      </c>
      <c r="B1359" s="2">
        <v>11</v>
      </c>
      <c r="C1359" s="2" t="s">
        <v>12</v>
      </c>
      <c r="D1359" s="2" t="s">
        <v>89</v>
      </c>
      <c r="E1359" s="4" t="str">
        <f>VLOOKUP($D:$D,'[1]Disponibilidad y generación'!$E:$R,3,FALSE)</f>
        <v>07</v>
      </c>
      <c r="F1359" s="4" t="str">
        <f>VLOOKUP($D:$D,'[1]Disponibilidad y generación'!$E:$R,4,FALSE)</f>
        <v>EL VALLE</v>
      </c>
      <c r="G1359" s="4" t="str">
        <f>VLOOKUP($D:$D,'[1]Disponibilidad y generación'!$E:$R,5,FALSE)</f>
        <v>02</v>
      </c>
      <c r="H1359" s="4" t="str">
        <f>VLOOKUP($D:$D,'[1]Disponibilidad y generación'!$E:$R,6,FALSE)</f>
        <v>AZUA</v>
      </c>
      <c r="I1359" s="4" t="str">
        <f>VLOOKUP($D:$D,'[1]Disponibilidad y generación'!$E:$R,7,FALSE)</f>
        <v>03</v>
      </c>
      <c r="J1359" s="4" t="str">
        <f>VLOOKUP($D:$D,'[1]Disponibilidad y generación'!$E:$R,8,FALSE)</f>
        <v>LAS YAYAS DE VIAJAMA</v>
      </c>
      <c r="K1359" s="2" t="s">
        <v>240</v>
      </c>
      <c r="L1359" s="2" t="s">
        <v>253</v>
      </c>
      <c r="M1359" s="2" t="s">
        <v>90</v>
      </c>
      <c r="N1359" s="51">
        <v>0.41400462962899998</v>
      </c>
      <c r="O1359" s="51">
        <v>0.3024</v>
      </c>
    </row>
    <row r="1360" spans="1:15" ht="12.75" customHeight="1" x14ac:dyDescent="0.25">
      <c r="A1360" s="2">
        <v>2025</v>
      </c>
      <c r="B1360" s="2">
        <v>11</v>
      </c>
      <c r="C1360" s="2" t="s">
        <v>12</v>
      </c>
      <c r="D1360" s="2" t="s">
        <v>91</v>
      </c>
      <c r="E1360" s="4" t="str">
        <f>VLOOKUP($D:$D,'[1]Disponibilidad y generación'!$E:$R,3,FALSE)</f>
        <v>07</v>
      </c>
      <c r="F1360" s="4" t="str">
        <f>VLOOKUP($D:$D,'[1]Disponibilidad y generación'!$E:$R,4,FALSE)</f>
        <v>EL VALLE</v>
      </c>
      <c r="G1360" s="4" t="str">
        <f>VLOOKUP($D:$D,'[1]Disponibilidad y generación'!$E:$R,5,FALSE)</f>
        <v>02</v>
      </c>
      <c r="H1360" s="4" t="str">
        <f>VLOOKUP($D:$D,'[1]Disponibilidad y generación'!$E:$R,6,FALSE)</f>
        <v>AZUA</v>
      </c>
      <c r="I1360" s="4" t="str">
        <f>VLOOKUP($D:$D,'[1]Disponibilidad y generación'!$E:$R,7,FALSE)</f>
        <v>03</v>
      </c>
      <c r="J1360" s="4" t="str">
        <f>VLOOKUP($D:$D,'[1]Disponibilidad y generación'!$E:$R,8,FALSE)</f>
        <v>LAS YAYAS DE VIAJAMA</v>
      </c>
      <c r="K1360" s="2" t="s">
        <v>240</v>
      </c>
      <c r="L1360" s="2" t="s">
        <v>253</v>
      </c>
      <c r="M1360" s="2" t="s">
        <v>90</v>
      </c>
      <c r="N1360" s="51">
        <v>0</v>
      </c>
      <c r="O1360" s="51">
        <v>0</v>
      </c>
    </row>
    <row r="1361" spans="1:15" ht="12.75" customHeight="1" x14ac:dyDescent="0.25">
      <c r="A1361" s="2">
        <v>2025</v>
      </c>
      <c r="B1361" s="2">
        <v>11</v>
      </c>
      <c r="C1361" s="2" t="s">
        <v>92</v>
      </c>
      <c r="D1361" s="2" t="s">
        <v>93</v>
      </c>
      <c r="E1361" s="4" t="str">
        <f>VLOOKUP($D:$D,'[1]Disponibilidad y generación'!$E:$R,3,FALSE)</f>
        <v>10</v>
      </c>
      <c r="F1361" s="4" t="str">
        <f>VLOOKUP($D:$D,'[1]Disponibilidad y generación'!$E:$R,4,FALSE)</f>
        <v>OZAMA O METROPOLITANA</v>
      </c>
      <c r="G1361" s="4" t="str">
        <f>VLOOKUP($D:$D,'[1]Disponibilidad y generación'!$E:$R,5,FALSE)</f>
        <v>01</v>
      </c>
      <c r="H1361" s="4" t="str">
        <f>VLOOKUP($D:$D,'[1]Disponibilidad y generación'!$E:$R,6,FALSE)</f>
        <v>DISTRITO NACIONAL</v>
      </c>
      <c r="I1361" s="4" t="str">
        <f>VLOOKUP($D:$D,'[1]Disponibilidad y generación'!$E:$R,7,FALSE)</f>
        <v>01</v>
      </c>
      <c r="J1361" s="4" t="str">
        <f>VLOOKUP($D:$D,'[1]Disponibilidad y generación'!$E:$R,8,FALSE)</f>
        <v>SANTO DOMINGO DE GUZMÁN</v>
      </c>
      <c r="K1361" s="2" t="s">
        <v>242</v>
      </c>
      <c r="L1361" s="2" t="s">
        <v>248</v>
      </c>
      <c r="M1361" s="2" t="s">
        <v>17</v>
      </c>
      <c r="N1361" s="51">
        <v>19.995601851850999</v>
      </c>
      <c r="O1361" s="51">
        <v>2.10189</v>
      </c>
    </row>
    <row r="1362" spans="1:15" ht="12.75" customHeight="1" x14ac:dyDescent="0.25">
      <c r="A1362" s="2">
        <v>2025</v>
      </c>
      <c r="B1362" s="2">
        <v>11</v>
      </c>
      <c r="C1362" s="2" t="s">
        <v>12</v>
      </c>
      <c r="D1362" s="2" t="s">
        <v>94</v>
      </c>
      <c r="E1362" s="4" t="str">
        <f>VLOOKUP($D:$D,'[1]Disponibilidad y generación'!$E:$R,3,FALSE)</f>
        <v>04</v>
      </c>
      <c r="F1362" s="4" t="str">
        <f>VLOOKUP($D:$D,'[1]Disponibilidad y generación'!$E:$R,4,FALSE)</f>
        <v>CIBAO NOROESTE</v>
      </c>
      <c r="G1362" s="4" t="str">
        <f>VLOOKUP($D:$D,'[1]Disponibilidad y generación'!$E:$R,5,FALSE)</f>
        <v>26</v>
      </c>
      <c r="H1362" s="4" t="str">
        <f>VLOOKUP($D:$D,'[1]Disponibilidad y generación'!$E:$R,6,FALSE)</f>
        <v>SANTIAGO RODRÍGUEZ</v>
      </c>
      <c r="I1362" s="4" t="str">
        <f>VLOOKUP($D:$D,'[1]Disponibilidad y generación'!$E:$R,7,FALSE)</f>
        <v>03</v>
      </c>
      <c r="J1362" s="4" t="str">
        <f>VLOOKUP($D:$D,'[1]Disponibilidad y generación'!$E:$R,8,FALSE)</f>
        <v>MONCIÓN</v>
      </c>
      <c r="K1362" s="2" t="s">
        <v>240</v>
      </c>
      <c r="L1362" s="2" t="s">
        <v>253</v>
      </c>
      <c r="M1362" s="2" t="s">
        <v>95</v>
      </c>
      <c r="N1362" s="51">
        <v>14.787361111111</v>
      </c>
      <c r="O1362" s="51">
        <v>9.4598800000000001</v>
      </c>
    </row>
    <row r="1363" spans="1:15" ht="12.75" customHeight="1" x14ac:dyDescent="0.25">
      <c r="A1363" s="2">
        <v>2025</v>
      </c>
      <c r="B1363" s="2">
        <v>11</v>
      </c>
      <c r="C1363" s="2" t="s">
        <v>12</v>
      </c>
      <c r="D1363" s="2" t="s">
        <v>96</v>
      </c>
      <c r="E1363" s="4" t="str">
        <f>VLOOKUP($D:$D,'[1]Disponibilidad y generación'!$E:$R,3,FALSE)</f>
        <v>04</v>
      </c>
      <c r="F1363" s="4" t="str">
        <f>VLOOKUP($D:$D,'[1]Disponibilidad y generación'!$E:$R,4,FALSE)</f>
        <v>CIBAO NOROESTE</v>
      </c>
      <c r="G1363" s="4" t="str">
        <f>VLOOKUP($D:$D,'[1]Disponibilidad y generación'!$E:$R,5,FALSE)</f>
        <v>26</v>
      </c>
      <c r="H1363" s="4" t="str">
        <f>VLOOKUP($D:$D,'[1]Disponibilidad y generación'!$E:$R,6,FALSE)</f>
        <v>SANTIAGO RODRÍGUEZ</v>
      </c>
      <c r="I1363" s="4" t="str">
        <f>VLOOKUP($D:$D,'[1]Disponibilidad y generación'!$E:$R,7,FALSE)</f>
        <v>03</v>
      </c>
      <c r="J1363" s="4" t="str">
        <f>VLOOKUP($D:$D,'[1]Disponibilidad y generación'!$E:$R,8,FALSE)</f>
        <v>MONCIÓN</v>
      </c>
      <c r="K1363" s="2" t="s">
        <v>240</v>
      </c>
      <c r="L1363" s="2" t="s">
        <v>253</v>
      </c>
      <c r="M1363" s="2" t="s">
        <v>95</v>
      </c>
      <c r="N1363" s="51">
        <v>14.422870370369999</v>
      </c>
      <c r="O1363" s="51">
        <v>9.1818299999999997</v>
      </c>
    </row>
    <row r="1364" spans="1:15" ht="12.75" customHeight="1" x14ac:dyDescent="0.25">
      <c r="A1364" s="2">
        <v>2025</v>
      </c>
      <c r="B1364" s="2">
        <v>11</v>
      </c>
      <c r="C1364" s="2" t="s">
        <v>97</v>
      </c>
      <c r="D1364" s="2" t="s">
        <v>98</v>
      </c>
      <c r="E1364" s="4" t="str">
        <f>VLOOKUP($D:$D,'[1]Disponibilidad y generación'!$E:$R,3,FALSE)</f>
        <v>09</v>
      </c>
      <c r="F1364" s="4" t="str">
        <f>VLOOKUP($D:$D,'[1]Disponibilidad y generación'!$E:$R,4,FALSE)</f>
        <v>HIGUAMO</v>
      </c>
      <c r="G1364" s="4" t="str">
        <f>VLOOKUP($D:$D,'[1]Disponibilidad y generación'!$E:$R,5,FALSE)</f>
        <v>29</v>
      </c>
      <c r="H1364" s="4" t="str">
        <f>VLOOKUP($D:$D,'[1]Disponibilidad y generación'!$E:$R,6,FALSE)</f>
        <v>MONTE PLATA</v>
      </c>
      <c r="I1364" s="4" t="str">
        <f>VLOOKUP($D:$D,'[1]Disponibilidad y generación'!$E:$R,7,FALSE)</f>
        <v>01</v>
      </c>
      <c r="J1364" s="4" t="str">
        <f>VLOOKUP($D:$D,'[1]Disponibilidad y generación'!$E:$R,8,FALSE)</f>
        <v>MONTE PLATA</v>
      </c>
      <c r="K1364" s="2" t="s">
        <v>254</v>
      </c>
      <c r="L1364" s="2" t="s">
        <v>245</v>
      </c>
      <c r="M1364" s="2" t="s">
        <v>99</v>
      </c>
      <c r="N1364" s="51">
        <v>58.548611111111001</v>
      </c>
      <c r="O1364" s="51">
        <v>6.3545800000000003</v>
      </c>
    </row>
    <row r="1365" spans="1:15" ht="12.75" customHeight="1" x14ac:dyDescent="0.25">
      <c r="A1365" s="2">
        <v>2025</v>
      </c>
      <c r="B1365" s="2">
        <v>11</v>
      </c>
      <c r="C1365" s="2" t="s">
        <v>100</v>
      </c>
      <c r="D1365" s="2" t="s">
        <v>101</v>
      </c>
      <c r="E1365" s="4" t="str">
        <f>VLOOKUP($D:$D,'[1]Disponibilidad y generación'!$E:$R,3,FALSE)</f>
        <v>07</v>
      </c>
      <c r="F1365" s="4" t="str">
        <f>VLOOKUP($D:$D,'[1]Disponibilidad y generación'!$E:$R,4,FALSE)</f>
        <v>EL VALLE</v>
      </c>
      <c r="G1365" s="4" t="str">
        <f>VLOOKUP($D:$D,'[1]Disponibilidad y generación'!$E:$R,5,FALSE)</f>
        <v>02</v>
      </c>
      <c r="H1365" s="4" t="str">
        <f>VLOOKUP($D:$D,'[1]Disponibilidad y generación'!$E:$R,6,FALSE)</f>
        <v>AZUA</v>
      </c>
      <c r="I1365" s="4" t="str">
        <f>VLOOKUP($D:$D,'[1]Disponibilidad y generación'!$E:$R,7,FALSE)</f>
        <v>01</v>
      </c>
      <c r="J1365" s="4" t="str">
        <f>VLOOKUP($D:$D,'[1]Disponibilidad y generación'!$E:$R,8,FALSE)</f>
        <v>AZUA</v>
      </c>
      <c r="K1365" s="2" t="s">
        <v>242</v>
      </c>
      <c r="L1365" s="2" t="s">
        <v>248</v>
      </c>
      <c r="M1365" s="2" t="s">
        <v>102</v>
      </c>
      <c r="N1365" s="51">
        <v>85.145555555555006</v>
      </c>
      <c r="O1365" s="51">
        <v>27.62351</v>
      </c>
    </row>
    <row r="1366" spans="1:15" ht="12.75" customHeight="1" x14ac:dyDescent="0.25">
      <c r="A1366" s="2">
        <v>2025</v>
      </c>
      <c r="B1366" s="2">
        <v>11</v>
      </c>
      <c r="C1366" s="2" t="s">
        <v>12</v>
      </c>
      <c r="D1366" s="2" t="s">
        <v>103</v>
      </c>
      <c r="E1366" s="4" t="str">
        <f>VLOOKUP($D:$D,'[1]Disponibilidad y generación'!$E:$R,3,FALSE)</f>
        <v>05</v>
      </c>
      <c r="F1366" s="4" t="str">
        <f>VLOOKUP($D:$D,'[1]Disponibilidad y generación'!$E:$R,4,FALSE)</f>
        <v>VALDESIA</v>
      </c>
      <c r="G1366" s="4" t="str">
        <f>VLOOKUP($D:$D,'[1]Disponibilidad y generación'!$E:$R,5,FALSE)</f>
        <v>21</v>
      </c>
      <c r="H1366" s="4" t="str">
        <f>VLOOKUP($D:$D,'[1]Disponibilidad y generación'!$E:$R,6,FALSE)</f>
        <v>SAN CRISTÓBAL</v>
      </c>
      <c r="I1366" s="4" t="str">
        <f>VLOOKUP($D:$D,'[1]Disponibilidad y generación'!$E:$R,7,FALSE)</f>
        <v>06</v>
      </c>
      <c r="J1366" s="4" t="str">
        <f>VLOOKUP($D:$D,'[1]Disponibilidad y generación'!$E:$R,8,FALSE)</f>
        <v>YAGUATE</v>
      </c>
      <c r="K1366" s="2" t="s">
        <v>240</v>
      </c>
      <c r="L1366" s="2" t="s">
        <v>253</v>
      </c>
      <c r="M1366" s="2" t="s">
        <v>20</v>
      </c>
      <c r="N1366" s="51">
        <v>0</v>
      </c>
      <c r="O1366" s="51">
        <v>0</v>
      </c>
    </row>
    <row r="1367" spans="1:15" ht="12.75" customHeight="1" x14ac:dyDescent="0.25">
      <c r="A1367" s="2">
        <v>2025</v>
      </c>
      <c r="B1367" s="2">
        <v>11</v>
      </c>
      <c r="C1367" s="2" t="s">
        <v>69</v>
      </c>
      <c r="D1367" s="2" t="s">
        <v>104</v>
      </c>
      <c r="E1367" s="4" t="str">
        <f>VLOOKUP($D:$D,'[1]Disponibilidad y generación'!$E:$R,3,FALSE)</f>
        <v>10</v>
      </c>
      <c r="F1367" s="4" t="str">
        <f>VLOOKUP($D:$D,'[1]Disponibilidad y generación'!$E:$R,4,FALSE)</f>
        <v>OZAMA O METROPOLITANA</v>
      </c>
      <c r="G1367" s="4" t="str">
        <f>VLOOKUP($D:$D,'[1]Disponibilidad y generación'!$E:$R,5,FALSE)</f>
        <v>32</v>
      </c>
      <c r="H1367" s="4" t="str">
        <f>VLOOKUP($D:$D,'[1]Disponibilidad y generación'!$E:$R,6,FALSE)</f>
        <v>SANTO DOMINGO</v>
      </c>
      <c r="I1367" s="4" t="str">
        <f>VLOOKUP($D:$D,'[1]Disponibilidad y generación'!$E:$R,7,FALSE)</f>
        <v>07</v>
      </c>
      <c r="J1367" s="4" t="str">
        <f>VLOOKUP($D:$D,'[1]Disponibilidad y generación'!$E:$R,8,FALSE)</f>
        <v>PEDRO BRAND</v>
      </c>
      <c r="K1367" s="2" t="s">
        <v>242</v>
      </c>
      <c r="L1367" s="2" t="s">
        <v>248</v>
      </c>
      <c r="M1367" s="2" t="s">
        <v>71</v>
      </c>
      <c r="N1367" s="51">
        <v>89.932476851851007</v>
      </c>
      <c r="O1367" s="51">
        <v>23.312950000000001</v>
      </c>
    </row>
    <row r="1368" spans="1:15" ht="12.75" customHeight="1" x14ac:dyDescent="0.25">
      <c r="A1368" s="2">
        <v>2025</v>
      </c>
      <c r="B1368" s="2">
        <v>11</v>
      </c>
      <c r="C1368" s="2" t="s">
        <v>105</v>
      </c>
      <c r="D1368" s="2" t="s">
        <v>106</v>
      </c>
      <c r="E1368" s="4" t="str">
        <f>VLOOKUP($D:$D,'[1]Disponibilidad y generación'!$E:$R,3,FALSE)</f>
        <v>05</v>
      </c>
      <c r="F1368" s="4" t="str">
        <f>VLOOKUP($D:$D,'[1]Disponibilidad y generación'!$E:$R,4,FALSE)</f>
        <v>VALDESIA</v>
      </c>
      <c r="G1368" s="4" t="str">
        <f>VLOOKUP($D:$D,'[1]Disponibilidad y generación'!$E:$R,5,FALSE)</f>
        <v>21</v>
      </c>
      <c r="H1368" s="4" t="str">
        <f>VLOOKUP($D:$D,'[1]Disponibilidad y generación'!$E:$R,6,FALSE)</f>
        <v>SAN CRISTÓBAL</v>
      </c>
      <c r="I1368" s="4" t="str">
        <f>VLOOKUP($D:$D,'[1]Disponibilidad y generación'!$E:$R,7,FALSE)</f>
        <v>02</v>
      </c>
      <c r="J1368" s="4" t="str">
        <f>VLOOKUP($D:$D,'[1]Disponibilidad y generación'!$E:$R,8,FALSE)</f>
        <v>SABANA GRANDE DE PALENQUE</v>
      </c>
      <c r="K1368" s="2" t="s">
        <v>242</v>
      </c>
      <c r="L1368" s="2" t="s">
        <v>248</v>
      </c>
      <c r="M1368" s="2" t="s">
        <v>107</v>
      </c>
      <c r="N1368" s="51">
        <v>11.944641203703</v>
      </c>
      <c r="O1368" s="51">
        <v>2.0784899999999999</v>
      </c>
    </row>
    <row r="1369" spans="1:15" ht="12.75" customHeight="1" x14ac:dyDescent="0.25">
      <c r="A1369" s="2">
        <v>2025</v>
      </c>
      <c r="B1369" s="2">
        <v>11</v>
      </c>
      <c r="C1369" s="2" t="s">
        <v>12</v>
      </c>
      <c r="D1369" s="2" t="s">
        <v>108</v>
      </c>
      <c r="E1369" s="4" t="str">
        <f>VLOOKUP($D:$D,'[1]Disponibilidad y generación'!$E:$R,3,FALSE)</f>
        <v>07</v>
      </c>
      <c r="F1369" s="4" t="str">
        <f>VLOOKUP($D:$D,'[1]Disponibilidad y generación'!$E:$R,4,FALSE)</f>
        <v>EL VALLE</v>
      </c>
      <c r="G1369" s="4" t="str">
        <f>VLOOKUP($D:$D,'[1]Disponibilidad y generación'!$E:$R,5,FALSE)</f>
        <v>22</v>
      </c>
      <c r="H1369" s="4" t="str">
        <f>VLOOKUP($D:$D,'[1]Disponibilidad y generación'!$E:$R,6,FALSE)</f>
        <v>SAN JUAN</v>
      </c>
      <c r="I1369" s="4" t="str">
        <f>VLOOKUP($D:$D,'[1]Disponibilidad y generación'!$E:$R,7,FALSE)</f>
        <v>02</v>
      </c>
      <c r="J1369" s="4" t="str">
        <f>VLOOKUP($D:$D,'[1]Disponibilidad y generación'!$E:$R,8,FALSE)</f>
        <v>BOHECHÍO</v>
      </c>
      <c r="K1369" s="2" t="s">
        <v>240</v>
      </c>
      <c r="L1369" s="2" t="s">
        <v>253</v>
      </c>
      <c r="M1369" s="2" t="s">
        <v>44</v>
      </c>
      <c r="N1369" s="51">
        <v>12.351388888888</v>
      </c>
      <c r="O1369" s="51">
        <v>7.2721499999999999</v>
      </c>
    </row>
    <row r="1370" spans="1:15" ht="12.75" customHeight="1" x14ac:dyDescent="0.25">
      <c r="A1370" s="2">
        <v>2025</v>
      </c>
      <c r="B1370" s="2">
        <v>11</v>
      </c>
      <c r="C1370" s="2" t="s">
        <v>12</v>
      </c>
      <c r="D1370" s="2" t="s">
        <v>109</v>
      </c>
      <c r="E1370" s="4" t="str">
        <f>VLOOKUP($D:$D,'[1]Disponibilidad y generación'!$E:$R,3,FALSE)</f>
        <v>07</v>
      </c>
      <c r="F1370" s="4" t="str">
        <f>VLOOKUP($D:$D,'[1]Disponibilidad y generación'!$E:$R,4,FALSE)</f>
        <v>EL VALLE</v>
      </c>
      <c r="G1370" s="4" t="str">
        <f>VLOOKUP($D:$D,'[1]Disponibilidad y generación'!$E:$R,5,FALSE)</f>
        <v>22</v>
      </c>
      <c r="H1370" s="4" t="str">
        <f>VLOOKUP($D:$D,'[1]Disponibilidad y generación'!$E:$R,6,FALSE)</f>
        <v>SAN JUAN</v>
      </c>
      <c r="I1370" s="4" t="str">
        <f>VLOOKUP($D:$D,'[1]Disponibilidad y generación'!$E:$R,7,FALSE)</f>
        <v>02</v>
      </c>
      <c r="J1370" s="4" t="str">
        <f>VLOOKUP($D:$D,'[1]Disponibilidad y generación'!$E:$R,8,FALSE)</f>
        <v>BOHECHÍO</v>
      </c>
      <c r="K1370" s="2" t="s">
        <v>240</v>
      </c>
      <c r="L1370" s="2" t="s">
        <v>253</v>
      </c>
      <c r="M1370" s="2" t="s">
        <v>44</v>
      </c>
      <c r="N1370" s="51">
        <v>12.602314814813999</v>
      </c>
      <c r="O1370" s="51">
        <v>7.7158800000000003</v>
      </c>
    </row>
    <row r="1371" spans="1:15" ht="12.75" customHeight="1" x14ac:dyDescent="0.25">
      <c r="A1371" s="2">
        <v>2025</v>
      </c>
      <c r="B1371" s="2">
        <v>11</v>
      </c>
      <c r="C1371" s="2" t="s">
        <v>79</v>
      </c>
      <c r="D1371" s="2" t="s">
        <v>110</v>
      </c>
      <c r="E1371" s="4" t="str">
        <f>VLOOKUP($D:$D,'[1]Disponibilidad y generación'!$E:$R,3,FALSE)</f>
        <v>10</v>
      </c>
      <c r="F1371" s="4" t="str">
        <f>VLOOKUP($D:$D,'[1]Disponibilidad y generación'!$E:$R,4,FALSE)</f>
        <v>OZAMA O METROPOLITANA</v>
      </c>
      <c r="G1371" s="4" t="str">
        <f>VLOOKUP($D:$D,'[1]Disponibilidad y generación'!$E:$R,5,FALSE)</f>
        <v>32</v>
      </c>
      <c r="H1371" s="4" t="str">
        <f>VLOOKUP($D:$D,'[1]Disponibilidad y generación'!$E:$R,6,FALSE)</f>
        <v>SANTO DOMINGO</v>
      </c>
      <c r="I1371" s="4" t="str">
        <f>VLOOKUP($D:$D,'[1]Disponibilidad y generación'!$E:$R,7,FALSE)</f>
        <v>01</v>
      </c>
      <c r="J1371" s="4" t="str">
        <f>VLOOKUP($D:$D,'[1]Disponibilidad y generación'!$E:$R,8,FALSE)</f>
        <v>SANTO DOMINGO ESTE</v>
      </c>
      <c r="K1371" s="2" t="s">
        <v>239</v>
      </c>
      <c r="L1371" s="2" t="s">
        <v>246</v>
      </c>
      <c r="M1371" s="2" t="s">
        <v>111</v>
      </c>
      <c r="N1371" s="51">
        <v>2.8771388888880001</v>
      </c>
      <c r="O1371" s="51">
        <v>1.2244600000000001</v>
      </c>
    </row>
    <row r="1372" spans="1:15" ht="12.75" customHeight="1" x14ac:dyDescent="0.25">
      <c r="A1372" s="2">
        <v>2025</v>
      </c>
      <c r="B1372" s="2">
        <v>11</v>
      </c>
      <c r="C1372" s="2" t="s">
        <v>79</v>
      </c>
      <c r="D1372" s="2" t="s">
        <v>112</v>
      </c>
      <c r="E1372" s="4" t="str">
        <f>VLOOKUP($D:$D,'[1]Disponibilidad y generación'!$E:$R,3,FALSE)</f>
        <v>10</v>
      </c>
      <c r="F1372" s="4" t="str">
        <f>VLOOKUP($D:$D,'[1]Disponibilidad y generación'!$E:$R,4,FALSE)</f>
        <v>OZAMA O METROPOLITANA</v>
      </c>
      <c r="G1372" s="4" t="str">
        <f>VLOOKUP($D:$D,'[1]Disponibilidad y generación'!$E:$R,5,FALSE)</f>
        <v>32</v>
      </c>
      <c r="H1372" s="4" t="str">
        <f>VLOOKUP($D:$D,'[1]Disponibilidad y generación'!$E:$R,6,FALSE)</f>
        <v>SANTO DOMINGO</v>
      </c>
      <c r="I1372" s="4" t="str">
        <f>VLOOKUP($D:$D,'[1]Disponibilidad y generación'!$E:$R,7,FALSE)</f>
        <v>01</v>
      </c>
      <c r="J1372" s="4" t="str">
        <f>VLOOKUP($D:$D,'[1]Disponibilidad y generación'!$E:$R,8,FALSE)</f>
        <v>SANTO DOMINGO ESTE</v>
      </c>
      <c r="K1372" s="2" t="s">
        <v>239</v>
      </c>
      <c r="L1372" s="2" t="s">
        <v>246</v>
      </c>
      <c r="M1372" s="2" t="s">
        <v>111</v>
      </c>
      <c r="N1372" s="51">
        <v>312.19270833333297</v>
      </c>
      <c r="O1372" s="51">
        <v>168.60606999999999</v>
      </c>
    </row>
    <row r="1373" spans="1:15" ht="12.75" customHeight="1" x14ac:dyDescent="0.25">
      <c r="A1373" s="2">
        <v>2025</v>
      </c>
      <c r="B1373" s="2">
        <v>11</v>
      </c>
      <c r="C1373" s="2" t="s">
        <v>113</v>
      </c>
      <c r="D1373" s="2" t="s">
        <v>114</v>
      </c>
      <c r="E1373" s="4" t="str">
        <f>VLOOKUP($D:$D,'[1]Disponibilidad y generación'!$E:$R,3,FALSE)</f>
        <v>04</v>
      </c>
      <c r="F1373" s="4" t="str">
        <f>VLOOKUP($D:$D,'[1]Disponibilidad y generación'!$E:$R,4,FALSE)</f>
        <v>CIBAO NOROESTE</v>
      </c>
      <c r="G1373" s="4" t="str">
        <f>VLOOKUP($D:$D,'[1]Disponibilidad y generación'!$E:$R,5,FALSE)</f>
        <v>15</v>
      </c>
      <c r="H1373" s="4" t="str">
        <f>VLOOKUP($D:$D,'[1]Disponibilidad y generación'!$E:$R,6,FALSE)</f>
        <v>MONTE CRISTI</v>
      </c>
      <c r="I1373" s="4" t="str">
        <f>VLOOKUP($D:$D,'[1]Disponibilidad y generación'!$E:$R,7,FALSE)</f>
        <v>03</v>
      </c>
      <c r="J1373" s="4" t="str">
        <f>VLOOKUP($D:$D,'[1]Disponibilidad y generación'!$E:$R,8,FALSE)</f>
        <v>GUAYUBÍN</v>
      </c>
      <c r="K1373" s="2" t="s">
        <v>244</v>
      </c>
      <c r="L1373" s="2" t="s">
        <v>252</v>
      </c>
      <c r="M1373" s="2" t="s">
        <v>56</v>
      </c>
      <c r="N1373" s="51">
        <v>51.837673611111001</v>
      </c>
      <c r="O1373" s="51">
        <v>9.1718799999999998</v>
      </c>
    </row>
    <row r="1374" spans="1:15" ht="12.75" customHeight="1" x14ac:dyDescent="0.25">
      <c r="A1374" s="2">
        <v>2025</v>
      </c>
      <c r="B1374" s="2">
        <v>11</v>
      </c>
      <c r="C1374" s="2" t="s">
        <v>115</v>
      </c>
      <c r="D1374" s="2" t="s">
        <v>116</v>
      </c>
      <c r="E1374" s="4" t="str">
        <f>VLOOKUP($D:$D,'[1]Disponibilidad y generación'!$E:$R,3,FALSE)</f>
        <v>05</v>
      </c>
      <c r="F1374" s="4" t="str">
        <f>VLOOKUP($D:$D,'[1]Disponibilidad y generación'!$E:$R,4,FALSE)</f>
        <v>VALDESIA</v>
      </c>
      <c r="G1374" s="4" t="str">
        <f>VLOOKUP($D:$D,'[1]Disponibilidad y generación'!$E:$R,5,FALSE)</f>
        <v>17</v>
      </c>
      <c r="H1374" s="4" t="str">
        <f>VLOOKUP($D:$D,'[1]Disponibilidad y generación'!$E:$R,6,FALSE)</f>
        <v>PERAVIA</v>
      </c>
      <c r="I1374" s="4" t="str">
        <f>VLOOKUP($D:$D,'[1]Disponibilidad y generación'!$E:$R,7,FALSE)</f>
        <v>01</v>
      </c>
      <c r="J1374" s="4" t="str">
        <f>VLOOKUP($D:$D,'[1]Disponibilidad y generación'!$E:$R,8,FALSE)</f>
        <v>BANÍ</v>
      </c>
      <c r="K1374" s="2" t="s">
        <v>244</v>
      </c>
      <c r="L1374" s="2" t="s">
        <v>252</v>
      </c>
      <c r="M1374" s="2" t="s">
        <v>56</v>
      </c>
      <c r="N1374" s="51">
        <v>48.944407407406999</v>
      </c>
      <c r="O1374" s="51">
        <v>8.4914299999999994</v>
      </c>
    </row>
    <row r="1375" spans="1:15" ht="12.75" customHeight="1" x14ac:dyDescent="0.25">
      <c r="A1375" s="2">
        <v>2025</v>
      </c>
      <c r="B1375" s="2">
        <v>11</v>
      </c>
      <c r="C1375" s="2" t="s">
        <v>22</v>
      </c>
      <c r="D1375" s="2" t="s">
        <v>266</v>
      </c>
      <c r="E1375" s="4" t="s">
        <v>284</v>
      </c>
      <c r="F1375" s="4" t="s">
        <v>284</v>
      </c>
      <c r="G1375" s="4" t="s">
        <v>284</v>
      </c>
      <c r="H1375" s="4" t="s">
        <v>284</v>
      </c>
      <c r="I1375" s="4" t="s">
        <v>284</v>
      </c>
      <c r="J1375" s="4" t="s">
        <v>284</v>
      </c>
      <c r="K1375" s="2" t="s">
        <v>244</v>
      </c>
      <c r="L1375" s="2" t="s">
        <v>252</v>
      </c>
      <c r="M1375" s="2" t="s">
        <v>223</v>
      </c>
      <c r="N1375" s="51">
        <v>20.818791666666002</v>
      </c>
      <c r="O1375" s="51">
        <v>0.72948999999999997</v>
      </c>
    </row>
    <row r="1376" spans="1:15" ht="12.75" customHeight="1" x14ac:dyDescent="0.25">
      <c r="A1376" s="2">
        <v>2025</v>
      </c>
      <c r="B1376" s="2">
        <v>11</v>
      </c>
      <c r="C1376" s="2" t="s">
        <v>117</v>
      </c>
      <c r="D1376" s="2" t="s">
        <v>118</v>
      </c>
      <c r="E1376" s="4" t="str">
        <f>VLOOKUP($D:$D,'[1]Disponibilidad y generación'!$E:$R,3,FALSE)</f>
        <v>04</v>
      </c>
      <c r="F1376" s="4" t="str">
        <f>VLOOKUP($D:$D,'[1]Disponibilidad y generación'!$E:$R,4,FALSE)</f>
        <v>CIBAO NOROESTE</v>
      </c>
      <c r="G1376" s="4" t="str">
        <f>VLOOKUP($D:$D,'[1]Disponibilidad y generación'!$E:$R,5,FALSE)</f>
        <v>15</v>
      </c>
      <c r="H1376" s="4" t="str">
        <f>VLOOKUP($D:$D,'[1]Disponibilidad y generación'!$E:$R,6,FALSE)</f>
        <v>MONTE CRISTI</v>
      </c>
      <c r="I1376" s="4" t="str">
        <f>VLOOKUP($D:$D,'[1]Disponibilidad y generación'!$E:$R,7,FALSE)</f>
        <v>03</v>
      </c>
      <c r="J1376" s="4" t="str">
        <f>VLOOKUP($D:$D,'[1]Disponibilidad y generación'!$E:$R,8,FALSE)</f>
        <v>GUAYUBÍN</v>
      </c>
      <c r="K1376" s="2" t="s">
        <v>244</v>
      </c>
      <c r="L1376" s="2" t="s">
        <v>252</v>
      </c>
      <c r="M1376" s="2" t="s">
        <v>56</v>
      </c>
      <c r="N1376" s="51">
        <v>51.965277777776997</v>
      </c>
      <c r="O1376" s="51">
        <v>10.75314</v>
      </c>
    </row>
    <row r="1377" spans="1:15" ht="12.75" customHeight="1" x14ac:dyDescent="0.25">
      <c r="A1377" s="2">
        <v>2025</v>
      </c>
      <c r="B1377" s="2">
        <v>11</v>
      </c>
      <c r="C1377" s="2" t="s">
        <v>22</v>
      </c>
      <c r="D1377" s="2" t="s">
        <v>119</v>
      </c>
      <c r="E1377" s="4" t="str">
        <f>VLOOKUP($D:$D,'[1]Disponibilidad y generación'!$E:$R,3,FALSE)</f>
        <v>06</v>
      </c>
      <c r="F1377" s="4" t="str">
        <f>VLOOKUP($D:$D,'[1]Disponibilidad y generación'!$E:$R,4,FALSE)</f>
        <v>ENRIQUILLO</v>
      </c>
      <c r="G1377" s="4" t="str">
        <f>VLOOKUP($D:$D,'[1]Disponibilidad y generación'!$E:$R,5,FALSE)</f>
        <v>04</v>
      </c>
      <c r="H1377" s="4" t="str">
        <f>VLOOKUP($D:$D,'[1]Disponibilidad y generación'!$E:$R,6,FALSE)</f>
        <v>BARAHONA</v>
      </c>
      <c r="I1377" s="4" t="str">
        <f>VLOOKUP($D:$D,'[1]Disponibilidad y generación'!$E:$R,7,FALSE)</f>
        <v>03</v>
      </c>
      <c r="J1377" s="4" t="str">
        <f>VLOOKUP($D:$D,'[1]Disponibilidad y generación'!$E:$R,8,FALSE)</f>
        <v>ENRIQUILLO</v>
      </c>
      <c r="K1377" s="2" t="s">
        <v>244</v>
      </c>
      <c r="L1377" s="2" t="s">
        <v>252</v>
      </c>
      <c r="M1377" s="2" t="s">
        <v>99</v>
      </c>
      <c r="N1377" s="51">
        <v>27.810520833333001</v>
      </c>
      <c r="O1377" s="51">
        <v>13.69004</v>
      </c>
    </row>
    <row r="1378" spans="1:15" ht="12.75" customHeight="1" x14ac:dyDescent="0.25">
      <c r="A1378" s="2">
        <v>2025</v>
      </c>
      <c r="B1378" s="2">
        <v>11</v>
      </c>
      <c r="C1378" s="2" t="s">
        <v>22</v>
      </c>
      <c r="D1378" s="2" t="s">
        <v>120</v>
      </c>
      <c r="E1378" s="4" t="str">
        <f>VLOOKUP($D:$D,'[1]Disponibilidad y generación'!$E:$R,3,FALSE)</f>
        <v>06</v>
      </c>
      <c r="F1378" s="4" t="str">
        <f>VLOOKUP($D:$D,'[1]Disponibilidad y generación'!$E:$R,4,FALSE)</f>
        <v>ENRIQUILLO</v>
      </c>
      <c r="G1378" s="4" t="str">
        <f>VLOOKUP($D:$D,'[1]Disponibilidad y generación'!$E:$R,5,FALSE)</f>
        <v>04</v>
      </c>
      <c r="H1378" s="4" t="str">
        <f>VLOOKUP($D:$D,'[1]Disponibilidad y generación'!$E:$R,6,FALSE)</f>
        <v>BARAHONA</v>
      </c>
      <c r="I1378" s="4" t="str">
        <f>VLOOKUP($D:$D,'[1]Disponibilidad y generación'!$E:$R,7,FALSE)</f>
        <v>03</v>
      </c>
      <c r="J1378" s="4" t="str">
        <f>VLOOKUP($D:$D,'[1]Disponibilidad y generación'!$E:$R,8,FALSE)</f>
        <v>ENRIQUILLO</v>
      </c>
      <c r="K1378" s="2" t="s">
        <v>244</v>
      </c>
      <c r="L1378" s="2" t="s">
        <v>252</v>
      </c>
      <c r="M1378" s="2" t="s">
        <v>107</v>
      </c>
      <c r="N1378" s="51">
        <v>27.136326388888001</v>
      </c>
      <c r="O1378" s="51">
        <v>10.309369999999999</v>
      </c>
    </row>
    <row r="1379" spans="1:15" ht="12.75" customHeight="1" x14ac:dyDescent="0.25">
      <c r="A1379" s="2">
        <v>2025</v>
      </c>
      <c r="B1379" s="2">
        <v>11</v>
      </c>
      <c r="C1379" s="2" t="s">
        <v>121</v>
      </c>
      <c r="D1379" s="2" t="s">
        <v>122</v>
      </c>
      <c r="E1379" s="4" t="str">
        <f>VLOOKUP($D:$D,'[1]Disponibilidad y generación'!$E:$R,3,FALSE)</f>
        <v>01</v>
      </c>
      <c r="F1379" s="4" t="str">
        <f>VLOOKUP($D:$D,'[1]Disponibilidad y generación'!$E:$R,4,FALSE)</f>
        <v>CIBAO NORTE</v>
      </c>
      <c r="G1379" s="4" t="str">
        <f>VLOOKUP($D:$D,'[1]Disponibilidad y generación'!$E:$R,5,FALSE)</f>
        <v>18</v>
      </c>
      <c r="H1379" s="4" t="str">
        <f>VLOOKUP($D:$D,'[1]Disponibilidad y generación'!$E:$R,6,FALSE)</f>
        <v>PUERTO PLATA</v>
      </c>
      <c r="I1379" s="4" t="str">
        <f>VLOOKUP($D:$D,'[1]Disponibilidad y generación'!$E:$R,7,FALSE)</f>
        <v>01</v>
      </c>
      <c r="J1379" s="4" t="str">
        <f>VLOOKUP($D:$D,'[1]Disponibilidad y generación'!$E:$R,8,FALSE)</f>
        <v>PUERTO PLATA</v>
      </c>
      <c r="K1379" s="2" t="s">
        <v>244</v>
      </c>
      <c r="L1379" s="2" t="s">
        <v>252</v>
      </c>
      <c r="M1379" s="2" t="s">
        <v>56</v>
      </c>
      <c r="N1379" s="51">
        <v>47.518888888888</v>
      </c>
      <c r="O1379" s="51">
        <v>11.169409999999999</v>
      </c>
    </row>
    <row r="1380" spans="1:15" ht="12.75" customHeight="1" x14ac:dyDescent="0.25">
      <c r="A1380" s="2">
        <v>2025</v>
      </c>
      <c r="B1380" s="2">
        <v>11</v>
      </c>
      <c r="C1380" s="2" t="s">
        <v>121</v>
      </c>
      <c r="D1380" s="2" t="s">
        <v>123</v>
      </c>
      <c r="E1380" s="4" t="str">
        <f>VLOOKUP($D:$D,'[1]Disponibilidad y generación'!$E:$R,3,FALSE)</f>
        <v>01</v>
      </c>
      <c r="F1380" s="4" t="str">
        <f>VLOOKUP($D:$D,'[1]Disponibilidad y generación'!$E:$R,4,FALSE)</f>
        <v>CIBAO NORTE</v>
      </c>
      <c r="G1380" s="4" t="str">
        <f>VLOOKUP($D:$D,'[1]Disponibilidad y generación'!$E:$R,5,FALSE)</f>
        <v>18</v>
      </c>
      <c r="H1380" s="4" t="str">
        <f>VLOOKUP($D:$D,'[1]Disponibilidad y generación'!$E:$R,6,FALSE)</f>
        <v>PUERTO PLATA</v>
      </c>
      <c r="I1380" s="4" t="str">
        <f>VLOOKUP($D:$D,'[1]Disponibilidad y generación'!$E:$R,7,FALSE)</f>
        <v>01</v>
      </c>
      <c r="J1380" s="4" t="str">
        <f>VLOOKUP($D:$D,'[1]Disponibilidad y generación'!$E:$R,8,FALSE)</f>
        <v>PUERTO PLATA</v>
      </c>
      <c r="K1380" s="2" t="s">
        <v>244</v>
      </c>
      <c r="L1380" s="2" t="s">
        <v>252</v>
      </c>
      <c r="M1380" s="2" t="s">
        <v>10</v>
      </c>
      <c r="N1380" s="51">
        <v>46.330916666665999</v>
      </c>
      <c r="O1380" s="51">
        <v>8.2488100000000006</v>
      </c>
    </row>
    <row r="1381" spans="1:15" ht="12.75" customHeight="1" x14ac:dyDescent="0.25">
      <c r="A1381" s="2">
        <v>2025</v>
      </c>
      <c r="B1381" s="2">
        <v>11</v>
      </c>
      <c r="C1381" s="2" t="s">
        <v>124</v>
      </c>
      <c r="D1381" s="2" t="s">
        <v>125</v>
      </c>
      <c r="E1381" s="4" t="str">
        <f>VLOOKUP($D:$D,'[1]Disponibilidad y generación'!$E:$R,3,FALSE)</f>
        <v>05</v>
      </c>
      <c r="F1381" s="4" t="str">
        <f>VLOOKUP($D:$D,'[1]Disponibilidad y generación'!$E:$R,4,FALSE)</f>
        <v>VALDESIA</v>
      </c>
      <c r="G1381" s="4" t="str">
        <f>VLOOKUP($D:$D,'[1]Disponibilidad y generación'!$E:$R,5,FALSE)</f>
        <v>17</v>
      </c>
      <c r="H1381" s="4" t="str">
        <f>VLOOKUP($D:$D,'[1]Disponibilidad y generación'!$E:$R,6,FALSE)</f>
        <v>PERAVIA</v>
      </c>
      <c r="I1381" s="4" t="str">
        <f>VLOOKUP($D:$D,'[1]Disponibilidad y generación'!$E:$R,7,FALSE)</f>
        <v>03</v>
      </c>
      <c r="J1381" s="4" t="str">
        <f>VLOOKUP($D:$D,'[1]Disponibilidad y generación'!$E:$R,8,FALSE)</f>
        <v>MATANZAS</v>
      </c>
      <c r="K1381" s="2" t="s">
        <v>254</v>
      </c>
      <c r="L1381" s="2" t="s">
        <v>245</v>
      </c>
      <c r="M1381" s="2" t="s">
        <v>31</v>
      </c>
      <c r="N1381" s="51">
        <v>49.372685185184999</v>
      </c>
      <c r="O1381" s="51">
        <v>6.1300999999999997</v>
      </c>
    </row>
    <row r="1382" spans="1:15" ht="12.75" customHeight="1" x14ac:dyDescent="0.25">
      <c r="A1382" s="2">
        <v>2025</v>
      </c>
      <c r="B1382" s="2">
        <v>11</v>
      </c>
      <c r="C1382" s="2" t="s">
        <v>126</v>
      </c>
      <c r="D1382" s="2" t="s">
        <v>127</v>
      </c>
      <c r="E1382" s="4" t="str">
        <f>VLOOKUP($D:$D,'[1]Disponibilidad y generación'!$E:$R,3,FALSE)</f>
        <v>05</v>
      </c>
      <c r="F1382" s="4" t="str">
        <f>VLOOKUP($D:$D,'[1]Disponibilidad y generación'!$E:$R,4,FALSE)</f>
        <v>VALDESIA</v>
      </c>
      <c r="G1382" s="4" t="str">
        <f>VLOOKUP($D:$D,'[1]Disponibilidad y generación'!$E:$R,5,FALSE)</f>
        <v>17</v>
      </c>
      <c r="H1382" s="4" t="str">
        <f>VLOOKUP($D:$D,'[1]Disponibilidad y generación'!$E:$R,6,FALSE)</f>
        <v>PERAVIA</v>
      </c>
      <c r="I1382" s="4" t="str">
        <f>VLOOKUP($D:$D,'[1]Disponibilidad y generación'!$E:$R,7,FALSE)</f>
        <v>03</v>
      </c>
      <c r="J1382" s="4" t="str">
        <f>VLOOKUP($D:$D,'[1]Disponibilidad y generación'!$E:$R,8,FALSE)</f>
        <v>MATANZAS</v>
      </c>
      <c r="K1382" s="2" t="s">
        <v>254</v>
      </c>
      <c r="L1382" s="2" t="s">
        <v>245</v>
      </c>
      <c r="M1382" s="2" t="s">
        <v>128</v>
      </c>
      <c r="N1382" s="51">
        <v>49.361939814814001</v>
      </c>
      <c r="O1382" s="51">
        <v>6.3772799999999998</v>
      </c>
    </row>
    <row r="1383" spans="1:15" ht="12.75" customHeight="1" x14ac:dyDescent="0.25">
      <c r="A1383" s="2">
        <v>2025</v>
      </c>
      <c r="B1383" s="2">
        <v>11</v>
      </c>
      <c r="C1383" s="2" t="s">
        <v>228</v>
      </c>
      <c r="D1383" s="2" t="s">
        <v>229</v>
      </c>
      <c r="E1383" s="4" t="s">
        <v>284</v>
      </c>
      <c r="F1383" s="4" t="s">
        <v>284</v>
      </c>
      <c r="G1383" s="4" t="s">
        <v>284</v>
      </c>
      <c r="H1383" s="4" t="s">
        <v>284</v>
      </c>
      <c r="I1383" s="4" t="s">
        <v>284</v>
      </c>
      <c r="J1383" s="4" t="s">
        <v>284</v>
      </c>
      <c r="K1383" s="2" t="s">
        <v>254</v>
      </c>
      <c r="L1383" s="2" t="s">
        <v>245</v>
      </c>
      <c r="M1383" s="2" t="s">
        <v>223</v>
      </c>
      <c r="N1383" s="51">
        <v>107.334027777777</v>
      </c>
      <c r="O1383" s="51">
        <v>13.720840000000001</v>
      </c>
    </row>
    <row r="1384" spans="1:15" ht="12.75" customHeight="1" x14ac:dyDescent="0.25">
      <c r="A1384" s="2">
        <v>2025</v>
      </c>
      <c r="B1384" s="2">
        <v>11</v>
      </c>
      <c r="C1384" s="2" t="s">
        <v>224</v>
      </c>
      <c r="D1384" s="2" t="s">
        <v>225</v>
      </c>
      <c r="E1384" s="4" t="str">
        <f>VLOOKUP($D:$D,'[1]Disponibilidad y generación'!$E:$R,3,FALSE)</f>
        <v>n/d</v>
      </c>
      <c r="F1384" s="4" t="str">
        <f>VLOOKUP($D:$D,'[1]Disponibilidad y generación'!$E:$R,4,FALSE)</f>
        <v>n/d</v>
      </c>
      <c r="G1384" s="4" t="str">
        <f>VLOOKUP($D:$D,'[1]Disponibilidad y generación'!$E:$R,5,FALSE)</f>
        <v>n/d</v>
      </c>
      <c r="H1384" s="4" t="str">
        <f>VLOOKUP($D:$D,'[1]Disponibilidad y generación'!$E:$R,6,FALSE)</f>
        <v>n/d</v>
      </c>
      <c r="I1384" s="4" t="str">
        <f>VLOOKUP($D:$D,'[1]Disponibilidad y generación'!$E:$R,7,FALSE)</f>
        <v>n/d</v>
      </c>
      <c r="J1384" s="4" t="str">
        <f>VLOOKUP($D:$D,'[1]Disponibilidad y generación'!$E:$R,8,FALSE)</f>
        <v>n/d</v>
      </c>
      <c r="K1384" s="2" t="s">
        <v>254</v>
      </c>
      <c r="L1384" s="2" t="s">
        <v>245</v>
      </c>
      <c r="M1384" s="2" t="s">
        <v>223</v>
      </c>
      <c r="N1384" s="51">
        <v>47.334650000000003</v>
      </c>
      <c r="O1384" s="51">
        <v>5.4414999999999996</v>
      </c>
    </row>
    <row r="1385" spans="1:15" ht="12.75" customHeight="1" x14ac:dyDescent="0.25">
      <c r="A1385" s="2">
        <v>2025</v>
      </c>
      <c r="B1385" s="2">
        <v>11</v>
      </c>
      <c r="C1385" s="2" t="s">
        <v>224</v>
      </c>
      <c r="D1385" s="2" t="s">
        <v>226</v>
      </c>
      <c r="E1385" s="4" t="str">
        <f>VLOOKUP($D:$D,'[1]Disponibilidad y generación'!$E:$R,3,FALSE)</f>
        <v>n/d</v>
      </c>
      <c r="F1385" s="4" t="str">
        <f>VLOOKUP($D:$D,'[1]Disponibilidad y generación'!$E:$R,4,FALSE)</f>
        <v>n/d</v>
      </c>
      <c r="G1385" s="4" t="str">
        <f>VLOOKUP($D:$D,'[1]Disponibilidad y generación'!$E:$R,5,FALSE)</f>
        <v>n/d</v>
      </c>
      <c r="H1385" s="4" t="str">
        <f>VLOOKUP($D:$D,'[1]Disponibilidad y generación'!$E:$R,6,FALSE)</f>
        <v>n/d</v>
      </c>
      <c r="I1385" s="4" t="str">
        <f>VLOOKUP($D:$D,'[1]Disponibilidad y generación'!$E:$R,7,FALSE)</f>
        <v>n/d</v>
      </c>
      <c r="J1385" s="4" t="str">
        <f>VLOOKUP($D:$D,'[1]Disponibilidad y generación'!$E:$R,8,FALSE)</f>
        <v>n/d</v>
      </c>
      <c r="K1385" s="2" t="s">
        <v>254</v>
      </c>
      <c r="L1385" s="2" t="s">
        <v>245</v>
      </c>
      <c r="M1385" s="2" t="s">
        <v>223</v>
      </c>
      <c r="N1385" s="51">
        <v>47.334650000000003</v>
      </c>
      <c r="O1385" s="51">
        <v>5.4698500000000001</v>
      </c>
    </row>
    <row r="1386" spans="1:15" ht="12.75" customHeight="1" x14ac:dyDescent="0.25">
      <c r="A1386" s="2">
        <v>2025</v>
      </c>
      <c r="B1386" s="2">
        <v>11</v>
      </c>
      <c r="C1386" s="2" t="s">
        <v>224</v>
      </c>
      <c r="D1386" s="2" t="s">
        <v>227</v>
      </c>
      <c r="E1386" s="4" t="str">
        <f>VLOOKUP($D:$D,'[1]Disponibilidad y generación'!$E:$R,3,FALSE)</f>
        <v>n/d</v>
      </c>
      <c r="F1386" s="4" t="str">
        <f>VLOOKUP($D:$D,'[1]Disponibilidad y generación'!$E:$R,4,FALSE)</f>
        <v>n/d</v>
      </c>
      <c r="G1386" s="4" t="str">
        <f>VLOOKUP($D:$D,'[1]Disponibilidad y generación'!$E:$R,5,FALSE)</f>
        <v>n/d</v>
      </c>
      <c r="H1386" s="4" t="str">
        <f>VLOOKUP($D:$D,'[1]Disponibilidad y generación'!$E:$R,6,FALSE)</f>
        <v>n/d</v>
      </c>
      <c r="I1386" s="4" t="str">
        <f>VLOOKUP($D:$D,'[1]Disponibilidad y generación'!$E:$R,7,FALSE)</f>
        <v>n/d</v>
      </c>
      <c r="J1386" s="4" t="str">
        <f>VLOOKUP($D:$D,'[1]Disponibilidad y generación'!$E:$R,8,FALSE)</f>
        <v>n/d</v>
      </c>
      <c r="K1386" s="2" t="s">
        <v>254</v>
      </c>
      <c r="L1386" s="2" t="s">
        <v>245</v>
      </c>
      <c r="M1386" s="2" t="s">
        <v>223</v>
      </c>
      <c r="N1386" s="51">
        <v>47.334650000000003</v>
      </c>
      <c r="O1386" s="51">
        <v>5.4327500000000004</v>
      </c>
    </row>
    <row r="1387" spans="1:15" ht="12.75" customHeight="1" x14ac:dyDescent="0.25">
      <c r="A1387" s="2">
        <v>2025</v>
      </c>
      <c r="B1387" s="2">
        <v>11</v>
      </c>
      <c r="C1387" s="2" t="s">
        <v>129</v>
      </c>
      <c r="D1387" s="2" t="s">
        <v>130</v>
      </c>
      <c r="E1387" s="4" t="str">
        <f>VLOOKUP($D:$D,'[1]Disponibilidad y generación'!$E:$R,3,FALSE)</f>
        <v>08</v>
      </c>
      <c r="F1387" s="4" t="str">
        <f>VLOOKUP($D:$D,'[1]Disponibilidad y generación'!$E:$R,4,FALSE)</f>
        <v>YUMA</v>
      </c>
      <c r="G1387" s="4" t="str">
        <f>VLOOKUP($D:$D,'[1]Disponibilidad y generación'!$E:$R,5,FALSE)</f>
        <v>12</v>
      </c>
      <c r="H1387" s="4" t="str">
        <f>VLOOKUP($D:$D,'[1]Disponibilidad y generación'!$E:$R,6,FALSE)</f>
        <v>LA ROMANA</v>
      </c>
      <c r="I1387" s="4" t="str">
        <f>VLOOKUP($D:$D,'[1]Disponibilidad y generación'!$E:$R,7,FALSE)</f>
        <v>03</v>
      </c>
      <c r="J1387" s="4" t="str">
        <f>VLOOKUP($D:$D,'[1]Disponibilidad y generación'!$E:$R,8,FALSE)</f>
        <v>VILLA HERMOSA</v>
      </c>
      <c r="K1387" s="2" t="s">
        <v>254</v>
      </c>
      <c r="L1387" s="2" t="s">
        <v>245</v>
      </c>
      <c r="M1387" s="2" t="s">
        <v>128</v>
      </c>
      <c r="N1387" s="51">
        <v>48.790509259258997</v>
      </c>
      <c r="O1387" s="51">
        <v>7.9782000000000002</v>
      </c>
    </row>
    <row r="1388" spans="1:15" ht="12.75" customHeight="1" x14ac:dyDescent="0.25">
      <c r="A1388" s="2">
        <v>2025</v>
      </c>
      <c r="B1388" s="2">
        <v>11</v>
      </c>
      <c r="C1388" s="2" t="s">
        <v>129</v>
      </c>
      <c r="D1388" s="2" t="s">
        <v>131</v>
      </c>
      <c r="E1388" s="4" t="str">
        <f>VLOOKUP($D:$D,'[1]Disponibilidad y generación'!$E:$R,3,FALSE)</f>
        <v>08</v>
      </c>
      <c r="F1388" s="4" t="str">
        <f>VLOOKUP($D:$D,'[1]Disponibilidad y generación'!$E:$R,4,FALSE)</f>
        <v>YUMA</v>
      </c>
      <c r="G1388" s="4" t="str">
        <f>VLOOKUP($D:$D,'[1]Disponibilidad y generación'!$E:$R,5,FALSE)</f>
        <v>12</v>
      </c>
      <c r="H1388" s="4" t="str">
        <f>VLOOKUP($D:$D,'[1]Disponibilidad y generación'!$E:$R,6,FALSE)</f>
        <v>LA ROMANA</v>
      </c>
      <c r="I1388" s="4" t="str">
        <f>VLOOKUP($D:$D,'[1]Disponibilidad y generación'!$E:$R,7,FALSE)</f>
        <v>03</v>
      </c>
      <c r="J1388" s="4" t="str">
        <f>VLOOKUP($D:$D,'[1]Disponibilidad y generación'!$E:$R,8,FALSE)</f>
        <v>VILLA HERMOSA</v>
      </c>
      <c r="K1388" s="2" t="s">
        <v>254</v>
      </c>
      <c r="L1388" s="2" t="s">
        <v>245</v>
      </c>
      <c r="M1388" s="2" t="s">
        <v>128</v>
      </c>
      <c r="N1388" s="51">
        <v>29.274305555554999</v>
      </c>
      <c r="O1388" s="51">
        <v>4.8003200000000001</v>
      </c>
    </row>
    <row r="1389" spans="1:15" ht="12.75" customHeight="1" x14ac:dyDescent="0.25">
      <c r="A1389" s="2">
        <v>2025</v>
      </c>
      <c r="B1389" s="2">
        <v>11</v>
      </c>
      <c r="C1389" s="2" t="s">
        <v>236</v>
      </c>
      <c r="D1389" s="2" t="s">
        <v>237</v>
      </c>
      <c r="E1389" s="4" t="s">
        <v>284</v>
      </c>
      <c r="F1389" s="4" t="s">
        <v>284</v>
      </c>
      <c r="G1389" s="4" t="s">
        <v>284</v>
      </c>
      <c r="H1389" s="4" t="s">
        <v>284</v>
      </c>
      <c r="I1389" s="4" t="s">
        <v>284</v>
      </c>
      <c r="J1389" s="4" t="s">
        <v>284</v>
      </c>
      <c r="K1389" s="2" t="s">
        <v>254</v>
      </c>
      <c r="L1389" s="2" t="s">
        <v>245</v>
      </c>
      <c r="M1389" s="2" t="s">
        <v>223</v>
      </c>
      <c r="N1389" s="51">
        <v>48.790509259258997</v>
      </c>
      <c r="O1389" s="51">
        <v>7.8205299999999998</v>
      </c>
    </row>
    <row r="1390" spans="1:15" ht="12.75" customHeight="1" x14ac:dyDescent="0.25">
      <c r="A1390" s="2">
        <v>2025</v>
      </c>
      <c r="B1390" s="2">
        <v>11</v>
      </c>
      <c r="C1390" s="2" t="s">
        <v>132</v>
      </c>
      <c r="D1390" s="2" t="s">
        <v>133</v>
      </c>
      <c r="E1390" s="4" t="str">
        <f>VLOOKUP($D:$D,'[1]Disponibilidad y generación'!$E:$R,3,FALSE)</f>
        <v>10</v>
      </c>
      <c r="F1390" s="4" t="str">
        <f>VLOOKUP($D:$D,'[1]Disponibilidad y generación'!$E:$R,4,FALSE)</f>
        <v>OZAMA O METROPOLITANA</v>
      </c>
      <c r="G1390" s="4" t="str">
        <f>VLOOKUP($D:$D,'[1]Disponibilidad y generación'!$E:$R,5,FALSE)</f>
        <v>32</v>
      </c>
      <c r="H1390" s="4" t="str">
        <f>VLOOKUP($D:$D,'[1]Disponibilidad y generación'!$E:$R,6,FALSE)</f>
        <v>SANTO DOMINGO</v>
      </c>
      <c r="I1390" s="4" t="str">
        <f>VLOOKUP($D:$D,'[1]Disponibilidad y generación'!$E:$R,7,FALSE)</f>
        <v>03</v>
      </c>
      <c r="J1390" s="4" t="str">
        <f>VLOOKUP($D:$D,'[1]Disponibilidad y generación'!$E:$R,8,FALSE)</f>
        <v>SANTO DOMINGO NORTE</v>
      </c>
      <c r="K1390" s="2" t="s">
        <v>254</v>
      </c>
      <c r="L1390" s="2" t="s">
        <v>245</v>
      </c>
      <c r="M1390" s="2" t="s">
        <v>134</v>
      </c>
      <c r="N1390" s="51">
        <v>49.361111111111001</v>
      </c>
      <c r="O1390" s="51">
        <v>5.5843800000000003</v>
      </c>
    </row>
    <row r="1391" spans="1:15" ht="12.75" customHeight="1" x14ac:dyDescent="0.25">
      <c r="A1391" s="2">
        <v>2025</v>
      </c>
      <c r="B1391" s="2">
        <v>11</v>
      </c>
      <c r="C1391" s="2" t="s">
        <v>135</v>
      </c>
      <c r="D1391" s="2" t="s">
        <v>136</v>
      </c>
      <c r="E1391" s="4" t="str">
        <f>VLOOKUP($D:$D,'[1]Disponibilidad y generación'!$E:$R,3,FALSE)</f>
        <v>07</v>
      </c>
      <c r="F1391" s="4" t="str">
        <f>VLOOKUP($D:$D,'[1]Disponibilidad y generación'!$E:$R,4,FALSE)</f>
        <v>EL VALLE</v>
      </c>
      <c r="G1391" s="4" t="str">
        <f>VLOOKUP($D:$D,'[1]Disponibilidad y generación'!$E:$R,5,FALSE)</f>
        <v>02</v>
      </c>
      <c r="H1391" s="4" t="str">
        <f>VLOOKUP($D:$D,'[1]Disponibilidad y generación'!$E:$R,6,FALSE)</f>
        <v>AZUA</v>
      </c>
      <c r="I1391" s="4" t="str">
        <f>VLOOKUP($D:$D,'[1]Disponibilidad y generación'!$E:$R,7,FALSE)</f>
        <v>01</v>
      </c>
      <c r="J1391" s="4" t="str">
        <f>VLOOKUP($D:$D,'[1]Disponibilidad y generación'!$E:$R,8,FALSE)</f>
        <v>AZUA</v>
      </c>
      <c r="K1391" s="2" t="s">
        <v>254</v>
      </c>
      <c r="L1391" s="2" t="s">
        <v>245</v>
      </c>
      <c r="M1391" s="2" t="s">
        <v>128</v>
      </c>
      <c r="N1391" s="51">
        <v>16.589166666665999</v>
      </c>
      <c r="O1391" s="51">
        <v>2.6615899999999999</v>
      </c>
    </row>
    <row r="1392" spans="1:15" ht="12.75" customHeight="1" x14ac:dyDescent="0.25">
      <c r="A1392" s="2">
        <v>2025</v>
      </c>
      <c r="B1392" s="2">
        <v>11</v>
      </c>
      <c r="C1392" s="2" t="s">
        <v>230</v>
      </c>
      <c r="D1392" s="2" t="s">
        <v>231</v>
      </c>
      <c r="E1392" s="4" t="s">
        <v>284</v>
      </c>
      <c r="F1392" s="4" t="s">
        <v>284</v>
      </c>
      <c r="G1392" s="4" t="s">
        <v>284</v>
      </c>
      <c r="H1392" s="4" t="s">
        <v>284</v>
      </c>
      <c r="I1392" s="4" t="s">
        <v>284</v>
      </c>
      <c r="J1392" s="4" t="s">
        <v>284</v>
      </c>
      <c r="K1392" s="2" t="s">
        <v>254</v>
      </c>
      <c r="L1392" s="2" t="s">
        <v>245</v>
      </c>
      <c r="M1392" s="2" t="s">
        <v>223</v>
      </c>
      <c r="N1392" s="51">
        <v>10.032962962961999</v>
      </c>
      <c r="O1392" s="51">
        <v>1.12741</v>
      </c>
    </row>
    <row r="1393" spans="1:15" ht="12.75" customHeight="1" x14ac:dyDescent="0.25">
      <c r="A1393" s="2">
        <v>2025</v>
      </c>
      <c r="B1393" s="2">
        <v>11</v>
      </c>
      <c r="C1393" s="2" t="s">
        <v>137</v>
      </c>
      <c r="D1393" s="2" t="s">
        <v>138</v>
      </c>
      <c r="E1393" s="4" t="str">
        <f>VLOOKUP($D:$D,'[1]Disponibilidad y generación'!$E:$R,3,FALSE)</f>
        <v>10</v>
      </c>
      <c r="F1393" s="4" t="str">
        <f>VLOOKUP($D:$D,'[1]Disponibilidad y generación'!$E:$R,4,FALSE)</f>
        <v>OZAMA O METROPOLITANA</v>
      </c>
      <c r="G1393" s="4" t="str">
        <f>VLOOKUP($D:$D,'[1]Disponibilidad y generación'!$E:$R,5,FALSE)</f>
        <v>32</v>
      </c>
      <c r="H1393" s="4" t="str">
        <f>VLOOKUP($D:$D,'[1]Disponibilidad y generación'!$E:$R,6,FALSE)</f>
        <v>SANTO DOMINGO</v>
      </c>
      <c r="I1393" s="4" t="str">
        <f>VLOOKUP($D:$D,'[1]Disponibilidad y generación'!$E:$R,7,FALSE)</f>
        <v>01</v>
      </c>
      <c r="J1393" s="4" t="str">
        <f>VLOOKUP($D:$D,'[1]Disponibilidad y generación'!$E:$R,8,FALSE)</f>
        <v>SANTO DOMINGO ESTE</v>
      </c>
      <c r="K1393" s="2" t="s">
        <v>254</v>
      </c>
      <c r="L1393" s="2" t="s">
        <v>245</v>
      </c>
      <c r="M1393" s="2" t="s">
        <v>134</v>
      </c>
      <c r="N1393" s="51">
        <v>9.7571759259250008</v>
      </c>
      <c r="O1393" s="51">
        <v>1.0119100000000001</v>
      </c>
    </row>
    <row r="1394" spans="1:15" ht="12.75" customHeight="1" x14ac:dyDescent="0.25">
      <c r="A1394" s="2">
        <v>2025</v>
      </c>
      <c r="B1394" s="2">
        <v>11</v>
      </c>
      <c r="C1394" s="2" t="s">
        <v>221</v>
      </c>
      <c r="D1394" s="2" t="s">
        <v>222</v>
      </c>
      <c r="E1394" s="4" t="str">
        <f>VLOOKUP($D:$D,'[1]Disponibilidad y generación'!$E:$R,3,FALSE)</f>
        <v>n/d</v>
      </c>
      <c r="F1394" s="4" t="str">
        <f>VLOOKUP($D:$D,'[1]Disponibilidad y generación'!$E:$R,4,FALSE)</f>
        <v>n/d</v>
      </c>
      <c r="G1394" s="4" t="str">
        <f>VLOOKUP($D:$D,'[1]Disponibilidad y generación'!$E:$R,5,FALSE)</f>
        <v>n/d</v>
      </c>
      <c r="H1394" s="4" t="str">
        <f>VLOOKUP($D:$D,'[1]Disponibilidad y generación'!$E:$R,6,FALSE)</f>
        <v>n/d</v>
      </c>
      <c r="I1394" s="4" t="str">
        <f>VLOOKUP($D:$D,'[1]Disponibilidad y generación'!$E:$R,7,FALSE)</f>
        <v>n/d</v>
      </c>
      <c r="J1394" s="4" t="str">
        <f>VLOOKUP($D:$D,'[1]Disponibilidad y generación'!$E:$R,8,FALSE)</f>
        <v>n/d</v>
      </c>
      <c r="K1394" s="2" t="s">
        <v>254</v>
      </c>
      <c r="L1394" s="2" t="s">
        <v>245</v>
      </c>
      <c r="M1394" s="2" t="s">
        <v>223</v>
      </c>
      <c r="N1394" s="51">
        <v>26.826226851851001</v>
      </c>
      <c r="O1394" s="51">
        <v>4.6127099999999999</v>
      </c>
    </row>
    <row r="1395" spans="1:15" ht="12.75" customHeight="1" x14ac:dyDescent="0.25">
      <c r="A1395" s="2">
        <v>2025</v>
      </c>
      <c r="B1395" s="2">
        <v>11</v>
      </c>
      <c r="C1395" s="2" t="s">
        <v>139</v>
      </c>
      <c r="D1395" s="2" t="s">
        <v>140</v>
      </c>
      <c r="E1395" s="4" t="str">
        <f>VLOOKUP($D:$D,'[1]Disponibilidad y generación'!$E:$R,3,FALSE)</f>
        <v>10</v>
      </c>
      <c r="F1395" s="4" t="str">
        <f>VLOOKUP($D:$D,'[1]Disponibilidad y generación'!$E:$R,4,FALSE)</f>
        <v>OZAMA O METROPOLITANA</v>
      </c>
      <c r="G1395" s="4" t="str">
        <f>VLOOKUP($D:$D,'[1]Disponibilidad y generación'!$E:$R,5,FALSE)</f>
        <v>32</v>
      </c>
      <c r="H1395" s="4" t="str">
        <f>VLOOKUP($D:$D,'[1]Disponibilidad y generación'!$E:$R,6,FALSE)</f>
        <v>SANTO DOMINGO</v>
      </c>
      <c r="I1395" s="4" t="str">
        <f>VLOOKUP($D:$D,'[1]Disponibilidad y generación'!$E:$R,7,FALSE)</f>
        <v>05</v>
      </c>
      <c r="J1395" s="4" t="str">
        <f>VLOOKUP($D:$D,'[1]Disponibilidad y generación'!$E:$R,8,FALSE)</f>
        <v>SAN ANTONIO DE GUERRA</v>
      </c>
      <c r="K1395" s="2" t="s">
        <v>254</v>
      </c>
      <c r="L1395" s="2" t="s">
        <v>245</v>
      </c>
      <c r="M1395" s="2" t="s">
        <v>31</v>
      </c>
      <c r="N1395" s="51">
        <v>48.653869791665997</v>
      </c>
      <c r="O1395" s="51">
        <v>6.53864</v>
      </c>
    </row>
    <row r="1396" spans="1:15" ht="12.75" customHeight="1" x14ac:dyDescent="0.25">
      <c r="A1396" s="2">
        <v>2025</v>
      </c>
      <c r="B1396" s="2">
        <v>11</v>
      </c>
      <c r="C1396" s="2" t="s">
        <v>141</v>
      </c>
      <c r="D1396" s="2" t="s">
        <v>142</v>
      </c>
      <c r="E1396" s="4" t="str">
        <f>VLOOKUP($D:$D,'[1]Disponibilidad y generación'!$E:$R,3,FALSE)</f>
        <v>03</v>
      </c>
      <c r="F1396" s="4" t="str">
        <f>VLOOKUP($D:$D,'[1]Disponibilidad y generación'!$E:$R,4,FALSE)</f>
        <v>CIBAO NORDESTE</v>
      </c>
      <c r="G1396" s="4" t="str">
        <f>VLOOKUP($D:$D,'[1]Disponibilidad y generación'!$E:$R,5,FALSE)</f>
        <v>14</v>
      </c>
      <c r="H1396" s="4" t="str">
        <f>VLOOKUP($D:$D,'[1]Disponibilidad y generación'!$E:$R,6,FALSE)</f>
        <v>MARÍA TRINIDAD SÁNCHEZ</v>
      </c>
      <c r="I1396" s="4" t="str">
        <f>VLOOKUP($D:$D,'[1]Disponibilidad y generación'!$E:$R,7,FALSE)</f>
        <v>02</v>
      </c>
      <c r="J1396" s="4" t="str">
        <f>VLOOKUP($D:$D,'[1]Disponibilidad y generación'!$E:$R,8,FALSE)</f>
        <v>CABRERA</v>
      </c>
      <c r="K1396" s="2" t="s">
        <v>254</v>
      </c>
      <c r="L1396" s="2" t="s">
        <v>245</v>
      </c>
      <c r="M1396" s="2" t="s">
        <v>128</v>
      </c>
      <c r="N1396" s="51">
        <v>45.344074074074001</v>
      </c>
      <c r="O1396" s="51">
        <v>4.7220599999999999</v>
      </c>
    </row>
    <row r="1397" spans="1:15" ht="12.75" customHeight="1" x14ac:dyDescent="0.25">
      <c r="A1397" s="2">
        <v>2025</v>
      </c>
      <c r="B1397" s="2">
        <v>11</v>
      </c>
      <c r="C1397" s="2" t="s">
        <v>124</v>
      </c>
      <c r="D1397" s="2" t="s">
        <v>143</v>
      </c>
      <c r="E1397" s="4" t="str">
        <f>VLOOKUP($D:$D,'[1]Disponibilidad y generación'!$E:$R,3,FALSE)</f>
        <v>10</v>
      </c>
      <c r="F1397" s="4" t="str">
        <f>VLOOKUP($D:$D,'[1]Disponibilidad y generación'!$E:$R,4,FALSE)</f>
        <v>OZAMA O METROPOLITANA</v>
      </c>
      <c r="G1397" s="4" t="str">
        <f>VLOOKUP($D:$D,'[1]Disponibilidad y generación'!$E:$R,5,FALSE)</f>
        <v>32</v>
      </c>
      <c r="H1397" s="4" t="str">
        <f>VLOOKUP($D:$D,'[1]Disponibilidad y generación'!$E:$R,6,FALSE)</f>
        <v>SANTO DOMINGO</v>
      </c>
      <c r="I1397" s="4" t="str">
        <f>VLOOKUP($D:$D,'[1]Disponibilidad y generación'!$E:$R,7,FALSE)</f>
        <v>05</v>
      </c>
      <c r="J1397" s="4" t="str">
        <f>VLOOKUP($D:$D,'[1]Disponibilidad y generación'!$E:$R,8,FALSE)</f>
        <v>SAN ANTONIO DE GUERRA</v>
      </c>
      <c r="K1397" s="2" t="s">
        <v>254</v>
      </c>
      <c r="L1397" s="2" t="s">
        <v>245</v>
      </c>
      <c r="M1397" s="2" t="s">
        <v>134</v>
      </c>
      <c r="N1397" s="51">
        <v>98.745370370369997</v>
      </c>
      <c r="O1397" s="51">
        <v>11.70618</v>
      </c>
    </row>
    <row r="1398" spans="1:15" ht="12.75" customHeight="1" x14ac:dyDescent="0.25">
      <c r="A1398" s="2">
        <v>2025</v>
      </c>
      <c r="B1398" s="2">
        <v>11</v>
      </c>
      <c r="C1398" s="2" t="s">
        <v>144</v>
      </c>
      <c r="D1398" s="2" t="s">
        <v>145</v>
      </c>
      <c r="E1398" s="4" t="str">
        <f>VLOOKUP($D:$D,'[1]Disponibilidad y generación'!$E:$R,3,FALSE)</f>
        <v>04</v>
      </c>
      <c r="F1398" s="4" t="str">
        <f>VLOOKUP($D:$D,'[1]Disponibilidad y generación'!$E:$R,4,FALSE)</f>
        <v>CIBAO NOROESTE</v>
      </c>
      <c r="G1398" s="4" t="str">
        <f>VLOOKUP($D:$D,'[1]Disponibilidad y generación'!$E:$R,5,FALSE)</f>
        <v>15</v>
      </c>
      <c r="H1398" s="4" t="str">
        <f>VLOOKUP($D:$D,'[1]Disponibilidad y generación'!$E:$R,6,FALSE)</f>
        <v>MONTE CRISTI</v>
      </c>
      <c r="I1398" s="4" t="str">
        <f>VLOOKUP($D:$D,'[1]Disponibilidad y generación'!$E:$R,7,FALSE)</f>
        <v>03</v>
      </c>
      <c r="J1398" s="4" t="str">
        <f>VLOOKUP($D:$D,'[1]Disponibilidad y generación'!$E:$R,8,FALSE)</f>
        <v>GUAYUBÍN</v>
      </c>
      <c r="K1398" s="2" t="s">
        <v>254</v>
      </c>
      <c r="L1398" s="2" t="s">
        <v>245</v>
      </c>
      <c r="M1398" s="2" t="s">
        <v>56</v>
      </c>
      <c r="N1398" s="51">
        <v>49.345541666666001</v>
      </c>
      <c r="O1398" s="51">
        <v>5.3360099999999999</v>
      </c>
    </row>
    <row r="1399" spans="1:15" ht="12.75" customHeight="1" x14ac:dyDescent="0.25">
      <c r="A1399" s="2">
        <v>2025</v>
      </c>
      <c r="B1399" s="2">
        <v>11</v>
      </c>
      <c r="C1399" s="2" t="s">
        <v>271</v>
      </c>
      <c r="D1399" s="2" t="s">
        <v>256</v>
      </c>
      <c r="E1399" s="4" t="s">
        <v>284</v>
      </c>
      <c r="F1399" s="4" t="s">
        <v>284</v>
      </c>
      <c r="G1399" s="4" t="s">
        <v>284</v>
      </c>
      <c r="H1399" s="4" t="s">
        <v>284</v>
      </c>
      <c r="I1399" s="4" t="s">
        <v>284</v>
      </c>
      <c r="J1399" s="4" t="s">
        <v>284</v>
      </c>
      <c r="K1399" s="2" t="s">
        <v>254</v>
      </c>
      <c r="L1399" s="2" t="s">
        <v>245</v>
      </c>
      <c r="M1399" s="2" t="s">
        <v>223</v>
      </c>
      <c r="N1399" s="51">
        <v>48.767361111111001</v>
      </c>
      <c r="O1399" s="51">
        <v>6.7644000000000002</v>
      </c>
    </row>
    <row r="1400" spans="1:15" ht="12.75" customHeight="1" x14ac:dyDescent="0.25">
      <c r="A1400" s="2">
        <v>2025</v>
      </c>
      <c r="B1400" s="2">
        <v>11</v>
      </c>
      <c r="C1400" s="2" t="s">
        <v>232</v>
      </c>
      <c r="D1400" s="2" t="s">
        <v>233</v>
      </c>
      <c r="E1400" s="4" t="s">
        <v>284</v>
      </c>
      <c r="F1400" s="4" t="s">
        <v>284</v>
      </c>
      <c r="G1400" s="4" t="s">
        <v>284</v>
      </c>
      <c r="H1400" s="4" t="s">
        <v>284</v>
      </c>
      <c r="I1400" s="4" t="s">
        <v>284</v>
      </c>
      <c r="J1400" s="4" t="s">
        <v>284</v>
      </c>
      <c r="K1400" s="2" t="s">
        <v>254</v>
      </c>
      <c r="L1400" s="2" t="s">
        <v>245</v>
      </c>
      <c r="M1400" s="2" t="s">
        <v>223</v>
      </c>
      <c r="N1400" s="51">
        <v>68.298611111111001</v>
      </c>
      <c r="O1400" s="51">
        <v>9.5334500000000002</v>
      </c>
    </row>
    <row r="1401" spans="1:15" ht="12.75" customHeight="1" x14ac:dyDescent="0.25">
      <c r="A1401" s="2">
        <v>2025</v>
      </c>
      <c r="B1401" s="2">
        <v>11</v>
      </c>
      <c r="C1401" s="2" t="s">
        <v>232</v>
      </c>
      <c r="D1401" s="2" t="s">
        <v>234</v>
      </c>
      <c r="E1401" s="4" t="s">
        <v>284</v>
      </c>
      <c r="F1401" s="4" t="s">
        <v>284</v>
      </c>
      <c r="G1401" s="4" t="s">
        <v>284</v>
      </c>
      <c r="H1401" s="4" t="s">
        <v>284</v>
      </c>
      <c r="I1401" s="4" t="s">
        <v>284</v>
      </c>
      <c r="J1401" s="4" t="s">
        <v>284</v>
      </c>
      <c r="K1401" s="2" t="s">
        <v>254</v>
      </c>
      <c r="L1401" s="2" t="s">
        <v>245</v>
      </c>
      <c r="M1401" s="2" t="s">
        <v>223</v>
      </c>
      <c r="N1401" s="51">
        <v>68.298611111111001</v>
      </c>
      <c r="O1401" s="51">
        <v>9.6377500000000005</v>
      </c>
    </row>
    <row r="1402" spans="1:15" ht="12.75" customHeight="1" x14ac:dyDescent="0.25">
      <c r="A1402" s="2">
        <v>2025</v>
      </c>
      <c r="B1402" s="2">
        <v>11</v>
      </c>
      <c r="C1402" s="2" t="s">
        <v>22</v>
      </c>
      <c r="D1402" s="2" t="s">
        <v>146</v>
      </c>
      <c r="E1402" s="4" t="str">
        <f>VLOOKUP($D:$D,'[1]Disponibilidad y generación'!$E:$R,3,FALSE)</f>
        <v>01</v>
      </c>
      <c r="F1402" s="4" t="str">
        <f>VLOOKUP($D:$D,'[1]Disponibilidad y generación'!$E:$R,4,FALSE)</f>
        <v>CIBAO NORTE</v>
      </c>
      <c r="G1402" s="4" t="str">
        <f>VLOOKUP($D:$D,'[1]Disponibilidad y generación'!$E:$R,5,FALSE)</f>
        <v>25</v>
      </c>
      <c r="H1402" s="4" t="str">
        <f>VLOOKUP($D:$D,'[1]Disponibilidad y generación'!$E:$R,6,FALSE)</f>
        <v>SANTIAGO</v>
      </c>
      <c r="I1402" s="4" t="str">
        <f>VLOOKUP($D:$D,'[1]Disponibilidad y generación'!$E:$R,7,FALSE)</f>
        <v>05</v>
      </c>
      <c r="J1402" s="4" t="str">
        <f>VLOOKUP($D:$D,'[1]Disponibilidad y generación'!$E:$R,8,FALSE)</f>
        <v>SAN JOSÉ DE LAS MATAS</v>
      </c>
      <c r="K1402" s="2" t="s">
        <v>254</v>
      </c>
      <c r="L1402" s="2" t="s">
        <v>245</v>
      </c>
      <c r="M1402" s="2" t="s">
        <v>134</v>
      </c>
      <c r="N1402" s="51">
        <v>66.729583333332997</v>
      </c>
      <c r="O1402" s="51">
        <v>8.5318100000000001</v>
      </c>
    </row>
    <row r="1403" spans="1:15" ht="12.75" customHeight="1" x14ac:dyDescent="0.25">
      <c r="A1403" s="2">
        <v>2025</v>
      </c>
      <c r="B1403" s="2">
        <v>11</v>
      </c>
      <c r="C1403" s="2" t="s">
        <v>124</v>
      </c>
      <c r="D1403" s="2" t="s">
        <v>147</v>
      </c>
      <c r="E1403" s="4" t="str">
        <f>VLOOKUP($D:$D,'[1]Disponibilidad y generación'!$E:$R,3,FALSE)</f>
        <v>05</v>
      </c>
      <c r="F1403" s="4" t="str">
        <f>VLOOKUP($D:$D,'[1]Disponibilidad y generación'!$E:$R,4,FALSE)</f>
        <v>VALDESIA</v>
      </c>
      <c r="G1403" s="4" t="str">
        <f>VLOOKUP($D:$D,'[1]Disponibilidad y generación'!$E:$R,5,FALSE)</f>
        <v>17</v>
      </c>
      <c r="H1403" s="4" t="str">
        <f>VLOOKUP($D:$D,'[1]Disponibilidad y generación'!$E:$R,6,FALSE)</f>
        <v>PERAVIA</v>
      </c>
      <c r="I1403" s="4" t="str">
        <f>VLOOKUP($D:$D,'[1]Disponibilidad y generación'!$E:$R,7,FALSE)</f>
        <v>02</v>
      </c>
      <c r="J1403" s="4" t="str">
        <f>VLOOKUP($D:$D,'[1]Disponibilidad y generación'!$E:$R,8,FALSE)</f>
        <v>NIZAO</v>
      </c>
      <c r="K1403" s="2" t="s">
        <v>254</v>
      </c>
      <c r="L1403" s="2" t="s">
        <v>245</v>
      </c>
      <c r="M1403" s="2" t="s">
        <v>10</v>
      </c>
      <c r="N1403" s="51">
        <v>49.372685185184999</v>
      </c>
      <c r="O1403" s="51">
        <v>6.45845</v>
      </c>
    </row>
    <row r="1404" spans="1:15" ht="12.75" customHeight="1" x14ac:dyDescent="0.25">
      <c r="A1404" s="2">
        <v>2025</v>
      </c>
      <c r="B1404" s="2">
        <v>11</v>
      </c>
      <c r="C1404" s="2" t="s">
        <v>148</v>
      </c>
      <c r="D1404" s="2" t="s">
        <v>149</v>
      </c>
      <c r="E1404" s="4" t="str">
        <f>VLOOKUP($D:$D,'[1]Disponibilidad y generación'!$E:$R,3,FALSE)</f>
        <v>10</v>
      </c>
      <c r="F1404" s="4" t="str">
        <f>VLOOKUP($D:$D,'[1]Disponibilidad y generación'!$E:$R,4,FALSE)</f>
        <v>OZAMA O METROPOLITANA</v>
      </c>
      <c r="G1404" s="4" t="str">
        <f>VLOOKUP($D:$D,'[1]Disponibilidad y generación'!$E:$R,5,FALSE)</f>
        <v>32</v>
      </c>
      <c r="H1404" s="4" t="str">
        <f>VLOOKUP($D:$D,'[1]Disponibilidad y generación'!$E:$R,6,FALSE)</f>
        <v>SANTO DOMINGO</v>
      </c>
      <c r="I1404" s="4" t="str">
        <f>VLOOKUP($D:$D,'[1]Disponibilidad y generación'!$E:$R,7,FALSE)</f>
        <v>05</v>
      </c>
      <c r="J1404" s="4" t="str">
        <f>VLOOKUP($D:$D,'[1]Disponibilidad y generación'!$E:$R,8,FALSE)</f>
        <v>SAN ANTONIO DE GUERRA</v>
      </c>
      <c r="K1404" s="2" t="s">
        <v>254</v>
      </c>
      <c r="L1404" s="2" t="s">
        <v>245</v>
      </c>
      <c r="M1404" s="2" t="s">
        <v>134</v>
      </c>
      <c r="N1404" s="51">
        <v>48.900462962962003</v>
      </c>
      <c r="O1404" s="51">
        <v>5.7338899999999997</v>
      </c>
    </row>
    <row r="1405" spans="1:15" ht="12.75" customHeight="1" x14ac:dyDescent="0.25">
      <c r="A1405" s="2">
        <v>2025</v>
      </c>
      <c r="B1405" s="2">
        <v>11</v>
      </c>
      <c r="C1405" s="2" t="s">
        <v>150</v>
      </c>
      <c r="D1405" s="2" t="s">
        <v>151</v>
      </c>
      <c r="E1405" s="4" t="str">
        <f>VLOOKUP($D:$D,'[1]Disponibilidad y generación'!$E:$R,3,FALSE)</f>
        <v>10</v>
      </c>
      <c r="F1405" s="4" t="str">
        <f>VLOOKUP($D:$D,'[1]Disponibilidad y generación'!$E:$R,4,FALSE)</f>
        <v>OZAMA O METROPOLITANA</v>
      </c>
      <c r="G1405" s="4" t="str">
        <f>VLOOKUP($D:$D,'[1]Disponibilidad y generación'!$E:$R,5,FALSE)</f>
        <v>32</v>
      </c>
      <c r="H1405" s="4" t="str">
        <f>VLOOKUP($D:$D,'[1]Disponibilidad y generación'!$E:$R,6,FALSE)</f>
        <v>SANTO DOMINGO</v>
      </c>
      <c r="I1405" s="4" t="str">
        <f>VLOOKUP($D:$D,'[1]Disponibilidad y generación'!$E:$R,7,FALSE)</f>
        <v>05</v>
      </c>
      <c r="J1405" s="4" t="str">
        <f>VLOOKUP($D:$D,'[1]Disponibilidad y generación'!$E:$R,8,FALSE)</f>
        <v>SAN ANTONIO DE GUERRA</v>
      </c>
      <c r="K1405" s="2" t="s">
        <v>254</v>
      </c>
      <c r="L1405" s="2" t="s">
        <v>245</v>
      </c>
      <c r="M1405" s="2" t="s">
        <v>134</v>
      </c>
      <c r="N1405" s="51">
        <v>49.496527777776997</v>
      </c>
      <c r="O1405" s="51">
        <v>5.9476000000000004</v>
      </c>
    </row>
    <row r="1406" spans="1:15" ht="12.75" customHeight="1" x14ac:dyDescent="0.25">
      <c r="A1406" s="2">
        <v>2025</v>
      </c>
      <c r="B1406" s="2">
        <v>11</v>
      </c>
      <c r="C1406" s="2" t="s">
        <v>152</v>
      </c>
      <c r="D1406" s="2" t="s">
        <v>153</v>
      </c>
      <c r="E1406" s="4" t="str">
        <f>VLOOKUP($D:$D,'[1]Disponibilidad y generación'!$E:$R,3,FALSE)</f>
        <v>06</v>
      </c>
      <c r="F1406" s="4" t="str">
        <f>VLOOKUP($D:$D,'[1]Disponibilidad y generación'!$E:$R,4,FALSE)</f>
        <v>ENRIQUILLO</v>
      </c>
      <c r="G1406" s="4" t="str">
        <f>VLOOKUP($D:$D,'[1]Disponibilidad y generación'!$E:$R,5,FALSE)</f>
        <v>04</v>
      </c>
      <c r="H1406" s="4" t="str">
        <f>VLOOKUP($D:$D,'[1]Disponibilidad y generación'!$E:$R,6,FALSE)</f>
        <v>BARAHONA</v>
      </c>
      <c r="I1406" s="4" t="str">
        <f>VLOOKUP($D:$D,'[1]Disponibilidad y generación'!$E:$R,7,FALSE)</f>
        <v>05</v>
      </c>
      <c r="J1406" s="4" t="str">
        <f>VLOOKUP($D:$D,'[1]Disponibilidad y generación'!$E:$R,8,FALSE)</f>
        <v>VICENTE NOBLE</v>
      </c>
      <c r="K1406" s="2" t="s">
        <v>254</v>
      </c>
      <c r="L1406" s="2" t="s">
        <v>245</v>
      </c>
      <c r="M1406" s="2" t="s">
        <v>31</v>
      </c>
      <c r="N1406" s="51">
        <v>24.097800925925</v>
      </c>
      <c r="O1406" s="51">
        <v>3.6819999999999999</v>
      </c>
    </row>
    <row r="1407" spans="1:15" ht="12.75" customHeight="1" x14ac:dyDescent="0.25">
      <c r="A1407" s="2">
        <v>2025</v>
      </c>
      <c r="B1407" s="2">
        <v>11</v>
      </c>
      <c r="C1407" s="2" t="s">
        <v>154</v>
      </c>
      <c r="D1407" s="2" t="s">
        <v>155</v>
      </c>
      <c r="E1407" s="4" t="str">
        <f>VLOOKUP($D:$D,'[1]Disponibilidad y generación'!$E:$R,3,FALSE)</f>
        <v>09</v>
      </c>
      <c r="F1407" s="4" t="str">
        <f>VLOOKUP($D:$D,'[1]Disponibilidad y generación'!$E:$R,4,FALSE)</f>
        <v>HIGUAMO</v>
      </c>
      <c r="G1407" s="4" t="str">
        <f>VLOOKUP($D:$D,'[1]Disponibilidad y generación'!$E:$R,5,FALSE)</f>
        <v>23</v>
      </c>
      <c r="H1407" s="4" t="str">
        <f>VLOOKUP($D:$D,'[1]Disponibilidad y generación'!$E:$R,6,FALSE)</f>
        <v>SAN PEDRO DE MACORÍS</v>
      </c>
      <c r="I1407" s="4" t="str">
        <f>VLOOKUP($D:$D,'[1]Disponibilidad y generación'!$E:$R,7,FALSE)</f>
        <v>04</v>
      </c>
      <c r="J1407" s="4" t="str">
        <f>VLOOKUP($D:$D,'[1]Disponibilidad y generación'!$E:$R,8,FALSE)</f>
        <v>CONSUELO</v>
      </c>
      <c r="K1407" s="2" t="s">
        <v>254</v>
      </c>
      <c r="L1407" s="2" t="s">
        <v>245</v>
      </c>
      <c r="M1407" s="2" t="s">
        <v>10</v>
      </c>
      <c r="N1407" s="51">
        <v>48.048611111111001</v>
      </c>
      <c r="O1407" s="51">
        <v>7.2351099999999997</v>
      </c>
    </row>
    <row r="1408" spans="1:15" ht="12.75" customHeight="1" x14ac:dyDescent="0.25">
      <c r="A1408" s="2">
        <v>2025</v>
      </c>
      <c r="B1408" s="2">
        <v>11</v>
      </c>
      <c r="C1408" s="2" t="s">
        <v>22</v>
      </c>
      <c r="D1408" s="2" t="s">
        <v>156</v>
      </c>
      <c r="E1408" s="4" t="str">
        <f>VLOOKUP($D:$D,'[1]Disponibilidad y generación'!$E:$R,3,FALSE)</f>
        <v>04</v>
      </c>
      <c r="F1408" s="4" t="str">
        <f>VLOOKUP($D:$D,'[1]Disponibilidad y generación'!$E:$R,4,FALSE)</f>
        <v>CIBAO NOROESTE</v>
      </c>
      <c r="G1408" s="4" t="str">
        <f>VLOOKUP($D:$D,'[1]Disponibilidad y generación'!$E:$R,5,FALSE)</f>
        <v>27</v>
      </c>
      <c r="H1408" s="4" t="str">
        <f>VLOOKUP($D:$D,'[1]Disponibilidad y generación'!$E:$R,6,FALSE)</f>
        <v>VALVERDE</v>
      </c>
      <c r="I1408" s="4" t="str">
        <f>VLOOKUP($D:$D,'[1]Disponibilidad y generación'!$E:$R,7,FALSE)</f>
        <v>02</v>
      </c>
      <c r="J1408" s="4" t="str">
        <f>VLOOKUP($D:$D,'[1]Disponibilidad y generación'!$E:$R,8,FALSE)</f>
        <v>ESPERANZA</v>
      </c>
      <c r="K1408" s="2" t="s">
        <v>254</v>
      </c>
      <c r="L1408" s="2" t="s">
        <v>245</v>
      </c>
      <c r="M1408" s="2" t="s">
        <v>128</v>
      </c>
      <c r="N1408" s="51">
        <v>74.650648148147994</v>
      </c>
      <c r="O1408" s="51">
        <v>11.928649999999999</v>
      </c>
    </row>
    <row r="1409" spans="1:15" ht="12.75" customHeight="1" x14ac:dyDescent="0.25">
      <c r="A1409" s="2">
        <v>2025</v>
      </c>
      <c r="B1409" s="2">
        <v>11</v>
      </c>
      <c r="C1409" s="2" t="s">
        <v>22</v>
      </c>
      <c r="D1409" s="2" t="s">
        <v>157</v>
      </c>
      <c r="E1409" s="4" t="str">
        <f>VLOOKUP($D:$D,'[1]Disponibilidad y generación'!$E:$R,3,FALSE)</f>
        <v>05</v>
      </c>
      <c r="F1409" s="4" t="str">
        <f>VLOOKUP($D:$D,'[1]Disponibilidad y generación'!$E:$R,4,FALSE)</f>
        <v>VALDESIA</v>
      </c>
      <c r="G1409" s="4" t="str">
        <f>VLOOKUP($D:$D,'[1]Disponibilidad y generación'!$E:$R,5,FALSE)</f>
        <v>21</v>
      </c>
      <c r="H1409" s="4" t="str">
        <f>VLOOKUP($D:$D,'[1]Disponibilidad y generación'!$E:$R,6,FALSE)</f>
        <v>SAN CRISTÓBAL</v>
      </c>
      <c r="I1409" s="4" t="str">
        <f>VLOOKUP($D:$D,'[1]Disponibilidad y generación'!$E:$R,7,FALSE)</f>
        <v>06</v>
      </c>
      <c r="J1409" s="4" t="str">
        <f>VLOOKUP($D:$D,'[1]Disponibilidad y generación'!$E:$R,8,FALSE)</f>
        <v>YAGUATE</v>
      </c>
      <c r="K1409" s="2" t="s">
        <v>254</v>
      </c>
      <c r="L1409" s="2" t="s">
        <v>245</v>
      </c>
      <c r="M1409" s="2" t="s">
        <v>49</v>
      </c>
      <c r="N1409" s="51">
        <v>98.710648148147996</v>
      </c>
      <c r="O1409" s="51">
        <v>11.97245</v>
      </c>
    </row>
    <row r="1410" spans="1:15" ht="12.75" customHeight="1" x14ac:dyDescent="0.25">
      <c r="A1410" s="2">
        <v>2025</v>
      </c>
      <c r="B1410" s="2">
        <v>11</v>
      </c>
      <c r="C1410" s="2" t="s">
        <v>158</v>
      </c>
      <c r="D1410" s="2" t="s">
        <v>159</v>
      </c>
      <c r="E1410" s="4" t="str">
        <f>VLOOKUP($D:$D,'[1]Disponibilidad y generación'!$E:$R,3,FALSE)</f>
        <v>03</v>
      </c>
      <c r="F1410" s="4" t="str">
        <f>VLOOKUP($D:$D,'[1]Disponibilidad y generación'!$E:$R,4,FALSE)</f>
        <v>CIBAO NORDESTE</v>
      </c>
      <c r="G1410" s="4" t="str">
        <f>VLOOKUP($D:$D,'[1]Disponibilidad y generación'!$E:$R,5,FALSE)</f>
        <v>06</v>
      </c>
      <c r="H1410" s="4" t="str">
        <f>VLOOKUP($D:$D,'[1]Disponibilidad y generación'!$E:$R,6,FALSE)</f>
        <v>DUARTE</v>
      </c>
      <c r="I1410" s="4" t="str">
        <f>VLOOKUP($D:$D,'[1]Disponibilidad y generación'!$E:$R,7,FALSE)</f>
        <v>04</v>
      </c>
      <c r="J1410" s="4" t="str">
        <f>VLOOKUP($D:$D,'[1]Disponibilidad y generación'!$E:$R,8,FALSE)</f>
        <v>PIMENTEL</v>
      </c>
      <c r="K1410" s="2" t="s">
        <v>242</v>
      </c>
      <c r="L1410" s="2" t="s">
        <v>248</v>
      </c>
      <c r="M1410" s="2" t="s">
        <v>160</v>
      </c>
      <c r="N1410" s="51">
        <v>15.014747685185</v>
      </c>
      <c r="O1410" s="51">
        <v>3.11497</v>
      </c>
    </row>
    <row r="1411" spans="1:15" ht="12.75" customHeight="1" x14ac:dyDescent="0.25">
      <c r="A1411" s="2">
        <v>2025</v>
      </c>
      <c r="B1411" s="2">
        <v>11</v>
      </c>
      <c r="C1411" s="2" t="s">
        <v>158</v>
      </c>
      <c r="D1411" s="2" t="s">
        <v>161</v>
      </c>
      <c r="E1411" s="4" t="str">
        <f>VLOOKUP($D:$D,'[1]Disponibilidad y generación'!$E:$R,3,FALSE)</f>
        <v>03</v>
      </c>
      <c r="F1411" s="4" t="str">
        <f>VLOOKUP($D:$D,'[1]Disponibilidad y generación'!$E:$R,4,FALSE)</f>
        <v>CIBAO NORDESTE</v>
      </c>
      <c r="G1411" s="4" t="str">
        <f>VLOOKUP($D:$D,'[1]Disponibilidad y generación'!$E:$R,5,FALSE)</f>
        <v>06</v>
      </c>
      <c r="H1411" s="4" t="str">
        <f>VLOOKUP($D:$D,'[1]Disponibilidad y generación'!$E:$R,6,FALSE)</f>
        <v>DUARTE</v>
      </c>
      <c r="I1411" s="4" t="str">
        <f>VLOOKUP($D:$D,'[1]Disponibilidad y generación'!$E:$R,7,FALSE)</f>
        <v>04</v>
      </c>
      <c r="J1411" s="4" t="str">
        <f>VLOOKUP($D:$D,'[1]Disponibilidad y generación'!$E:$R,8,FALSE)</f>
        <v>PIMENTEL</v>
      </c>
      <c r="K1411" s="2" t="s">
        <v>242</v>
      </c>
      <c r="L1411" s="2" t="s">
        <v>248</v>
      </c>
      <c r="M1411" s="2" t="s">
        <v>160</v>
      </c>
      <c r="N1411" s="51">
        <v>24.983833333332999</v>
      </c>
      <c r="O1411" s="51">
        <v>3.0296500000000002</v>
      </c>
    </row>
    <row r="1412" spans="1:15" ht="12.75" customHeight="1" x14ac:dyDescent="0.25">
      <c r="A1412" s="2">
        <v>2025</v>
      </c>
      <c r="B1412" s="2">
        <v>11</v>
      </c>
      <c r="C1412" s="2" t="s">
        <v>158</v>
      </c>
      <c r="D1412" s="2" t="s">
        <v>162</v>
      </c>
      <c r="E1412" s="4" t="str">
        <f>VLOOKUP($D:$D,'[1]Disponibilidad y generación'!$E:$R,3,FALSE)</f>
        <v>03</v>
      </c>
      <c r="F1412" s="4" t="str">
        <f>VLOOKUP($D:$D,'[1]Disponibilidad y generación'!$E:$R,4,FALSE)</f>
        <v>CIBAO NORDESTE</v>
      </c>
      <c r="G1412" s="4" t="str">
        <f>VLOOKUP($D:$D,'[1]Disponibilidad y generación'!$E:$R,5,FALSE)</f>
        <v>06</v>
      </c>
      <c r="H1412" s="4" t="str">
        <f>VLOOKUP($D:$D,'[1]Disponibilidad y generación'!$E:$R,6,FALSE)</f>
        <v>DUARTE</v>
      </c>
      <c r="I1412" s="4" t="str">
        <f>VLOOKUP($D:$D,'[1]Disponibilidad y generación'!$E:$R,7,FALSE)</f>
        <v>04</v>
      </c>
      <c r="J1412" s="4" t="str">
        <f>VLOOKUP($D:$D,'[1]Disponibilidad y generación'!$E:$R,8,FALSE)</f>
        <v>PIMENTEL</v>
      </c>
      <c r="K1412" s="2" t="s">
        <v>242</v>
      </c>
      <c r="L1412" s="2" t="s">
        <v>248</v>
      </c>
      <c r="M1412" s="2" t="s">
        <v>163</v>
      </c>
      <c r="N1412" s="51">
        <v>46.615057870370002</v>
      </c>
      <c r="O1412" s="51">
        <v>14.697939999999999</v>
      </c>
    </row>
    <row r="1413" spans="1:15" ht="12.75" customHeight="1" x14ac:dyDescent="0.25">
      <c r="A1413" s="2">
        <v>2025</v>
      </c>
      <c r="B1413" s="2">
        <v>11</v>
      </c>
      <c r="C1413" s="2" t="s">
        <v>158</v>
      </c>
      <c r="D1413" s="2" t="s">
        <v>164</v>
      </c>
      <c r="E1413" s="4" t="str">
        <f>VLOOKUP($D:$D,'[1]Disponibilidad y generación'!$E:$R,3,FALSE)</f>
        <v>03</v>
      </c>
      <c r="F1413" s="4" t="str">
        <f>VLOOKUP($D:$D,'[1]Disponibilidad y generación'!$E:$R,4,FALSE)</f>
        <v>CIBAO NORDESTE</v>
      </c>
      <c r="G1413" s="4" t="str">
        <f>VLOOKUP($D:$D,'[1]Disponibilidad y generación'!$E:$R,5,FALSE)</f>
        <v>06</v>
      </c>
      <c r="H1413" s="4" t="str">
        <f>VLOOKUP($D:$D,'[1]Disponibilidad y generación'!$E:$R,6,FALSE)</f>
        <v>DUARTE</v>
      </c>
      <c r="I1413" s="4" t="str">
        <f>VLOOKUP($D:$D,'[1]Disponibilidad y generación'!$E:$R,7,FALSE)</f>
        <v>04</v>
      </c>
      <c r="J1413" s="4" t="str">
        <f>VLOOKUP($D:$D,'[1]Disponibilidad y generación'!$E:$R,8,FALSE)</f>
        <v>PIMENTEL</v>
      </c>
      <c r="K1413" s="2" t="s">
        <v>242</v>
      </c>
      <c r="L1413" s="2" t="s">
        <v>248</v>
      </c>
      <c r="M1413" s="2" t="s">
        <v>163</v>
      </c>
      <c r="N1413" s="51">
        <v>32.060018518518</v>
      </c>
      <c r="O1413" s="51">
        <v>20.98779</v>
      </c>
    </row>
    <row r="1414" spans="1:15" ht="12.75" customHeight="1" x14ac:dyDescent="0.25">
      <c r="A1414" s="2">
        <v>2025</v>
      </c>
      <c r="B1414" s="2">
        <v>11</v>
      </c>
      <c r="C1414" s="2" t="s">
        <v>12</v>
      </c>
      <c r="D1414" s="2" t="s">
        <v>165</v>
      </c>
      <c r="E1414" s="4" t="str">
        <f>VLOOKUP($D:$D,'[1]Disponibilidad y generación'!$E:$R,3,FALSE)</f>
        <v>02</v>
      </c>
      <c r="F1414" s="4" t="str">
        <f>VLOOKUP($D:$D,'[1]Disponibilidad y generación'!$E:$R,4,FALSE)</f>
        <v>CIBAO SUR</v>
      </c>
      <c r="G1414" s="4" t="str">
        <f>VLOOKUP($D:$D,'[1]Disponibilidad y generación'!$E:$R,5,FALSE)</f>
        <v>13</v>
      </c>
      <c r="H1414" s="4" t="str">
        <f>VLOOKUP($D:$D,'[1]Disponibilidad y generación'!$E:$R,6,FALSE)</f>
        <v>LA VEGA</v>
      </c>
      <c r="I1414" s="4" t="str">
        <f>VLOOKUP($D:$D,'[1]Disponibilidad y generación'!$E:$R,7,FALSE)</f>
        <v>02</v>
      </c>
      <c r="J1414" s="4" t="str">
        <f>VLOOKUP($D:$D,'[1]Disponibilidad y generación'!$E:$R,8,FALSE)</f>
        <v>CONSTANZA</v>
      </c>
      <c r="K1414" s="2" t="s">
        <v>240</v>
      </c>
      <c r="L1414" s="2" t="s">
        <v>253</v>
      </c>
      <c r="M1414" s="2" t="s">
        <v>160</v>
      </c>
      <c r="N1414" s="51">
        <v>4.8811342592590004</v>
      </c>
      <c r="O1414" s="51">
        <v>3.3790399999999998</v>
      </c>
    </row>
    <row r="1415" spans="1:15" ht="12.75" customHeight="1" x14ac:dyDescent="0.25">
      <c r="A1415" s="2">
        <v>2025</v>
      </c>
      <c r="B1415" s="2">
        <v>11</v>
      </c>
      <c r="C1415" s="2" t="s">
        <v>12</v>
      </c>
      <c r="D1415" s="2" t="s">
        <v>166</v>
      </c>
      <c r="E1415" s="4" t="str">
        <f>VLOOKUP($D:$D,'[1]Disponibilidad y generación'!$E:$R,3,FALSE)</f>
        <v>02</v>
      </c>
      <c r="F1415" s="4" t="str">
        <f>VLOOKUP($D:$D,'[1]Disponibilidad y generación'!$E:$R,4,FALSE)</f>
        <v>CIBAO SUR</v>
      </c>
      <c r="G1415" s="4" t="str">
        <f>VLOOKUP($D:$D,'[1]Disponibilidad y generación'!$E:$R,5,FALSE)</f>
        <v>13</v>
      </c>
      <c r="H1415" s="4" t="str">
        <f>VLOOKUP($D:$D,'[1]Disponibilidad y generación'!$E:$R,6,FALSE)</f>
        <v>LA VEGA</v>
      </c>
      <c r="I1415" s="4" t="str">
        <f>VLOOKUP($D:$D,'[1]Disponibilidad y generación'!$E:$R,7,FALSE)</f>
        <v>02</v>
      </c>
      <c r="J1415" s="4" t="str">
        <f>VLOOKUP($D:$D,'[1]Disponibilidad y generación'!$E:$R,8,FALSE)</f>
        <v>CONSTANZA</v>
      </c>
      <c r="K1415" s="2" t="s">
        <v>240</v>
      </c>
      <c r="L1415" s="2" t="s">
        <v>253</v>
      </c>
      <c r="M1415" s="2" t="s">
        <v>160</v>
      </c>
      <c r="N1415" s="51">
        <v>5.5439814814809996</v>
      </c>
      <c r="O1415" s="51">
        <v>3.7318500000000001</v>
      </c>
    </row>
    <row r="1416" spans="1:15" ht="12.75" customHeight="1" x14ac:dyDescent="0.25">
      <c r="A1416" s="2">
        <v>2025</v>
      </c>
      <c r="B1416" s="2">
        <v>11</v>
      </c>
      <c r="C1416" s="2" t="s">
        <v>167</v>
      </c>
      <c r="D1416" s="2" t="s">
        <v>257</v>
      </c>
      <c r="E1416" s="4" t="s">
        <v>284</v>
      </c>
      <c r="F1416" s="4" t="s">
        <v>284</v>
      </c>
      <c r="G1416" s="4" t="s">
        <v>284</v>
      </c>
      <c r="H1416" s="4" t="s">
        <v>284</v>
      </c>
      <c r="I1416" s="4" t="s">
        <v>284</v>
      </c>
      <c r="J1416" s="4" t="s">
        <v>284</v>
      </c>
      <c r="K1416" s="2" t="s">
        <v>242</v>
      </c>
      <c r="L1416" s="2" t="s">
        <v>248</v>
      </c>
      <c r="M1416" s="2" t="s">
        <v>223</v>
      </c>
      <c r="N1416" s="51">
        <v>212.24446342592501</v>
      </c>
      <c r="O1416" s="51">
        <v>36.574210000000001</v>
      </c>
    </row>
    <row r="1417" spans="1:15" ht="12.75" customHeight="1" x14ac:dyDescent="0.25">
      <c r="A1417" s="2">
        <v>2025</v>
      </c>
      <c r="B1417" s="2">
        <v>11</v>
      </c>
      <c r="C1417" s="2" t="s">
        <v>167</v>
      </c>
      <c r="D1417" s="2" t="s">
        <v>168</v>
      </c>
      <c r="E1417" s="4" t="str">
        <f>VLOOKUP($D:$D,'[1]Disponibilidad y generación'!$E:$R,3,FALSE)</f>
        <v>07</v>
      </c>
      <c r="F1417" s="4" t="str">
        <f>VLOOKUP($D:$D,'[1]Disponibilidad y generación'!$E:$R,4,FALSE)</f>
        <v>EL VALLE</v>
      </c>
      <c r="G1417" s="4" t="str">
        <f>VLOOKUP($D:$D,'[1]Disponibilidad y generación'!$E:$R,5,FALSE)</f>
        <v>02</v>
      </c>
      <c r="H1417" s="4" t="str">
        <f>VLOOKUP($D:$D,'[1]Disponibilidad y generación'!$E:$R,6,FALSE)</f>
        <v>AZUA</v>
      </c>
      <c r="I1417" s="4" t="str">
        <f>VLOOKUP($D:$D,'[1]Disponibilidad y generación'!$E:$R,7,FALSE)</f>
        <v>01</v>
      </c>
      <c r="J1417" s="4" t="str">
        <f>VLOOKUP($D:$D,'[1]Disponibilidad y generación'!$E:$R,8,FALSE)</f>
        <v>AZUA</v>
      </c>
      <c r="K1417" s="2" t="s">
        <v>242</v>
      </c>
      <c r="L1417" s="2" t="s">
        <v>248</v>
      </c>
      <c r="M1417" s="2" t="s">
        <v>128</v>
      </c>
      <c r="N1417" s="51">
        <v>106.995416666666</v>
      </c>
      <c r="O1417" s="51">
        <v>15.075279999999999</v>
      </c>
    </row>
    <row r="1418" spans="1:15" ht="12.75" customHeight="1" x14ac:dyDescent="0.25">
      <c r="A1418" s="2">
        <v>2025</v>
      </c>
      <c r="B1418" s="2">
        <v>11</v>
      </c>
      <c r="C1418" s="2" t="s">
        <v>167</v>
      </c>
      <c r="D1418" s="2" t="s">
        <v>169</v>
      </c>
      <c r="E1418" s="4" t="str">
        <f>VLOOKUP($D:$D,'[1]Disponibilidad y generación'!$E:$R,3,FALSE)</f>
        <v>07</v>
      </c>
      <c r="F1418" s="4" t="str">
        <f>VLOOKUP($D:$D,'[1]Disponibilidad y generación'!$E:$R,4,FALSE)</f>
        <v>EL VALLE</v>
      </c>
      <c r="G1418" s="4" t="str">
        <f>VLOOKUP($D:$D,'[1]Disponibilidad y generación'!$E:$R,5,FALSE)</f>
        <v>02</v>
      </c>
      <c r="H1418" s="4" t="str">
        <f>VLOOKUP($D:$D,'[1]Disponibilidad y generación'!$E:$R,6,FALSE)</f>
        <v>AZUA</v>
      </c>
      <c r="I1418" s="4" t="str">
        <f>VLOOKUP($D:$D,'[1]Disponibilidad y generación'!$E:$R,7,FALSE)</f>
        <v>01</v>
      </c>
      <c r="J1418" s="4" t="str">
        <f>VLOOKUP($D:$D,'[1]Disponibilidad y generación'!$E:$R,8,FALSE)</f>
        <v>AZUA</v>
      </c>
      <c r="K1418" s="2" t="s">
        <v>242</v>
      </c>
      <c r="L1418" s="2" t="s">
        <v>248</v>
      </c>
      <c r="M1418" s="2" t="s">
        <v>128</v>
      </c>
      <c r="N1418" s="51">
        <v>74.326840277776995</v>
      </c>
      <c r="O1418" s="51">
        <v>15.186030000000001</v>
      </c>
    </row>
    <row r="1419" spans="1:15" ht="12.75" customHeight="1" x14ac:dyDescent="0.25">
      <c r="A1419" s="2">
        <v>2025</v>
      </c>
      <c r="B1419" s="2">
        <v>11</v>
      </c>
      <c r="C1419" s="2" t="s">
        <v>170</v>
      </c>
      <c r="D1419" s="2" t="s">
        <v>171</v>
      </c>
      <c r="E1419" s="4" t="str">
        <f>VLOOKUP($D:$D,'[1]Disponibilidad y generación'!$E:$R,3,FALSE)</f>
        <v>05</v>
      </c>
      <c r="F1419" s="4" t="str">
        <f>VLOOKUP($D:$D,'[1]Disponibilidad y generación'!$E:$R,4,FALSE)</f>
        <v>VALDESIA</v>
      </c>
      <c r="G1419" s="4" t="str">
        <f>VLOOKUP($D:$D,'[1]Disponibilidad y generación'!$E:$R,5,FALSE)</f>
        <v>17</v>
      </c>
      <c r="H1419" s="4" t="str">
        <f>VLOOKUP($D:$D,'[1]Disponibilidad y generación'!$E:$R,6,FALSE)</f>
        <v>PERAVIA</v>
      </c>
      <c r="I1419" s="4" t="str">
        <f>VLOOKUP($D:$D,'[1]Disponibilidad y generación'!$E:$R,7,FALSE)</f>
        <v>01</v>
      </c>
      <c r="J1419" s="4" t="str">
        <f>VLOOKUP($D:$D,'[1]Disponibilidad y generación'!$E:$R,8,FALSE)</f>
        <v>BANÍ</v>
      </c>
      <c r="K1419" s="2" t="s">
        <v>241</v>
      </c>
      <c r="L1419" s="2" t="s">
        <v>247</v>
      </c>
      <c r="M1419" s="2" t="s">
        <v>56</v>
      </c>
      <c r="N1419" s="51">
        <v>289.75194375000001</v>
      </c>
      <c r="O1419" s="51">
        <v>203.02727999999999</v>
      </c>
    </row>
    <row r="1420" spans="1:15" ht="12.75" customHeight="1" x14ac:dyDescent="0.25">
      <c r="A1420" s="2">
        <v>2025</v>
      </c>
      <c r="B1420" s="2">
        <v>11</v>
      </c>
      <c r="C1420" s="2" t="s">
        <v>170</v>
      </c>
      <c r="D1420" s="2" t="s">
        <v>172</v>
      </c>
      <c r="E1420" s="4" t="str">
        <f>VLOOKUP($D:$D,'[1]Disponibilidad y generación'!$E:$R,3,FALSE)</f>
        <v>05</v>
      </c>
      <c r="F1420" s="4" t="str">
        <f>VLOOKUP($D:$D,'[1]Disponibilidad y generación'!$E:$R,4,FALSE)</f>
        <v>VALDESIA</v>
      </c>
      <c r="G1420" s="4" t="str">
        <f>VLOOKUP($D:$D,'[1]Disponibilidad y generación'!$E:$R,5,FALSE)</f>
        <v>17</v>
      </c>
      <c r="H1420" s="4" t="str">
        <f>VLOOKUP($D:$D,'[1]Disponibilidad y generación'!$E:$R,6,FALSE)</f>
        <v>PERAVIA</v>
      </c>
      <c r="I1420" s="4" t="str">
        <f>VLOOKUP($D:$D,'[1]Disponibilidad y generación'!$E:$R,7,FALSE)</f>
        <v>01</v>
      </c>
      <c r="J1420" s="4" t="str">
        <f>VLOOKUP($D:$D,'[1]Disponibilidad y generación'!$E:$R,8,FALSE)</f>
        <v>BANÍ</v>
      </c>
      <c r="K1420" s="2" t="s">
        <v>241</v>
      </c>
      <c r="L1420" s="2" t="s">
        <v>247</v>
      </c>
      <c r="M1420" s="2" t="s">
        <v>56</v>
      </c>
      <c r="N1420" s="51">
        <v>270.74641759259202</v>
      </c>
      <c r="O1420" s="51">
        <v>189.60730000000001</v>
      </c>
    </row>
    <row r="1421" spans="1:15" ht="12.75" customHeight="1" x14ac:dyDescent="0.25">
      <c r="A1421" s="2">
        <v>2025</v>
      </c>
      <c r="B1421" s="2">
        <v>11</v>
      </c>
      <c r="C1421" s="2" t="s">
        <v>22</v>
      </c>
      <c r="D1421" s="2" t="s">
        <v>173</v>
      </c>
      <c r="E1421" s="4" t="str">
        <f>VLOOKUP($D:$D,'[1]Disponibilidad y generación'!$E:$R,3,FALSE)</f>
        <v>06</v>
      </c>
      <c r="F1421" s="4" t="str">
        <f>VLOOKUP($D:$D,'[1]Disponibilidad y generación'!$E:$R,4,FALSE)</f>
        <v>ENRIQUILLO</v>
      </c>
      <c r="G1421" s="4" t="str">
        <f>VLOOKUP($D:$D,'[1]Disponibilidad y generación'!$E:$R,5,FALSE)</f>
        <v>16</v>
      </c>
      <c r="H1421" s="4" t="str">
        <f>VLOOKUP($D:$D,'[1]Disponibilidad y generación'!$E:$R,6,FALSE)</f>
        <v>PEDERNALES</v>
      </c>
      <c r="I1421" s="4" t="str">
        <f>VLOOKUP($D:$D,'[1]Disponibilidad y generación'!$E:$R,7,FALSE)</f>
        <v>02</v>
      </c>
      <c r="J1421" s="4" t="str">
        <f>VLOOKUP($D:$D,'[1]Disponibilidad y generación'!$E:$R,8,FALSE)</f>
        <v>OVIEDO</v>
      </c>
      <c r="K1421" s="2" t="s">
        <v>244</v>
      </c>
      <c r="L1421" s="2" t="s">
        <v>252</v>
      </c>
      <c r="M1421" s="2" t="s">
        <v>174</v>
      </c>
      <c r="N1421" s="51">
        <v>8.0897743055550002</v>
      </c>
      <c r="O1421" s="51">
        <v>0.48148000000000002</v>
      </c>
    </row>
    <row r="1422" spans="1:15" ht="12.75" customHeight="1" x14ac:dyDescent="0.25">
      <c r="A1422" s="2">
        <v>2025</v>
      </c>
      <c r="B1422" s="2">
        <v>11</v>
      </c>
      <c r="C1422" s="2" t="s">
        <v>175</v>
      </c>
      <c r="D1422" s="2" t="s">
        <v>176</v>
      </c>
      <c r="E1422" s="4" t="str">
        <f>VLOOKUP($D:$D,'[1]Disponibilidad y generación'!$E:$R,3,FALSE)</f>
        <v>09</v>
      </c>
      <c r="F1422" s="4" t="str">
        <f>VLOOKUP($D:$D,'[1]Disponibilidad y generación'!$E:$R,4,FALSE)</f>
        <v>HIGUAMO</v>
      </c>
      <c r="G1422" s="4" t="str">
        <f>VLOOKUP($D:$D,'[1]Disponibilidad y generación'!$E:$R,5,FALSE)</f>
        <v>23</v>
      </c>
      <c r="H1422" s="4" t="str">
        <f>VLOOKUP($D:$D,'[1]Disponibilidad y generación'!$E:$R,6,FALSE)</f>
        <v>SAN PEDRO DE MACORÍS</v>
      </c>
      <c r="I1422" s="4" t="str">
        <f>VLOOKUP($D:$D,'[1]Disponibilidad y generación'!$E:$R,7,FALSE)</f>
        <v>05</v>
      </c>
      <c r="J1422" s="4" t="str">
        <f>VLOOKUP($D:$D,'[1]Disponibilidad y generación'!$E:$R,8,FALSE)</f>
        <v>QUISQUEYA</v>
      </c>
      <c r="K1422" s="2" t="s">
        <v>242</v>
      </c>
      <c r="L1422" s="2" t="s">
        <v>248</v>
      </c>
      <c r="M1422" s="2" t="s">
        <v>174</v>
      </c>
      <c r="N1422" s="51">
        <v>0</v>
      </c>
      <c r="O1422" s="51">
        <v>0</v>
      </c>
    </row>
    <row r="1423" spans="1:15" ht="12.75" customHeight="1" x14ac:dyDescent="0.25">
      <c r="A1423" s="2">
        <v>2025</v>
      </c>
      <c r="B1423" s="2">
        <v>11</v>
      </c>
      <c r="C1423" s="2" t="s">
        <v>175</v>
      </c>
      <c r="D1423" s="2" t="s">
        <v>177</v>
      </c>
      <c r="E1423" s="4" t="str">
        <f>VLOOKUP($D:$D,'[1]Disponibilidad y generación'!$E:$R,3,FALSE)</f>
        <v>09</v>
      </c>
      <c r="F1423" s="4" t="str">
        <f>VLOOKUP($D:$D,'[1]Disponibilidad y generación'!$E:$R,4,FALSE)</f>
        <v>HIGUAMO</v>
      </c>
      <c r="G1423" s="4" t="str">
        <f>VLOOKUP($D:$D,'[1]Disponibilidad y generación'!$E:$R,5,FALSE)</f>
        <v>23</v>
      </c>
      <c r="H1423" s="4" t="str">
        <f>VLOOKUP($D:$D,'[1]Disponibilidad y generación'!$E:$R,6,FALSE)</f>
        <v>SAN PEDRO DE MACORÍS</v>
      </c>
      <c r="I1423" s="4" t="str">
        <f>VLOOKUP($D:$D,'[1]Disponibilidad y generación'!$E:$R,7,FALSE)</f>
        <v>05</v>
      </c>
      <c r="J1423" s="4" t="str">
        <f>VLOOKUP($D:$D,'[1]Disponibilidad y generación'!$E:$R,8,FALSE)</f>
        <v>QUISQUEYA</v>
      </c>
      <c r="K1423" s="2" t="s">
        <v>242</v>
      </c>
      <c r="L1423" s="2" t="s">
        <v>246</v>
      </c>
      <c r="M1423" s="2" t="s">
        <v>31</v>
      </c>
      <c r="N1423" s="51">
        <v>135.725828703703</v>
      </c>
      <c r="O1423" s="51">
        <v>92.745670000000004</v>
      </c>
    </row>
    <row r="1424" spans="1:15" ht="12.75" customHeight="1" x14ac:dyDescent="0.25">
      <c r="A1424" s="2">
        <v>2025</v>
      </c>
      <c r="B1424" s="2">
        <v>11</v>
      </c>
      <c r="C1424" s="2" t="s">
        <v>175</v>
      </c>
      <c r="D1424" s="2" t="s">
        <v>178</v>
      </c>
      <c r="E1424" s="4" t="str">
        <f>VLOOKUP($D:$D,'[1]Disponibilidad y generación'!$E:$R,3,FALSE)</f>
        <v>09</v>
      </c>
      <c r="F1424" s="4" t="str">
        <f>VLOOKUP($D:$D,'[1]Disponibilidad y generación'!$E:$R,4,FALSE)</f>
        <v>HIGUAMO</v>
      </c>
      <c r="G1424" s="4" t="str">
        <f>VLOOKUP($D:$D,'[1]Disponibilidad y generación'!$E:$R,5,FALSE)</f>
        <v>23</v>
      </c>
      <c r="H1424" s="4" t="str">
        <f>VLOOKUP($D:$D,'[1]Disponibilidad y generación'!$E:$R,6,FALSE)</f>
        <v>SAN PEDRO DE MACORÍS</v>
      </c>
      <c r="I1424" s="4" t="str">
        <f>VLOOKUP($D:$D,'[1]Disponibilidad y generación'!$E:$R,7,FALSE)</f>
        <v>01</v>
      </c>
      <c r="J1424" s="4" t="str">
        <f>VLOOKUP($D:$D,'[1]Disponibilidad y generación'!$E:$R,8,FALSE)</f>
        <v>SAN PEDRO DE MACORÍS</v>
      </c>
      <c r="K1424" s="2" t="s">
        <v>242</v>
      </c>
      <c r="L1424" s="2" t="s">
        <v>248</v>
      </c>
      <c r="M1424" s="2" t="s">
        <v>107</v>
      </c>
      <c r="N1424" s="51">
        <v>0</v>
      </c>
      <c r="O1424" s="51">
        <v>0</v>
      </c>
    </row>
    <row r="1425" spans="1:15" ht="12.75" customHeight="1" x14ac:dyDescent="0.25">
      <c r="A1425" s="2">
        <v>2025</v>
      </c>
      <c r="B1425" s="2">
        <v>11</v>
      </c>
      <c r="C1425" s="2" t="s">
        <v>175</v>
      </c>
      <c r="D1425" s="2" t="s">
        <v>179</v>
      </c>
      <c r="E1425" s="4" t="str">
        <f>VLOOKUP($D:$D,'[1]Disponibilidad y generación'!$E:$R,3,FALSE)</f>
        <v>09</v>
      </c>
      <c r="F1425" s="4" t="str">
        <f>VLOOKUP($D:$D,'[1]Disponibilidad y generación'!$E:$R,4,FALSE)</f>
        <v>HIGUAMO</v>
      </c>
      <c r="G1425" s="4" t="str">
        <f>VLOOKUP($D:$D,'[1]Disponibilidad y generación'!$E:$R,5,FALSE)</f>
        <v>23</v>
      </c>
      <c r="H1425" s="4" t="str">
        <f>VLOOKUP($D:$D,'[1]Disponibilidad y generación'!$E:$R,6,FALSE)</f>
        <v>SAN PEDRO DE MACORÍS</v>
      </c>
      <c r="I1425" s="4" t="str">
        <f>VLOOKUP($D:$D,'[1]Disponibilidad y generación'!$E:$R,7,FALSE)</f>
        <v>01</v>
      </c>
      <c r="J1425" s="4" t="str">
        <f>VLOOKUP($D:$D,'[1]Disponibilidad y generación'!$E:$R,8,FALSE)</f>
        <v>SAN PEDRO DE MACORÍS</v>
      </c>
      <c r="K1425" s="2" t="s">
        <v>242</v>
      </c>
      <c r="L1425" s="2" t="s">
        <v>246</v>
      </c>
      <c r="M1425" s="2" t="s">
        <v>31</v>
      </c>
      <c r="N1425" s="51">
        <v>66.217175925925005</v>
      </c>
      <c r="O1425" s="51">
        <v>40.77693</v>
      </c>
    </row>
    <row r="1426" spans="1:15" ht="12.75" customHeight="1" x14ac:dyDescent="0.25">
      <c r="A1426" s="2">
        <v>2025</v>
      </c>
      <c r="B1426" s="2">
        <v>11</v>
      </c>
      <c r="C1426" s="2" t="s">
        <v>22</v>
      </c>
      <c r="D1426" s="2" t="s">
        <v>180</v>
      </c>
      <c r="E1426" s="4" t="str">
        <f>VLOOKUP($D:$D,'[1]Disponibilidad y generación'!$E:$R,3,FALSE)</f>
        <v>09</v>
      </c>
      <c r="F1426" s="4" t="str">
        <f>VLOOKUP($D:$D,'[1]Disponibilidad y generación'!$E:$R,4,FALSE)</f>
        <v>HIGUAMO</v>
      </c>
      <c r="G1426" s="4" t="str">
        <f>VLOOKUP($D:$D,'[1]Disponibilidad y generación'!$E:$R,5,FALSE)</f>
        <v>23</v>
      </c>
      <c r="H1426" s="4" t="str">
        <f>VLOOKUP($D:$D,'[1]Disponibilidad y generación'!$E:$R,6,FALSE)</f>
        <v>SAN PEDRO DE MACORÍS</v>
      </c>
      <c r="I1426" s="4" t="str">
        <f>VLOOKUP($D:$D,'[1]Disponibilidad y generación'!$E:$R,7,FALSE)</f>
        <v>05</v>
      </c>
      <c r="J1426" s="4" t="str">
        <f>VLOOKUP($D:$D,'[1]Disponibilidad y generación'!$E:$R,8,FALSE)</f>
        <v>QUISQUEYA</v>
      </c>
      <c r="K1426" s="2" t="s">
        <v>242</v>
      </c>
      <c r="L1426" s="2" t="s">
        <v>248</v>
      </c>
      <c r="M1426" s="2" t="s">
        <v>174</v>
      </c>
      <c r="N1426" s="51">
        <v>0</v>
      </c>
      <c r="O1426" s="51">
        <v>0</v>
      </c>
    </row>
    <row r="1427" spans="1:15" ht="12.75" customHeight="1" x14ac:dyDescent="0.25">
      <c r="A1427" s="2">
        <v>2025</v>
      </c>
      <c r="B1427" s="2">
        <v>11</v>
      </c>
      <c r="C1427" s="2" t="s">
        <v>22</v>
      </c>
      <c r="D1427" s="2" t="s">
        <v>181</v>
      </c>
      <c r="E1427" s="4" t="str">
        <f>VLOOKUP($D:$D,'[1]Disponibilidad y generación'!$E:$R,3,FALSE)</f>
        <v>09</v>
      </c>
      <c r="F1427" s="4" t="str">
        <f>VLOOKUP($D:$D,'[1]Disponibilidad y generación'!$E:$R,4,FALSE)</f>
        <v>HIGUAMO</v>
      </c>
      <c r="G1427" s="4" t="str">
        <f>VLOOKUP($D:$D,'[1]Disponibilidad y generación'!$E:$R,5,FALSE)</f>
        <v>23</v>
      </c>
      <c r="H1427" s="4" t="str">
        <f>VLOOKUP($D:$D,'[1]Disponibilidad y generación'!$E:$R,6,FALSE)</f>
        <v>SAN PEDRO DE MACORÍS</v>
      </c>
      <c r="I1427" s="4" t="str">
        <f>VLOOKUP($D:$D,'[1]Disponibilidad y generación'!$E:$R,7,FALSE)</f>
        <v>05</v>
      </c>
      <c r="J1427" s="4" t="str">
        <f>VLOOKUP($D:$D,'[1]Disponibilidad y generación'!$E:$R,8,FALSE)</f>
        <v>QUISQUEYA</v>
      </c>
      <c r="K1427" s="2" t="s">
        <v>242</v>
      </c>
      <c r="L1427" s="2" t="s">
        <v>246</v>
      </c>
      <c r="M1427" s="2" t="s">
        <v>31</v>
      </c>
      <c r="N1427" s="51">
        <v>207.00555555555499</v>
      </c>
      <c r="O1427" s="51">
        <v>114.18688</v>
      </c>
    </row>
    <row r="1428" spans="1:15" ht="12.75" customHeight="1" x14ac:dyDescent="0.25">
      <c r="A1428" s="2">
        <v>2025</v>
      </c>
      <c r="B1428" s="2">
        <v>11</v>
      </c>
      <c r="C1428" s="2" t="s">
        <v>12</v>
      </c>
      <c r="D1428" s="2" t="s">
        <v>182</v>
      </c>
      <c r="E1428" s="4" t="str">
        <f>VLOOKUP($D:$D,'[1]Disponibilidad y generación'!$E:$R,3,FALSE)</f>
        <v>02</v>
      </c>
      <c r="F1428" s="4" t="str">
        <f>VLOOKUP($D:$D,'[1]Disponibilidad y generación'!$E:$R,4,FALSE)</f>
        <v>CIBAO SUR</v>
      </c>
      <c r="G1428" s="4" t="str">
        <f>VLOOKUP($D:$D,'[1]Disponibilidad y generación'!$E:$R,5,FALSE)</f>
        <v>13</v>
      </c>
      <c r="H1428" s="4" t="str">
        <f>VLOOKUP($D:$D,'[1]Disponibilidad y generación'!$E:$R,6,FALSE)</f>
        <v>LA VEGA</v>
      </c>
      <c r="I1428" s="4" t="str">
        <f>VLOOKUP($D:$D,'[1]Disponibilidad y generación'!$E:$R,7,FALSE)</f>
        <v>04</v>
      </c>
      <c r="J1428" s="4" t="str">
        <f>VLOOKUP($D:$D,'[1]Disponibilidad y generación'!$E:$R,8,FALSE)</f>
        <v>JIMA ABAJO</v>
      </c>
      <c r="K1428" s="2" t="s">
        <v>240</v>
      </c>
      <c r="L1428" s="2" t="s">
        <v>253</v>
      </c>
      <c r="M1428" s="2" t="s">
        <v>183</v>
      </c>
      <c r="N1428" s="51">
        <v>2.314879629629</v>
      </c>
      <c r="O1428" s="51">
        <v>1.5527</v>
      </c>
    </row>
    <row r="1429" spans="1:15" ht="12.75" customHeight="1" x14ac:dyDescent="0.25">
      <c r="A1429" s="2">
        <v>2025</v>
      </c>
      <c r="B1429" s="2">
        <v>11</v>
      </c>
      <c r="C1429" s="2" t="s">
        <v>12</v>
      </c>
      <c r="D1429" s="2" t="s">
        <v>184</v>
      </c>
      <c r="E1429" s="4" t="str">
        <f>VLOOKUP($D:$D,'[1]Disponibilidad y generación'!$E:$R,3,FALSE)</f>
        <v>02</v>
      </c>
      <c r="F1429" s="4" t="str">
        <f>VLOOKUP($D:$D,'[1]Disponibilidad y generación'!$E:$R,4,FALSE)</f>
        <v>CIBAO SUR</v>
      </c>
      <c r="G1429" s="4" t="str">
        <f>VLOOKUP($D:$D,'[1]Disponibilidad y generación'!$E:$R,5,FALSE)</f>
        <v>28</v>
      </c>
      <c r="H1429" s="4" t="str">
        <f>VLOOKUP($D:$D,'[1]Disponibilidad y generación'!$E:$R,6,FALSE)</f>
        <v>MONSEÑOR NOUEL</v>
      </c>
      <c r="I1429" s="4" t="str">
        <f>VLOOKUP($D:$D,'[1]Disponibilidad y generación'!$E:$R,7,FALSE)</f>
        <v>01</v>
      </c>
      <c r="J1429" s="4" t="str">
        <f>VLOOKUP($D:$D,'[1]Disponibilidad y generación'!$E:$R,8,FALSE)</f>
        <v>BONAO</v>
      </c>
      <c r="K1429" s="2" t="s">
        <v>240</v>
      </c>
      <c r="L1429" s="2" t="s">
        <v>253</v>
      </c>
      <c r="M1429" s="2" t="s">
        <v>82</v>
      </c>
      <c r="N1429" s="51">
        <v>8.8948263888879993</v>
      </c>
      <c r="O1429" s="51">
        <v>5.8310300000000002</v>
      </c>
    </row>
    <row r="1430" spans="1:15" ht="12.75" customHeight="1" x14ac:dyDescent="0.25">
      <c r="A1430" s="2">
        <v>2025</v>
      </c>
      <c r="B1430" s="2">
        <v>11</v>
      </c>
      <c r="C1430" s="2" t="s">
        <v>12</v>
      </c>
      <c r="D1430" s="2" t="s">
        <v>185</v>
      </c>
      <c r="E1430" s="4" t="str">
        <f>VLOOKUP($D:$D,'[1]Disponibilidad y generación'!$E:$R,3,FALSE)</f>
        <v>02</v>
      </c>
      <c r="F1430" s="4" t="str">
        <f>VLOOKUP($D:$D,'[1]Disponibilidad y generación'!$E:$R,4,FALSE)</f>
        <v>CIBAO SUR</v>
      </c>
      <c r="G1430" s="4" t="str">
        <f>VLOOKUP($D:$D,'[1]Disponibilidad y generación'!$E:$R,5,FALSE)</f>
        <v>28</v>
      </c>
      <c r="H1430" s="4" t="str">
        <f>VLOOKUP($D:$D,'[1]Disponibilidad y generación'!$E:$R,6,FALSE)</f>
        <v>MONSEÑOR NOUEL</v>
      </c>
      <c r="I1430" s="4" t="str">
        <f>VLOOKUP($D:$D,'[1]Disponibilidad y generación'!$E:$R,7,FALSE)</f>
        <v>01</v>
      </c>
      <c r="J1430" s="4" t="str">
        <f>VLOOKUP($D:$D,'[1]Disponibilidad y generación'!$E:$R,8,FALSE)</f>
        <v>BONAO</v>
      </c>
      <c r="K1430" s="2" t="s">
        <v>240</v>
      </c>
      <c r="L1430" s="2" t="s">
        <v>253</v>
      </c>
      <c r="M1430" s="2" t="s">
        <v>17</v>
      </c>
      <c r="N1430" s="51">
        <v>4.8439004629619999</v>
      </c>
      <c r="O1430" s="51">
        <v>3.47722</v>
      </c>
    </row>
    <row r="1431" spans="1:15" ht="12.75" customHeight="1" x14ac:dyDescent="0.25">
      <c r="A1431" s="2">
        <v>2025</v>
      </c>
      <c r="B1431" s="2">
        <v>11</v>
      </c>
      <c r="C1431" s="2" t="s">
        <v>12</v>
      </c>
      <c r="D1431" s="2" t="s">
        <v>186</v>
      </c>
      <c r="E1431" s="4" t="str">
        <f>VLOOKUP($D:$D,'[1]Disponibilidad y generación'!$E:$R,3,FALSE)</f>
        <v>03</v>
      </c>
      <c r="F1431" s="4" t="str">
        <f>VLOOKUP($D:$D,'[1]Disponibilidad y generación'!$E:$R,4,FALSE)</f>
        <v>CIBAO NORDESTE</v>
      </c>
      <c r="G1431" s="4" t="str">
        <f>VLOOKUP($D:$D,'[1]Disponibilidad y generación'!$E:$R,5,FALSE)</f>
        <v>14</v>
      </c>
      <c r="H1431" s="4" t="str">
        <f>VLOOKUP($D:$D,'[1]Disponibilidad y generación'!$E:$R,6,FALSE)</f>
        <v>MARÍA TRINIDAD SÁNCHEZ</v>
      </c>
      <c r="I1431" s="4" t="str">
        <f>VLOOKUP($D:$D,'[1]Disponibilidad y generación'!$E:$R,7,FALSE)</f>
        <v>01</v>
      </c>
      <c r="J1431" s="4" t="str">
        <f>VLOOKUP($D:$D,'[1]Disponibilidad y generación'!$E:$R,8,FALSE)</f>
        <v>NAGUA</v>
      </c>
      <c r="K1431" s="2" t="s">
        <v>240</v>
      </c>
      <c r="L1431" s="2" t="s">
        <v>253</v>
      </c>
      <c r="M1431" s="2" t="s">
        <v>187</v>
      </c>
      <c r="N1431" s="51">
        <v>0</v>
      </c>
      <c r="O1431" s="51">
        <v>0</v>
      </c>
    </row>
    <row r="1432" spans="1:15" ht="12.75" customHeight="1" x14ac:dyDescent="0.25">
      <c r="A1432" s="2">
        <v>2025</v>
      </c>
      <c r="B1432" s="2">
        <v>11</v>
      </c>
      <c r="C1432" s="2" t="s">
        <v>12</v>
      </c>
      <c r="D1432" s="2" t="s">
        <v>188</v>
      </c>
      <c r="E1432" s="4" t="str">
        <f>VLOOKUP($D:$D,'[1]Disponibilidad y generación'!$E:$R,3,FALSE)</f>
        <v>07</v>
      </c>
      <c r="F1432" s="4" t="str">
        <f>VLOOKUP($D:$D,'[1]Disponibilidad y generación'!$E:$R,4,FALSE)</f>
        <v>EL VALLE</v>
      </c>
      <c r="G1432" s="4" t="str">
        <f>VLOOKUP($D:$D,'[1]Disponibilidad y generación'!$E:$R,5,FALSE)</f>
        <v>22</v>
      </c>
      <c r="H1432" s="4" t="str">
        <f>VLOOKUP($D:$D,'[1]Disponibilidad y generación'!$E:$R,6,FALSE)</f>
        <v>SAN JUAN</v>
      </c>
      <c r="I1432" s="4" t="str">
        <f>VLOOKUP($D:$D,'[1]Disponibilidad y generación'!$E:$R,7,FALSE)</f>
        <v>01</v>
      </c>
      <c r="J1432" s="4" t="str">
        <f>VLOOKUP($D:$D,'[1]Disponibilidad y generación'!$E:$R,8,FALSE)</f>
        <v>SAN JUAN</v>
      </c>
      <c r="K1432" s="2" t="s">
        <v>240</v>
      </c>
      <c r="L1432" s="2" t="s">
        <v>253</v>
      </c>
      <c r="M1432" s="2" t="s">
        <v>189</v>
      </c>
      <c r="N1432" s="51">
        <v>9.3768078703699995</v>
      </c>
      <c r="O1432" s="51">
        <v>5.3934499999999996</v>
      </c>
    </row>
    <row r="1433" spans="1:15" ht="12.75" customHeight="1" x14ac:dyDescent="0.25">
      <c r="A1433" s="2">
        <v>2025</v>
      </c>
      <c r="B1433" s="2">
        <v>11</v>
      </c>
      <c r="C1433" s="2" t="s">
        <v>12</v>
      </c>
      <c r="D1433" s="2" t="s">
        <v>190</v>
      </c>
      <c r="E1433" s="4" t="str">
        <f>VLOOKUP($D:$D,'[1]Disponibilidad y generación'!$E:$R,3,FALSE)</f>
        <v>07</v>
      </c>
      <c r="F1433" s="4" t="str">
        <f>VLOOKUP($D:$D,'[1]Disponibilidad y generación'!$E:$R,4,FALSE)</f>
        <v>EL VALLE</v>
      </c>
      <c r="G1433" s="4" t="str">
        <f>VLOOKUP($D:$D,'[1]Disponibilidad y generación'!$E:$R,5,FALSE)</f>
        <v>22</v>
      </c>
      <c r="H1433" s="4" t="str">
        <f>VLOOKUP($D:$D,'[1]Disponibilidad y generación'!$E:$R,6,FALSE)</f>
        <v>SAN JUAN</v>
      </c>
      <c r="I1433" s="4" t="str">
        <f>VLOOKUP($D:$D,'[1]Disponibilidad y generación'!$E:$R,7,FALSE)</f>
        <v>01</v>
      </c>
      <c r="J1433" s="4" t="str">
        <f>VLOOKUP($D:$D,'[1]Disponibilidad y generación'!$E:$R,8,FALSE)</f>
        <v>SAN JUAN</v>
      </c>
      <c r="K1433" s="2" t="s">
        <v>240</v>
      </c>
      <c r="L1433" s="2" t="s">
        <v>253</v>
      </c>
      <c r="M1433" s="2" t="s">
        <v>191</v>
      </c>
      <c r="N1433" s="51">
        <v>4.4090856481480003</v>
      </c>
      <c r="O1433" s="51">
        <v>3.2239300000000002</v>
      </c>
    </row>
    <row r="1434" spans="1:15" ht="12.75" customHeight="1" x14ac:dyDescent="0.25">
      <c r="A1434" s="2">
        <v>2025</v>
      </c>
      <c r="B1434" s="2">
        <v>11</v>
      </c>
      <c r="C1434" s="2" t="s">
        <v>59</v>
      </c>
      <c r="D1434" s="2" t="s">
        <v>197</v>
      </c>
      <c r="E1434" s="4" t="str">
        <f>VLOOKUP($D:$D,'[1]Disponibilidad y generación'!$E:$R,3,FALSE)</f>
        <v>05</v>
      </c>
      <c r="F1434" s="4" t="str">
        <f>VLOOKUP($D:$D,'[1]Disponibilidad y generación'!$E:$R,4,FALSE)</f>
        <v>VALDESIA</v>
      </c>
      <c r="G1434" s="4" t="str">
        <f>VLOOKUP($D:$D,'[1]Disponibilidad y generación'!$E:$R,5,FALSE)</f>
        <v>21</v>
      </c>
      <c r="H1434" s="4" t="str">
        <f>VLOOKUP($D:$D,'[1]Disponibilidad y generación'!$E:$R,6,FALSE)</f>
        <v>SAN CRISTÓBAL</v>
      </c>
      <c r="I1434" s="4" t="str">
        <f>VLOOKUP($D:$D,'[1]Disponibilidad y generación'!$E:$R,7,FALSE)</f>
        <v>03</v>
      </c>
      <c r="J1434" s="4" t="str">
        <f>VLOOKUP($D:$D,'[1]Disponibilidad y generación'!$E:$R,8,FALSE)</f>
        <v>BAJOS DE HAINA</v>
      </c>
      <c r="K1434" s="2" t="s">
        <v>243</v>
      </c>
      <c r="L1434" s="2" t="s">
        <v>249</v>
      </c>
      <c r="M1434" s="2" t="s">
        <v>44</v>
      </c>
      <c r="N1434" s="51">
        <v>0</v>
      </c>
      <c r="O1434" s="51">
        <v>0</v>
      </c>
    </row>
    <row r="1435" spans="1:15" ht="12.75" customHeight="1" x14ac:dyDescent="0.25">
      <c r="A1435" s="2">
        <v>2025</v>
      </c>
      <c r="B1435" s="2">
        <v>11</v>
      </c>
      <c r="C1435" s="2" t="s">
        <v>198</v>
      </c>
      <c r="D1435" s="2" t="s">
        <v>199</v>
      </c>
      <c r="E1435" s="4" t="str">
        <f>VLOOKUP($D:$D,'[1]Disponibilidad y generación'!$E:$R,3,FALSE)</f>
        <v>09</v>
      </c>
      <c r="F1435" s="4" t="str">
        <f>VLOOKUP($D:$D,'[1]Disponibilidad y generación'!$E:$R,4,FALSE)</f>
        <v>HIGUAMO</v>
      </c>
      <c r="G1435" s="4" t="str">
        <f>VLOOKUP($D:$D,'[1]Disponibilidad y generación'!$E:$R,5,FALSE)</f>
        <v>23</v>
      </c>
      <c r="H1435" s="4" t="str">
        <f>VLOOKUP($D:$D,'[1]Disponibilidad y generación'!$E:$R,6,FALSE)</f>
        <v>SAN PEDRO DE MACORÍS</v>
      </c>
      <c r="I1435" s="4" t="str">
        <f>VLOOKUP($D:$D,'[1]Disponibilidad y generación'!$E:$R,7,FALSE)</f>
        <v>01</v>
      </c>
      <c r="J1435" s="4" t="str">
        <f>VLOOKUP($D:$D,'[1]Disponibilidad y generación'!$E:$R,8,FALSE)</f>
        <v>SAN PEDRO DE MACORÍS</v>
      </c>
      <c r="K1435" s="2" t="s">
        <v>241</v>
      </c>
      <c r="L1435" s="2" t="s">
        <v>251</v>
      </c>
      <c r="M1435" s="2" t="s">
        <v>99</v>
      </c>
      <c r="N1435" s="51">
        <v>13.997708333333</v>
      </c>
      <c r="O1435" s="51">
        <v>9.3810000000000002</v>
      </c>
    </row>
    <row r="1436" spans="1:15" ht="12.75" customHeight="1" x14ac:dyDescent="0.25">
      <c r="A1436" s="2">
        <v>2025</v>
      </c>
      <c r="B1436" s="2">
        <v>11</v>
      </c>
      <c r="C1436" s="2" t="s">
        <v>200</v>
      </c>
      <c r="D1436" s="2" t="s">
        <v>258</v>
      </c>
      <c r="E1436" s="4" t="s">
        <v>272</v>
      </c>
      <c r="F1436" s="4" t="s">
        <v>273</v>
      </c>
      <c r="G1436" s="4" t="s">
        <v>274</v>
      </c>
      <c r="H1436" s="4" t="s">
        <v>275</v>
      </c>
      <c r="I1436" s="4" t="s">
        <v>276</v>
      </c>
      <c r="J1436" s="4" t="s">
        <v>277</v>
      </c>
      <c r="K1436" s="2" t="s">
        <v>239</v>
      </c>
      <c r="L1436" s="2" t="s">
        <v>246</v>
      </c>
      <c r="M1436" s="2" t="s">
        <v>223</v>
      </c>
      <c r="N1436" s="51">
        <v>47.057685185185001</v>
      </c>
      <c r="O1436" s="51">
        <v>20.585159999999998</v>
      </c>
    </row>
    <row r="1437" spans="1:15" ht="12.75" customHeight="1" x14ac:dyDescent="0.25">
      <c r="A1437" s="2">
        <v>2025</v>
      </c>
      <c r="B1437" s="2">
        <v>11</v>
      </c>
      <c r="C1437" s="2" t="s">
        <v>200</v>
      </c>
      <c r="D1437" s="2" t="s">
        <v>259</v>
      </c>
      <c r="E1437" s="4" t="s">
        <v>272</v>
      </c>
      <c r="F1437" s="4" t="s">
        <v>273</v>
      </c>
      <c r="G1437" s="4" t="s">
        <v>274</v>
      </c>
      <c r="H1437" s="4" t="s">
        <v>275</v>
      </c>
      <c r="I1437" s="4" t="s">
        <v>276</v>
      </c>
      <c r="J1437" s="4" t="s">
        <v>277</v>
      </c>
      <c r="K1437" s="2" t="s">
        <v>243</v>
      </c>
      <c r="L1437" s="2" t="s">
        <v>246</v>
      </c>
      <c r="M1437" s="2" t="s">
        <v>223</v>
      </c>
      <c r="N1437" s="51">
        <v>143.89560185185101</v>
      </c>
      <c r="O1437" s="51">
        <v>33.766559999999998</v>
      </c>
    </row>
    <row r="1438" spans="1:15" ht="12.75" customHeight="1" x14ac:dyDescent="0.25">
      <c r="A1438" s="2">
        <v>2025</v>
      </c>
      <c r="B1438" s="2">
        <v>11</v>
      </c>
      <c r="C1438" s="2" t="s">
        <v>22</v>
      </c>
      <c r="D1438" s="2" t="s">
        <v>202</v>
      </c>
      <c r="E1438" s="4" t="str">
        <f>VLOOKUP($D:$D,'[1]Disponibilidad y generación'!$E:$R,3,FALSE)</f>
        <v>09</v>
      </c>
      <c r="F1438" s="4" t="str">
        <f>VLOOKUP($D:$D,'[1]Disponibilidad y generación'!$E:$R,4,FALSE)</f>
        <v>HIGUAMO</v>
      </c>
      <c r="G1438" s="4" t="str">
        <f>VLOOKUP($D:$D,'[1]Disponibilidad y generación'!$E:$R,5,FALSE)</f>
        <v>23</v>
      </c>
      <c r="H1438" s="4" t="str">
        <f>VLOOKUP($D:$D,'[1]Disponibilidad y generación'!$E:$R,6,FALSE)</f>
        <v>SAN PEDRO DE MACORÍS</v>
      </c>
      <c r="I1438" s="4" t="str">
        <f>VLOOKUP($D:$D,'[1]Disponibilidad y generación'!$E:$R,7,FALSE)</f>
        <v>01</v>
      </c>
      <c r="J1438" s="4" t="str">
        <f>VLOOKUP($D:$D,'[1]Disponibilidad y generación'!$E:$R,8,FALSE)</f>
        <v>SAN PEDRO DE MACORÍS</v>
      </c>
      <c r="K1438" s="2" t="s">
        <v>242</v>
      </c>
      <c r="L1438" s="2" t="s">
        <v>248</v>
      </c>
      <c r="M1438" s="2" t="s">
        <v>24</v>
      </c>
      <c r="N1438" s="51">
        <v>17.132222222222001</v>
      </c>
      <c r="O1438" s="51">
        <v>7.7014500000000004</v>
      </c>
    </row>
    <row r="1439" spans="1:15" ht="12.75" customHeight="1" x14ac:dyDescent="0.25">
      <c r="A1439" s="2">
        <v>2025</v>
      </c>
      <c r="B1439" s="2">
        <v>11</v>
      </c>
      <c r="C1439" s="2" t="s">
        <v>12</v>
      </c>
      <c r="D1439" s="2" t="s">
        <v>203</v>
      </c>
      <c r="E1439" s="4" t="str">
        <f>VLOOKUP($D:$D,'[1]Disponibilidad y generación'!$E:$R,3,FALSE)</f>
        <v>02</v>
      </c>
      <c r="F1439" s="4" t="str">
        <f>VLOOKUP($D:$D,'[1]Disponibilidad y generación'!$E:$R,4,FALSE)</f>
        <v>CIBAO SUR</v>
      </c>
      <c r="G1439" s="4" t="str">
        <f>VLOOKUP($D:$D,'[1]Disponibilidad y generación'!$E:$R,5,FALSE)</f>
        <v>13</v>
      </c>
      <c r="H1439" s="4" t="str">
        <f>VLOOKUP($D:$D,'[1]Disponibilidad y generación'!$E:$R,6,FALSE)</f>
        <v>LA VEGA</v>
      </c>
      <c r="I1439" s="4" t="str">
        <f>VLOOKUP($D:$D,'[1]Disponibilidad y generación'!$E:$R,7,FALSE)</f>
        <v>01</v>
      </c>
      <c r="J1439" s="4" t="str">
        <f>VLOOKUP($D:$D,'[1]Disponibilidad y generación'!$E:$R,8,FALSE)</f>
        <v>LA VEGA</v>
      </c>
      <c r="K1439" s="2" t="s">
        <v>240</v>
      </c>
      <c r="L1439" s="2" t="s">
        <v>253</v>
      </c>
      <c r="M1439" s="2" t="s">
        <v>204</v>
      </c>
      <c r="N1439" s="51">
        <v>10.285902777777</v>
      </c>
      <c r="O1439" s="51">
        <v>7.1523099999999999</v>
      </c>
    </row>
    <row r="1440" spans="1:15" ht="12.75" customHeight="1" x14ac:dyDescent="0.25">
      <c r="A1440" s="2">
        <v>2025</v>
      </c>
      <c r="B1440" s="2">
        <v>11</v>
      </c>
      <c r="C1440" s="2" t="s">
        <v>12</v>
      </c>
      <c r="D1440" s="2" t="s">
        <v>205</v>
      </c>
      <c r="E1440" s="4" t="str">
        <f>VLOOKUP($D:$D,'[1]Disponibilidad y generación'!$E:$R,3,FALSE)</f>
        <v>02</v>
      </c>
      <c r="F1440" s="4" t="str">
        <f>VLOOKUP($D:$D,'[1]Disponibilidad y generación'!$E:$R,4,FALSE)</f>
        <v>CIBAO SUR</v>
      </c>
      <c r="G1440" s="4" t="str">
        <f>VLOOKUP($D:$D,'[1]Disponibilidad y generación'!$E:$R,5,FALSE)</f>
        <v>13</v>
      </c>
      <c r="H1440" s="4" t="str">
        <f>VLOOKUP($D:$D,'[1]Disponibilidad y generación'!$E:$R,6,FALSE)</f>
        <v>LA VEGA</v>
      </c>
      <c r="I1440" s="4" t="str">
        <f>VLOOKUP($D:$D,'[1]Disponibilidad y generación'!$E:$R,7,FALSE)</f>
        <v>01</v>
      </c>
      <c r="J1440" s="4" t="str">
        <f>VLOOKUP($D:$D,'[1]Disponibilidad y generación'!$E:$R,8,FALSE)</f>
        <v>LA VEGA</v>
      </c>
      <c r="K1440" s="2" t="s">
        <v>240</v>
      </c>
      <c r="L1440" s="2" t="s">
        <v>253</v>
      </c>
      <c r="M1440" s="2" t="s">
        <v>204</v>
      </c>
      <c r="N1440" s="51">
        <v>8.9929398148139992</v>
      </c>
      <c r="O1440" s="51">
        <v>5.3703200000000004</v>
      </c>
    </row>
    <row r="1441" spans="1:15" ht="12.75" customHeight="1" x14ac:dyDescent="0.25">
      <c r="A1441" s="2">
        <v>2025</v>
      </c>
      <c r="B1441" s="2">
        <v>11</v>
      </c>
      <c r="C1441" s="2" t="s">
        <v>12</v>
      </c>
      <c r="D1441" s="2" t="s">
        <v>206</v>
      </c>
      <c r="E1441" s="4" t="str">
        <f>VLOOKUP($D:$D,'[1]Disponibilidad y generación'!$E:$R,3,FALSE)</f>
        <v>05</v>
      </c>
      <c r="F1441" s="4" t="str">
        <f>VLOOKUP($D:$D,'[1]Disponibilidad y generación'!$E:$R,4,FALSE)</f>
        <v>VALDESIA</v>
      </c>
      <c r="G1441" s="4" t="str">
        <f>VLOOKUP($D:$D,'[1]Disponibilidad y generación'!$E:$R,5,FALSE)</f>
        <v>17</v>
      </c>
      <c r="H1441" s="4" t="str">
        <f>VLOOKUP($D:$D,'[1]Disponibilidad y generación'!$E:$R,6,FALSE)</f>
        <v>PERAVIA</v>
      </c>
      <c r="I1441" s="4" t="str">
        <f>VLOOKUP($D:$D,'[1]Disponibilidad y generación'!$E:$R,7,FALSE)</f>
        <v>01</v>
      </c>
      <c r="J1441" s="4" t="str">
        <f>VLOOKUP($D:$D,'[1]Disponibilidad y generación'!$E:$R,8,FALSE)</f>
        <v>BANÍ</v>
      </c>
      <c r="K1441" s="2" t="s">
        <v>240</v>
      </c>
      <c r="L1441" s="2" t="s">
        <v>253</v>
      </c>
      <c r="M1441" s="2" t="s">
        <v>207</v>
      </c>
      <c r="N1441" s="51">
        <v>6.0398379629620003</v>
      </c>
      <c r="O1441" s="51">
        <v>4.0026799999999998</v>
      </c>
    </row>
    <row r="1442" spans="1:15" ht="12.75" customHeight="1" x14ac:dyDescent="0.25">
      <c r="A1442" s="2">
        <v>2025</v>
      </c>
      <c r="B1442" s="2">
        <v>11</v>
      </c>
      <c r="C1442" s="2" t="s">
        <v>12</v>
      </c>
      <c r="D1442" s="2" t="s">
        <v>208</v>
      </c>
      <c r="E1442" s="4" t="str">
        <f>VLOOKUP($D:$D,'[1]Disponibilidad y generación'!$E:$R,3,FALSE)</f>
        <v>05</v>
      </c>
      <c r="F1442" s="4" t="str">
        <f>VLOOKUP($D:$D,'[1]Disponibilidad y generación'!$E:$R,4,FALSE)</f>
        <v>VALDESIA</v>
      </c>
      <c r="G1442" s="4" t="str">
        <f>VLOOKUP($D:$D,'[1]Disponibilidad y generación'!$E:$R,5,FALSE)</f>
        <v>17</v>
      </c>
      <c r="H1442" s="4" t="str">
        <f>VLOOKUP($D:$D,'[1]Disponibilidad y generación'!$E:$R,6,FALSE)</f>
        <v>PERAVIA</v>
      </c>
      <c r="I1442" s="4" t="str">
        <f>VLOOKUP($D:$D,'[1]Disponibilidad y generación'!$E:$R,7,FALSE)</f>
        <v>01</v>
      </c>
      <c r="J1442" s="4" t="str">
        <f>VLOOKUP($D:$D,'[1]Disponibilidad y generación'!$E:$R,8,FALSE)</f>
        <v>BANÍ</v>
      </c>
      <c r="K1442" s="2" t="s">
        <v>240</v>
      </c>
      <c r="L1442" s="2" t="s">
        <v>253</v>
      </c>
      <c r="M1442" s="2" t="s">
        <v>207</v>
      </c>
      <c r="N1442" s="51">
        <v>7.5695023148139997</v>
      </c>
      <c r="O1442" s="51">
        <v>4.9242499999999998</v>
      </c>
    </row>
    <row r="1443" spans="1:15" ht="12.75" customHeight="1" x14ac:dyDescent="0.25">
      <c r="A1443" s="2">
        <v>2025</v>
      </c>
      <c r="B1443" s="2">
        <v>12</v>
      </c>
      <c r="C1443" s="2" t="s">
        <v>8</v>
      </c>
      <c r="D1443" s="2" t="s">
        <v>9</v>
      </c>
      <c r="E1443" s="4" t="str">
        <f>VLOOKUP($D:$D,'[1]Disponibilidad y generación'!$E:$R,3,FALSE)</f>
        <v>10</v>
      </c>
      <c r="F1443" s="4" t="str">
        <f>VLOOKUP($D:$D,'[1]Disponibilidad y generación'!$E:$R,4,FALSE)</f>
        <v>OZAMA O METROPOLITANA</v>
      </c>
      <c r="G1443" s="4" t="str">
        <f>VLOOKUP($D:$D,'[1]Disponibilidad y generación'!$E:$R,5,FALSE)</f>
        <v>32</v>
      </c>
      <c r="H1443" s="4" t="str">
        <f>VLOOKUP($D:$D,'[1]Disponibilidad y generación'!$E:$R,6,FALSE)</f>
        <v>SANTO DOMINGO</v>
      </c>
      <c r="I1443" s="4" t="str">
        <f>VLOOKUP($D:$D,'[1]Disponibilidad y generación'!$E:$R,7,FALSE)</f>
        <v>04</v>
      </c>
      <c r="J1443" s="4" t="str">
        <f>VLOOKUP($D:$D,'[1]Disponibilidad y generación'!$E:$R,8,FALSE)</f>
        <v>BOCA CHICA</v>
      </c>
      <c r="K1443" s="2" t="s">
        <v>239</v>
      </c>
      <c r="L1443" s="2" t="s">
        <v>249</v>
      </c>
      <c r="M1443" s="2" t="s">
        <v>10</v>
      </c>
      <c r="N1443" s="51">
        <v>0</v>
      </c>
      <c r="O1443" s="51">
        <v>0</v>
      </c>
    </row>
    <row r="1444" spans="1:15" ht="12.75" customHeight="1" x14ac:dyDescent="0.25">
      <c r="A1444" s="2">
        <v>2025</v>
      </c>
      <c r="B1444" s="2">
        <v>12</v>
      </c>
      <c r="C1444" s="2" t="s">
        <v>8</v>
      </c>
      <c r="D1444" s="2" t="s">
        <v>11</v>
      </c>
      <c r="E1444" s="4" t="str">
        <f>VLOOKUP($D:$D,'[1]Disponibilidad y generación'!$E:$R,3,FALSE)</f>
        <v>10</v>
      </c>
      <c r="F1444" s="4" t="str">
        <f>VLOOKUP($D:$D,'[1]Disponibilidad y generación'!$E:$R,4,FALSE)</f>
        <v>OZAMA O METROPOLITANA</v>
      </c>
      <c r="G1444" s="4" t="str">
        <f>VLOOKUP($D:$D,'[1]Disponibilidad y generación'!$E:$R,5,FALSE)</f>
        <v>32</v>
      </c>
      <c r="H1444" s="4" t="str">
        <f>VLOOKUP($D:$D,'[1]Disponibilidad y generación'!$E:$R,6,FALSE)</f>
        <v>SANTO DOMINGO</v>
      </c>
      <c r="I1444" s="4" t="str">
        <f>VLOOKUP($D:$D,'[1]Disponibilidad y generación'!$E:$R,7,FALSE)</f>
        <v>04</v>
      </c>
      <c r="J1444" s="4" t="str">
        <f>VLOOKUP($D:$D,'[1]Disponibilidad y generación'!$E:$R,8,FALSE)</f>
        <v>BOCA CHICA</v>
      </c>
      <c r="K1444" s="2" t="s">
        <v>239</v>
      </c>
      <c r="L1444" s="2" t="s">
        <v>246</v>
      </c>
      <c r="M1444" s="2" t="s">
        <v>10</v>
      </c>
      <c r="N1444" s="51">
        <v>298.82948028673798</v>
      </c>
      <c r="O1444" s="51">
        <v>159.58177000000001</v>
      </c>
    </row>
    <row r="1445" spans="1:15" ht="12.75" customHeight="1" x14ac:dyDescent="0.25">
      <c r="A1445" s="2">
        <v>2025</v>
      </c>
      <c r="B1445" s="2">
        <v>12</v>
      </c>
      <c r="C1445" s="2" t="s">
        <v>12</v>
      </c>
      <c r="D1445" s="2" t="s">
        <v>13</v>
      </c>
      <c r="E1445" s="4" t="str">
        <f>VLOOKUP($D:$D,'[1]Disponibilidad y generación'!$E:$R,3,FALSE)</f>
        <v>05</v>
      </c>
      <c r="F1445" s="4" t="str">
        <f>VLOOKUP($D:$D,'[1]Disponibilidad y generación'!$E:$R,4,FALSE)</f>
        <v>VALDESIA</v>
      </c>
      <c r="G1445" s="4" t="str">
        <f>VLOOKUP($D:$D,'[1]Disponibilidad y generación'!$E:$R,5,FALSE)</f>
        <v>17</v>
      </c>
      <c r="H1445" s="4" t="str">
        <f>VLOOKUP($D:$D,'[1]Disponibilidad y generación'!$E:$R,6,FALSE)</f>
        <v>PERAVIA</v>
      </c>
      <c r="I1445" s="4" t="str">
        <f>VLOOKUP($D:$D,'[1]Disponibilidad y generación'!$E:$R,7,FALSE)</f>
        <v>01</v>
      </c>
      <c r="J1445" s="4" t="str">
        <f>VLOOKUP($D:$D,'[1]Disponibilidad y generación'!$E:$R,8,FALSE)</f>
        <v>BANÍ</v>
      </c>
      <c r="K1445" s="2" t="s">
        <v>240</v>
      </c>
      <c r="L1445" s="2" t="s">
        <v>253</v>
      </c>
      <c r="M1445" s="2" t="s">
        <v>14</v>
      </c>
      <c r="N1445" s="51">
        <v>7.5708333333329998</v>
      </c>
      <c r="O1445" s="51">
        <v>5.5558199999999998</v>
      </c>
    </row>
    <row r="1446" spans="1:15" ht="12.75" customHeight="1" x14ac:dyDescent="0.25">
      <c r="A1446" s="2">
        <v>2025</v>
      </c>
      <c r="B1446" s="2">
        <v>12</v>
      </c>
      <c r="C1446" s="2" t="s">
        <v>12</v>
      </c>
      <c r="D1446" s="2" t="s">
        <v>15</v>
      </c>
      <c r="E1446" s="4" t="str">
        <f>VLOOKUP($D:$D,'[1]Disponibilidad y generación'!$E:$R,3,FALSE)</f>
        <v>05</v>
      </c>
      <c r="F1446" s="4" t="str">
        <f>VLOOKUP($D:$D,'[1]Disponibilidad y generación'!$E:$R,4,FALSE)</f>
        <v>VALDESIA</v>
      </c>
      <c r="G1446" s="4" t="str">
        <f>VLOOKUP($D:$D,'[1]Disponibilidad y generación'!$E:$R,5,FALSE)</f>
        <v>17</v>
      </c>
      <c r="H1446" s="4" t="str">
        <f>VLOOKUP($D:$D,'[1]Disponibilidad y generación'!$E:$R,6,FALSE)</f>
        <v>PERAVIA</v>
      </c>
      <c r="I1446" s="4" t="str">
        <f>VLOOKUP($D:$D,'[1]Disponibilidad y generación'!$E:$R,7,FALSE)</f>
        <v>01</v>
      </c>
      <c r="J1446" s="4" t="str">
        <f>VLOOKUP($D:$D,'[1]Disponibilidad y generación'!$E:$R,8,FALSE)</f>
        <v>BANÍ</v>
      </c>
      <c r="K1446" s="2" t="s">
        <v>240</v>
      </c>
      <c r="L1446" s="2" t="s">
        <v>253</v>
      </c>
      <c r="M1446" s="2" t="s">
        <v>14</v>
      </c>
      <c r="N1446" s="51">
        <v>11.806541218636999</v>
      </c>
      <c r="O1446" s="51">
        <v>8.0251000000000001</v>
      </c>
    </row>
    <row r="1447" spans="1:15" ht="12.75" customHeight="1" x14ac:dyDescent="0.25">
      <c r="A1447" s="2">
        <v>2025</v>
      </c>
      <c r="B1447" s="2">
        <v>12</v>
      </c>
      <c r="C1447" s="2" t="s">
        <v>12</v>
      </c>
      <c r="D1447" s="2" t="s">
        <v>16</v>
      </c>
      <c r="E1447" s="4" t="str">
        <f>VLOOKUP($D:$D,'[1]Disponibilidad y generación'!$E:$R,3,FALSE)</f>
        <v>02</v>
      </c>
      <c r="F1447" s="4" t="str">
        <f>VLOOKUP($D:$D,'[1]Disponibilidad y generación'!$E:$R,4,FALSE)</f>
        <v>CIBAO SUR</v>
      </c>
      <c r="G1447" s="4" t="str">
        <f>VLOOKUP($D:$D,'[1]Disponibilidad y generación'!$E:$R,5,FALSE)</f>
        <v>28</v>
      </c>
      <c r="H1447" s="4" t="str">
        <f>VLOOKUP($D:$D,'[1]Disponibilidad y generación'!$E:$R,6,FALSE)</f>
        <v>MONSEÑOR NOUEL</v>
      </c>
      <c r="I1447" s="4" t="str">
        <f>VLOOKUP($D:$D,'[1]Disponibilidad y generación'!$E:$R,7,FALSE)</f>
        <v>03</v>
      </c>
      <c r="J1447" s="4" t="str">
        <f>VLOOKUP($D:$D,'[1]Disponibilidad y generación'!$E:$R,8,FALSE)</f>
        <v>PIEDRA BLANCA</v>
      </c>
      <c r="K1447" s="2" t="s">
        <v>240</v>
      </c>
      <c r="L1447" s="2" t="s">
        <v>253</v>
      </c>
      <c r="M1447" s="2" t="s">
        <v>17</v>
      </c>
      <c r="N1447" s="51">
        <v>6.6545698924000002E-2</v>
      </c>
      <c r="O1447" s="51">
        <v>4.4600000000000001E-2</v>
      </c>
    </row>
    <row r="1448" spans="1:15" ht="12.75" customHeight="1" x14ac:dyDescent="0.25">
      <c r="A1448" s="2">
        <v>2025</v>
      </c>
      <c r="B1448" s="2">
        <v>12</v>
      </c>
      <c r="C1448" s="2" t="s">
        <v>12</v>
      </c>
      <c r="D1448" s="2" t="s">
        <v>18</v>
      </c>
      <c r="E1448" s="4" t="str">
        <f>VLOOKUP($D:$D,'[1]Disponibilidad y generación'!$E:$R,3,FALSE)</f>
        <v>02</v>
      </c>
      <c r="F1448" s="4" t="str">
        <f>VLOOKUP($D:$D,'[1]Disponibilidad y generación'!$E:$R,4,FALSE)</f>
        <v>CIBAO SUR</v>
      </c>
      <c r="G1448" s="4" t="str">
        <f>VLOOKUP($D:$D,'[1]Disponibilidad y generación'!$E:$R,5,FALSE)</f>
        <v>28</v>
      </c>
      <c r="H1448" s="4" t="str">
        <f>VLOOKUP($D:$D,'[1]Disponibilidad y generación'!$E:$R,6,FALSE)</f>
        <v>MONSEÑOR NOUEL</v>
      </c>
      <c r="I1448" s="4" t="str">
        <f>VLOOKUP($D:$D,'[1]Disponibilidad y generación'!$E:$R,7,FALSE)</f>
        <v>03</v>
      </c>
      <c r="J1448" s="4" t="str">
        <f>VLOOKUP($D:$D,'[1]Disponibilidad y generación'!$E:$R,8,FALSE)</f>
        <v>PIEDRA BLANCA</v>
      </c>
      <c r="K1448" s="2" t="s">
        <v>240</v>
      </c>
      <c r="L1448" s="2" t="s">
        <v>253</v>
      </c>
      <c r="M1448" s="2" t="s">
        <v>17</v>
      </c>
      <c r="N1448" s="51">
        <v>7.7885304658999996E-2</v>
      </c>
      <c r="O1448" s="51">
        <v>5.3999999999999999E-2</v>
      </c>
    </row>
    <row r="1449" spans="1:15" ht="12.75" customHeight="1" x14ac:dyDescent="0.25">
      <c r="A1449" s="2">
        <v>2025</v>
      </c>
      <c r="B1449" s="2">
        <v>12</v>
      </c>
      <c r="C1449" s="2" t="s">
        <v>12</v>
      </c>
      <c r="D1449" s="2" t="s">
        <v>19</v>
      </c>
      <c r="E1449" s="4" t="str">
        <f>VLOOKUP($D:$D,'[1]Disponibilidad y generación'!$E:$R,3,FALSE)</f>
        <v>01</v>
      </c>
      <c r="F1449" s="4" t="str">
        <f>VLOOKUP($D:$D,'[1]Disponibilidad y generación'!$E:$R,4,FALSE)</f>
        <v>CIBAO NORTE</v>
      </c>
      <c r="G1449" s="4" t="str">
        <f>VLOOKUP($D:$D,'[1]Disponibilidad y generación'!$E:$R,5,FALSE)</f>
        <v>25</v>
      </c>
      <c r="H1449" s="4" t="str">
        <f>VLOOKUP($D:$D,'[1]Disponibilidad y generación'!$E:$R,6,FALSE)</f>
        <v>SANTIAGO</v>
      </c>
      <c r="I1449" s="4" t="str">
        <f>VLOOKUP($D:$D,'[1]Disponibilidad y generación'!$E:$R,7,FALSE)</f>
        <v>03</v>
      </c>
      <c r="J1449" s="4" t="str">
        <f>VLOOKUP($D:$D,'[1]Disponibilidad y generación'!$E:$R,8,FALSE)</f>
        <v>JÁNICO</v>
      </c>
      <c r="K1449" s="2" t="s">
        <v>240</v>
      </c>
      <c r="L1449" s="2" t="s">
        <v>253</v>
      </c>
      <c r="M1449" s="2" t="s">
        <v>20</v>
      </c>
      <c r="N1449" s="51">
        <v>7.3700716845E-2</v>
      </c>
      <c r="O1449" s="51">
        <v>4.48E-2</v>
      </c>
    </row>
    <row r="1450" spans="1:15" ht="12.75" customHeight="1" x14ac:dyDescent="0.25">
      <c r="A1450" s="2">
        <v>2025</v>
      </c>
      <c r="B1450" s="2">
        <v>12</v>
      </c>
      <c r="C1450" s="2" t="s">
        <v>12</v>
      </c>
      <c r="D1450" s="2" t="s">
        <v>21</v>
      </c>
      <c r="E1450" s="4" t="str">
        <f>VLOOKUP($D:$D,'[1]Disponibilidad y generación'!$E:$R,3,FALSE)</f>
        <v>01</v>
      </c>
      <c r="F1450" s="4" t="str">
        <f>VLOOKUP($D:$D,'[1]Disponibilidad y generación'!$E:$R,4,FALSE)</f>
        <v>CIBAO NORTE</v>
      </c>
      <c r="G1450" s="4" t="str">
        <f>VLOOKUP($D:$D,'[1]Disponibilidad y generación'!$E:$R,5,FALSE)</f>
        <v>25</v>
      </c>
      <c r="H1450" s="4" t="str">
        <f>VLOOKUP($D:$D,'[1]Disponibilidad y generación'!$E:$R,6,FALSE)</f>
        <v>SANTIAGO</v>
      </c>
      <c r="I1450" s="4" t="str">
        <f>VLOOKUP($D:$D,'[1]Disponibilidad y generación'!$E:$R,7,FALSE)</f>
        <v>03</v>
      </c>
      <c r="J1450" s="4" t="str">
        <f>VLOOKUP($D:$D,'[1]Disponibilidad y generación'!$E:$R,8,FALSE)</f>
        <v>JÁNICO</v>
      </c>
      <c r="K1450" s="2" t="s">
        <v>240</v>
      </c>
      <c r="L1450" s="2" t="s">
        <v>253</v>
      </c>
      <c r="M1450" s="2" t="s">
        <v>20</v>
      </c>
      <c r="N1450" s="51">
        <v>7.7025089604999999E-2</v>
      </c>
      <c r="O1450" s="51">
        <v>6.4000000000000001E-2</v>
      </c>
    </row>
    <row r="1451" spans="1:15" ht="12.75" customHeight="1" x14ac:dyDescent="0.25">
      <c r="A1451" s="2">
        <v>2025</v>
      </c>
      <c r="B1451" s="2">
        <v>12</v>
      </c>
      <c r="C1451" s="2" t="s">
        <v>22</v>
      </c>
      <c r="D1451" s="2" t="s">
        <v>23</v>
      </c>
      <c r="E1451" s="4" t="str">
        <f>VLOOKUP($D:$D,'[1]Disponibilidad y generación'!$E:$R,3,FALSE)</f>
        <v>06</v>
      </c>
      <c r="F1451" s="4" t="str">
        <f>VLOOKUP($D:$D,'[1]Disponibilidad y generación'!$E:$R,4,FALSE)</f>
        <v>ENRIQUILLO</v>
      </c>
      <c r="G1451" s="4" t="str">
        <f>VLOOKUP($D:$D,'[1]Disponibilidad y generación'!$E:$R,5,FALSE)</f>
        <v>04</v>
      </c>
      <c r="H1451" s="4" t="str">
        <f>VLOOKUP($D:$D,'[1]Disponibilidad y generación'!$E:$R,6,FALSE)</f>
        <v>BARAHONA</v>
      </c>
      <c r="I1451" s="4" t="str">
        <f>VLOOKUP($D:$D,'[1]Disponibilidad y generación'!$E:$R,7,FALSE)</f>
        <v>01</v>
      </c>
      <c r="J1451" s="4" t="str">
        <f>VLOOKUP($D:$D,'[1]Disponibilidad y generación'!$E:$R,8,FALSE)</f>
        <v>BARAHONA</v>
      </c>
      <c r="K1451" s="2" t="s">
        <v>241</v>
      </c>
      <c r="L1451" s="2" t="s">
        <v>247</v>
      </c>
      <c r="M1451" s="2" t="s">
        <v>24</v>
      </c>
      <c r="N1451" s="51">
        <v>48.586312724014</v>
      </c>
      <c r="O1451" s="51">
        <v>29.196120000000001</v>
      </c>
    </row>
    <row r="1452" spans="1:15" ht="12.75" customHeight="1" x14ac:dyDescent="0.25">
      <c r="A1452" s="2">
        <v>2025</v>
      </c>
      <c r="B1452" s="2">
        <v>12</v>
      </c>
      <c r="C1452" s="2" t="s">
        <v>25</v>
      </c>
      <c r="D1452" s="2" t="s">
        <v>26</v>
      </c>
      <c r="E1452" s="4" t="str">
        <f>VLOOKUP($D:$D,'[1]Disponibilidad y generación'!$E:$R,3,FALSE)</f>
        <v>09</v>
      </c>
      <c r="F1452" s="4" t="str">
        <f>VLOOKUP($D:$D,'[1]Disponibilidad y generación'!$E:$R,4,FALSE)</f>
        <v>HIGUAMO</v>
      </c>
      <c r="G1452" s="4" t="str">
        <f>VLOOKUP($D:$D,'[1]Disponibilidad y generación'!$E:$R,5,FALSE)</f>
        <v>23</v>
      </c>
      <c r="H1452" s="4" t="str">
        <f>VLOOKUP($D:$D,'[1]Disponibilidad y generación'!$E:$R,6,FALSE)</f>
        <v>SAN PEDRO DE MACORÍS</v>
      </c>
      <c r="I1452" s="4" t="str">
        <f>VLOOKUP($D:$D,'[1]Disponibilidad y generación'!$E:$R,7,FALSE)</f>
        <v>05</v>
      </c>
      <c r="J1452" s="4" t="str">
        <f>VLOOKUP($D:$D,'[1]Disponibilidad y generación'!$E:$R,8,FALSE)</f>
        <v>QUISQUEYA</v>
      </c>
      <c r="K1452" s="2" t="s">
        <v>242</v>
      </c>
      <c r="L1452" s="2" t="s">
        <v>248</v>
      </c>
      <c r="M1452" s="2" t="s">
        <v>27</v>
      </c>
      <c r="N1452" s="51">
        <v>8</v>
      </c>
      <c r="O1452" s="51">
        <v>0.15912000000000001</v>
      </c>
    </row>
    <row r="1453" spans="1:15" ht="12.75" customHeight="1" x14ac:dyDescent="0.25">
      <c r="A1453" s="2">
        <v>2025</v>
      </c>
      <c r="B1453" s="2">
        <v>12</v>
      </c>
      <c r="C1453" s="2" t="s">
        <v>12</v>
      </c>
      <c r="D1453" s="2" t="s">
        <v>28</v>
      </c>
      <c r="E1453" s="4" t="str">
        <f>VLOOKUP($D:$D,'[1]Disponibilidad y generación'!$E:$R,3,FALSE)</f>
        <v>04</v>
      </c>
      <c r="F1453" s="4" t="str">
        <f>VLOOKUP($D:$D,'[1]Disponibilidad y generación'!$E:$R,4,FALSE)</f>
        <v>CIBAO NOROESTE</v>
      </c>
      <c r="G1453" s="4" t="str">
        <f>VLOOKUP($D:$D,'[1]Disponibilidad y generación'!$E:$R,5,FALSE)</f>
        <v>27</v>
      </c>
      <c r="H1453" s="4" t="str">
        <f>VLOOKUP($D:$D,'[1]Disponibilidad y generación'!$E:$R,6,FALSE)</f>
        <v>VALVERDE</v>
      </c>
      <c r="I1453" s="4" t="str">
        <f>VLOOKUP($D:$D,'[1]Disponibilidad y generación'!$E:$R,7,FALSE)</f>
        <v>02</v>
      </c>
      <c r="J1453" s="4" t="str">
        <f>VLOOKUP($D:$D,'[1]Disponibilidad y generación'!$E:$R,8,FALSE)</f>
        <v>ESPERANZA</v>
      </c>
      <c r="K1453" s="2" t="s">
        <v>240</v>
      </c>
      <c r="L1453" s="2" t="s">
        <v>253</v>
      </c>
      <c r="M1453" s="2" t="s">
        <v>27</v>
      </c>
      <c r="N1453" s="51">
        <v>0.104592293906</v>
      </c>
      <c r="O1453" s="51">
        <v>7.6999999999999999E-2</v>
      </c>
    </row>
    <row r="1454" spans="1:15" ht="12.75" customHeight="1" x14ac:dyDescent="0.25">
      <c r="A1454" s="2">
        <v>2025</v>
      </c>
      <c r="B1454" s="2">
        <v>12</v>
      </c>
      <c r="C1454" s="2" t="s">
        <v>29</v>
      </c>
      <c r="D1454" s="2" t="s">
        <v>30</v>
      </c>
      <c r="E1454" s="4" t="str">
        <f>VLOOKUP($D:$D,'[1]Disponibilidad y generación'!$E:$R,3,FALSE)</f>
        <v>09</v>
      </c>
      <c r="F1454" s="4" t="str">
        <f>VLOOKUP($D:$D,'[1]Disponibilidad y generación'!$E:$R,4,FALSE)</f>
        <v>HIGUAMO</v>
      </c>
      <c r="G1454" s="4" t="str">
        <f>VLOOKUP($D:$D,'[1]Disponibilidad y generación'!$E:$R,5,FALSE)</f>
        <v>23</v>
      </c>
      <c r="H1454" s="4" t="str">
        <f>VLOOKUP($D:$D,'[1]Disponibilidad y generación'!$E:$R,6,FALSE)</f>
        <v>SAN PEDRO DE MACORÍS</v>
      </c>
      <c r="I1454" s="4" t="str">
        <f>VLOOKUP($D:$D,'[1]Disponibilidad y generación'!$E:$R,7,FALSE)</f>
        <v>01</v>
      </c>
      <c r="J1454" s="4" t="str">
        <f>VLOOKUP($D:$D,'[1]Disponibilidad y generación'!$E:$R,8,FALSE)</f>
        <v>SAN PEDRO DE MACORÍS</v>
      </c>
      <c r="K1454" s="2" t="s">
        <v>239</v>
      </c>
      <c r="L1454" s="2" t="s">
        <v>249</v>
      </c>
      <c r="M1454" s="2" t="s">
        <v>31</v>
      </c>
      <c r="N1454" s="51">
        <v>0</v>
      </c>
      <c r="O1454" s="51">
        <v>0</v>
      </c>
    </row>
    <row r="1455" spans="1:15" ht="12.75" customHeight="1" x14ac:dyDescent="0.25">
      <c r="A1455" s="2">
        <v>2025</v>
      </c>
      <c r="B1455" s="2">
        <v>12</v>
      </c>
      <c r="C1455" s="2" t="s">
        <v>29</v>
      </c>
      <c r="D1455" s="2" t="s">
        <v>32</v>
      </c>
      <c r="E1455" s="4" t="str">
        <f>VLOOKUP($D:$D,'[1]Disponibilidad y generación'!$E:$R,3,FALSE)</f>
        <v>09</v>
      </c>
      <c r="F1455" s="4" t="str">
        <f>VLOOKUP($D:$D,'[1]Disponibilidad y generación'!$E:$R,4,FALSE)</f>
        <v>HIGUAMO</v>
      </c>
      <c r="G1455" s="4" t="str">
        <f>VLOOKUP($D:$D,'[1]Disponibilidad y generación'!$E:$R,5,FALSE)</f>
        <v>23</v>
      </c>
      <c r="H1455" s="4" t="str">
        <f>VLOOKUP($D:$D,'[1]Disponibilidad y generación'!$E:$R,6,FALSE)</f>
        <v>SAN PEDRO DE MACORÍS</v>
      </c>
      <c r="I1455" s="4" t="str">
        <f>VLOOKUP($D:$D,'[1]Disponibilidad y generación'!$E:$R,7,FALSE)</f>
        <v>01</v>
      </c>
      <c r="J1455" s="4" t="str">
        <f>VLOOKUP($D:$D,'[1]Disponibilidad y generación'!$E:$R,8,FALSE)</f>
        <v>SAN PEDRO DE MACORÍS</v>
      </c>
      <c r="K1455" s="2" t="s">
        <v>239</v>
      </c>
      <c r="L1455" s="2" t="s">
        <v>246</v>
      </c>
      <c r="M1455" s="2" t="s">
        <v>31</v>
      </c>
      <c r="N1455" s="51">
        <v>89.842741935483005</v>
      </c>
      <c r="O1455" s="51">
        <v>50.49897</v>
      </c>
    </row>
    <row r="1456" spans="1:15" ht="12.75" customHeight="1" x14ac:dyDescent="0.25">
      <c r="A1456" s="2">
        <v>2025</v>
      </c>
      <c r="B1456" s="2">
        <v>12</v>
      </c>
      <c r="C1456" s="2" t="s">
        <v>29</v>
      </c>
      <c r="D1456" s="2" t="s">
        <v>33</v>
      </c>
      <c r="E1456" s="4" t="str">
        <f>VLOOKUP($D:$D,'[1]Disponibilidad y generación'!$E:$R,3,FALSE)</f>
        <v>09</v>
      </c>
      <c r="F1456" s="4" t="str">
        <f>VLOOKUP($D:$D,'[1]Disponibilidad y generación'!$E:$R,4,FALSE)</f>
        <v>HIGUAMO</v>
      </c>
      <c r="G1456" s="4" t="str">
        <f>VLOOKUP($D:$D,'[1]Disponibilidad y generación'!$E:$R,5,FALSE)</f>
        <v>23</v>
      </c>
      <c r="H1456" s="4" t="str">
        <f>VLOOKUP($D:$D,'[1]Disponibilidad y generación'!$E:$R,6,FALSE)</f>
        <v>SAN PEDRO DE MACORÍS</v>
      </c>
      <c r="I1456" s="4" t="str">
        <f>VLOOKUP($D:$D,'[1]Disponibilidad y generación'!$E:$R,7,FALSE)</f>
        <v>01</v>
      </c>
      <c r="J1456" s="4" t="str">
        <f>VLOOKUP($D:$D,'[1]Disponibilidad y generación'!$E:$R,8,FALSE)</f>
        <v>SAN PEDRO DE MACORÍS</v>
      </c>
      <c r="K1456" s="2" t="s">
        <v>239</v>
      </c>
      <c r="L1456" s="2" t="s">
        <v>249</v>
      </c>
      <c r="M1456" s="2" t="s">
        <v>31</v>
      </c>
      <c r="N1456" s="51">
        <v>0</v>
      </c>
      <c r="O1456" s="51">
        <v>0</v>
      </c>
    </row>
    <row r="1457" spans="1:15" ht="12.75" customHeight="1" x14ac:dyDescent="0.25">
      <c r="A1457" s="2">
        <v>2025</v>
      </c>
      <c r="B1457" s="2">
        <v>12</v>
      </c>
      <c r="C1457" s="2" t="s">
        <v>29</v>
      </c>
      <c r="D1457" s="2" t="s">
        <v>34</v>
      </c>
      <c r="E1457" s="4" t="str">
        <f>VLOOKUP($D:$D,'[1]Disponibilidad y generación'!$E:$R,3,FALSE)</f>
        <v>09</v>
      </c>
      <c r="F1457" s="4" t="str">
        <f>VLOOKUP($D:$D,'[1]Disponibilidad y generación'!$E:$R,4,FALSE)</f>
        <v>HIGUAMO</v>
      </c>
      <c r="G1457" s="4" t="str">
        <f>VLOOKUP($D:$D,'[1]Disponibilidad y generación'!$E:$R,5,FALSE)</f>
        <v>23</v>
      </c>
      <c r="H1457" s="4" t="str">
        <f>VLOOKUP($D:$D,'[1]Disponibilidad y generación'!$E:$R,6,FALSE)</f>
        <v>SAN PEDRO DE MACORÍS</v>
      </c>
      <c r="I1457" s="4" t="str">
        <f>VLOOKUP($D:$D,'[1]Disponibilidad y generación'!$E:$R,7,FALSE)</f>
        <v>01</v>
      </c>
      <c r="J1457" s="4" t="str">
        <f>VLOOKUP($D:$D,'[1]Disponibilidad y generación'!$E:$R,8,FALSE)</f>
        <v>SAN PEDRO DE MACORÍS</v>
      </c>
      <c r="K1457" s="2" t="s">
        <v>239</v>
      </c>
      <c r="L1457" s="2" t="s">
        <v>246</v>
      </c>
      <c r="M1457" s="2" t="s">
        <v>31</v>
      </c>
      <c r="N1457" s="51">
        <v>83.280241935483005</v>
      </c>
      <c r="O1457" s="51">
        <v>52.099330000000002</v>
      </c>
    </row>
    <row r="1458" spans="1:15" ht="12.75" customHeight="1" x14ac:dyDescent="0.25">
      <c r="A1458" s="2">
        <v>2025</v>
      </c>
      <c r="B1458" s="2">
        <v>12</v>
      </c>
      <c r="C1458" s="2" t="s">
        <v>29</v>
      </c>
      <c r="D1458" s="2" t="s">
        <v>35</v>
      </c>
      <c r="E1458" s="4" t="str">
        <f>VLOOKUP($D:$D,'[1]Disponibilidad y generación'!$E:$R,3,FALSE)</f>
        <v>09</v>
      </c>
      <c r="F1458" s="4" t="str">
        <f>VLOOKUP($D:$D,'[1]Disponibilidad y generación'!$E:$R,4,FALSE)</f>
        <v>HIGUAMO</v>
      </c>
      <c r="G1458" s="4" t="str">
        <f>VLOOKUP($D:$D,'[1]Disponibilidad y generación'!$E:$R,5,FALSE)</f>
        <v>23</v>
      </c>
      <c r="H1458" s="4" t="str">
        <f>VLOOKUP($D:$D,'[1]Disponibilidad y generación'!$E:$R,6,FALSE)</f>
        <v>SAN PEDRO DE MACORÍS</v>
      </c>
      <c r="I1458" s="4" t="str">
        <f>VLOOKUP($D:$D,'[1]Disponibilidad y generación'!$E:$R,7,FALSE)</f>
        <v>01</v>
      </c>
      <c r="J1458" s="4" t="str">
        <f>VLOOKUP($D:$D,'[1]Disponibilidad y generación'!$E:$R,8,FALSE)</f>
        <v>SAN PEDRO DE MACORÍS</v>
      </c>
      <c r="K1458" s="2" t="s">
        <v>239</v>
      </c>
      <c r="L1458" s="2" t="s">
        <v>249</v>
      </c>
      <c r="M1458" s="2" t="s">
        <v>31</v>
      </c>
      <c r="N1458" s="51">
        <v>0</v>
      </c>
      <c r="O1458" s="51">
        <v>0</v>
      </c>
    </row>
    <row r="1459" spans="1:15" ht="12.75" customHeight="1" x14ac:dyDescent="0.25">
      <c r="A1459" s="2">
        <v>2025</v>
      </c>
      <c r="B1459" s="2">
        <v>12</v>
      </c>
      <c r="C1459" s="2" t="s">
        <v>29</v>
      </c>
      <c r="D1459" s="2" t="s">
        <v>36</v>
      </c>
      <c r="E1459" s="4" t="str">
        <f>VLOOKUP($D:$D,'[1]Disponibilidad y generación'!$E:$R,3,FALSE)</f>
        <v>09</v>
      </c>
      <c r="F1459" s="4" t="str">
        <f>VLOOKUP($D:$D,'[1]Disponibilidad y generación'!$E:$R,4,FALSE)</f>
        <v>HIGUAMO</v>
      </c>
      <c r="G1459" s="4" t="str">
        <f>VLOOKUP($D:$D,'[1]Disponibilidad y generación'!$E:$R,5,FALSE)</f>
        <v>23</v>
      </c>
      <c r="H1459" s="4" t="str">
        <f>VLOOKUP($D:$D,'[1]Disponibilidad y generación'!$E:$R,6,FALSE)</f>
        <v>SAN PEDRO DE MACORÍS</v>
      </c>
      <c r="I1459" s="4" t="str">
        <f>VLOOKUP($D:$D,'[1]Disponibilidad y generación'!$E:$R,7,FALSE)</f>
        <v>01</v>
      </c>
      <c r="J1459" s="4" t="str">
        <f>VLOOKUP($D:$D,'[1]Disponibilidad y generación'!$E:$R,8,FALSE)</f>
        <v>SAN PEDRO DE MACORÍS</v>
      </c>
      <c r="K1459" s="2" t="s">
        <v>239</v>
      </c>
      <c r="L1459" s="2" t="s">
        <v>246</v>
      </c>
      <c r="M1459" s="2" t="s">
        <v>31</v>
      </c>
      <c r="N1459" s="51">
        <v>88.431451612903004</v>
      </c>
      <c r="O1459" s="51">
        <v>55.559019999999997</v>
      </c>
    </row>
    <row r="1460" spans="1:15" ht="12.75" customHeight="1" x14ac:dyDescent="0.25">
      <c r="A1460" s="2">
        <v>2025</v>
      </c>
      <c r="B1460" s="2">
        <v>12</v>
      </c>
      <c r="C1460" s="2" t="s">
        <v>12</v>
      </c>
      <c r="D1460" s="2" t="s">
        <v>37</v>
      </c>
      <c r="E1460" s="4" t="str">
        <f>VLOOKUP($D:$D,'[1]Disponibilidad y generación'!$E:$R,3,FALSE)</f>
        <v>04</v>
      </c>
      <c r="F1460" s="4" t="str">
        <f>VLOOKUP($D:$D,'[1]Disponibilidad y generación'!$E:$R,4,FALSE)</f>
        <v>CIBAO NOROESTE</v>
      </c>
      <c r="G1460" s="4" t="str">
        <f>VLOOKUP($D:$D,'[1]Disponibilidad y generación'!$E:$R,5,FALSE)</f>
        <v>26</v>
      </c>
      <c r="H1460" s="4" t="str">
        <f>VLOOKUP($D:$D,'[1]Disponibilidad y generación'!$E:$R,6,FALSE)</f>
        <v>SANTIAGO RODRÍGUEZ</v>
      </c>
      <c r="I1460" s="4" t="str">
        <f>VLOOKUP($D:$D,'[1]Disponibilidad y generación'!$E:$R,7,FALSE)</f>
        <v>03</v>
      </c>
      <c r="J1460" s="4" t="str">
        <f>VLOOKUP($D:$D,'[1]Disponibilidad y generación'!$E:$R,8,FALSE)</f>
        <v>MONCIÓN</v>
      </c>
      <c r="K1460" s="2" t="s">
        <v>240</v>
      </c>
      <c r="L1460" s="2" t="s">
        <v>253</v>
      </c>
      <c r="M1460" s="2" t="s">
        <v>17</v>
      </c>
      <c r="N1460" s="51">
        <v>0.71958781362000002</v>
      </c>
      <c r="O1460" s="51">
        <v>0.53520000000000001</v>
      </c>
    </row>
    <row r="1461" spans="1:15" ht="12.75" customHeight="1" x14ac:dyDescent="0.25">
      <c r="A1461" s="2">
        <v>2025</v>
      </c>
      <c r="B1461" s="2">
        <v>12</v>
      </c>
      <c r="C1461" s="2" t="s">
        <v>12</v>
      </c>
      <c r="D1461" s="2" t="s">
        <v>38</v>
      </c>
      <c r="E1461" s="4" t="str">
        <f>VLOOKUP($D:$D,'[1]Disponibilidad y generación'!$E:$R,3,FALSE)</f>
        <v>04</v>
      </c>
      <c r="F1461" s="4" t="str">
        <f>VLOOKUP($D:$D,'[1]Disponibilidad y generación'!$E:$R,4,FALSE)</f>
        <v>CIBAO NOROESTE</v>
      </c>
      <c r="G1461" s="4" t="str">
        <f>VLOOKUP($D:$D,'[1]Disponibilidad y generación'!$E:$R,5,FALSE)</f>
        <v>26</v>
      </c>
      <c r="H1461" s="4" t="str">
        <f>VLOOKUP($D:$D,'[1]Disponibilidad y generación'!$E:$R,6,FALSE)</f>
        <v>SANTIAGO RODRÍGUEZ</v>
      </c>
      <c r="I1461" s="4" t="str">
        <f>VLOOKUP($D:$D,'[1]Disponibilidad y generación'!$E:$R,7,FALSE)</f>
        <v>03</v>
      </c>
      <c r="J1461" s="4" t="str">
        <f>VLOOKUP($D:$D,'[1]Disponibilidad y generación'!$E:$R,8,FALSE)</f>
        <v>MONCIÓN</v>
      </c>
      <c r="K1461" s="2" t="s">
        <v>240</v>
      </c>
      <c r="L1461" s="2" t="s">
        <v>253</v>
      </c>
      <c r="M1461" s="2" t="s">
        <v>17</v>
      </c>
      <c r="N1461" s="51">
        <v>0.83499999999999996</v>
      </c>
      <c r="O1461" s="51">
        <v>0.62160000000000004</v>
      </c>
    </row>
    <row r="1462" spans="1:15" ht="12.75" customHeight="1" x14ac:dyDescent="0.25">
      <c r="A1462" s="2">
        <v>2025</v>
      </c>
      <c r="B1462" s="2">
        <v>12</v>
      </c>
      <c r="C1462" s="2" t="s">
        <v>12</v>
      </c>
      <c r="D1462" s="2" t="s">
        <v>39</v>
      </c>
      <c r="E1462" s="4" t="str">
        <f>VLOOKUP($D:$D,'[1]Disponibilidad y generación'!$E:$R,3,FALSE)</f>
        <v>07</v>
      </c>
      <c r="F1462" s="4" t="str">
        <f>VLOOKUP($D:$D,'[1]Disponibilidad y generación'!$E:$R,4,FALSE)</f>
        <v>EL VALLE</v>
      </c>
      <c r="G1462" s="4" t="str">
        <f>VLOOKUP($D:$D,'[1]Disponibilidad y generación'!$E:$R,5,FALSE)</f>
        <v>22</v>
      </c>
      <c r="H1462" s="4" t="str">
        <f>VLOOKUP($D:$D,'[1]Disponibilidad y generación'!$E:$R,6,FALSE)</f>
        <v>SAN JUAN</v>
      </c>
      <c r="I1462" s="4" t="str">
        <f>VLOOKUP($D:$D,'[1]Disponibilidad y generación'!$E:$R,7,FALSE)</f>
        <v>01</v>
      </c>
      <c r="J1462" s="4" t="str">
        <f>VLOOKUP($D:$D,'[1]Disponibilidad y generación'!$E:$R,8,FALSE)</f>
        <v>SAN JUAN</v>
      </c>
      <c r="K1462" s="2" t="s">
        <v>240</v>
      </c>
      <c r="L1462" s="2" t="s">
        <v>253</v>
      </c>
      <c r="M1462" s="2" t="s">
        <v>17</v>
      </c>
      <c r="N1462" s="51">
        <v>0.93749103942599998</v>
      </c>
      <c r="O1462" s="51">
        <v>0.81942000000000004</v>
      </c>
    </row>
    <row r="1463" spans="1:15" ht="12.75" customHeight="1" x14ac:dyDescent="0.25">
      <c r="A1463" s="2">
        <v>2025</v>
      </c>
      <c r="B1463" s="2">
        <v>12</v>
      </c>
      <c r="C1463" s="2" t="s">
        <v>12</v>
      </c>
      <c r="D1463" s="2" t="s">
        <v>40</v>
      </c>
      <c r="E1463" s="4" t="str">
        <f>VLOOKUP($D:$D,'[1]Disponibilidad y generación'!$E:$R,3,FALSE)</f>
        <v>07</v>
      </c>
      <c r="F1463" s="4" t="str">
        <f>VLOOKUP($D:$D,'[1]Disponibilidad y generación'!$E:$R,4,FALSE)</f>
        <v>EL VALLE</v>
      </c>
      <c r="G1463" s="4" t="str">
        <f>VLOOKUP($D:$D,'[1]Disponibilidad y generación'!$E:$R,5,FALSE)</f>
        <v>22</v>
      </c>
      <c r="H1463" s="4" t="str">
        <f>VLOOKUP($D:$D,'[1]Disponibilidad y generación'!$E:$R,6,FALSE)</f>
        <v>SAN JUAN</v>
      </c>
      <c r="I1463" s="4" t="str">
        <f>VLOOKUP($D:$D,'[1]Disponibilidad y generación'!$E:$R,7,FALSE)</f>
        <v>01</v>
      </c>
      <c r="J1463" s="4" t="str">
        <f>VLOOKUP($D:$D,'[1]Disponibilidad y generación'!$E:$R,8,FALSE)</f>
        <v>SAN JUAN</v>
      </c>
      <c r="K1463" s="2" t="s">
        <v>240</v>
      </c>
      <c r="L1463" s="2" t="s">
        <v>253</v>
      </c>
      <c r="M1463" s="2" t="s">
        <v>17</v>
      </c>
      <c r="N1463" s="51">
        <v>0.99997311827900004</v>
      </c>
      <c r="O1463" s="51">
        <v>0.82909999999999995</v>
      </c>
    </row>
    <row r="1464" spans="1:15" ht="12.75" customHeight="1" x14ac:dyDescent="0.25">
      <c r="A1464" s="2">
        <v>2025</v>
      </c>
      <c r="B1464" s="2">
        <v>12</v>
      </c>
      <c r="C1464" s="2" t="s">
        <v>12</v>
      </c>
      <c r="D1464" s="2" t="s">
        <v>41</v>
      </c>
      <c r="E1464" s="4" t="str">
        <f>VLOOKUP($D:$D,'[1]Disponibilidad y generación'!$E:$R,3,FALSE)</f>
        <v>02</v>
      </c>
      <c r="F1464" s="4" t="str">
        <f>VLOOKUP($D:$D,'[1]Disponibilidad y generación'!$E:$R,4,FALSE)</f>
        <v>CIBAO SUR</v>
      </c>
      <c r="G1464" s="4" t="str">
        <f>VLOOKUP($D:$D,'[1]Disponibilidad y generación'!$E:$R,5,FALSE)</f>
        <v>13</v>
      </c>
      <c r="H1464" s="4" t="str">
        <f>VLOOKUP($D:$D,'[1]Disponibilidad y generación'!$E:$R,6,FALSE)</f>
        <v>LA VEGA</v>
      </c>
      <c r="I1464" s="4" t="str">
        <f>VLOOKUP($D:$D,'[1]Disponibilidad y generación'!$E:$R,7,FALSE)</f>
        <v>02</v>
      </c>
      <c r="J1464" s="4" t="str">
        <f>VLOOKUP($D:$D,'[1]Disponibilidad y generación'!$E:$R,8,FALSE)</f>
        <v>CONSTANZA</v>
      </c>
      <c r="K1464" s="2" t="s">
        <v>240</v>
      </c>
      <c r="L1464" s="2" t="s">
        <v>253</v>
      </c>
      <c r="M1464" s="2" t="s">
        <v>20</v>
      </c>
      <c r="N1464" s="51">
        <v>0</v>
      </c>
      <c r="O1464" s="51">
        <v>0</v>
      </c>
    </row>
    <row r="1465" spans="1:15" ht="12.75" customHeight="1" x14ac:dyDescent="0.25">
      <c r="A1465" s="2">
        <v>2025</v>
      </c>
      <c r="B1465" s="2">
        <v>12</v>
      </c>
      <c r="C1465" s="2" t="s">
        <v>29</v>
      </c>
      <c r="D1465" s="2" t="s">
        <v>235</v>
      </c>
      <c r="E1465" s="4" t="s">
        <v>279</v>
      </c>
      <c r="F1465" s="4" t="s">
        <v>280</v>
      </c>
      <c r="G1465" s="4" t="s">
        <v>281</v>
      </c>
      <c r="H1465" s="4" t="s">
        <v>282</v>
      </c>
      <c r="I1465" s="4" t="s">
        <v>278</v>
      </c>
      <c r="J1465" s="4" t="s">
        <v>282</v>
      </c>
      <c r="K1465" s="2" t="s">
        <v>239</v>
      </c>
      <c r="L1465" s="2" t="s">
        <v>246</v>
      </c>
      <c r="M1465" s="2" t="s">
        <v>223</v>
      </c>
      <c r="N1465" s="51">
        <v>101.641845878136</v>
      </c>
      <c r="O1465" s="51">
        <v>73.497029999999995</v>
      </c>
    </row>
    <row r="1466" spans="1:15" ht="12.75" customHeight="1" x14ac:dyDescent="0.25">
      <c r="A1466" s="2">
        <v>2025</v>
      </c>
      <c r="B1466" s="2">
        <v>12</v>
      </c>
      <c r="C1466" s="2" t="s">
        <v>42</v>
      </c>
      <c r="D1466" s="2" t="s">
        <v>43</v>
      </c>
      <c r="E1466" s="4" t="str">
        <f>VLOOKUP($D:$D,'[1]Disponibilidad y generación'!$E:$R,3,FALSE)</f>
        <v>10</v>
      </c>
      <c r="F1466" s="4" t="str">
        <f>VLOOKUP($D:$D,'[1]Disponibilidad y generación'!$E:$R,4,FALSE)</f>
        <v>OZAMA O METROPOLITANA</v>
      </c>
      <c r="G1466" s="4" t="str">
        <f>VLOOKUP($D:$D,'[1]Disponibilidad y generación'!$E:$R,5,FALSE)</f>
        <v>01</v>
      </c>
      <c r="H1466" s="4" t="str">
        <f>VLOOKUP($D:$D,'[1]Disponibilidad y generación'!$E:$R,6,FALSE)</f>
        <v>DISTRITO NACIONAL</v>
      </c>
      <c r="I1466" s="4" t="str">
        <f>VLOOKUP($D:$D,'[1]Disponibilidad y generación'!$E:$R,7,FALSE)</f>
        <v>01</v>
      </c>
      <c r="J1466" s="4" t="str">
        <f>VLOOKUP($D:$D,'[1]Disponibilidad y generación'!$E:$R,8,FALSE)</f>
        <v>SANTO DOMINGO DE GUZMÁN</v>
      </c>
      <c r="K1466" s="2" t="s">
        <v>242</v>
      </c>
      <c r="L1466" s="2" t="s">
        <v>248</v>
      </c>
      <c r="M1466" s="2" t="s">
        <v>44</v>
      </c>
      <c r="N1466" s="51">
        <v>82.995497311826995</v>
      </c>
      <c r="O1466" s="51">
        <v>30.954329999999999</v>
      </c>
    </row>
    <row r="1467" spans="1:15" ht="12.75" customHeight="1" x14ac:dyDescent="0.25">
      <c r="A1467" s="2">
        <v>2025</v>
      </c>
      <c r="B1467" s="2">
        <v>12</v>
      </c>
      <c r="C1467" s="2" t="s">
        <v>42</v>
      </c>
      <c r="D1467" s="2" t="s">
        <v>45</v>
      </c>
      <c r="E1467" s="4" t="str">
        <f>VLOOKUP($D:$D,'[1]Disponibilidad y generación'!$E:$R,3,FALSE)</f>
        <v>10</v>
      </c>
      <c r="F1467" s="4" t="str">
        <f>VLOOKUP($D:$D,'[1]Disponibilidad y generación'!$E:$R,4,FALSE)</f>
        <v>OZAMA O METROPOLITANA</v>
      </c>
      <c r="G1467" s="4" t="str">
        <f>VLOOKUP($D:$D,'[1]Disponibilidad y generación'!$E:$R,5,FALSE)</f>
        <v>01</v>
      </c>
      <c r="H1467" s="4" t="str">
        <f>VLOOKUP($D:$D,'[1]Disponibilidad y generación'!$E:$R,6,FALSE)</f>
        <v>DISTRITO NACIONAL</v>
      </c>
      <c r="I1467" s="4" t="str">
        <f>VLOOKUP($D:$D,'[1]Disponibilidad y generación'!$E:$R,7,FALSE)</f>
        <v>01</v>
      </c>
      <c r="J1467" s="4" t="str">
        <f>VLOOKUP($D:$D,'[1]Disponibilidad y generación'!$E:$R,8,FALSE)</f>
        <v>SANTO DOMINGO DE GUZMÁN</v>
      </c>
      <c r="K1467" s="2" t="s">
        <v>242</v>
      </c>
      <c r="L1467" s="2" t="s">
        <v>246</v>
      </c>
      <c r="M1467" s="2" t="s">
        <v>44</v>
      </c>
      <c r="N1467" s="51">
        <v>26.253499103942001</v>
      </c>
      <c r="O1467" s="51">
        <v>9.5194200000000002</v>
      </c>
    </row>
    <row r="1468" spans="1:15" ht="12.75" customHeight="1" x14ac:dyDescent="0.25">
      <c r="A1468" s="2">
        <v>2025</v>
      </c>
      <c r="B1468" s="2">
        <v>12</v>
      </c>
      <c r="C1468" s="2" t="s">
        <v>42</v>
      </c>
      <c r="D1468" s="2" t="s">
        <v>46</v>
      </c>
      <c r="E1468" s="4" t="str">
        <f>VLOOKUP($D:$D,'[1]Disponibilidad y generación'!$E:$R,3,FALSE)</f>
        <v>10</v>
      </c>
      <c r="F1468" s="4" t="str">
        <f>VLOOKUP($D:$D,'[1]Disponibilidad y generación'!$E:$R,4,FALSE)</f>
        <v>OZAMA O METROPOLITANA</v>
      </c>
      <c r="G1468" s="4" t="str">
        <f>VLOOKUP($D:$D,'[1]Disponibilidad y generación'!$E:$R,5,FALSE)</f>
        <v>01</v>
      </c>
      <c r="H1468" s="4" t="str">
        <f>VLOOKUP($D:$D,'[1]Disponibilidad y generación'!$E:$R,6,FALSE)</f>
        <v>DISTRITO NACIONAL</v>
      </c>
      <c r="I1468" s="4" t="str">
        <f>VLOOKUP($D:$D,'[1]Disponibilidad y generación'!$E:$R,7,FALSE)</f>
        <v>01</v>
      </c>
      <c r="J1468" s="4" t="str">
        <f>VLOOKUP($D:$D,'[1]Disponibilidad y generación'!$E:$R,8,FALSE)</f>
        <v>SANTO DOMINGO DE GUZMÁN</v>
      </c>
      <c r="K1468" s="2" t="s">
        <v>242</v>
      </c>
      <c r="L1468" s="2" t="s">
        <v>248</v>
      </c>
      <c r="M1468" s="2" t="s">
        <v>44</v>
      </c>
      <c r="N1468" s="51">
        <v>0</v>
      </c>
      <c r="O1468" s="51">
        <v>0</v>
      </c>
    </row>
    <row r="1469" spans="1:15" ht="12.75" customHeight="1" x14ac:dyDescent="0.25">
      <c r="A1469" s="2">
        <v>2025</v>
      </c>
      <c r="B1469" s="2">
        <v>12</v>
      </c>
      <c r="C1469" s="2" t="s">
        <v>42</v>
      </c>
      <c r="D1469" s="2" t="s">
        <v>47</v>
      </c>
      <c r="E1469" s="4" t="str">
        <f>VLOOKUP($D:$D,'[1]Disponibilidad y generación'!$E:$R,3,FALSE)</f>
        <v>10</v>
      </c>
      <c r="F1469" s="4" t="str">
        <f>VLOOKUP($D:$D,'[1]Disponibilidad y generación'!$E:$R,4,FALSE)</f>
        <v>OZAMA O METROPOLITANA</v>
      </c>
      <c r="G1469" s="4" t="str">
        <f>VLOOKUP($D:$D,'[1]Disponibilidad y generación'!$E:$R,5,FALSE)</f>
        <v>01</v>
      </c>
      <c r="H1469" s="4" t="str">
        <f>VLOOKUP($D:$D,'[1]Disponibilidad y generación'!$E:$R,6,FALSE)</f>
        <v>DISTRITO NACIONAL</v>
      </c>
      <c r="I1469" s="4" t="str">
        <f>VLOOKUP($D:$D,'[1]Disponibilidad y generación'!$E:$R,7,FALSE)</f>
        <v>01</v>
      </c>
      <c r="J1469" s="4" t="str">
        <f>VLOOKUP($D:$D,'[1]Disponibilidad y generación'!$E:$R,8,FALSE)</f>
        <v>SANTO DOMINGO DE GUZMÁN</v>
      </c>
      <c r="K1469" s="2" t="s">
        <v>242</v>
      </c>
      <c r="L1469" s="2" t="s">
        <v>246</v>
      </c>
      <c r="M1469" s="2" t="s">
        <v>44</v>
      </c>
      <c r="N1469" s="51">
        <v>0</v>
      </c>
      <c r="O1469" s="51">
        <v>0</v>
      </c>
    </row>
    <row r="1470" spans="1:15" ht="12.75" customHeight="1" x14ac:dyDescent="0.25">
      <c r="A1470" s="2">
        <v>2025</v>
      </c>
      <c r="B1470" s="2">
        <v>12</v>
      </c>
      <c r="C1470" s="2" t="s">
        <v>42</v>
      </c>
      <c r="D1470" s="2" t="s">
        <v>48</v>
      </c>
      <c r="E1470" s="4" t="str">
        <f>VLOOKUP($D:$D,'[1]Disponibilidad y generación'!$E:$R,3,FALSE)</f>
        <v>10</v>
      </c>
      <c r="F1470" s="4" t="str">
        <f>VLOOKUP($D:$D,'[1]Disponibilidad y generación'!$E:$R,4,FALSE)</f>
        <v>OZAMA O METROPOLITANA</v>
      </c>
      <c r="G1470" s="4" t="str">
        <f>VLOOKUP($D:$D,'[1]Disponibilidad y generación'!$E:$R,5,FALSE)</f>
        <v>01</v>
      </c>
      <c r="H1470" s="4" t="str">
        <f>VLOOKUP($D:$D,'[1]Disponibilidad y generación'!$E:$R,6,FALSE)</f>
        <v>DISTRITO NACIONAL</v>
      </c>
      <c r="I1470" s="4" t="str">
        <f>VLOOKUP($D:$D,'[1]Disponibilidad y generación'!$E:$R,7,FALSE)</f>
        <v>01</v>
      </c>
      <c r="J1470" s="4" t="str">
        <f>VLOOKUP($D:$D,'[1]Disponibilidad y generación'!$E:$R,8,FALSE)</f>
        <v>SANTO DOMINGO DE GUZMÁN</v>
      </c>
      <c r="K1470" s="2" t="s">
        <v>239</v>
      </c>
      <c r="L1470" s="2" t="s">
        <v>246</v>
      </c>
      <c r="M1470" s="2" t="s">
        <v>49</v>
      </c>
      <c r="N1470" s="51">
        <v>4.057190860215</v>
      </c>
      <c r="O1470" s="51">
        <v>2.0719699999999999</v>
      </c>
    </row>
    <row r="1471" spans="1:15" ht="12.75" customHeight="1" x14ac:dyDescent="0.25">
      <c r="A1471" s="2">
        <v>2025</v>
      </c>
      <c r="B1471" s="2">
        <v>12</v>
      </c>
      <c r="C1471" s="2" t="s">
        <v>42</v>
      </c>
      <c r="D1471" s="2" t="s">
        <v>50</v>
      </c>
      <c r="E1471" s="4" t="str">
        <f>VLOOKUP($D:$D,'[1]Disponibilidad y generación'!$E:$R,3,FALSE)</f>
        <v>10</v>
      </c>
      <c r="F1471" s="4" t="str">
        <f>VLOOKUP($D:$D,'[1]Disponibilidad y generación'!$E:$R,4,FALSE)</f>
        <v>OZAMA O METROPOLITANA</v>
      </c>
      <c r="G1471" s="4" t="str">
        <f>VLOOKUP($D:$D,'[1]Disponibilidad y generación'!$E:$R,5,FALSE)</f>
        <v>01</v>
      </c>
      <c r="H1471" s="4" t="str">
        <f>VLOOKUP($D:$D,'[1]Disponibilidad y generación'!$E:$R,6,FALSE)</f>
        <v>DISTRITO NACIONAL</v>
      </c>
      <c r="I1471" s="4" t="str">
        <f>VLOOKUP($D:$D,'[1]Disponibilidad y generación'!$E:$R,7,FALSE)</f>
        <v>01</v>
      </c>
      <c r="J1471" s="4" t="str">
        <f>VLOOKUP($D:$D,'[1]Disponibilidad y generación'!$E:$R,8,FALSE)</f>
        <v>SANTO DOMINGO DE GUZMÁN</v>
      </c>
      <c r="K1471" s="2" t="s">
        <v>239</v>
      </c>
      <c r="L1471" s="2" t="s">
        <v>246</v>
      </c>
      <c r="M1471" s="2" t="s">
        <v>49</v>
      </c>
      <c r="N1471" s="51">
        <v>138.69193548387</v>
      </c>
      <c r="O1471" s="51">
        <v>91.087459999999993</v>
      </c>
    </row>
    <row r="1472" spans="1:15" ht="12.75" customHeight="1" x14ac:dyDescent="0.25">
      <c r="A1472" s="2">
        <v>2025</v>
      </c>
      <c r="B1472" s="2">
        <v>12</v>
      </c>
      <c r="C1472" s="2" t="s">
        <v>42</v>
      </c>
      <c r="D1472" s="2" t="s">
        <v>51</v>
      </c>
      <c r="E1472" s="4" t="str">
        <f>VLOOKUP($D:$D,'[1]Disponibilidad y generación'!$E:$R,3,FALSE)</f>
        <v>10</v>
      </c>
      <c r="F1472" s="4" t="str">
        <f>VLOOKUP($D:$D,'[1]Disponibilidad y generación'!$E:$R,4,FALSE)</f>
        <v>OZAMA O METROPOLITANA</v>
      </c>
      <c r="G1472" s="4" t="str">
        <f>VLOOKUP($D:$D,'[1]Disponibilidad y generación'!$E:$R,5,FALSE)</f>
        <v>01</v>
      </c>
      <c r="H1472" s="4" t="str">
        <f>VLOOKUP($D:$D,'[1]Disponibilidad y generación'!$E:$R,6,FALSE)</f>
        <v>DISTRITO NACIONAL</v>
      </c>
      <c r="I1472" s="4" t="str">
        <f>VLOOKUP($D:$D,'[1]Disponibilidad y generación'!$E:$R,7,FALSE)</f>
        <v>01</v>
      </c>
      <c r="J1472" s="4" t="str">
        <f>VLOOKUP($D:$D,'[1]Disponibilidad y generación'!$E:$R,8,FALSE)</f>
        <v>SANTO DOMINGO DE GUZMÁN</v>
      </c>
      <c r="K1472" s="2" t="s">
        <v>243</v>
      </c>
      <c r="L1472" s="2" t="s">
        <v>246</v>
      </c>
      <c r="M1472" s="2" t="s">
        <v>49</v>
      </c>
      <c r="N1472" s="51">
        <v>0</v>
      </c>
      <c r="O1472" s="51">
        <v>0</v>
      </c>
    </row>
    <row r="1473" spans="1:15" ht="12.75" customHeight="1" x14ac:dyDescent="0.25">
      <c r="A1473" s="2">
        <v>2025</v>
      </c>
      <c r="B1473" s="2">
        <v>12</v>
      </c>
      <c r="C1473" s="2" t="s">
        <v>22</v>
      </c>
      <c r="D1473" s="2" t="s">
        <v>52</v>
      </c>
      <c r="E1473" s="4" t="str">
        <f>VLOOKUP($D:$D,'[1]Disponibilidad y generación'!$E:$R,3,FALSE)</f>
        <v>05</v>
      </c>
      <c r="F1473" s="4" t="str">
        <f>VLOOKUP($D:$D,'[1]Disponibilidad y generación'!$E:$R,4,FALSE)</f>
        <v>VALDESIA</v>
      </c>
      <c r="G1473" s="4" t="str">
        <f>VLOOKUP($D:$D,'[1]Disponibilidad y generación'!$E:$R,5,FALSE)</f>
        <v>21</v>
      </c>
      <c r="H1473" s="4" t="str">
        <f>VLOOKUP($D:$D,'[1]Disponibilidad y generación'!$E:$R,6,FALSE)</f>
        <v>SAN CRISTÓBAL</v>
      </c>
      <c r="I1473" s="4" t="str">
        <f>VLOOKUP($D:$D,'[1]Disponibilidad y generación'!$E:$R,7,FALSE)</f>
        <v>03</v>
      </c>
      <c r="J1473" s="4" t="str">
        <f>VLOOKUP($D:$D,'[1]Disponibilidad y generación'!$E:$R,8,FALSE)</f>
        <v>BAJOS DE HAINA</v>
      </c>
      <c r="K1473" s="2" t="s">
        <v>243</v>
      </c>
      <c r="L1473" s="2" t="s">
        <v>249</v>
      </c>
      <c r="M1473" s="2" t="s">
        <v>17</v>
      </c>
      <c r="N1473" s="51">
        <v>0</v>
      </c>
      <c r="O1473" s="51">
        <v>0</v>
      </c>
    </row>
    <row r="1474" spans="1:15" ht="12.75" customHeight="1" x14ac:dyDescent="0.25">
      <c r="A1474" s="2">
        <v>2025</v>
      </c>
      <c r="B1474" s="2">
        <v>12</v>
      </c>
      <c r="C1474" s="2" t="s">
        <v>12</v>
      </c>
      <c r="D1474" s="2" t="s">
        <v>53</v>
      </c>
      <c r="E1474" s="4" t="str">
        <f>VLOOKUP($D:$D,'[1]Disponibilidad y generación'!$E:$R,3,FALSE)</f>
        <v>02</v>
      </c>
      <c r="F1474" s="4" t="str">
        <f>VLOOKUP($D:$D,'[1]Disponibilidad y generación'!$E:$R,4,FALSE)</f>
        <v>CIBAO SUR</v>
      </c>
      <c r="G1474" s="4" t="str">
        <f>VLOOKUP($D:$D,'[1]Disponibilidad y generación'!$E:$R,5,FALSE)</f>
        <v>24</v>
      </c>
      <c r="H1474" s="4" t="str">
        <f>VLOOKUP($D:$D,'[1]Disponibilidad y generación'!$E:$R,6,FALSE)</f>
        <v>SANCHEZ RAMÍREZ</v>
      </c>
      <c r="I1474" s="4" t="str">
        <f>VLOOKUP($D:$D,'[1]Disponibilidad y generación'!$E:$R,7,FALSE)</f>
        <v>01</v>
      </c>
      <c r="J1474" s="4" t="str">
        <f>VLOOKUP($D:$D,'[1]Disponibilidad y generación'!$E:$R,8,FALSE)</f>
        <v>COTUÍ</v>
      </c>
      <c r="K1474" s="2" t="s">
        <v>240</v>
      </c>
      <c r="L1474" s="2" t="s">
        <v>253</v>
      </c>
      <c r="M1474" s="2" t="s">
        <v>54</v>
      </c>
      <c r="N1474" s="51">
        <v>7.9461021505370004</v>
      </c>
      <c r="O1474" s="51">
        <v>4.8653199999999996</v>
      </c>
    </row>
    <row r="1475" spans="1:15" ht="12.75" customHeight="1" x14ac:dyDescent="0.25">
      <c r="A1475" s="2">
        <v>2025</v>
      </c>
      <c r="B1475" s="2">
        <v>12</v>
      </c>
      <c r="C1475" s="2" t="s">
        <v>12</v>
      </c>
      <c r="D1475" s="2" t="s">
        <v>55</v>
      </c>
      <c r="E1475" s="4" t="str">
        <f>VLOOKUP($D:$D,'[1]Disponibilidad y generación'!$E:$R,3,FALSE)</f>
        <v>02</v>
      </c>
      <c r="F1475" s="4" t="str">
        <f>VLOOKUP($D:$D,'[1]Disponibilidad y generación'!$E:$R,4,FALSE)</f>
        <v>CIBAO SUR</v>
      </c>
      <c r="G1475" s="4" t="str">
        <f>VLOOKUP($D:$D,'[1]Disponibilidad y generación'!$E:$R,5,FALSE)</f>
        <v>24</v>
      </c>
      <c r="H1475" s="4" t="str">
        <f>VLOOKUP($D:$D,'[1]Disponibilidad y generación'!$E:$R,6,FALSE)</f>
        <v>SANCHEZ RAMÍREZ</v>
      </c>
      <c r="I1475" s="4" t="str">
        <f>VLOOKUP($D:$D,'[1]Disponibilidad y generación'!$E:$R,7,FALSE)</f>
        <v>01</v>
      </c>
      <c r="J1475" s="4" t="str">
        <f>VLOOKUP($D:$D,'[1]Disponibilidad y generación'!$E:$R,8,FALSE)</f>
        <v>COTUÍ</v>
      </c>
      <c r="K1475" s="2" t="s">
        <v>240</v>
      </c>
      <c r="L1475" s="2" t="s">
        <v>253</v>
      </c>
      <c r="M1475" s="2" t="s">
        <v>56</v>
      </c>
      <c r="N1475" s="51">
        <v>0.49137544802799998</v>
      </c>
      <c r="O1475" s="51">
        <v>0.36142999999999997</v>
      </c>
    </row>
    <row r="1476" spans="1:15" ht="12.75" customHeight="1" x14ac:dyDescent="0.25">
      <c r="A1476" s="2">
        <v>2025</v>
      </c>
      <c r="B1476" s="2">
        <v>12</v>
      </c>
      <c r="C1476" s="2" t="s">
        <v>57</v>
      </c>
      <c r="D1476" s="2" t="s">
        <v>58</v>
      </c>
      <c r="E1476" s="4" t="str">
        <f>VLOOKUP($D:$D,'[1]Disponibilidad y generación'!$E:$R,3,FALSE)</f>
        <v>10</v>
      </c>
      <c r="F1476" s="4" t="str">
        <f>VLOOKUP($D:$D,'[1]Disponibilidad y generación'!$E:$R,4,FALSE)</f>
        <v>OZAMA O METROPOLITANA</v>
      </c>
      <c r="G1476" s="4" t="str">
        <f>VLOOKUP($D:$D,'[1]Disponibilidad y generación'!$E:$R,5,FALSE)</f>
        <v>32</v>
      </c>
      <c r="H1476" s="4" t="str">
        <f>VLOOKUP($D:$D,'[1]Disponibilidad y generación'!$E:$R,6,FALSE)</f>
        <v>SANTO DOMINGO</v>
      </c>
      <c r="I1476" s="4" t="str">
        <f>VLOOKUP($D:$D,'[1]Disponibilidad y generación'!$E:$R,7,FALSE)</f>
        <v>07</v>
      </c>
      <c r="J1476" s="4" t="str">
        <f>VLOOKUP($D:$D,'[1]Disponibilidad y generación'!$E:$R,8,FALSE)</f>
        <v>PEDRO BRAND</v>
      </c>
      <c r="K1476" s="2" t="s">
        <v>242</v>
      </c>
      <c r="L1476" s="2" t="s">
        <v>248</v>
      </c>
      <c r="M1476" s="2" t="s">
        <v>44</v>
      </c>
      <c r="N1476" s="51">
        <v>8.6852598566299992</v>
      </c>
      <c r="O1476" s="51">
        <v>0.20926</v>
      </c>
    </row>
    <row r="1477" spans="1:15" ht="12.75" customHeight="1" x14ac:dyDescent="0.25">
      <c r="A1477" s="2">
        <v>2025</v>
      </c>
      <c r="B1477" s="2">
        <v>12</v>
      </c>
      <c r="C1477" s="2" t="s">
        <v>59</v>
      </c>
      <c r="D1477" s="2" t="s">
        <v>60</v>
      </c>
      <c r="E1477" s="4" t="str">
        <f>VLOOKUP($D:$D,'[1]Disponibilidad y generación'!$E:$R,3,FALSE)</f>
        <v>05</v>
      </c>
      <c r="F1477" s="4" t="str">
        <f>VLOOKUP($D:$D,'[1]Disponibilidad y generación'!$E:$R,4,FALSE)</f>
        <v>VALDESIA</v>
      </c>
      <c r="G1477" s="4" t="str">
        <f>VLOOKUP($D:$D,'[1]Disponibilidad y generación'!$E:$R,5,FALSE)</f>
        <v>21</v>
      </c>
      <c r="H1477" s="4" t="str">
        <f>VLOOKUP($D:$D,'[1]Disponibilidad y generación'!$E:$R,6,FALSE)</f>
        <v>SAN CRISTÓBAL</v>
      </c>
      <c r="I1477" s="4" t="str">
        <f>VLOOKUP($D:$D,'[1]Disponibilidad y generación'!$E:$R,7,FALSE)</f>
        <v>03</v>
      </c>
      <c r="J1477" s="4" t="str">
        <f>VLOOKUP($D:$D,'[1]Disponibilidad y generación'!$E:$R,8,FALSE)</f>
        <v>BAJOS DE HAINA</v>
      </c>
      <c r="K1477" s="2" t="s">
        <v>241</v>
      </c>
      <c r="L1477" s="2" t="s">
        <v>247</v>
      </c>
      <c r="M1477" s="2" t="s">
        <v>54</v>
      </c>
      <c r="N1477" s="51">
        <v>25.884094982078</v>
      </c>
      <c r="O1477" s="51">
        <v>18.179290000000002</v>
      </c>
    </row>
    <row r="1478" spans="1:15" ht="12.75" customHeight="1" x14ac:dyDescent="0.25">
      <c r="A1478" s="2">
        <v>2025</v>
      </c>
      <c r="B1478" s="2">
        <v>12</v>
      </c>
      <c r="C1478" s="2" t="s">
        <v>59</v>
      </c>
      <c r="D1478" s="2" t="s">
        <v>61</v>
      </c>
      <c r="E1478" s="4" t="str">
        <f>VLOOKUP($D:$D,'[1]Disponibilidad y generación'!$E:$R,3,FALSE)</f>
        <v>05</v>
      </c>
      <c r="F1478" s="4" t="str">
        <f>VLOOKUP($D:$D,'[1]Disponibilidad y generación'!$E:$R,4,FALSE)</f>
        <v>VALDESIA</v>
      </c>
      <c r="G1478" s="4" t="str">
        <f>VLOOKUP($D:$D,'[1]Disponibilidad y generación'!$E:$R,5,FALSE)</f>
        <v>21</v>
      </c>
      <c r="H1478" s="4" t="str">
        <f>VLOOKUP($D:$D,'[1]Disponibilidad y generación'!$E:$R,6,FALSE)</f>
        <v>SAN CRISTÓBAL</v>
      </c>
      <c r="I1478" s="4" t="str">
        <f>VLOOKUP($D:$D,'[1]Disponibilidad y generación'!$E:$R,7,FALSE)</f>
        <v>03</v>
      </c>
      <c r="J1478" s="4" t="str">
        <f>VLOOKUP($D:$D,'[1]Disponibilidad y generación'!$E:$R,8,FALSE)</f>
        <v>BAJOS DE HAINA</v>
      </c>
      <c r="K1478" s="2" t="s">
        <v>241</v>
      </c>
      <c r="L1478" s="2" t="s">
        <v>247</v>
      </c>
      <c r="M1478" s="2" t="s">
        <v>62</v>
      </c>
      <c r="N1478" s="51">
        <v>100.102083333333</v>
      </c>
      <c r="O1478" s="51">
        <v>72.648030000000006</v>
      </c>
    </row>
    <row r="1479" spans="1:15" ht="12.75" customHeight="1" x14ac:dyDescent="0.25">
      <c r="A1479" s="2">
        <v>2025</v>
      </c>
      <c r="B1479" s="2">
        <v>12</v>
      </c>
      <c r="C1479" s="2" t="s">
        <v>12</v>
      </c>
      <c r="D1479" s="2" t="s">
        <v>63</v>
      </c>
      <c r="E1479" s="4" t="str">
        <f>VLOOKUP($D:$D,'[1]Disponibilidad y generación'!$E:$R,3,FALSE)</f>
        <v>05</v>
      </c>
      <c r="F1479" s="4" t="str">
        <f>VLOOKUP($D:$D,'[1]Disponibilidad y generación'!$E:$R,4,FALSE)</f>
        <v>VALDESIA</v>
      </c>
      <c r="G1479" s="4" t="str">
        <f>VLOOKUP($D:$D,'[1]Disponibilidad y generación'!$E:$R,5,FALSE)</f>
        <v>31</v>
      </c>
      <c r="H1479" s="4" t="str">
        <f>VLOOKUP($D:$D,'[1]Disponibilidad y generación'!$E:$R,6,FALSE)</f>
        <v>SAN JOSÉ DE OCOA</v>
      </c>
      <c r="I1479" s="4" t="str">
        <f>VLOOKUP($D:$D,'[1]Disponibilidad y generación'!$E:$R,7,FALSE)</f>
        <v>01</v>
      </c>
      <c r="J1479" s="4" t="str">
        <f>VLOOKUP($D:$D,'[1]Disponibilidad y generación'!$E:$R,8,FALSE)</f>
        <v>SAN JOSÉ DE OCOA</v>
      </c>
      <c r="K1479" s="2" t="s">
        <v>240</v>
      </c>
      <c r="L1479" s="2" t="s">
        <v>253</v>
      </c>
      <c r="M1479" s="2" t="s">
        <v>14</v>
      </c>
      <c r="N1479" s="51">
        <v>7.6847894265230003</v>
      </c>
      <c r="O1479" s="51">
        <v>6.0804600000000004</v>
      </c>
    </row>
    <row r="1480" spans="1:15" ht="12.75" customHeight="1" x14ac:dyDescent="0.25">
      <c r="A1480" s="2">
        <v>2025</v>
      </c>
      <c r="B1480" s="2">
        <v>12</v>
      </c>
      <c r="C1480" s="2" t="s">
        <v>12</v>
      </c>
      <c r="D1480" s="2" t="s">
        <v>64</v>
      </c>
      <c r="E1480" s="4" t="str">
        <f>VLOOKUP($D:$D,'[1]Disponibilidad y generación'!$E:$R,3,FALSE)</f>
        <v>05</v>
      </c>
      <c r="F1480" s="4" t="str">
        <f>VLOOKUP($D:$D,'[1]Disponibilidad y generación'!$E:$R,4,FALSE)</f>
        <v>VALDESIA</v>
      </c>
      <c r="G1480" s="4" t="str">
        <f>VLOOKUP($D:$D,'[1]Disponibilidad y generación'!$E:$R,5,FALSE)</f>
        <v>31</v>
      </c>
      <c r="H1480" s="4" t="str">
        <f>VLOOKUP($D:$D,'[1]Disponibilidad y generación'!$E:$R,6,FALSE)</f>
        <v>SAN JOSÉ DE OCOA</v>
      </c>
      <c r="I1480" s="4" t="str">
        <f>VLOOKUP($D:$D,'[1]Disponibilidad y generación'!$E:$R,7,FALSE)</f>
        <v>01</v>
      </c>
      <c r="J1480" s="4" t="str">
        <f>VLOOKUP($D:$D,'[1]Disponibilidad y generación'!$E:$R,8,FALSE)</f>
        <v>SAN JOSÉ DE OCOA</v>
      </c>
      <c r="K1480" s="2" t="s">
        <v>240</v>
      </c>
      <c r="L1480" s="2" t="s">
        <v>253</v>
      </c>
      <c r="M1480" s="2" t="s">
        <v>14</v>
      </c>
      <c r="N1480" s="51">
        <v>8.4058915770600002</v>
      </c>
      <c r="O1480" s="51">
        <v>6.5064399999999996</v>
      </c>
    </row>
    <row r="1481" spans="1:15" ht="12.75" customHeight="1" x14ac:dyDescent="0.25">
      <c r="A1481" s="2">
        <v>2025</v>
      </c>
      <c r="B1481" s="2">
        <v>12</v>
      </c>
      <c r="C1481" s="2" t="s">
        <v>12</v>
      </c>
      <c r="D1481" s="2" t="s">
        <v>65</v>
      </c>
      <c r="E1481" s="4" t="str">
        <f>VLOOKUP($D:$D,'[1]Disponibilidad y generación'!$E:$R,3,FALSE)</f>
        <v>02</v>
      </c>
      <c r="F1481" s="4" t="str">
        <f>VLOOKUP($D:$D,'[1]Disponibilidad y generación'!$E:$R,4,FALSE)</f>
        <v>CIBAO SUR</v>
      </c>
      <c r="G1481" s="4" t="str">
        <f>VLOOKUP($D:$D,'[1]Disponibilidad y generación'!$E:$R,5,FALSE)</f>
        <v>13</v>
      </c>
      <c r="H1481" s="4" t="str">
        <f>VLOOKUP($D:$D,'[1]Disponibilidad y generación'!$E:$R,6,FALSE)</f>
        <v>LA VEGA</v>
      </c>
      <c r="I1481" s="4" t="str">
        <f>VLOOKUP($D:$D,'[1]Disponibilidad y generación'!$E:$R,7,FALSE)</f>
        <v>03</v>
      </c>
      <c r="J1481" s="4" t="str">
        <f>VLOOKUP($D:$D,'[1]Disponibilidad y generación'!$E:$R,8,FALSE)</f>
        <v>JARABACOA</v>
      </c>
      <c r="K1481" s="2" t="s">
        <v>240</v>
      </c>
      <c r="L1481" s="2" t="s">
        <v>253</v>
      </c>
      <c r="M1481" s="2" t="s">
        <v>66</v>
      </c>
      <c r="N1481" s="51">
        <v>4.5825156810029997</v>
      </c>
      <c r="O1481" s="51">
        <v>3.0630500000000001</v>
      </c>
    </row>
    <row r="1482" spans="1:15" ht="12.75" customHeight="1" x14ac:dyDescent="0.25">
      <c r="A1482" s="2">
        <v>2025</v>
      </c>
      <c r="B1482" s="2">
        <v>12</v>
      </c>
      <c r="C1482" s="2" t="s">
        <v>22</v>
      </c>
      <c r="D1482" s="2" t="s">
        <v>67</v>
      </c>
      <c r="E1482" s="4" t="str">
        <f>VLOOKUP($D:$D,'[1]Disponibilidad y generación'!$E:$R,3,FALSE)</f>
        <v>06</v>
      </c>
      <c r="F1482" s="4" t="str">
        <f>VLOOKUP($D:$D,'[1]Disponibilidad y generación'!$E:$R,4,FALSE)</f>
        <v>ENRIQUILLO</v>
      </c>
      <c r="G1482" s="4" t="str">
        <f>VLOOKUP($D:$D,'[1]Disponibilidad y generación'!$E:$R,5,FALSE)</f>
        <v>16</v>
      </c>
      <c r="H1482" s="4" t="str">
        <f>VLOOKUP($D:$D,'[1]Disponibilidad y generación'!$E:$R,6,FALSE)</f>
        <v>PEDERNALES</v>
      </c>
      <c r="I1482" s="4" t="str">
        <f>VLOOKUP($D:$D,'[1]Disponibilidad y generación'!$E:$R,7,FALSE)</f>
        <v>02</v>
      </c>
      <c r="J1482" s="4" t="str">
        <f>VLOOKUP($D:$D,'[1]Disponibilidad y generación'!$E:$R,8,FALSE)</f>
        <v>OVIEDO</v>
      </c>
      <c r="K1482" s="2" t="s">
        <v>244</v>
      </c>
      <c r="L1482" s="2" t="s">
        <v>252</v>
      </c>
      <c r="M1482" s="2" t="s">
        <v>68</v>
      </c>
      <c r="N1482" s="51">
        <v>25.2</v>
      </c>
      <c r="O1482" s="51">
        <v>3.3000500000000001</v>
      </c>
    </row>
    <row r="1483" spans="1:15" ht="12.75" customHeight="1" x14ac:dyDescent="0.25">
      <c r="A1483" s="2">
        <v>2025</v>
      </c>
      <c r="B1483" s="2">
        <v>12</v>
      </c>
      <c r="C1483" s="2" t="s">
        <v>69</v>
      </c>
      <c r="D1483" s="2" t="s">
        <v>70</v>
      </c>
      <c r="E1483" s="4" t="str">
        <f>VLOOKUP($D:$D,'[1]Disponibilidad y generación'!$E:$R,3,FALSE)</f>
        <v>02</v>
      </c>
      <c r="F1483" s="4" t="str">
        <f>VLOOKUP($D:$D,'[1]Disponibilidad y generación'!$E:$R,4,FALSE)</f>
        <v>CIBAO SUR</v>
      </c>
      <c r="G1483" s="4" t="str">
        <f>VLOOKUP($D:$D,'[1]Disponibilidad y generación'!$E:$R,5,FALSE)</f>
        <v>13</v>
      </c>
      <c r="H1483" s="4" t="str">
        <f>VLOOKUP($D:$D,'[1]Disponibilidad y generación'!$E:$R,6,FALSE)</f>
        <v>LA VEGA</v>
      </c>
      <c r="I1483" s="4" t="str">
        <f>VLOOKUP($D:$D,'[1]Disponibilidad y generación'!$E:$R,7,FALSE)</f>
        <v>01</v>
      </c>
      <c r="J1483" s="4" t="str">
        <f>VLOOKUP($D:$D,'[1]Disponibilidad y generación'!$E:$R,8,FALSE)</f>
        <v>LA VEGA</v>
      </c>
      <c r="K1483" s="2" t="s">
        <v>242</v>
      </c>
      <c r="L1483" s="2" t="s">
        <v>248</v>
      </c>
      <c r="M1483" s="2" t="s">
        <v>71</v>
      </c>
      <c r="N1483" s="51">
        <v>91.958633512543997</v>
      </c>
      <c r="O1483" s="51">
        <v>20.28528</v>
      </c>
    </row>
    <row r="1484" spans="1:15" ht="12.75" customHeight="1" x14ac:dyDescent="0.25">
      <c r="A1484" s="2">
        <v>2025</v>
      </c>
      <c r="B1484" s="2">
        <v>12</v>
      </c>
      <c r="C1484" s="2" t="s">
        <v>12</v>
      </c>
      <c r="D1484" s="2" t="s">
        <v>72</v>
      </c>
      <c r="E1484" s="4" t="str">
        <f>VLOOKUP($D:$D,'[1]Disponibilidad y generación'!$E:$R,3,FALSE)</f>
        <v>05</v>
      </c>
      <c r="F1484" s="4" t="str">
        <f>VLOOKUP($D:$D,'[1]Disponibilidad y generación'!$E:$R,4,FALSE)</f>
        <v>VALDESIA</v>
      </c>
      <c r="G1484" s="4" t="str">
        <f>VLOOKUP($D:$D,'[1]Disponibilidad y generación'!$E:$R,5,FALSE)</f>
        <v>21</v>
      </c>
      <c r="H1484" s="4" t="str">
        <f>VLOOKUP($D:$D,'[1]Disponibilidad y generación'!$E:$R,6,FALSE)</f>
        <v>SAN CRISTÓBAL</v>
      </c>
      <c r="I1484" s="4" t="str">
        <f>VLOOKUP($D:$D,'[1]Disponibilidad y generación'!$E:$R,7,FALSE)</f>
        <v>06</v>
      </c>
      <c r="J1484" s="4" t="str">
        <f>VLOOKUP($D:$D,'[1]Disponibilidad y generación'!$E:$R,8,FALSE)</f>
        <v>YAGUATE</v>
      </c>
      <c r="K1484" s="2" t="s">
        <v>240</v>
      </c>
      <c r="L1484" s="2" t="s">
        <v>253</v>
      </c>
      <c r="M1484" s="2" t="s">
        <v>17</v>
      </c>
      <c r="N1484" s="51">
        <v>0.41836245519699999</v>
      </c>
      <c r="O1484" s="51">
        <v>0.31640000000000001</v>
      </c>
    </row>
    <row r="1485" spans="1:15" ht="12.75" customHeight="1" x14ac:dyDescent="0.25">
      <c r="A1485" s="2">
        <v>2025</v>
      </c>
      <c r="B1485" s="2">
        <v>12</v>
      </c>
      <c r="C1485" s="2" t="s">
        <v>12</v>
      </c>
      <c r="D1485" s="2" t="s">
        <v>73</v>
      </c>
      <c r="E1485" s="4" t="str">
        <f>VLOOKUP($D:$D,'[1]Disponibilidad y generación'!$E:$R,3,FALSE)</f>
        <v>06</v>
      </c>
      <c r="F1485" s="4" t="str">
        <f>VLOOKUP($D:$D,'[1]Disponibilidad y generación'!$E:$R,4,FALSE)</f>
        <v>ENRIQUILLO</v>
      </c>
      <c r="G1485" s="4" t="str">
        <f>VLOOKUP($D:$D,'[1]Disponibilidad y generación'!$E:$R,5,FALSE)</f>
        <v>10</v>
      </c>
      <c r="H1485" s="4" t="str">
        <f>VLOOKUP($D:$D,'[1]Disponibilidad y generación'!$E:$R,6,FALSE)</f>
        <v>INDEPENDENCIA</v>
      </c>
      <c r="I1485" s="4" t="str">
        <f>VLOOKUP($D:$D,'[1]Disponibilidad y generación'!$E:$R,7,FALSE)</f>
        <v>02</v>
      </c>
      <c r="J1485" s="4" t="str">
        <f>VLOOKUP($D:$D,'[1]Disponibilidad y generación'!$E:$R,8,FALSE)</f>
        <v>DUVERGÉ</v>
      </c>
      <c r="K1485" s="2" t="s">
        <v>240</v>
      </c>
      <c r="L1485" s="2" t="s">
        <v>253</v>
      </c>
      <c r="M1485" s="2" t="s">
        <v>74</v>
      </c>
      <c r="N1485" s="51">
        <v>1.7525201612900001</v>
      </c>
      <c r="O1485" s="51">
        <v>1.35978</v>
      </c>
    </row>
    <row r="1486" spans="1:15" ht="12.75" customHeight="1" x14ac:dyDescent="0.25">
      <c r="A1486" s="2">
        <v>2025</v>
      </c>
      <c r="B1486" s="2">
        <v>12</v>
      </c>
      <c r="C1486" s="2" t="s">
        <v>12</v>
      </c>
      <c r="D1486" s="2" t="s">
        <v>75</v>
      </c>
      <c r="E1486" s="4" t="str">
        <f>VLOOKUP($D:$D,'[1]Disponibilidad y generación'!$E:$R,3,FALSE)</f>
        <v>01</v>
      </c>
      <c r="F1486" s="4" t="str">
        <f>VLOOKUP($D:$D,'[1]Disponibilidad y generación'!$E:$R,4,FALSE)</f>
        <v>CIBAO NORTE</v>
      </c>
      <c r="G1486" s="4" t="str">
        <f>VLOOKUP($D:$D,'[1]Disponibilidad y generación'!$E:$R,5,FALSE)</f>
        <v>25</v>
      </c>
      <c r="H1486" s="4" t="str">
        <f>VLOOKUP($D:$D,'[1]Disponibilidad y generación'!$E:$R,6,FALSE)</f>
        <v>SANTIAGO</v>
      </c>
      <c r="I1486" s="4" t="str">
        <f>VLOOKUP($D:$D,'[1]Disponibilidad y generación'!$E:$R,7,FALSE)</f>
        <v>09</v>
      </c>
      <c r="J1486" s="4" t="str">
        <f>VLOOKUP($D:$D,'[1]Disponibilidad y generación'!$E:$R,8,FALSE)</f>
        <v>SABANA IGLESIA</v>
      </c>
      <c r="K1486" s="2" t="s">
        <v>240</v>
      </c>
      <c r="L1486" s="2" t="s">
        <v>253</v>
      </c>
      <c r="M1486" s="2" t="s">
        <v>76</v>
      </c>
      <c r="N1486" s="51">
        <v>6.2189112903219996</v>
      </c>
      <c r="O1486" s="51">
        <v>4.4315100000000003</v>
      </c>
    </row>
    <row r="1487" spans="1:15" ht="12.75" customHeight="1" x14ac:dyDescent="0.25">
      <c r="A1487" s="2">
        <v>2025</v>
      </c>
      <c r="B1487" s="2">
        <v>12</v>
      </c>
      <c r="C1487" s="2" t="s">
        <v>12</v>
      </c>
      <c r="D1487" s="2" t="s">
        <v>77</v>
      </c>
      <c r="E1487" s="4" t="str">
        <f>VLOOKUP($D:$D,'[1]Disponibilidad y generación'!$E:$R,3,FALSE)</f>
        <v>05</v>
      </c>
      <c r="F1487" s="4" t="str">
        <f>VLOOKUP($D:$D,'[1]Disponibilidad y generación'!$E:$R,4,FALSE)</f>
        <v>VALDESIA</v>
      </c>
      <c r="G1487" s="4" t="str">
        <f>VLOOKUP($D:$D,'[1]Disponibilidad y generación'!$E:$R,5,FALSE)</f>
        <v>17</v>
      </c>
      <c r="H1487" s="4" t="str">
        <f>VLOOKUP($D:$D,'[1]Disponibilidad y generación'!$E:$R,6,FALSE)</f>
        <v>PERAVIA</v>
      </c>
      <c r="I1487" s="4" t="str">
        <f>VLOOKUP($D:$D,'[1]Disponibilidad y generación'!$E:$R,7,FALSE)</f>
        <v>02</v>
      </c>
      <c r="J1487" s="4" t="str">
        <f>VLOOKUP($D:$D,'[1]Disponibilidad y generación'!$E:$R,8,FALSE)</f>
        <v>NIZAO</v>
      </c>
      <c r="K1487" s="2" t="s">
        <v>240</v>
      </c>
      <c r="L1487" s="2" t="s">
        <v>253</v>
      </c>
      <c r="M1487" s="2" t="s">
        <v>17</v>
      </c>
      <c r="N1487" s="51">
        <v>0</v>
      </c>
      <c r="O1487" s="51">
        <v>0</v>
      </c>
    </row>
    <row r="1488" spans="1:15" ht="12.75" customHeight="1" x14ac:dyDescent="0.25">
      <c r="A1488" s="2">
        <v>2025</v>
      </c>
      <c r="B1488" s="2">
        <v>12</v>
      </c>
      <c r="C1488" s="2" t="s">
        <v>22</v>
      </c>
      <c r="D1488" s="2" t="s">
        <v>78</v>
      </c>
      <c r="E1488" s="4" t="str">
        <f>VLOOKUP($D:$D,'[1]Disponibilidad y generación'!$E:$R,3,FALSE)</f>
        <v>06</v>
      </c>
      <c r="F1488" s="4" t="str">
        <f>VLOOKUP($D:$D,'[1]Disponibilidad y generación'!$E:$R,4,FALSE)</f>
        <v>ENRIQUILLO</v>
      </c>
      <c r="G1488" s="4" t="str">
        <f>VLOOKUP($D:$D,'[1]Disponibilidad y generación'!$E:$R,5,FALSE)</f>
        <v>16</v>
      </c>
      <c r="H1488" s="4" t="str">
        <f>VLOOKUP($D:$D,'[1]Disponibilidad y generación'!$E:$R,6,FALSE)</f>
        <v>PEDERNALES</v>
      </c>
      <c r="I1488" s="4" t="str">
        <f>VLOOKUP($D:$D,'[1]Disponibilidad y generación'!$E:$R,7,FALSE)</f>
        <v>02</v>
      </c>
      <c r="J1488" s="4" t="str">
        <f>VLOOKUP($D:$D,'[1]Disponibilidad y generación'!$E:$R,8,FALSE)</f>
        <v>OVIEDO</v>
      </c>
      <c r="K1488" s="2" t="s">
        <v>244</v>
      </c>
      <c r="L1488" s="2" t="s">
        <v>252</v>
      </c>
      <c r="M1488" s="2" t="s">
        <v>44</v>
      </c>
      <c r="N1488" s="51">
        <v>52</v>
      </c>
      <c r="O1488" s="51">
        <v>7.4106699999999996</v>
      </c>
    </row>
    <row r="1489" spans="1:15" ht="12.75" customHeight="1" x14ac:dyDescent="0.25">
      <c r="A1489" s="2">
        <v>2025</v>
      </c>
      <c r="B1489" s="2">
        <v>12</v>
      </c>
      <c r="C1489" s="2" t="s">
        <v>79</v>
      </c>
      <c r="D1489" s="2" t="s">
        <v>80</v>
      </c>
      <c r="E1489" s="4" t="str">
        <f>VLOOKUP($D:$D,'[1]Disponibilidad y generación'!$E:$R,3,FALSE)</f>
        <v>10</v>
      </c>
      <c r="F1489" s="4" t="str">
        <f>VLOOKUP($D:$D,'[1]Disponibilidad y generación'!$E:$R,4,FALSE)</f>
        <v>OZAMA O METROPOLITANA</v>
      </c>
      <c r="G1489" s="4" t="str">
        <f>VLOOKUP($D:$D,'[1]Disponibilidad y generación'!$E:$R,5,FALSE)</f>
        <v>32</v>
      </c>
      <c r="H1489" s="4" t="str">
        <f>VLOOKUP($D:$D,'[1]Disponibilidad y generación'!$E:$R,6,FALSE)</f>
        <v>SANTO DOMINGO</v>
      </c>
      <c r="I1489" s="4" t="str">
        <f>VLOOKUP($D:$D,'[1]Disponibilidad y generación'!$E:$R,7,FALSE)</f>
        <v>01</v>
      </c>
      <c r="J1489" s="4" t="str">
        <f>VLOOKUP($D:$D,'[1]Disponibilidad y generación'!$E:$R,8,FALSE)</f>
        <v>SANTO DOMINGO ESTE</v>
      </c>
      <c r="K1489" s="2" t="s">
        <v>243</v>
      </c>
      <c r="L1489" s="2" t="s">
        <v>246</v>
      </c>
      <c r="M1489" s="2" t="s">
        <v>17</v>
      </c>
      <c r="N1489" s="51">
        <v>0</v>
      </c>
      <c r="O1489" s="51">
        <v>0</v>
      </c>
    </row>
    <row r="1490" spans="1:15" ht="12.75" customHeight="1" x14ac:dyDescent="0.25">
      <c r="A1490" s="2">
        <v>2025</v>
      </c>
      <c r="B1490" s="2">
        <v>12</v>
      </c>
      <c r="C1490" s="2" t="s">
        <v>79</v>
      </c>
      <c r="D1490" s="2" t="s">
        <v>81</v>
      </c>
      <c r="E1490" s="4" t="str">
        <f>VLOOKUP($D:$D,'[1]Disponibilidad y generación'!$E:$R,3,FALSE)</f>
        <v>10</v>
      </c>
      <c r="F1490" s="4" t="str">
        <f>VLOOKUP($D:$D,'[1]Disponibilidad y generación'!$E:$R,4,FALSE)</f>
        <v>OZAMA O METROPOLITANA</v>
      </c>
      <c r="G1490" s="4" t="str">
        <f>VLOOKUP($D:$D,'[1]Disponibilidad y generación'!$E:$R,5,FALSE)</f>
        <v>32</v>
      </c>
      <c r="H1490" s="4" t="str">
        <f>VLOOKUP($D:$D,'[1]Disponibilidad y generación'!$E:$R,6,FALSE)</f>
        <v>SANTO DOMINGO</v>
      </c>
      <c r="I1490" s="4" t="str">
        <f>VLOOKUP($D:$D,'[1]Disponibilidad y generación'!$E:$R,7,FALSE)</f>
        <v>01</v>
      </c>
      <c r="J1490" s="4" t="str">
        <f>VLOOKUP($D:$D,'[1]Disponibilidad y generación'!$E:$R,8,FALSE)</f>
        <v>SANTO DOMINGO ESTE</v>
      </c>
      <c r="K1490" s="2" t="s">
        <v>243</v>
      </c>
      <c r="L1490" s="2" t="s">
        <v>246</v>
      </c>
      <c r="M1490" s="2" t="s">
        <v>82</v>
      </c>
      <c r="N1490" s="51">
        <v>0</v>
      </c>
      <c r="O1490" s="51">
        <v>0</v>
      </c>
    </row>
    <row r="1491" spans="1:15" ht="12.75" customHeight="1" x14ac:dyDescent="0.25">
      <c r="A1491" s="2">
        <v>2025</v>
      </c>
      <c r="B1491" s="2">
        <v>12</v>
      </c>
      <c r="C1491" s="2" t="s">
        <v>83</v>
      </c>
      <c r="D1491" s="2" t="s">
        <v>84</v>
      </c>
      <c r="E1491" s="4" t="str">
        <f>VLOOKUP($D:$D,'[1]Disponibilidad y generación'!$E:$R,3,FALSE)</f>
        <v>09</v>
      </c>
      <c r="F1491" s="4" t="str">
        <f>VLOOKUP($D:$D,'[1]Disponibilidad y generación'!$E:$R,4,FALSE)</f>
        <v>HIGUAMO</v>
      </c>
      <c r="G1491" s="4" t="str">
        <f>VLOOKUP($D:$D,'[1]Disponibilidad y generación'!$E:$R,5,FALSE)</f>
        <v>23</v>
      </c>
      <c r="H1491" s="4" t="str">
        <f>VLOOKUP($D:$D,'[1]Disponibilidad y generación'!$E:$R,6,FALSE)</f>
        <v>SAN PEDRO DE MACORÍS</v>
      </c>
      <c r="I1491" s="4" t="str">
        <f>VLOOKUP($D:$D,'[1]Disponibilidad y generación'!$E:$R,7,FALSE)</f>
        <v>01</v>
      </c>
      <c r="J1491" s="4" t="str">
        <f>VLOOKUP($D:$D,'[1]Disponibilidad y generación'!$E:$R,8,FALSE)</f>
        <v>SAN PEDRO DE MACORÍS</v>
      </c>
      <c r="K1491" s="2" t="s">
        <v>242</v>
      </c>
      <c r="L1491" s="2" t="s">
        <v>248</v>
      </c>
      <c r="M1491" s="2" t="s">
        <v>85</v>
      </c>
      <c r="N1491" s="51">
        <v>54.140145609317997</v>
      </c>
      <c r="O1491" s="51">
        <v>5.2537799999999999</v>
      </c>
    </row>
    <row r="1492" spans="1:15" ht="12.75" customHeight="1" x14ac:dyDescent="0.25">
      <c r="A1492" s="2">
        <v>2025</v>
      </c>
      <c r="B1492" s="2">
        <v>12</v>
      </c>
      <c r="C1492" s="2" t="s">
        <v>83</v>
      </c>
      <c r="D1492" s="2" t="s">
        <v>86</v>
      </c>
      <c r="E1492" s="4" t="str">
        <f>VLOOKUP($D:$D,'[1]Disponibilidad y generación'!$E:$R,3,FALSE)</f>
        <v>09</v>
      </c>
      <c r="F1492" s="4" t="str">
        <f>VLOOKUP($D:$D,'[1]Disponibilidad y generación'!$E:$R,4,FALSE)</f>
        <v>HIGUAMO</v>
      </c>
      <c r="G1492" s="4" t="str">
        <f>VLOOKUP($D:$D,'[1]Disponibilidad y generación'!$E:$R,5,FALSE)</f>
        <v>23</v>
      </c>
      <c r="H1492" s="4" t="str">
        <f>VLOOKUP($D:$D,'[1]Disponibilidad y generación'!$E:$R,6,FALSE)</f>
        <v>SAN PEDRO DE MACORÍS</v>
      </c>
      <c r="I1492" s="4" t="str">
        <f>VLOOKUP($D:$D,'[1]Disponibilidad y generación'!$E:$R,7,FALSE)</f>
        <v>01</v>
      </c>
      <c r="J1492" s="4" t="str">
        <f>VLOOKUP($D:$D,'[1]Disponibilidad y generación'!$E:$R,8,FALSE)</f>
        <v>SAN PEDRO DE MACORÍS</v>
      </c>
      <c r="K1492" s="2" t="s">
        <v>242</v>
      </c>
      <c r="L1492" s="2" t="s">
        <v>246</v>
      </c>
      <c r="M1492" s="2" t="s">
        <v>85</v>
      </c>
      <c r="N1492" s="51">
        <v>0</v>
      </c>
      <c r="O1492" s="51">
        <v>0</v>
      </c>
    </row>
    <row r="1493" spans="1:15" ht="12.75" customHeight="1" x14ac:dyDescent="0.25">
      <c r="A1493" s="2">
        <v>2025</v>
      </c>
      <c r="B1493" s="2">
        <v>12</v>
      </c>
      <c r="C1493" s="2" t="s">
        <v>12</v>
      </c>
      <c r="D1493" s="2" t="s">
        <v>87</v>
      </c>
      <c r="E1493" s="4" t="str">
        <f>VLOOKUP($D:$D,'[1]Disponibilidad y generación'!$E:$R,3,FALSE)</f>
        <v>07</v>
      </c>
      <c r="F1493" s="4" t="str">
        <f>VLOOKUP($D:$D,'[1]Disponibilidad y generación'!$E:$R,4,FALSE)</f>
        <v>EL VALLE</v>
      </c>
      <c r="G1493" s="4" t="str">
        <f>VLOOKUP($D:$D,'[1]Disponibilidad y generación'!$E:$R,5,FALSE)</f>
        <v>02</v>
      </c>
      <c r="H1493" s="4" t="str">
        <f>VLOOKUP($D:$D,'[1]Disponibilidad y generación'!$E:$R,6,FALSE)</f>
        <v>AZUA</v>
      </c>
      <c r="I1493" s="4" t="str">
        <f>VLOOKUP($D:$D,'[1]Disponibilidad y generación'!$E:$R,7,FALSE)</f>
        <v>03</v>
      </c>
      <c r="J1493" s="4" t="str">
        <f>VLOOKUP($D:$D,'[1]Disponibilidad y generación'!$E:$R,8,FALSE)</f>
        <v>LAS YAYAS DE VIAJAMA</v>
      </c>
      <c r="K1493" s="2" t="s">
        <v>240</v>
      </c>
      <c r="L1493" s="2" t="s">
        <v>253</v>
      </c>
      <c r="M1493" s="2" t="s">
        <v>24</v>
      </c>
      <c r="N1493" s="51">
        <v>2.493765681003</v>
      </c>
      <c r="O1493" s="51">
        <v>1.7081</v>
      </c>
    </row>
    <row r="1494" spans="1:15" ht="12.75" customHeight="1" x14ac:dyDescent="0.25">
      <c r="A1494" s="2">
        <v>2025</v>
      </c>
      <c r="B1494" s="2">
        <v>12</v>
      </c>
      <c r="C1494" s="2" t="s">
        <v>12</v>
      </c>
      <c r="D1494" s="2" t="s">
        <v>88</v>
      </c>
      <c r="E1494" s="4" t="str">
        <f>VLOOKUP($D:$D,'[1]Disponibilidad y generación'!$E:$R,3,FALSE)</f>
        <v>07</v>
      </c>
      <c r="F1494" s="4" t="str">
        <f>VLOOKUP($D:$D,'[1]Disponibilidad y generación'!$E:$R,4,FALSE)</f>
        <v>EL VALLE</v>
      </c>
      <c r="G1494" s="4" t="str">
        <f>VLOOKUP($D:$D,'[1]Disponibilidad y generación'!$E:$R,5,FALSE)</f>
        <v>02</v>
      </c>
      <c r="H1494" s="4" t="str">
        <f>VLOOKUP($D:$D,'[1]Disponibilidad y generación'!$E:$R,6,FALSE)</f>
        <v>AZUA</v>
      </c>
      <c r="I1494" s="4" t="str">
        <f>VLOOKUP($D:$D,'[1]Disponibilidad y generación'!$E:$R,7,FALSE)</f>
        <v>03</v>
      </c>
      <c r="J1494" s="4" t="str">
        <f>VLOOKUP($D:$D,'[1]Disponibilidad y generación'!$E:$R,8,FALSE)</f>
        <v>LAS YAYAS DE VIAJAMA</v>
      </c>
      <c r="K1494" s="2" t="s">
        <v>240</v>
      </c>
      <c r="L1494" s="2" t="s">
        <v>253</v>
      </c>
      <c r="M1494" s="2" t="s">
        <v>24</v>
      </c>
      <c r="N1494" s="51">
        <v>3.1358915770600002</v>
      </c>
      <c r="O1494" s="51">
        <v>2.0872000000000002</v>
      </c>
    </row>
    <row r="1495" spans="1:15" ht="12.75" customHeight="1" x14ac:dyDescent="0.25">
      <c r="A1495" s="2">
        <v>2025</v>
      </c>
      <c r="B1495" s="2">
        <v>12</v>
      </c>
      <c r="C1495" s="2" t="s">
        <v>12</v>
      </c>
      <c r="D1495" s="2" t="s">
        <v>89</v>
      </c>
      <c r="E1495" s="4" t="str">
        <f>VLOOKUP($D:$D,'[1]Disponibilidad y generación'!$E:$R,3,FALSE)</f>
        <v>07</v>
      </c>
      <c r="F1495" s="4" t="str">
        <f>VLOOKUP($D:$D,'[1]Disponibilidad y generación'!$E:$R,4,FALSE)</f>
        <v>EL VALLE</v>
      </c>
      <c r="G1495" s="4" t="str">
        <f>VLOOKUP($D:$D,'[1]Disponibilidad y generación'!$E:$R,5,FALSE)</f>
        <v>02</v>
      </c>
      <c r="H1495" s="4" t="str">
        <f>VLOOKUP($D:$D,'[1]Disponibilidad y generación'!$E:$R,6,FALSE)</f>
        <v>AZUA</v>
      </c>
      <c r="I1495" s="4" t="str">
        <f>VLOOKUP($D:$D,'[1]Disponibilidad y generación'!$E:$R,7,FALSE)</f>
        <v>03</v>
      </c>
      <c r="J1495" s="4" t="str">
        <f>VLOOKUP($D:$D,'[1]Disponibilidad y generación'!$E:$R,8,FALSE)</f>
        <v>LAS YAYAS DE VIAJAMA</v>
      </c>
      <c r="K1495" s="2" t="s">
        <v>240</v>
      </c>
      <c r="L1495" s="2" t="s">
        <v>253</v>
      </c>
      <c r="M1495" s="2" t="s">
        <v>90</v>
      </c>
      <c r="N1495" s="51">
        <v>0.11048387096700001</v>
      </c>
      <c r="O1495" s="51">
        <v>8.1799999999999998E-2</v>
      </c>
    </row>
    <row r="1496" spans="1:15" ht="12.75" customHeight="1" x14ac:dyDescent="0.25">
      <c r="A1496" s="2">
        <v>2025</v>
      </c>
      <c r="B1496" s="2">
        <v>12</v>
      </c>
      <c r="C1496" s="2" t="s">
        <v>12</v>
      </c>
      <c r="D1496" s="2" t="s">
        <v>91</v>
      </c>
      <c r="E1496" s="4" t="str">
        <f>VLOOKUP($D:$D,'[1]Disponibilidad y generación'!$E:$R,3,FALSE)</f>
        <v>07</v>
      </c>
      <c r="F1496" s="4" t="str">
        <f>VLOOKUP($D:$D,'[1]Disponibilidad y generación'!$E:$R,4,FALSE)</f>
        <v>EL VALLE</v>
      </c>
      <c r="G1496" s="4" t="str">
        <f>VLOOKUP($D:$D,'[1]Disponibilidad y generación'!$E:$R,5,FALSE)</f>
        <v>02</v>
      </c>
      <c r="H1496" s="4" t="str">
        <f>VLOOKUP($D:$D,'[1]Disponibilidad y generación'!$E:$R,6,FALSE)</f>
        <v>AZUA</v>
      </c>
      <c r="I1496" s="4" t="str">
        <f>VLOOKUP($D:$D,'[1]Disponibilidad y generación'!$E:$R,7,FALSE)</f>
        <v>03</v>
      </c>
      <c r="J1496" s="4" t="str">
        <f>VLOOKUP($D:$D,'[1]Disponibilidad y generación'!$E:$R,8,FALSE)</f>
        <v>LAS YAYAS DE VIAJAMA</v>
      </c>
      <c r="K1496" s="2" t="s">
        <v>240</v>
      </c>
      <c r="L1496" s="2" t="s">
        <v>253</v>
      </c>
      <c r="M1496" s="2" t="s">
        <v>90</v>
      </c>
      <c r="N1496" s="51">
        <v>0.197661290322</v>
      </c>
      <c r="O1496" s="51">
        <v>6.0000000000000001E-3</v>
      </c>
    </row>
    <row r="1497" spans="1:15" ht="12.75" customHeight="1" x14ac:dyDescent="0.25">
      <c r="A1497" s="2">
        <v>2025</v>
      </c>
      <c r="B1497" s="2">
        <v>12</v>
      </c>
      <c r="C1497" s="2" t="s">
        <v>267</v>
      </c>
      <c r="D1497" s="2" t="s">
        <v>268</v>
      </c>
      <c r="E1497" s="4" t="s">
        <v>284</v>
      </c>
      <c r="F1497" s="4" t="s">
        <v>284</v>
      </c>
      <c r="G1497" s="4" t="s">
        <v>284</v>
      </c>
      <c r="H1497" s="4" t="s">
        <v>284</v>
      </c>
      <c r="I1497" s="4" t="s">
        <v>284</v>
      </c>
      <c r="J1497" s="4" t="s">
        <v>284</v>
      </c>
      <c r="K1497" s="2" t="s">
        <v>239</v>
      </c>
      <c r="L1497" s="2" t="s">
        <v>246</v>
      </c>
      <c r="M1497" s="2" t="s">
        <v>223</v>
      </c>
      <c r="N1497" s="51">
        <v>0</v>
      </c>
      <c r="O1497" s="51">
        <v>0</v>
      </c>
    </row>
    <row r="1498" spans="1:15" ht="12.75" customHeight="1" x14ac:dyDescent="0.25">
      <c r="A1498" s="2">
        <v>2025</v>
      </c>
      <c r="B1498" s="2">
        <v>12</v>
      </c>
      <c r="C1498" s="2" t="s">
        <v>267</v>
      </c>
      <c r="D1498" s="2" t="s">
        <v>269</v>
      </c>
      <c r="E1498" s="4" t="s">
        <v>284</v>
      </c>
      <c r="F1498" s="4" t="s">
        <v>284</v>
      </c>
      <c r="G1498" s="4" t="s">
        <v>284</v>
      </c>
      <c r="H1498" s="4" t="s">
        <v>284</v>
      </c>
      <c r="I1498" s="4" t="s">
        <v>284</v>
      </c>
      <c r="J1498" s="4" t="s">
        <v>284</v>
      </c>
      <c r="K1498" s="2" t="s">
        <v>239</v>
      </c>
      <c r="L1498" s="2" t="s">
        <v>246</v>
      </c>
      <c r="M1498" s="2" t="s">
        <v>223</v>
      </c>
      <c r="N1498" s="51">
        <v>0</v>
      </c>
      <c r="O1498" s="51">
        <v>0</v>
      </c>
    </row>
    <row r="1499" spans="1:15" ht="12.75" customHeight="1" x14ac:dyDescent="0.25">
      <c r="A1499" s="2">
        <v>2025</v>
      </c>
      <c r="B1499" s="2">
        <v>12</v>
      </c>
      <c r="C1499" s="2" t="s">
        <v>267</v>
      </c>
      <c r="D1499" s="2" t="s">
        <v>270</v>
      </c>
      <c r="E1499" s="4" t="s">
        <v>284</v>
      </c>
      <c r="F1499" s="4" t="s">
        <v>284</v>
      </c>
      <c r="G1499" s="4" t="s">
        <v>284</v>
      </c>
      <c r="H1499" s="4" t="s">
        <v>284</v>
      </c>
      <c r="I1499" s="4" t="s">
        <v>284</v>
      </c>
      <c r="J1499" s="4" t="s">
        <v>284</v>
      </c>
      <c r="K1499" s="2" t="s">
        <v>243</v>
      </c>
      <c r="L1499" s="2" t="s">
        <v>246</v>
      </c>
      <c r="M1499" s="2" t="s">
        <v>223</v>
      </c>
      <c r="N1499" s="51">
        <v>0</v>
      </c>
      <c r="O1499" s="51">
        <v>0</v>
      </c>
    </row>
    <row r="1500" spans="1:15" ht="12.75" customHeight="1" x14ac:dyDescent="0.25">
      <c r="A1500" s="2">
        <v>2025</v>
      </c>
      <c r="B1500" s="2">
        <v>12</v>
      </c>
      <c r="C1500" s="2" t="s">
        <v>92</v>
      </c>
      <c r="D1500" s="2" t="s">
        <v>93</v>
      </c>
      <c r="E1500" s="4" t="str">
        <f>VLOOKUP($D:$D,'[1]Disponibilidad y generación'!$E:$R,3,FALSE)</f>
        <v>10</v>
      </c>
      <c r="F1500" s="4" t="str">
        <f>VLOOKUP($D:$D,'[1]Disponibilidad y generación'!$E:$R,4,FALSE)</f>
        <v>OZAMA O METROPOLITANA</v>
      </c>
      <c r="G1500" s="4" t="str">
        <f>VLOOKUP($D:$D,'[1]Disponibilidad y generación'!$E:$R,5,FALSE)</f>
        <v>01</v>
      </c>
      <c r="H1500" s="4" t="str">
        <f>VLOOKUP($D:$D,'[1]Disponibilidad y generación'!$E:$R,6,FALSE)</f>
        <v>DISTRITO NACIONAL</v>
      </c>
      <c r="I1500" s="4" t="str">
        <f>VLOOKUP($D:$D,'[1]Disponibilidad y generación'!$E:$R,7,FALSE)</f>
        <v>01</v>
      </c>
      <c r="J1500" s="4" t="str">
        <f>VLOOKUP($D:$D,'[1]Disponibilidad y generación'!$E:$R,8,FALSE)</f>
        <v>SANTO DOMINGO DE GUZMÁN</v>
      </c>
      <c r="K1500" s="2" t="s">
        <v>242</v>
      </c>
      <c r="L1500" s="2" t="s">
        <v>248</v>
      </c>
      <c r="M1500" s="2" t="s">
        <v>17</v>
      </c>
      <c r="N1500" s="51">
        <v>19.937275985663</v>
      </c>
      <c r="O1500" s="51">
        <v>0.63038000000000005</v>
      </c>
    </row>
    <row r="1501" spans="1:15" ht="12.75" customHeight="1" x14ac:dyDescent="0.25">
      <c r="A1501" s="2">
        <v>2025</v>
      </c>
      <c r="B1501" s="2">
        <v>12</v>
      </c>
      <c r="C1501" s="2" t="s">
        <v>12</v>
      </c>
      <c r="D1501" s="2" t="s">
        <v>94</v>
      </c>
      <c r="E1501" s="4" t="str">
        <f>VLOOKUP($D:$D,'[1]Disponibilidad y generación'!$E:$R,3,FALSE)</f>
        <v>04</v>
      </c>
      <c r="F1501" s="4" t="str">
        <f>VLOOKUP($D:$D,'[1]Disponibilidad y generación'!$E:$R,4,FALSE)</f>
        <v>CIBAO NOROESTE</v>
      </c>
      <c r="G1501" s="4" t="str">
        <f>VLOOKUP($D:$D,'[1]Disponibilidad y generación'!$E:$R,5,FALSE)</f>
        <v>26</v>
      </c>
      <c r="H1501" s="4" t="str">
        <f>VLOOKUP($D:$D,'[1]Disponibilidad y generación'!$E:$R,6,FALSE)</f>
        <v>SANTIAGO RODRÍGUEZ</v>
      </c>
      <c r="I1501" s="4" t="str">
        <f>VLOOKUP($D:$D,'[1]Disponibilidad y generación'!$E:$R,7,FALSE)</f>
        <v>03</v>
      </c>
      <c r="J1501" s="4" t="str">
        <f>VLOOKUP($D:$D,'[1]Disponibilidad y generación'!$E:$R,8,FALSE)</f>
        <v>MONCIÓN</v>
      </c>
      <c r="K1501" s="2" t="s">
        <v>240</v>
      </c>
      <c r="L1501" s="2" t="s">
        <v>253</v>
      </c>
      <c r="M1501" s="2" t="s">
        <v>95</v>
      </c>
      <c r="N1501" s="51">
        <v>9.5569220430099993</v>
      </c>
      <c r="O1501" s="51">
        <v>6.5336600000000002</v>
      </c>
    </row>
    <row r="1502" spans="1:15" ht="12.75" customHeight="1" x14ac:dyDescent="0.25">
      <c r="A1502" s="2">
        <v>2025</v>
      </c>
      <c r="B1502" s="2">
        <v>12</v>
      </c>
      <c r="C1502" s="2" t="s">
        <v>12</v>
      </c>
      <c r="D1502" s="2" t="s">
        <v>96</v>
      </c>
      <c r="E1502" s="4" t="str">
        <f>VLOOKUP($D:$D,'[1]Disponibilidad y generación'!$E:$R,3,FALSE)</f>
        <v>04</v>
      </c>
      <c r="F1502" s="4" t="str">
        <f>VLOOKUP($D:$D,'[1]Disponibilidad y generación'!$E:$R,4,FALSE)</f>
        <v>CIBAO NOROESTE</v>
      </c>
      <c r="G1502" s="4" t="str">
        <f>VLOOKUP($D:$D,'[1]Disponibilidad y generación'!$E:$R,5,FALSE)</f>
        <v>26</v>
      </c>
      <c r="H1502" s="4" t="str">
        <f>VLOOKUP($D:$D,'[1]Disponibilidad y generación'!$E:$R,6,FALSE)</f>
        <v>SANTIAGO RODRÍGUEZ</v>
      </c>
      <c r="I1502" s="4" t="str">
        <f>VLOOKUP($D:$D,'[1]Disponibilidad y generación'!$E:$R,7,FALSE)</f>
        <v>03</v>
      </c>
      <c r="J1502" s="4" t="str">
        <f>VLOOKUP($D:$D,'[1]Disponibilidad y generación'!$E:$R,8,FALSE)</f>
        <v>MONCIÓN</v>
      </c>
      <c r="K1502" s="2" t="s">
        <v>240</v>
      </c>
      <c r="L1502" s="2" t="s">
        <v>253</v>
      </c>
      <c r="M1502" s="2" t="s">
        <v>95</v>
      </c>
      <c r="N1502" s="51">
        <v>9.8398073476699999</v>
      </c>
      <c r="O1502" s="51">
        <v>6.5659900000000002</v>
      </c>
    </row>
    <row r="1503" spans="1:15" ht="12.75" customHeight="1" x14ac:dyDescent="0.25">
      <c r="A1503" s="2">
        <v>2025</v>
      </c>
      <c r="B1503" s="2">
        <v>12</v>
      </c>
      <c r="C1503" s="2" t="s">
        <v>97</v>
      </c>
      <c r="D1503" s="2" t="s">
        <v>98</v>
      </c>
      <c r="E1503" s="4" t="str">
        <f>VLOOKUP($D:$D,'[1]Disponibilidad y generación'!$E:$R,3,FALSE)</f>
        <v>09</v>
      </c>
      <c r="F1503" s="4" t="str">
        <f>VLOOKUP($D:$D,'[1]Disponibilidad y generación'!$E:$R,4,FALSE)</f>
        <v>HIGUAMO</v>
      </c>
      <c r="G1503" s="4" t="str">
        <f>VLOOKUP($D:$D,'[1]Disponibilidad y generación'!$E:$R,5,FALSE)</f>
        <v>29</v>
      </c>
      <c r="H1503" s="4" t="str">
        <f>VLOOKUP($D:$D,'[1]Disponibilidad y generación'!$E:$R,6,FALSE)</f>
        <v>MONTE PLATA</v>
      </c>
      <c r="I1503" s="4" t="str">
        <f>VLOOKUP($D:$D,'[1]Disponibilidad y generación'!$E:$R,7,FALSE)</f>
        <v>01</v>
      </c>
      <c r="J1503" s="4" t="str">
        <f>VLOOKUP($D:$D,'[1]Disponibilidad y generación'!$E:$R,8,FALSE)</f>
        <v>MONTE PLATA</v>
      </c>
      <c r="K1503" s="2" t="s">
        <v>254</v>
      </c>
      <c r="L1503" s="2" t="s">
        <v>245</v>
      </c>
      <c r="M1503" s="2" t="s">
        <v>99</v>
      </c>
      <c r="N1503" s="51">
        <v>59.319892473118003</v>
      </c>
      <c r="O1503" s="51">
        <v>5.2416799999999997</v>
      </c>
    </row>
    <row r="1504" spans="1:15" ht="12.75" customHeight="1" x14ac:dyDescent="0.25">
      <c r="A1504" s="2">
        <v>2025</v>
      </c>
      <c r="B1504" s="2">
        <v>12</v>
      </c>
      <c r="C1504" s="2" t="s">
        <v>100</v>
      </c>
      <c r="D1504" s="2" t="s">
        <v>101</v>
      </c>
      <c r="E1504" s="4" t="str">
        <f>VLOOKUP($D:$D,'[1]Disponibilidad y generación'!$E:$R,3,FALSE)</f>
        <v>07</v>
      </c>
      <c r="F1504" s="4" t="str">
        <f>VLOOKUP($D:$D,'[1]Disponibilidad y generación'!$E:$R,4,FALSE)</f>
        <v>EL VALLE</v>
      </c>
      <c r="G1504" s="4" t="str">
        <f>VLOOKUP($D:$D,'[1]Disponibilidad y generación'!$E:$R,5,FALSE)</f>
        <v>02</v>
      </c>
      <c r="H1504" s="4" t="str">
        <f>VLOOKUP($D:$D,'[1]Disponibilidad y generación'!$E:$R,6,FALSE)</f>
        <v>AZUA</v>
      </c>
      <c r="I1504" s="4" t="str">
        <f>VLOOKUP($D:$D,'[1]Disponibilidad y generación'!$E:$R,7,FALSE)</f>
        <v>01</v>
      </c>
      <c r="J1504" s="4" t="str">
        <f>VLOOKUP($D:$D,'[1]Disponibilidad y generación'!$E:$R,8,FALSE)</f>
        <v>AZUA</v>
      </c>
      <c r="K1504" s="2" t="s">
        <v>242</v>
      </c>
      <c r="L1504" s="2" t="s">
        <v>248</v>
      </c>
      <c r="M1504" s="2" t="s">
        <v>102</v>
      </c>
      <c r="N1504" s="51">
        <v>89.143122759855999</v>
      </c>
      <c r="O1504" s="51">
        <v>12.12894</v>
      </c>
    </row>
    <row r="1505" spans="1:15" ht="12.75" customHeight="1" x14ac:dyDescent="0.25">
      <c r="A1505" s="2">
        <v>2025</v>
      </c>
      <c r="B1505" s="2">
        <v>12</v>
      </c>
      <c r="C1505" s="2" t="s">
        <v>12</v>
      </c>
      <c r="D1505" s="2" t="s">
        <v>103</v>
      </c>
      <c r="E1505" s="4" t="str">
        <f>VLOOKUP($D:$D,'[1]Disponibilidad y generación'!$E:$R,3,FALSE)</f>
        <v>05</v>
      </c>
      <c r="F1505" s="4" t="str">
        <f>VLOOKUP($D:$D,'[1]Disponibilidad y generación'!$E:$R,4,FALSE)</f>
        <v>VALDESIA</v>
      </c>
      <c r="G1505" s="4" t="str">
        <f>VLOOKUP($D:$D,'[1]Disponibilidad y generación'!$E:$R,5,FALSE)</f>
        <v>21</v>
      </c>
      <c r="H1505" s="4" t="str">
        <f>VLOOKUP($D:$D,'[1]Disponibilidad y generación'!$E:$R,6,FALSE)</f>
        <v>SAN CRISTÓBAL</v>
      </c>
      <c r="I1505" s="4" t="str">
        <f>VLOOKUP($D:$D,'[1]Disponibilidad y generación'!$E:$R,7,FALSE)</f>
        <v>06</v>
      </c>
      <c r="J1505" s="4" t="str">
        <f>VLOOKUP($D:$D,'[1]Disponibilidad y generación'!$E:$R,8,FALSE)</f>
        <v>YAGUATE</v>
      </c>
      <c r="K1505" s="2" t="s">
        <v>240</v>
      </c>
      <c r="L1505" s="2" t="s">
        <v>253</v>
      </c>
      <c r="M1505" s="2" t="s">
        <v>20</v>
      </c>
      <c r="N1505" s="51">
        <v>0</v>
      </c>
      <c r="O1505" s="51">
        <v>0</v>
      </c>
    </row>
    <row r="1506" spans="1:15" ht="12.75" customHeight="1" x14ac:dyDescent="0.25">
      <c r="A1506" s="2">
        <v>2025</v>
      </c>
      <c r="B1506" s="2">
        <v>12</v>
      </c>
      <c r="C1506" s="2" t="s">
        <v>69</v>
      </c>
      <c r="D1506" s="2" t="s">
        <v>104</v>
      </c>
      <c r="E1506" s="4" t="str">
        <f>VLOOKUP($D:$D,'[1]Disponibilidad y generación'!$E:$R,3,FALSE)</f>
        <v>10</v>
      </c>
      <c r="F1506" s="4" t="str">
        <f>VLOOKUP($D:$D,'[1]Disponibilidad y generación'!$E:$R,4,FALSE)</f>
        <v>OZAMA O METROPOLITANA</v>
      </c>
      <c r="G1506" s="4" t="str">
        <f>VLOOKUP($D:$D,'[1]Disponibilidad y generación'!$E:$R,5,FALSE)</f>
        <v>32</v>
      </c>
      <c r="H1506" s="4" t="str">
        <f>VLOOKUP($D:$D,'[1]Disponibilidad y generación'!$E:$R,6,FALSE)</f>
        <v>SANTO DOMINGO</v>
      </c>
      <c r="I1506" s="4" t="str">
        <f>VLOOKUP($D:$D,'[1]Disponibilidad y generación'!$E:$R,7,FALSE)</f>
        <v>07</v>
      </c>
      <c r="J1506" s="4" t="str">
        <f>VLOOKUP($D:$D,'[1]Disponibilidad y generación'!$E:$R,8,FALSE)</f>
        <v>PEDRO BRAND</v>
      </c>
      <c r="K1506" s="2" t="s">
        <v>242</v>
      </c>
      <c r="L1506" s="2" t="s">
        <v>248</v>
      </c>
      <c r="M1506" s="2" t="s">
        <v>71</v>
      </c>
      <c r="N1506" s="51">
        <v>92.745542114694999</v>
      </c>
      <c r="O1506" s="51">
        <v>13.348240000000001</v>
      </c>
    </row>
    <row r="1507" spans="1:15" ht="12.75" customHeight="1" x14ac:dyDescent="0.25">
      <c r="A1507" s="2">
        <v>2025</v>
      </c>
      <c r="B1507" s="2">
        <v>12</v>
      </c>
      <c r="C1507" s="2" t="s">
        <v>105</v>
      </c>
      <c r="D1507" s="2" t="s">
        <v>106</v>
      </c>
      <c r="E1507" s="4" t="str">
        <f>VLOOKUP($D:$D,'[1]Disponibilidad y generación'!$E:$R,3,FALSE)</f>
        <v>05</v>
      </c>
      <c r="F1507" s="4" t="str">
        <f>VLOOKUP($D:$D,'[1]Disponibilidad y generación'!$E:$R,4,FALSE)</f>
        <v>VALDESIA</v>
      </c>
      <c r="G1507" s="4" t="str">
        <f>VLOOKUP($D:$D,'[1]Disponibilidad y generación'!$E:$R,5,FALSE)</f>
        <v>21</v>
      </c>
      <c r="H1507" s="4" t="str">
        <f>VLOOKUP($D:$D,'[1]Disponibilidad y generación'!$E:$R,6,FALSE)</f>
        <v>SAN CRISTÓBAL</v>
      </c>
      <c r="I1507" s="4" t="str">
        <f>VLOOKUP($D:$D,'[1]Disponibilidad y generación'!$E:$R,7,FALSE)</f>
        <v>02</v>
      </c>
      <c r="J1507" s="4" t="str">
        <f>VLOOKUP($D:$D,'[1]Disponibilidad y generación'!$E:$R,8,FALSE)</f>
        <v>SABANA GRANDE DE PALENQUE</v>
      </c>
      <c r="K1507" s="2" t="s">
        <v>242</v>
      </c>
      <c r="L1507" s="2" t="s">
        <v>248</v>
      </c>
      <c r="M1507" s="2" t="s">
        <v>107</v>
      </c>
      <c r="N1507" s="51">
        <v>16.159677419354001</v>
      </c>
      <c r="O1507" s="51">
        <v>0.63761000000000001</v>
      </c>
    </row>
    <row r="1508" spans="1:15" ht="12.75" customHeight="1" x14ac:dyDescent="0.25">
      <c r="A1508" s="2">
        <v>2025</v>
      </c>
      <c r="B1508" s="2">
        <v>12</v>
      </c>
      <c r="C1508" s="2" t="s">
        <v>12</v>
      </c>
      <c r="D1508" s="2" t="s">
        <v>108</v>
      </c>
      <c r="E1508" s="4" t="str">
        <f>VLOOKUP($D:$D,'[1]Disponibilidad y generación'!$E:$R,3,FALSE)</f>
        <v>07</v>
      </c>
      <c r="F1508" s="4" t="str">
        <f>VLOOKUP($D:$D,'[1]Disponibilidad y generación'!$E:$R,4,FALSE)</f>
        <v>EL VALLE</v>
      </c>
      <c r="G1508" s="4" t="str">
        <f>VLOOKUP($D:$D,'[1]Disponibilidad y generación'!$E:$R,5,FALSE)</f>
        <v>22</v>
      </c>
      <c r="H1508" s="4" t="str">
        <f>VLOOKUP($D:$D,'[1]Disponibilidad y generación'!$E:$R,6,FALSE)</f>
        <v>SAN JUAN</v>
      </c>
      <c r="I1508" s="4" t="str">
        <f>VLOOKUP($D:$D,'[1]Disponibilidad y generación'!$E:$R,7,FALSE)</f>
        <v>02</v>
      </c>
      <c r="J1508" s="4" t="str">
        <f>VLOOKUP($D:$D,'[1]Disponibilidad y generación'!$E:$R,8,FALSE)</f>
        <v>BOHECHÍO</v>
      </c>
      <c r="K1508" s="2" t="s">
        <v>240</v>
      </c>
      <c r="L1508" s="2" t="s">
        <v>253</v>
      </c>
      <c r="M1508" s="2" t="s">
        <v>44</v>
      </c>
      <c r="N1508" s="51">
        <v>6.9646057347669998</v>
      </c>
      <c r="O1508" s="51">
        <v>4.3131500000000003</v>
      </c>
    </row>
    <row r="1509" spans="1:15" ht="12.75" customHeight="1" x14ac:dyDescent="0.25">
      <c r="A1509" s="2">
        <v>2025</v>
      </c>
      <c r="B1509" s="2">
        <v>12</v>
      </c>
      <c r="C1509" s="2" t="s">
        <v>12</v>
      </c>
      <c r="D1509" s="2" t="s">
        <v>109</v>
      </c>
      <c r="E1509" s="4" t="str">
        <f>VLOOKUP($D:$D,'[1]Disponibilidad y generación'!$E:$R,3,FALSE)</f>
        <v>07</v>
      </c>
      <c r="F1509" s="4" t="str">
        <f>VLOOKUP($D:$D,'[1]Disponibilidad y generación'!$E:$R,4,FALSE)</f>
        <v>EL VALLE</v>
      </c>
      <c r="G1509" s="4" t="str">
        <f>VLOOKUP($D:$D,'[1]Disponibilidad y generación'!$E:$R,5,FALSE)</f>
        <v>22</v>
      </c>
      <c r="H1509" s="4" t="str">
        <f>VLOOKUP($D:$D,'[1]Disponibilidad y generación'!$E:$R,6,FALSE)</f>
        <v>SAN JUAN</v>
      </c>
      <c r="I1509" s="4" t="str">
        <f>VLOOKUP($D:$D,'[1]Disponibilidad y generación'!$E:$R,7,FALSE)</f>
        <v>02</v>
      </c>
      <c r="J1509" s="4" t="str">
        <f>VLOOKUP($D:$D,'[1]Disponibilidad y generación'!$E:$R,8,FALSE)</f>
        <v>BOHECHÍO</v>
      </c>
      <c r="K1509" s="2" t="s">
        <v>240</v>
      </c>
      <c r="L1509" s="2" t="s">
        <v>253</v>
      </c>
      <c r="M1509" s="2" t="s">
        <v>44</v>
      </c>
      <c r="N1509" s="51">
        <v>7.2795698924729999</v>
      </c>
      <c r="O1509" s="51">
        <v>4.5454999999999997</v>
      </c>
    </row>
    <row r="1510" spans="1:15" ht="12.75" customHeight="1" x14ac:dyDescent="0.25">
      <c r="A1510" s="2">
        <v>2025</v>
      </c>
      <c r="B1510" s="2">
        <v>12</v>
      </c>
      <c r="C1510" s="2" t="s">
        <v>79</v>
      </c>
      <c r="D1510" s="2" t="s">
        <v>110</v>
      </c>
      <c r="E1510" s="4" t="str">
        <f>VLOOKUP($D:$D,'[1]Disponibilidad y generación'!$E:$R,3,FALSE)</f>
        <v>10</v>
      </c>
      <c r="F1510" s="4" t="str">
        <f>VLOOKUP($D:$D,'[1]Disponibilidad y generación'!$E:$R,4,FALSE)</f>
        <v>OZAMA O METROPOLITANA</v>
      </c>
      <c r="G1510" s="4" t="str">
        <f>VLOOKUP($D:$D,'[1]Disponibilidad y generación'!$E:$R,5,FALSE)</f>
        <v>32</v>
      </c>
      <c r="H1510" s="4" t="str">
        <f>VLOOKUP($D:$D,'[1]Disponibilidad y generación'!$E:$R,6,FALSE)</f>
        <v>SANTO DOMINGO</v>
      </c>
      <c r="I1510" s="4" t="str">
        <f>VLOOKUP($D:$D,'[1]Disponibilidad y generación'!$E:$R,7,FALSE)</f>
        <v>01</v>
      </c>
      <c r="J1510" s="4" t="str">
        <f>VLOOKUP($D:$D,'[1]Disponibilidad y generación'!$E:$R,8,FALSE)</f>
        <v>SANTO DOMINGO ESTE</v>
      </c>
      <c r="K1510" s="2" t="s">
        <v>239</v>
      </c>
      <c r="L1510" s="2" t="s">
        <v>246</v>
      </c>
      <c r="M1510" s="2" t="s">
        <v>111</v>
      </c>
      <c r="N1510" s="51">
        <v>0</v>
      </c>
      <c r="O1510" s="51">
        <v>0</v>
      </c>
    </row>
    <row r="1511" spans="1:15" ht="12.75" customHeight="1" x14ac:dyDescent="0.25">
      <c r="A1511" s="2">
        <v>2025</v>
      </c>
      <c r="B1511" s="2">
        <v>12</v>
      </c>
      <c r="C1511" s="2" t="s">
        <v>79</v>
      </c>
      <c r="D1511" s="2" t="s">
        <v>112</v>
      </c>
      <c r="E1511" s="4" t="str">
        <f>VLOOKUP($D:$D,'[1]Disponibilidad y generación'!$E:$R,3,FALSE)</f>
        <v>10</v>
      </c>
      <c r="F1511" s="4" t="str">
        <f>VLOOKUP($D:$D,'[1]Disponibilidad y generación'!$E:$R,4,FALSE)</f>
        <v>OZAMA O METROPOLITANA</v>
      </c>
      <c r="G1511" s="4" t="str">
        <f>VLOOKUP($D:$D,'[1]Disponibilidad y generación'!$E:$R,5,FALSE)</f>
        <v>32</v>
      </c>
      <c r="H1511" s="4" t="str">
        <f>VLOOKUP($D:$D,'[1]Disponibilidad y generación'!$E:$R,6,FALSE)</f>
        <v>SANTO DOMINGO</v>
      </c>
      <c r="I1511" s="4" t="str">
        <f>VLOOKUP($D:$D,'[1]Disponibilidad y generación'!$E:$R,7,FALSE)</f>
        <v>01</v>
      </c>
      <c r="J1511" s="4" t="str">
        <f>VLOOKUP($D:$D,'[1]Disponibilidad y generación'!$E:$R,8,FALSE)</f>
        <v>SANTO DOMINGO ESTE</v>
      </c>
      <c r="K1511" s="2" t="s">
        <v>239</v>
      </c>
      <c r="L1511" s="2" t="s">
        <v>246</v>
      </c>
      <c r="M1511" s="2" t="s">
        <v>111</v>
      </c>
      <c r="N1511" s="51">
        <v>314.90266577060902</v>
      </c>
      <c r="O1511" s="51">
        <v>163.75233</v>
      </c>
    </row>
    <row r="1512" spans="1:15" ht="12.75" customHeight="1" x14ac:dyDescent="0.25">
      <c r="A1512" s="2">
        <v>2025</v>
      </c>
      <c r="B1512" s="2">
        <v>12</v>
      </c>
      <c r="C1512" s="2" t="s">
        <v>113</v>
      </c>
      <c r="D1512" s="2" t="s">
        <v>114</v>
      </c>
      <c r="E1512" s="4" t="str">
        <f>VLOOKUP($D:$D,'[1]Disponibilidad y generación'!$E:$R,3,FALSE)</f>
        <v>04</v>
      </c>
      <c r="F1512" s="4" t="str">
        <f>VLOOKUP($D:$D,'[1]Disponibilidad y generación'!$E:$R,4,FALSE)</f>
        <v>CIBAO NOROESTE</v>
      </c>
      <c r="G1512" s="4" t="str">
        <f>VLOOKUP($D:$D,'[1]Disponibilidad y generación'!$E:$R,5,FALSE)</f>
        <v>15</v>
      </c>
      <c r="H1512" s="4" t="str">
        <f>VLOOKUP($D:$D,'[1]Disponibilidad y generación'!$E:$R,6,FALSE)</f>
        <v>MONTE CRISTI</v>
      </c>
      <c r="I1512" s="4" t="str">
        <f>VLOOKUP($D:$D,'[1]Disponibilidad y generación'!$E:$R,7,FALSE)</f>
        <v>03</v>
      </c>
      <c r="J1512" s="4" t="str">
        <f>VLOOKUP($D:$D,'[1]Disponibilidad y generación'!$E:$R,8,FALSE)</f>
        <v>GUAYUBÍN</v>
      </c>
      <c r="K1512" s="2" t="s">
        <v>244</v>
      </c>
      <c r="L1512" s="2" t="s">
        <v>252</v>
      </c>
      <c r="M1512" s="2" t="s">
        <v>56</v>
      </c>
      <c r="N1512" s="51">
        <v>52.5</v>
      </c>
      <c r="O1512" s="51">
        <v>8.6242800000000006</v>
      </c>
    </row>
    <row r="1513" spans="1:15" ht="12.75" customHeight="1" x14ac:dyDescent="0.25">
      <c r="A1513" s="2">
        <v>2025</v>
      </c>
      <c r="B1513" s="2">
        <v>12</v>
      </c>
      <c r="C1513" s="2" t="s">
        <v>115</v>
      </c>
      <c r="D1513" s="2" t="s">
        <v>116</v>
      </c>
      <c r="E1513" s="4" t="str">
        <f>VLOOKUP($D:$D,'[1]Disponibilidad y generación'!$E:$R,3,FALSE)</f>
        <v>05</v>
      </c>
      <c r="F1513" s="4" t="str">
        <f>VLOOKUP($D:$D,'[1]Disponibilidad y generación'!$E:$R,4,FALSE)</f>
        <v>VALDESIA</v>
      </c>
      <c r="G1513" s="4" t="str">
        <f>VLOOKUP($D:$D,'[1]Disponibilidad y generación'!$E:$R,5,FALSE)</f>
        <v>17</v>
      </c>
      <c r="H1513" s="4" t="str">
        <f>VLOOKUP($D:$D,'[1]Disponibilidad y generación'!$E:$R,6,FALSE)</f>
        <v>PERAVIA</v>
      </c>
      <c r="I1513" s="4" t="str">
        <f>VLOOKUP($D:$D,'[1]Disponibilidad y generación'!$E:$R,7,FALSE)</f>
        <v>01</v>
      </c>
      <c r="J1513" s="4" t="str">
        <f>VLOOKUP($D:$D,'[1]Disponibilidad y generación'!$E:$R,8,FALSE)</f>
        <v>BANÍ</v>
      </c>
      <c r="K1513" s="2" t="s">
        <v>244</v>
      </c>
      <c r="L1513" s="2" t="s">
        <v>252</v>
      </c>
      <c r="M1513" s="2" t="s">
        <v>56</v>
      </c>
      <c r="N1513" s="51">
        <v>49.6</v>
      </c>
      <c r="O1513" s="51">
        <v>6.9419500000000003</v>
      </c>
    </row>
    <row r="1514" spans="1:15" ht="12.75" customHeight="1" x14ac:dyDescent="0.25">
      <c r="A1514" s="2">
        <v>2025</v>
      </c>
      <c r="B1514" s="2">
        <v>12</v>
      </c>
      <c r="C1514" s="2" t="s">
        <v>22</v>
      </c>
      <c r="D1514" s="2" t="s">
        <v>266</v>
      </c>
      <c r="E1514" s="4" t="s">
        <v>284</v>
      </c>
      <c r="F1514" s="4" t="s">
        <v>284</v>
      </c>
      <c r="G1514" s="4" t="s">
        <v>284</v>
      </c>
      <c r="H1514" s="4" t="s">
        <v>284</v>
      </c>
      <c r="I1514" s="4" t="s">
        <v>284</v>
      </c>
      <c r="J1514" s="4" t="s">
        <v>284</v>
      </c>
      <c r="K1514" s="2" t="s">
        <v>244</v>
      </c>
      <c r="L1514" s="2" t="s">
        <v>252</v>
      </c>
      <c r="M1514" s="2" t="s">
        <v>223</v>
      </c>
      <c r="N1514" s="51">
        <v>0</v>
      </c>
      <c r="O1514" s="51">
        <v>3.10826</v>
      </c>
    </row>
    <row r="1515" spans="1:15" ht="12.75" customHeight="1" x14ac:dyDescent="0.25">
      <c r="A1515" s="2">
        <v>2025</v>
      </c>
      <c r="B1515" s="2">
        <v>12</v>
      </c>
      <c r="C1515" s="2" t="s">
        <v>117</v>
      </c>
      <c r="D1515" s="2" t="s">
        <v>118</v>
      </c>
      <c r="E1515" s="4" t="str">
        <f>VLOOKUP($D:$D,'[1]Disponibilidad y generación'!$E:$R,3,FALSE)</f>
        <v>04</v>
      </c>
      <c r="F1515" s="4" t="str">
        <f>VLOOKUP($D:$D,'[1]Disponibilidad y generación'!$E:$R,4,FALSE)</f>
        <v>CIBAO NOROESTE</v>
      </c>
      <c r="G1515" s="4" t="str">
        <f>VLOOKUP($D:$D,'[1]Disponibilidad y generación'!$E:$R,5,FALSE)</f>
        <v>15</v>
      </c>
      <c r="H1515" s="4" t="str">
        <f>VLOOKUP($D:$D,'[1]Disponibilidad y generación'!$E:$R,6,FALSE)</f>
        <v>MONTE CRISTI</v>
      </c>
      <c r="I1515" s="4" t="str">
        <f>VLOOKUP($D:$D,'[1]Disponibilidad y generación'!$E:$R,7,FALSE)</f>
        <v>03</v>
      </c>
      <c r="J1515" s="4" t="str">
        <f>VLOOKUP($D:$D,'[1]Disponibilidad y generación'!$E:$R,8,FALSE)</f>
        <v>GUAYUBÍN</v>
      </c>
      <c r="K1515" s="2" t="s">
        <v>244</v>
      </c>
      <c r="L1515" s="2" t="s">
        <v>252</v>
      </c>
      <c r="M1515" s="2" t="s">
        <v>56</v>
      </c>
      <c r="N1515" s="51">
        <v>52.5</v>
      </c>
      <c r="O1515" s="51">
        <v>10.6692</v>
      </c>
    </row>
    <row r="1516" spans="1:15" ht="12.75" customHeight="1" x14ac:dyDescent="0.25">
      <c r="A1516" s="2">
        <v>2025</v>
      </c>
      <c r="B1516" s="2">
        <v>12</v>
      </c>
      <c r="C1516" s="2" t="s">
        <v>22</v>
      </c>
      <c r="D1516" s="2" t="s">
        <v>119</v>
      </c>
      <c r="E1516" s="4" t="str">
        <f>VLOOKUP($D:$D,'[1]Disponibilidad y generación'!$E:$R,3,FALSE)</f>
        <v>06</v>
      </c>
      <c r="F1516" s="4" t="str">
        <f>VLOOKUP($D:$D,'[1]Disponibilidad y generación'!$E:$R,4,FALSE)</f>
        <v>ENRIQUILLO</v>
      </c>
      <c r="G1516" s="4" t="str">
        <f>VLOOKUP($D:$D,'[1]Disponibilidad y generación'!$E:$R,5,FALSE)</f>
        <v>04</v>
      </c>
      <c r="H1516" s="4" t="str">
        <f>VLOOKUP($D:$D,'[1]Disponibilidad y generación'!$E:$R,6,FALSE)</f>
        <v>BARAHONA</v>
      </c>
      <c r="I1516" s="4" t="str">
        <f>VLOOKUP($D:$D,'[1]Disponibilidad y generación'!$E:$R,7,FALSE)</f>
        <v>03</v>
      </c>
      <c r="J1516" s="4" t="str">
        <f>VLOOKUP($D:$D,'[1]Disponibilidad y generación'!$E:$R,8,FALSE)</f>
        <v>ENRIQUILLO</v>
      </c>
      <c r="K1516" s="2" t="s">
        <v>244</v>
      </c>
      <c r="L1516" s="2" t="s">
        <v>252</v>
      </c>
      <c r="M1516" s="2" t="s">
        <v>99</v>
      </c>
      <c r="N1516" s="51">
        <v>49.5</v>
      </c>
      <c r="O1516" s="51">
        <v>13.508889999999999</v>
      </c>
    </row>
    <row r="1517" spans="1:15" ht="12.75" customHeight="1" x14ac:dyDescent="0.25">
      <c r="A1517" s="2">
        <v>2025</v>
      </c>
      <c r="B1517" s="2">
        <v>12</v>
      </c>
      <c r="C1517" s="2" t="s">
        <v>22</v>
      </c>
      <c r="D1517" s="2" t="s">
        <v>120</v>
      </c>
      <c r="E1517" s="4" t="str">
        <f>VLOOKUP($D:$D,'[1]Disponibilidad y generación'!$E:$R,3,FALSE)</f>
        <v>06</v>
      </c>
      <c r="F1517" s="4" t="str">
        <f>VLOOKUP($D:$D,'[1]Disponibilidad y generación'!$E:$R,4,FALSE)</f>
        <v>ENRIQUILLO</v>
      </c>
      <c r="G1517" s="4" t="str">
        <f>VLOOKUP($D:$D,'[1]Disponibilidad y generación'!$E:$R,5,FALSE)</f>
        <v>04</v>
      </c>
      <c r="H1517" s="4" t="str">
        <f>VLOOKUP($D:$D,'[1]Disponibilidad y generación'!$E:$R,6,FALSE)</f>
        <v>BARAHONA</v>
      </c>
      <c r="I1517" s="4" t="str">
        <f>VLOOKUP($D:$D,'[1]Disponibilidad y generación'!$E:$R,7,FALSE)</f>
        <v>03</v>
      </c>
      <c r="J1517" s="4" t="str">
        <f>VLOOKUP($D:$D,'[1]Disponibilidad y generación'!$E:$R,8,FALSE)</f>
        <v>ENRIQUILLO</v>
      </c>
      <c r="K1517" s="2" t="s">
        <v>244</v>
      </c>
      <c r="L1517" s="2" t="s">
        <v>252</v>
      </c>
      <c r="M1517" s="2" t="s">
        <v>107</v>
      </c>
      <c r="N1517" s="51">
        <v>48.3</v>
      </c>
      <c r="O1517" s="51">
        <v>9.9863800000000005</v>
      </c>
    </row>
    <row r="1518" spans="1:15" ht="12.75" customHeight="1" x14ac:dyDescent="0.25">
      <c r="A1518" s="2">
        <v>2025</v>
      </c>
      <c r="B1518" s="2">
        <v>12</v>
      </c>
      <c r="C1518" s="2" t="s">
        <v>121</v>
      </c>
      <c r="D1518" s="2" t="s">
        <v>122</v>
      </c>
      <c r="E1518" s="4" t="str">
        <f>VLOOKUP($D:$D,'[1]Disponibilidad y generación'!$E:$R,3,FALSE)</f>
        <v>01</v>
      </c>
      <c r="F1518" s="4" t="str">
        <f>VLOOKUP($D:$D,'[1]Disponibilidad y generación'!$E:$R,4,FALSE)</f>
        <v>CIBAO NORTE</v>
      </c>
      <c r="G1518" s="4" t="str">
        <f>VLOOKUP($D:$D,'[1]Disponibilidad y generación'!$E:$R,5,FALSE)</f>
        <v>18</v>
      </c>
      <c r="H1518" s="4" t="str">
        <f>VLOOKUP($D:$D,'[1]Disponibilidad y generación'!$E:$R,6,FALSE)</f>
        <v>PUERTO PLATA</v>
      </c>
      <c r="I1518" s="4" t="str">
        <f>VLOOKUP($D:$D,'[1]Disponibilidad y generación'!$E:$R,7,FALSE)</f>
        <v>01</v>
      </c>
      <c r="J1518" s="4" t="str">
        <f>VLOOKUP($D:$D,'[1]Disponibilidad y generación'!$E:$R,8,FALSE)</f>
        <v>PUERTO PLATA</v>
      </c>
      <c r="K1518" s="2" t="s">
        <v>244</v>
      </c>
      <c r="L1518" s="2" t="s">
        <v>252</v>
      </c>
      <c r="M1518" s="2" t="s">
        <v>56</v>
      </c>
      <c r="N1518" s="51">
        <v>48</v>
      </c>
      <c r="O1518" s="51">
        <v>9.43872</v>
      </c>
    </row>
    <row r="1519" spans="1:15" ht="12.75" customHeight="1" x14ac:dyDescent="0.25">
      <c r="A1519" s="2">
        <v>2025</v>
      </c>
      <c r="B1519" s="2">
        <v>12</v>
      </c>
      <c r="C1519" s="2" t="s">
        <v>121</v>
      </c>
      <c r="D1519" s="2" t="s">
        <v>123</v>
      </c>
      <c r="E1519" s="4" t="str">
        <f>VLOOKUP($D:$D,'[1]Disponibilidad y generación'!$E:$R,3,FALSE)</f>
        <v>01</v>
      </c>
      <c r="F1519" s="4" t="str">
        <f>VLOOKUP($D:$D,'[1]Disponibilidad y generación'!$E:$R,4,FALSE)</f>
        <v>CIBAO NORTE</v>
      </c>
      <c r="G1519" s="4" t="str">
        <f>VLOOKUP($D:$D,'[1]Disponibilidad y generación'!$E:$R,5,FALSE)</f>
        <v>18</v>
      </c>
      <c r="H1519" s="4" t="str">
        <f>VLOOKUP($D:$D,'[1]Disponibilidad y generación'!$E:$R,6,FALSE)</f>
        <v>PUERTO PLATA</v>
      </c>
      <c r="I1519" s="4" t="str">
        <f>VLOOKUP($D:$D,'[1]Disponibilidad y generación'!$E:$R,7,FALSE)</f>
        <v>01</v>
      </c>
      <c r="J1519" s="4" t="str">
        <f>VLOOKUP($D:$D,'[1]Disponibilidad y generación'!$E:$R,8,FALSE)</f>
        <v>PUERTO PLATA</v>
      </c>
      <c r="K1519" s="2" t="s">
        <v>244</v>
      </c>
      <c r="L1519" s="2" t="s">
        <v>252</v>
      </c>
      <c r="M1519" s="2" t="s">
        <v>10</v>
      </c>
      <c r="N1519" s="51">
        <v>46.8</v>
      </c>
      <c r="O1519" s="51">
        <v>6.74613</v>
      </c>
    </row>
    <row r="1520" spans="1:15" ht="12.75" customHeight="1" x14ac:dyDescent="0.25">
      <c r="A1520" s="2">
        <v>2025</v>
      </c>
      <c r="B1520" s="2">
        <v>12</v>
      </c>
      <c r="C1520" s="2" t="s">
        <v>124</v>
      </c>
      <c r="D1520" s="2" t="s">
        <v>125</v>
      </c>
      <c r="E1520" s="4" t="str">
        <f>VLOOKUP($D:$D,'[1]Disponibilidad y generación'!$E:$R,3,FALSE)</f>
        <v>05</v>
      </c>
      <c r="F1520" s="4" t="str">
        <f>VLOOKUP($D:$D,'[1]Disponibilidad y generación'!$E:$R,4,FALSE)</f>
        <v>VALDESIA</v>
      </c>
      <c r="G1520" s="4" t="str">
        <f>VLOOKUP($D:$D,'[1]Disponibilidad y generación'!$E:$R,5,FALSE)</f>
        <v>17</v>
      </c>
      <c r="H1520" s="4" t="str">
        <f>VLOOKUP($D:$D,'[1]Disponibilidad y generación'!$E:$R,6,FALSE)</f>
        <v>PERAVIA</v>
      </c>
      <c r="I1520" s="4" t="str">
        <f>VLOOKUP($D:$D,'[1]Disponibilidad y generación'!$E:$R,7,FALSE)</f>
        <v>03</v>
      </c>
      <c r="J1520" s="4" t="str">
        <f>VLOOKUP($D:$D,'[1]Disponibilidad y generación'!$E:$R,8,FALSE)</f>
        <v>MATANZAS</v>
      </c>
      <c r="K1520" s="2" t="s">
        <v>254</v>
      </c>
      <c r="L1520" s="2" t="s">
        <v>245</v>
      </c>
      <c r="M1520" s="2" t="s">
        <v>31</v>
      </c>
      <c r="N1520" s="51">
        <v>50</v>
      </c>
      <c r="O1520" s="51">
        <v>5.2302400000000002</v>
      </c>
    </row>
    <row r="1521" spans="1:15" ht="12.75" customHeight="1" x14ac:dyDescent="0.25">
      <c r="A1521" s="2">
        <v>2025</v>
      </c>
      <c r="B1521" s="2">
        <v>12</v>
      </c>
      <c r="C1521" s="2" t="s">
        <v>126</v>
      </c>
      <c r="D1521" s="2" t="s">
        <v>127</v>
      </c>
      <c r="E1521" s="4" t="str">
        <f>VLOOKUP($D:$D,'[1]Disponibilidad y generación'!$E:$R,3,FALSE)</f>
        <v>05</v>
      </c>
      <c r="F1521" s="4" t="str">
        <f>VLOOKUP($D:$D,'[1]Disponibilidad y generación'!$E:$R,4,FALSE)</f>
        <v>VALDESIA</v>
      </c>
      <c r="G1521" s="4" t="str">
        <f>VLOOKUP($D:$D,'[1]Disponibilidad y generación'!$E:$R,5,FALSE)</f>
        <v>17</v>
      </c>
      <c r="H1521" s="4" t="str">
        <f>VLOOKUP($D:$D,'[1]Disponibilidad y generación'!$E:$R,6,FALSE)</f>
        <v>PERAVIA</v>
      </c>
      <c r="I1521" s="4" t="str">
        <f>VLOOKUP($D:$D,'[1]Disponibilidad y generación'!$E:$R,7,FALSE)</f>
        <v>03</v>
      </c>
      <c r="J1521" s="4" t="str">
        <f>VLOOKUP($D:$D,'[1]Disponibilidad y generación'!$E:$R,8,FALSE)</f>
        <v>MATANZAS</v>
      </c>
      <c r="K1521" s="2" t="s">
        <v>254</v>
      </c>
      <c r="L1521" s="2" t="s">
        <v>245</v>
      </c>
      <c r="M1521" s="2" t="s">
        <v>128</v>
      </c>
      <c r="N1521" s="51">
        <v>50.6</v>
      </c>
      <c r="O1521" s="51">
        <v>5.8891</v>
      </c>
    </row>
    <row r="1522" spans="1:15" ht="12.75" customHeight="1" x14ac:dyDescent="0.25">
      <c r="A1522" s="2">
        <v>2025</v>
      </c>
      <c r="B1522" s="2">
        <v>12</v>
      </c>
      <c r="C1522" s="2" t="s">
        <v>228</v>
      </c>
      <c r="D1522" s="2" t="s">
        <v>229</v>
      </c>
      <c r="E1522" s="4" t="s">
        <v>284</v>
      </c>
      <c r="F1522" s="4" t="s">
        <v>284</v>
      </c>
      <c r="G1522" s="4" t="s">
        <v>284</v>
      </c>
      <c r="H1522" s="4" t="s">
        <v>284</v>
      </c>
      <c r="I1522" s="4" t="s">
        <v>284</v>
      </c>
      <c r="J1522" s="4" t="s">
        <v>284</v>
      </c>
      <c r="K1522" s="2" t="s">
        <v>254</v>
      </c>
      <c r="L1522" s="2" t="s">
        <v>245</v>
      </c>
      <c r="M1522" s="2" t="s">
        <v>223</v>
      </c>
      <c r="N1522" s="51">
        <v>110</v>
      </c>
      <c r="O1522" s="51">
        <v>10.48091</v>
      </c>
    </row>
    <row r="1523" spans="1:15" ht="12.75" customHeight="1" x14ac:dyDescent="0.25">
      <c r="A1523" s="2">
        <v>2025</v>
      </c>
      <c r="B1523" s="2">
        <v>12</v>
      </c>
      <c r="C1523" s="2" t="s">
        <v>224</v>
      </c>
      <c r="D1523" s="2" t="s">
        <v>225</v>
      </c>
      <c r="E1523" s="4" t="str">
        <f>VLOOKUP($D:$D,'[1]Disponibilidad y generación'!$E:$R,3,FALSE)</f>
        <v>n/d</v>
      </c>
      <c r="F1523" s="4" t="str">
        <f>VLOOKUP($D:$D,'[1]Disponibilidad y generación'!$E:$R,4,FALSE)</f>
        <v>n/d</v>
      </c>
      <c r="G1523" s="4" t="str">
        <f>VLOOKUP($D:$D,'[1]Disponibilidad y generación'!$E:$R,5,FALSE)</f>
        <v>n/d</v>
      </c>
      <c r="H1523" s="4" t="str">
        <f>VLOOKUP($D:$D,'[1]Disponibilidad y generación'!$E:$R,6,FALSE)</f>
        <v>n/d</v>
      </c>
      <c r="I1523" s="4" t="str">
        <f>VLOOKUP($D:$D,'[1]Disponibilidad y generación'!$E:$R,7,FALSE)</f>
        <v>n/d</v>
      </c>
      <c r="J1523" s="4" t="str">
        <f>VLOOKUP($D:$D,'[1]Disponibilidad y generación'!$E:$R,8,FALSE)</f>
        <v>n/d</v>
      </c>
      <c r="K1523" s="2" t="s">
        <v>254</v>
      </c>
      <c r="L1523" s="2" t="s">
        <v>245</v>
      </c>
      <c r="M1523" s="2" t="s">
        <v>223</v>
      </c>
      <c r="N1523" s="51">
        <v>47.639044354837999</v>
      </c>
      <c r="O1523" s="51">
        <v>4.5866899999999999</v>
      </c>
    </row>
    <row r="1524" spans="1:15" ht="12.75" customHeight="1" x14ac:dyDescent="0.25">
      <c r="A1524" s="2">
        <v>2025</v>
      </c>
      <c r="B1524" s="2">
        <v>12</v>
      </c>
      <c r="C1524" s="2" t="s">
        <v>224</v>
      </c>
      <c r="D1524" s="2" t="s">
        <v>226</v>
      </c>
      <c r="E1524" s="4" t="str">
        <f>VLOOKUP($D:$D,'[1]Disponibilidad y generación'!$E:$R,3,FALSE)</f>
        <v>n/d</v>
      </c>
      <c r="F1524" s="4" t="str">
        <f>VLOOKUP($D:$D,'[1]Disponibilidad y generación'!$E:$R,4,FALSE)</f>
        <v>n/d</v>
      </c>
      <c r="G1524" s="4" t="str">
        <f>VLOOKUP($D:$D,'[1]Disponibilidad y generación'!$E:$R,5,FALSE)</f>
        <v>n/d</v>
      </c>
      <c r="H1524" s="4" t="str">
        <f>VLOOKUP($D:$D,'[1]Disponibilidad y generación'!$E:$R,6,FALSE)</f>
        <v>n/d</v>
      </c>
      <c r="I1524" s="4" t="str">
        <f>VLOOKUP($D:$D,'[1]Disponibilidad y generación'!$E:$R,7,FALSE)</f>
        <v>n/d</v>
      </c>
      <c r="J1524" s="4" t="str">
        <f>VLOOKUP($D:$D,'[1]Disponibilidad y generación'!$E:$R,8,FALSE)</f>
        <v>n/d</v>
      </c>
      <c r="K1524" s="2" t="s">
        <v>254</v>
      </c>
      <c r="L1524" s="2" t="s">
        <v>245</v>
      </c>
      <c r="M1524" s="2" t="s">
        <v>223</v>
      </c>
      <c r="N1524" s="51">
        <v>48.000786290321997</v>
      </c>
      <c r="O1524" s="51">
        <v>4.6128999999999998</v>
      </c>
    </row>
    <row r="1525" spans="1:15" ht="12.75" customHeight="1" x14ac:dyDescent="0.25">
      <c r="A1525" s="2">
        <v>2025</v>
      </c>
      <c r="B1525" s="2">
        <v>12</v>
      </c>
      <c r="C1525" s="2" t="s">
        <v>224</v>
      </c>
      <c r="D1525" s="2" t="s">
        <v>227</v>
      </c>
      <c r="E1525" s="4" t="str">
        <f>VLOOKUP($D:$D,'[1]Disponibilidad y generación'!$E:$R,3,FALSE)</f>
        <v>n/d</v>
      </c>
      <c r="F1525" s="4" t="str">
        <f>VLOOKUP($D:$D,'[1]Disponibilidad y generación'!$E:$R,4,FALSE)</f>
        <v>n/d</v>
      </c>
      <c r="G1525" s="4" t="str">
        <f>VLOOKUP($D:$D,'[1]Disponibilidad y generación'!$E:$R,5,FALSE)</f>
        <v>n/d</v>
      </c>
      <c r="H1525" s="4" t="str">
        <f>VLOOKUP($D:$D,'[1]Disponibilidad y generación'!$E:$R,6,FALSE)</f>
        <v>n/d</v>
      </c>
      <c r="I1525" s="4" t="str">
        <f>VLOOKUP($D:$D,'[1]Disponibilidad y generación'!$E:$R,7,FALSE)</f>
        <v>n/d</v>
      </c>
      <c r="J1525" s="4" t="str">
        <f>VLOOKUP($D:$D,'[1]Disponibilidad y generación'!$E:$R,8,FALSE)</f>
        <v>n/d</v>
      </c>
      <c r="K1525" s="2" t="s">
        <v>254</v>
      </c>
      <c r="L1525" s="2" t="s">
        <v>245</v>
      </c>
      <c r="M1525" s="2" t="s">
        <v>223</v>
      </c>
      <c r="N1525" s="51">
        <v>48.040620967740999</v>
      </c>
      <c r="O1525" s="51">
        <v>4.6028799999999999</v>
      </c>
    </row>
    <row r="1526" spans="1:15" ht="12.75" customHeight="1" x14ac:dyDescent="0.25">
      <c r="A1526" s="2">
        <v>2025</v>
      </c>
      <c r="B1526" s="2">
        <v>12</v>
      </c>
      <c r="C1526" s="2" t="s">
        <v>129</v>
      </c>
      <c r="D1526" s="2" t="s">
        <v>130</v>
      </c>
      <c r="E1526" s="4" t="str">
        <f>VLOOKUP($D:$D,'[1]Disponibilidad y generación'!$E:$R,3,FALSE)</f>
        <v>08</v>
      </c>
      <c r="F1526" s="4" t="str">
        <f>VLOOKUP($D:$D,'[1]Disponibilidad y generación'!$E:$R,4,FALSE)</f>
        <v>YUMA</v>
      </c>
      <c r="G1526" s="4" t="str">
        <f>VLOOKUP($D:$D,'[1]Disponibilidad y generación'!$E:$R,5,FALSE)</f>
        <v>12</v>
      </c>
      <c r="H1526" s="4" t="str">
        <f>VLOOKUP($D:$D,'[1]Disponibilidad y generación'!$E:$R,6,FALSE)</f>
        <v>LA ROMANA</v>
      </c>
      <c r="I1526" s="4" t="str">
        <f>VLOOKUP($D:$D,'[1]Disponibilidad y generación'!$E:$R,7,FALSE)</f>
        <v>03</v>
      </c>
      <c r="J1526" s="4" t="str">
        <f>VLOOKUP($D:$D,'[1]Disponibilidad y generación'!$E:$R,8,FALSE)</f>
        <v>VILLA HERMOSA</v>
      </c>
      <c r="K1526" s="2" t="s">
        <v>254</v>
      </c>
      <c r="L1526" s="2" t="s">
        <v>245</v>
      </c>
      <c r="M1526" s="2" t="s">
        <v>128</v>
      </c>
      <c r="N1526" s="51">
        <v>50</v>
      </c>
      <c r="O1526" s="51">
        <v>6.5768399999999998</v>
      </c>
    </row>
    <row r="1527" spans="1:15" ht="12.75" customHeight="1" x14ac:dyDescent="0.25">
      <c r="A1527" s="2">
        <v>2025</v>
      </c>
      <c r="B1527" s="2">
        <v>12</v>
      </c>
      <c r="C1527" s="2" t="s">
        <v>129</v>
      </c>
      <c r="D1527" s="2" t="s">
        <v>131</v>
      </c>
      <c r="E1527" s="4" t="str">
        <f>VLOOKUP($D:$D,'[1]Disponibilidad y generación'!$E:$R,3,FALSE)</f>
        <v>08</v>
      </c>
      <c r="F1527" s="4" t="str">
        <f>VLOOKUP($D:$D,'[1]Disponibilidad y generación'!$E:$R,4,FALSE)</f>
        <v>YUMA</v>
      </c>
      <c r="G1527" s="4" t="str">
        <f>VLOOKUP($D:$D,'[1]Disponibilidad y generación'!$E:$R,5,FALSE)</f>
        <v>12</v>
      </c>
      <c r="H1527" s="4" t="str">
        <f>VLOOKUP($D:$D,'[1]Disponibilidad y generación'!$E:$R,6,FALSE)</f>
        <v>LA ROMANA</v>
      </c>
      <c r="I1527" s="4" t="str">
        <f>VLOOKUP($D:$D,'[1]Disponibilidad y generación'!$E:$R,7,FALSE)</f>
        <v>03</v>
      </c>
      <c r="J1527" s="4" t="str">
        <f>VLOOKUP($D:$D,'[1]Disponibilidad y generación'!$E:$R,8,FALSE)</f>
        <v>VILLA HERMOSA</v>
      </c>
      <c r="K1527" s="2" t="s">
        <v>254</v>
      </c>
      <c r="L1527" s="2" t="s">
        <v>245</v>
      </c>
      <c r="M1527" s="2" t="s">
        <v>128</v>
      </c>
      <c r="N1527" s="51">
        <v>30</v>
      </c>
      <c r="O1527" s="51">
        <v>4.0739099999999997</v>
      </c>
    </row>
    <row r="1528" spans="1:15" ht="12.75" customHeight="1" x14ac:dyDescent="0.25">
      <c r="A1528" s="2">
        <v>2025</v>
      </c>
      <c r="B1528" s="2">
        <v>12</v>
      </c>
      <c r="C1528" s="2" t="s">
        <v>236</v>
      </c>
      <c r="D1528" s="2" t="s">
        <v>237</v>
      </c>
      <c r="E1528" s="4" t="s">
        <v>284</v>
      </c>
      <c r="F1528" s="4" t="s">
        <v>284</v>
      </c>
      <c r="G1528" s="4" t="s">
        <v>284</v>
      </c>
      <c r="H1528" s="4" t="s">
        <v>284</v>
      </c>
      <c r="I1528" s="4" t="s">
        <v>284</v>
      </c>
      <c r="J1528" s="4" t="s">
        <v>284</v>
      </c>
      <c r="K1528" s="2" t="s">
        <v>254</v>
      </c>
      <c r="L1528" s="2" t="s">
        <v>245</v>
      </c>
      <c r="M1528" s="2" t="s">
        <v>223</v>
      </c>
      <c r="N1528" s="51">
        <v>50</v>
      </c>
      <c r="O1528" s="51">
        <v>6.5502799999999999</v>
      </c>
    </row>
    <row r="1529" spans="1:15" ht="12.75" customHeight="1" x14ac:dyDescent="0.25">
      <c r="A1529" s="2">
        <v>2025</v>
      </c>
      <c r="B1529" s="2">
        <v>12</v>
      </c>
      <c r="C1529" s="2" t="s">
        <v>132</v>
      </c>
      <c r="D1529" s="2" t="s">
        <v>133</v>
      </c>
      <c r="E1529" s="4" t="str">
        <f>VLOOKUP($D:$D,'[1]Disponibilidad y generación'!$E:$R,3,FALSE)</f>
        <v>10</v>
      </c>
      <c r="F1529" s="4" t="str">
        <f>VLOOKUP($D:$D,'[1]Disponibilidad y generación'!$E:$R,4,FALSE)</f>
        <v>OZAMA O METROPOLITANA</v>
      </c>
      <c r="G1529" s="4" t="str">
        <f>VLOOKUP($D:$D,'[1]Disponibilidad y generación'!$E:$R,5,FALSE)</f>
        <v>32</v>
      </c>
      <c r="H1529" s="4" t="str">
        <f>VLOOKUP($D:$D,'[1]Disponibilidad y generación'!$E:$R,6,FALSE)</f>
        <v>SANTO DOMINGO</v>
      </c>
      <c r="I1529" s="4" t="str">
        <f>VLOOKUP($D:$D,'[1]Disponibilidad y generación'!$E:$R,7,FALSE)</f>
        <v>03</v>
      </c>
      <c r="J1529" s="4" t="str">
        <f>VLOOKUP($D:$D,'[1]Disponibilidad y generación'!$E:$R,8,FALSE)</f>
        <v>SANTO DOMINGO NORTE</v>
      </c>
      <c r="K1529" s="2" t="s">
        <v>254</v>
      </c>
      <c r="L1529" s="2" t="s">
        <v>245</v>
      </c>
      <c r="M1529" s="2" t="s">
        <v>134</v>
      </c>
      <c r="N1529" s="51">
        <v>50</v>
      </c>
      <c r="O1529" s="51">
        <v>4.7664999999999997</v>
      </c>
    </row>
    <row r="1530" spans="1:15" ht="12.75" customHeight="1" x14ac:dyDescent="0.25">
      <c r="A1530" s="2">
        <v>2025</v>
      </c>
      <c r="B1530" s="2">
        <v>12</v>
      </c>
      <c r="C1530" s="2" t="s">
        <v>135</v>
      </c>
      <c r="D1530" s="2" t="s">
        <v>136</v>
      </c>
      <c r="E1530" s="4" t="str">
        <f>VLOOKUP($D:$D,'[1]Disponibilidad y generación'!$E:$R,3,FALSE)</f>
        <v>07</v>
      </c>
      <c r="F1530" s="4" t="str">
        <f>VLOOKUP($D:$D,'[1]Disponibilidad y generación'!$E:$R,4,FALSE)</f>
        <v>EL VALLE</v>
      </c>
      <c r="G1530" s="4" t="str">
        <f>VLOOKUP($D:$D,'[1]Disponibilidad y generación'!$E:$R,5,FALSE)</f>
        <v>02</v>
      </c>
      <c r="H1530" s="4" t="str">
        <f>VLOOKUP($D:$D,'[1]Disponibilidad y generación'!$E:$R,6,FALSE)</f>
        <v>AZUA</v>
      </c>
      <c r="I1530" s="4" t="str">
        <f>VLOOKUP($D:$D,'[1]Disponibilidad y generación'!$E:$R,7,FALSE)</f>
        <v>01</v>
      </c>
      <c r="J1530" s="4" t="str">
        <f>VLOOKUP($D:$D,'[1]Disponibilidad y generación'!$E:$R,8,FALSE)</f>
        <v>AZUA</v>
      </c>
      <c r="K1530" s="2" t="s">
        <v>254</v>
      </c>
      <c r="L1530" s="2" t="s">
        <v>245</v>
      </c>
      <c r="M1530" s="2" t="s">
        <v>128</v>
      </c>
      <c r="N1530" s="51">
        <v>17</v>
      </c>
      <c r="O1530" s="51">
        <v>2.0909200000000001</v>
      </c>
    </row>
    <row r="1531" spans="1:15" ht="12.75" customHeight="1" x14ac:dyDescent="0.25">
      <c r="A1531" s="2">
        <v>2025</v>
      </c>
      <c r="B1531" s="2">
        <v>12</v>
      </c>
      <c r="C1531" s="2" t="s">
        <v>230</v>
      </c>
      <c r="D1531" s="2" t="s">
        <v>231</v>
      </c>
      <c r="E1531" s="4" t="s">
        <v>284</v>
      </c>
      <c r="F1531" s="4" t="s">
        <v>284</v>
      </c>
      <c r="G1531" s="4" t="s">
        <v>284</v>
      </c>
      <c r="H1531" s="4" t="s">
        <v>284</v>
      </c>
      <c r="I1531" s="4" t="s">
        <v>284</v>
      </c>
      <c r="J1531" s="4" t="s">
        <v>284</v>
      </c>
      <c r="K1531" s="2" t="s">
        <v>254</v>
      </c>
      <c r="L1531" s="2" t="s">
        <v>245</v>
      </c>
      <c r="M1531" s="2" t="s">
        <v>223</v>
      </c>
      <c r="N1531" s="51">
        <v>10.3</v>
      </c>
      <c r="O1531" s="51">
        <v>0.93618000000000001</v>
      </c>
    </row>
    <row r="1532" spans="1:15" ht="12.75" customHeight="1" x14ac:dyDescent="0.25">
      <c r="A1532" s="2">
        <v>2025</v>
      </c>
      <c r="B1532" s="2">
        <v>12</v>
      </c>
      <c r="C1532" s="2" t="s">
        <v>137</v>
      </c>
      <c r="D1532" s="2" t="s">
        <v>138</v>
      </c>
      <c r="E1532" s="4" t="str">
        <f>VLOOKUP($D:$D,'[1]Disponibilidad y generación'!$E:$R,3,FALSE)</f>
        <v>10</v>
      </c>
      <c r="F1532" s="4" t="str">
        <f>VLOOKUP($D:$D,'[1]Disponibilidad y generación'!$E:$R,4,FALSE)</f>
        <v>OZAMA O METROPOLITANA</v>
      </c>
      <c r="G1532" s="4" t="str">
        <f>VLOOKUP($D:$D,'[1]Disponibilidad y generación'!$E:$R,5,FALSE)</f>
        <v>32</v>
      </c>
      <c r="H1532" s="4" t="str">
        <f>VLOOKUP($D:$D,'[1]Disponibilidad y generación'!$E:$R,6,FALSE)</f>
        <v>SANTO DOMINGO</v>
      </c>
      <c r="I1532" s="4" t="str">
        <f>VLOOKUP($D:$D,'[1]Disponibilidad y generación'!$E:$R,7,FALSE)</f>
        <v>01</v>
      </c>
      <c r="J1532" s="4" t="str">
        <f>VLOOKUP($D:$D,'[1]Disponibilidad y generación'!$E:$R,8,FALSE)</f>
        <v>SANTO DOMINGO ESTE</v>
      </c>
      <c r="K1532" s="2" t="s">
        <v>254</v>
      </c>
      <c r="L1532" s="2" t="s">
        <v>245</v>
      </c>
      <c r="M1532" s="2" t="s">
        <v>134</v>
      </c>
      <c r="N1532" s="51">
        <v>10</v>
      </c>
      <c r="O1532" s="51">
        <v>0.86451</v>
      </c>
    </row>
    <row r="1533" spans="1:15" ht="12.75" customHeight="1" x14ac:dyDescent="0.25">
      <c r="A1533" s="2">
        <v>2025</v>
      </c>
      <c r="B1533" s="2">
        <v>12</v>
      </c>
      <c r="C1533" s="2" t="s">
        <v>221</v>
      </c>
      <c r="D1533" s="2" t="s">
        <v>222</v>
      </c>
      <c r="E1533" s="4" t="str">
        <f>VLOOKUP($D:$D,'[1]Disponibilidad y generación'!$E:$R,3,FALSE)</f>
        <v>n/d</v>
      </c>
      <c r="F1533" s="4" t="str">
        <f>VLOOKUP($D:$D,'[1]Disponibilidad y generación'!$E:$R,4,FALSE)</f>
        <v>n/d</v>
      </c>
      <c r="G1533" s="4" t="str">
        <f>VLOOKUP($D:$D,'[1]Disponibilidad y generación'!$E:$R,5,FALSE)</f>
        <v>n/d</v>
      </c>
      <c r="H1533" s="4" t="str">
        <f>VLOOKUP($D:$D,'[1]Disponibilidad y generación'!$E:$R,6,FALSE)</f>
        <v>n/d</v>
      </c>
      <c r="I1533" s="4" t="str">
        <f>VLOOKUP($D:$D,'[1]Disponibilidad y generación'!$E:$R,7,FALSE)</f>
        <v>n/d</v>
      </c>
      <c r="J1533" s="4" t="str">
        <f>VLOOKUP($D:$D,'[1]Disponibilidad y generación'!$E:$R,8,FALSE)</f>
        <v>n/d</v>
      </c>
      <c r="K1533" s="2" t="s">
        <v>254</v>
      </c>
      <c r="L1533" s="2" t="s">
        <v>245</v>
      </c>
      <c r="M1533" s="2" t="s">
        <v>223</v>
      </c>
      <c r="N1533" s="51">
        <v>43</v>
      </c>
      <c r="O1533" s="51">
        <v>3.9542600000000001</v>
      </c>
    </row>
    <row r="1534" spans="1:15" ht="12.75" customHeight="1" x14ac:dyDescent="0.25">
      <c r="A1534" s="2">
        <v>2025</v>
      </c>
      <c r="B1534" s="2">
        <v>12</v>
      </c>
      <c r="C1534" s="2" t="s">
        <v>139</v>
      </c>
      <c r="D1534" s="2" t="s">
        <v>140</v>
      </c>
      <c r="E1534" s="4" t="str">
        <f>VLOOKUP($D:$D,'[1]Disponibilidad y generación'!$E:$R,3,FALSE)</f>
        <v>10</v>
      </c>
      <c r="F1534" s="4" t="str">
        <f>VLOOKUP($D:$D,'[1]Disponibilidad y generación'!$E:$R,4,FALSE)</f>
        <v>OZAMA O METROPOLITANA</v>
      </c>
      <c r="G1534" s="4" t="str">
        <f>VLOOKUP($D:$D,'[1]Disponibilidad y generación'!$E:$R,5,FALSE)</f>
        <v>32</v>
      </c>
      <c r="H1534" s="4" t="str">
        <f>VLOOKUP($D:$D,'[1]Disponibilidad y generación'!$E:$R,6,FALSE)</f>
        <v>SANTO DOMINGO</v>
      </c>
      <c r="I1534" s="4" t="str">
        <f>VLOOKUP($D:$D,'[1]Disponibilidad y generación'!$E:$R,7,FALSE)</f>
        <v>05</v>
      </c>
      <c r="J1534" s="4" t="str">
        <f>VLOOKUP($D:$D,'[1]Disponibilidad y generación'!$E:$R,8,FALSE)</f>
        <v>SAN ANTONIO DE GUERRA</v>
      </c>
      <c r="K1534" s="2" t="s">
        <v>254</v>
      </c>
      <c r="L1534" s="2" t="s">
        <v>245</v>
      </c>
      <c r="M1534" s="2" t="s">
        <v>31</v>
      </c>
      <c r="N1534" s="51">
        <v>49.87</v>
      </c>
      <c r="O1534" s="51">
        <v>5.1669400000000003</v>
      </c>
    </row>
    <row r="1535" spans="1:15" ht="12.75" customHeight="1" x14ac:dyDescent="0.25">
      <c r="A1535" s="2">
        <v>2025</v>
      </c>
      <c r="B1535" s="2">
        <v>12</v>
      </c>
      <c r="C1535" s="2" t="s">
        <v>141</v>
      </c>
      <c r="D1535" s="2" t="s">
        <v>142</v>
      </c>
      <c r="E1535" s="4" t="str">
        <f>VLOOKUP($D:$D,'[1]Disponibilidad y generación'!$E:$R,3,FALSE)</f>
        <v>03</v>
      </c>
      <c r="F1535" s="4" t="str">
        <f>VLOOKUP($D:$D,'[1]Disponibilidad y generación'!$E:$R,4,FALSE)</f>
        <v>CIBAO NORDESTE</v>
      </c>
      <c r="G1535" s="4" t="str">
        <f>VLOOKUP($D:$D,'[1]Disponibilidad y generación'!$E:$R,5,FALSE)</f>
        <v>14</v>
      </c>
      <c r="H1535" s="4" t="str">
        <f>VLOOKUP($D:$D,'[1]Disponibilidad y generación'!$E:$R,6,FALSE)</f>
        <v>MARÍA TRINIDAD SÁNCHEZ</v>
      </c>
      <c r="I1535" s="4" t="str">
        <f>VLOOKUP($D:$D,'[1]Disponibilidad y generación'!$E:$R,7,FALSE)</f>
        <v>02</v>
      </c>
      <c r="J1535" s="4" t="str">
        <f>VLOOKUP($D:$D,'[1]Disponibilidad y generación'!$E:$R,8,FALSE)</f>
        <v>CABRERA</v>
      </c>
      <c r="K1535" s="2" t="s">
        <v>254</v>
      </c>
      <c r="L1535" s="2" t="s">
        <v>245</v>
      </c>
      <c r="M1535" s="2" t="s">
        <v>128</v>
      </c>
      <c r="N1535" s="51">
        <v>46</v>
      </c>
      <c r="O1535" s="51">
        <v>4.4482699999999999</v>
      </c>
    </row>
    <row r="1536" spans="1:15" ht="12.75" customHeight="1" x14ac:dyDescent="0.25">
      <c r="A1536" s="2">
        <v>2025</v>
      </c>
      <c r="B1536" s="2">
        <v>12</v>
      </c>
      <c r="C1536" s="2" t="s">
        <v>124</v>
      </c>
      <c r="D1536" s="2" t="s">
        <v>143</v>
      </c>
      <c r="E1536" s="4" t="str">
        <f>VLOOKUP($D:$D,'[1]Disponibilidad y generación'!$E:$R,3,FALSE)</f>
        <v>10</v>
      </c>
      <c r="F1536" s="4" t="str">
        <f>VLOOKUP($D:$D,'[1]Disponibilidad y generación'!$E:$R,4,FALSE)</f>
        <v>OZAMA O METROPOLITANA</v>
      </c>
      <c r="G1536" s="4" t="str">
        <f>VLOOKUP($D:$D,'[1]Disponibilidad y generación'!$E:$R,5,FALSE)</f>
        <v>32</v>
      </c>
      <c r="H1536" s="4" t="str">
        <f>VLOOKUP($D:$D,'[1]Disponibilidad y generación'!$E:$R,6,FALSE)</f>
        <v>SANTO DOMINGO</v>
      </c>
      <c r="I1536" s="4" t="str">
        <f>VLOOKUP($D:$D,'[1]Disponibilidad y generación'!$E:$R,7,FALSE)</f>
        <v>05</v>
      </c>
      <c r="J1536" s="4" t="str">
        <f>VLOOKUP($D:$D,'[1]Disponibilidad y generación'!$E:$R,8,FALSE)</f>
        <v>SAN ANTONIO DE GUERRA</v>
      </c>
      <c r="K1536" s="2" t="s">
        <v>254</v>
      </c>
      <c r="L1536" s="2" t="s">
        <v>245</v>
      </c>
      <c r="M1536" s="2" t="s">
        <v>134</v>
      </c>
      <c r="N1536" s="51">
        <v>100</v>
      </c>
      <c r="O1536" s="51">
        <v>10.25831</v>
      </c>
    </row>
    <row r="1537" spans="1:15" ht="12.75" customHeight="1" x14ac:dyDescent="0.25">
      <c r="A1537" s="2">
        <v>2025</v>
      </c>
      <c r="B1537" s="2">
        <v>12</v>
      </c>
      <c r="C1537" s="2" t="s">
        <v>144</v>
      </c>
      <c r="D1537" s="2" t="s">
        <v>145</v>
      </c>
      <c r="E1537" s="4" t="str">
        <f>VLOOKUP($D:$D,'[1]Disponibilidad y generación'!$E:$R,3,FALSE)</f>
        <v>04</v>
      </c>
      <c r="F1537" s="4" t="str">
        <f>VLOOKUP($D:$D,'[1]Disponibilidad y generación'!$E:$R,4,FALSE)</f>
        <v>CIBAO NOROESTE</v>
      </c>
      <c r="G1537" s="4" t="str">
        <f>VLOOKUP($D:$D,'[1]Disponibilidad y generación'!$E:$R,5,FALSE)</f>
        <v>15</v>
      </c>
      <c r="H1537" s="4" t="str">
        <f>VLOOKUP($D:$D,'[1]Disponibilidad y generación'!$E:$R,6,FALSE)</f>
        <v>MONTE CRISTI</v>
      </c>
      <c r="I1537" s="4" t="str">
        <f>VLOOKUP($D:$D,'[1]Disponibilidad y generación'!$E:$R,7,FALSE)</f>
        <v>03</v>
      </c>
      <c r="J1537" s="4" t="str">
        <f>VLOOKUP($D:$D,'[1]Disponibilidad y generación'!$E:$R,8,FALSE)</f>
        <v>GUAYUBÍN</v>
      </c>
      <c r="K1537" s="2" t="s">
        <v>254</v>
      </c>
      <c r="L1537" s="2" t="s">
        <v>245</v>
      </c>
      <c r="M1537" s="2" t="s">
        <v>56</v>
      </c>
      <c r="N1537" s="51">
        <v>50.6</v>
      </c>
      <c r="O1537" s="51">
        <v>4.3875099999999998</v>
      </c>
    </row>
    <row r="1538" spans="1:15" ht="12.75" customHeight="1" x14ac:dyDescent="0.25">
      <c r="A1538" s="2">
        <v>2025</v>
      </c>
      <c r="B1538" s="2">
        <v>12</v>
      </c>
      <c r="C1538" s="2" t="s">
        <v>271</v>
      </c>
      <c r="D1538" s="2" t="s">
        <v>256</v>
      </c>
      <c r="E1538" s="4" t="s">
        <v>284</v>
      </c>
      <c r="F1538" s="4" t="s">
        <v>284</v>
      </c>
      <c r="G1538" s="4" t="s">
        <v>284</v>
      </c>
      <c r="H1538" s="4" t="s">
        <v>284</v>
      </c>
      <c r="I1538" s="4" t="s">
        <v>284</v>
      </c>
      <c r="J1538" s="4" t="s">
        <v>284</v>
      </c>
      <c r="K1538" s="2" t="s">
        <v>254</v>
      </c>
      <c r="L1538" s="2" t="s">
        <v>245</v>
      </c>
      <c r="M1538" s="2" t="s">
        <v>223</v>
      </c>
      <c r="N1538" s="51">
        <v>50</v>
      </c>
      <c r="O1538" s="51">
        <v>7.2506300000000001</v>
      </c>
    </row>
    <row r="1539" spans="1:15" ht="12.75" customHeight="1" x14ac:dyDescent="0.25">
      <c r="A1539" s="2">
        <v>2025</v>
      </c>
      <c r="B1539" s="2">
        <v>12</v>
      </c>
      <c r="C1539" s="2" t="s">
        <v>232</v>
      </c>
      <c r="D1539" s="2" t="s">
        <v>233</v>
      </c>
      <c r="E1539" s="4" t="s">
        <v>284</v>
      </c>
      <c r="F1539" s="4" t="s">
        <v>284</v>
      </c>
      <c r="G1539" s="4" t="s">
        <v>284</v>
      </c>
      <c r="H1539" s="4" t="s">
        <v>284</v>
      </c>
      <c r="I1539" s="4" t="s">
        <v>284</v>
      </c>
      <c r="J1539" s="4" t="s">
        <v>284</v>
      </c>
      <c r="K1539" s="2" t="s">
        <v>254</v>
      </c>
      <c r="L1539" s="2" t="s">
        <v>245</v>
      </c>
      <c r="M1539" s="2" t="s">
        <v>223</v>
      </c>
      <c r="N1539" s="51">
        <v>70</v>
      </c>
      <c r="O1539" s="51">
        <v>7.92204</v>
      </c>
    </row>
    <row r="1540" spans="1:15" ht="12.75" customHeight="1" x14ac:dyDescent="0.25">
      <c r="A1540" s="2">
        <v>2025</v>
      </c>
      <c r="B1540" s="2">
        <v>12</v>
      </c>
      <c r="C1540" s="2" t="s">
        <v>232</v>
      </c>
      <c r="D1540" s="2" t="s">
        <v>234</v>
      </c>
      <c r="E1540" s="4" t="s">
        <v>284</v>
      </c>
      <c r="F1540" s="4" t="s">
        <v>284</v>
      </c>
      <c r="G1540" s="4" t="s">
        <v>284</v>
      </c>
      <c r="H1540" s="4" t="s">
        <v>284</v>
      </c>
      <c r="I1540" s="4" t="s">
        <v>284</v>
      </c>
      <c r="J1540" s="4" t="s">
        <v>284</v>
      </c>
      <c r="K1540" s="2" t="s">
        <v>254</v>
      </c>
      <c r="L1540" s="2" t="s">
        <v>245</v>
      </c>
      <c r="M1540" s="2" t="s">
        <v>223</v>
      </c>
      <c r="N1540" s="51">
        <v>70</v>
      </c>
      <c r="O1540" s="51">
        <v>7.9959499999999997</v>
      </c>
    </row>
    <row r="1541" spans="1:15" ht="12.75" customHeight="1" x14ac:dyDescent="0.25">
      <c r="A1541" s="2">
        <v>2025</v>
      </c>
      <c r="B1541" s="2">
        <v>12</v>
      </c>
      <c r="C1541" s="2" t="s">
        <v>22</v>
      </c>
      <c r="D1541" s="2" t="s">
        <v>146</v>
      </c>
      <c r="E1541" s="4" t="str">
        <f>VLOOKUP($D:$D,'[1]Disponibilidad y generación'!$E:$R,3,FALSE)</f>
        <v>01</v>
      </c>
      <c r="F1541" s="4" t="str">
        <f>VLOOKUP($D:$D,'[1]Disponibilidad y generación'!$E:$R,4,FALSE)</f>
        <v>CIBAO NORTE</v>
      </c>
      <c r="G1541" s="4" t="str">
        <f>VLOOKUP($D:$D,'[1]Disponibilidad y generación'!$E:$R,5,FALSE)</f>
        <v>25</v>
      </c>
      <c r="H1541" s="4" t="str">
        <f>VLOOKUP($D:$D,'[1]Disponibilidad y generación'!$E:$R,6,FALSE)</f>
        <v>SANTIAGO</v>
      </c>
      <c r="I1541" s="4" t="str">
        <f>VLOOKUP($D:$D,'[1]Disponibilidad y generación'!$E:$R,7,FALSE)</f>
        <v>05</v>
      </c>
      <c r="J1541" s="4" t="str">
        <f>VLOOKUP($D:$D,'[1]Disponibilidad y generación'!$E:$R,8,FALSE)</f>
        <v>SAN JOSÉ DE LAS MATAS</v>
      </c>
      <c r="K1541" s="2" t="s">
        <v>254</v>
      </c>
      <c r="L1541" s="2" t="s">
        <v>245</v>
      </c>
      <c r="M1541" s="2" t="s">
        <v>134</v>
      </c>
      <c r="N1541" s="51">
        <v>68.400000000000006</v>
      </c>
      <c r="O1541" s="51">
        <v>6.9526000000000003</v>
      </c>
    </row>
    <row r="1542" spans="1:15" ht="12.75" customHeight="1" x14ac:dyDescent="0.25">
      <c r="A1542" s="2">
        <v>2025</v>
      </c>
      <c r="B1542" s="2">
        <v>12</v>
      </c>
      <c r="C1542" s="2" t="s">
        <v>124</v>
      </c>
      <c r="D1542" s="2" t="s">
        <v>147</v>
      </c>
      <c r="E1542" s="4" t="str">
        <f>VLOOKUP($D:$D,'[1]Disponibilidad y generación'!$E:$R,3,FALSE)</f>
        <v>05</v>
      </c>
      <c r="F1542" s="4" t="str">
        <f>VLOOKUP($D:$D,'[1]Disponibilidad y generación'!$E:$R,4,FALSE)</f>
        <v>VALDESIA</v>
      </c>
      <c r="G1542" s="4" t="str">
        <f>VLOOKUP($D:$D,'[1]Disponibilidad y generación'!$E:$R,5,FALSE)</f>
        <v>17</v>
      </c>
      <c r="H1542" s="4" t="str">
        <f>VLOOKUP($D:$D,'[1]Disponibilidad y generación'!$E:$R,6,FALSE)</f>
        <v>PERAVIA</v>
      </c>
      <c r="I1542" s="4" t="str">
        <f>VLOOKUP($D:$D,'[1]Disponibilidad y generación'!$E:$R,7,FALSE)</f>
        <v>02</v>
      </c>
      <c r="J1542" s="4" t="str">
        <f>VLOOKUP($D:$D,'[1]Disponibilidad y generación'!$E:$R,8,FALSE)</f>
        <v>NIZAO</v>
      </c>
      <c r="K1542" s="2" t="s">
        <v>254</v>
      </c>
      <c r="L1542" s="2" t="s">
        <v>245</v>
      </c>
      <c r="M1542" s="2" t="s">
        <v>10</v>
      </c>
      <c r="N1542" s="51">
        <v>50</v>
      </c>
      <c r="O1542" s="51">
        <v>4.9569599999999996</v>
      </c>
    </row>
    <row r="1543" spans="1:15" ht="12.75" customHeight="1" x14ac:dyDescent="0.25">
      <c r="A1543" s="2">
        <v>2025</v>
      </c>
      <c r="B1543" s="2">
        <v>12</v>
      </c>
      <c r="C1543" s="2" t="s">
        <v>148</v>
      </c>
      <c r="D1543" s="2" t="s">
        <v>149</v>
      </c>
      <c r="E1543" s="4" t="str">
        <f>VLOOKUP($D:$D,'[1]Disponibilidad y generación'!$E:$R,3,FALSE)</f>
        <v>10</v>
      </c>
      <c r="F1543" s="4" t="str">
        <f>VLOOKUP($D:$D,'[1]Disponibilidad y generación'!$E:$R,4,FALSE)</f>
        <v>OZAMA O METROPOLITANA</v>
      </c>
      <c r="G1543" s="4" t="str">
        <f>VLOOKUP($D:$D,'[1]Disponibilidad y generación'!$E:$R,5,FALSE)</f>
        <v>32</v>
      </c>
      <c r="H1543" s="4" t="str">
        <f>VLOOKUP($D:$D,'[1]Disponibilidad y generación'!$E:$R,6,FALSE)</f>
        <v>SANTO DOMINGO</v>
      </c>
      <c r="I1543" s="4" t="str">
        <f>VLOOKUP($D:$D,'[1]Disponibilidad y generación'!$E:$R,7,FALSE)</f>
        <v>05</v>
      </c>
      <c r="J1543" s="4" t="str">
        <f>VLOOKUP($D:$D,'[1]Disponibilidad y generación'!$E:$R,8,FALSE)</f>
        <v>SAN ANTONIO DE GUERRA</v>
      </c>
      <c r="K1543" s="2" t="s">
        <v>254</v>
      </c>
      <c r="L1543" s="2" t="s">
        <v>245</v>
      </c>
      <c r="M1543" s="2" t="s">
        <v>134</v>
      </c>
      <c r="N1543" s="51">
        <v>50</v>
      </c>
      <c r="O1543" s="51">
        <v>4.9872399999999999</v>
      </c>
    </row>
    <row r="1544" spans="1:15" ht="12.75" customHeight="1" x14ac:dyDescent="0.25">
      <c r="A1544" s="2">
        <v>2025</v>
      </c>
      <c r="B1544" s="2">
        <v>12</v>
      </c>
      <c r="C1544" s="2" t="s">
        <v>150</v>
      </c>
      <c r="D1544" s="2" t="s">
        <v>151</v>
      </c>
      <c r="E1544" s="4" t="str">
        <f>VLOOKUP($D:$D,'[1]Disponibilidad y generación'!$E:$R,3,FALSE)</f>
        <v>10</v>
      </c>
      <c r="F1544" s="4" t="str">
        <f>VLOOKUP($D:$D,'[1]Disponibilidad y generación'!$E:$R,4,FALSE)</f>
        <v>OZAMA O METROPOLITANA</v>
      </c>
      <c r="G1544" s="4" t="str">
        <f>VLOOKUP($D:$D,'[1]Disponibilidad y generación'!$E:$R,5,FALSE)</f>
        <v>32</v>
      </c>
      <c r="H1544" s="4" t="str">
        <f>VLOOKUP($D:$D,'[1]Disponibilidad y generación'!$E:$R,6,FALSE)</f>
        <v>SANTO DOMINGO</v>
      </c>
      <c r="I1544" s="4" t="str">
        <f>VLOOKUP($D:$D,'[1]Disponibilidad y generación'!$E:$R,7,FALSE)</f>
        <v>05</v>
      </c>
      <c r="J1544" s="4" t="str">
        <f>VLOOKUP($D:$D,'[1]Disponibilidad y generación'!$E:$R,8,FALSE)</f>
        <v>SAN ANTONIO DE GUERRA</v>
      </c>
      <c r="K1544" s="2" t="s">
        <v>254</v>
      </c>
      <c r="L1544" s="2" t="s">
        <v>245</v>
      </c>
      <c r="M1544" s="2" t="s">
        <v>134</v>
      </c>
      <c r="N1544" s="51">
        <v>50</v>
      </c>
      <c r="O1544" s="51">
        <v>5.5629999999999997</v>
      </c>
    </row>
    <row r="1545" spans="1:15" ht="12.75" customHeight="1" x14ac:dyDescent="0.25">
      <c r="A1545" s="2">
        <v>2025</v>
      </c>
      <c r="B1545" s="2">
        <v>12</v>
      </c>
      <c r="C1545" s="2" t="s">
        <v>152</v>
      </c>
      <c r="D1545" s="2" t="s">
        <v>153</v>
      </c>
      <c r="E1545" s="4" t="str">
        <f>VLOOKUP($D:$D,'[1]Disponibilidad y generación'!$E:$R,3,FALSE)</f>
        <v>06</v>
      </c>
      <c r="F1545" s="4" t="str">
        <f>VLOOKUP($D:$D,'[1]Disponibilidad y generación'!$E:$R,4,FALSE)</f>
        <v>ENRIQUILLO</v>
      </c>
      <c r="G1545" s="4" t="str">
        <f>VLOOKUP($D:$D,'[1]Disponibilidad y generación'!$E:$R,5,FALSE)</f>
        <v>04</v>
      </c>
      <c r="H1545" s="4" t="str">
        <f>VLOOKUP($D:$D,'[1]Disponibilidad y generación'!$E:$R,6,FALSE)</f>
        <v>BARAHONA</v>
      </c>
      <c r="I1545" s="4" t="str">
        <f>VLOOKUP($D:$D,'[1]Disponibilidad y generación'!$E:$R,7,FALSE)</f>
        <v>05</v>
      </c>
      <c r="J1545" s="4" t="str">
        <f>VLOOKUP($D:$D,'[1]Disponibilidad y generación'!$E:$R,8,FALSE)</f>
        <v>VICENTE NOBLE</v>
      </c>
      <c r="K1545" s="2" t="s">
        <v>254</v>
      </c>
      <c r="L1545" s="2" t="s">
        <v>245</v>
      </c>
      <c r="M1545" s="2" t="s">
        <v>31</v>
      </c>
      <c r="N1545" s="51">
        <v>25</v>
      </c>
      <c r="O1545" s="51">
        <v>2.99478</v>
      </c>
    </row>
    <row r="1546" spans="1:15" ht="12.75" customHeight="1" x14ac:dyDescent="0.25">
      <c r="A1546" s="2">
        <v>2025</v>
      </c>
      <c r="B1546" s="2">
        <v>12</v>
      </c>
      <c r="C1546" s="2" t="s">
        <v>154</v>
      </c>
      <c r="D1546" s="2" t="s">
        <v>155</v>
      </c>
      <c r="E1546" s="4" t="str">
        <f>VLOOKUP($D:$D,'[1]Disponibilidad y generación'!$E:$R,3,FALSE)</f>
        <v>09</v>
      </c>
      <c r="F1546" s="4" t="str">
        <f>VLOOKUP($D:$D,'[1]Disponibilidad y generación'!$E:$R,4,FALSE)</f>
        <v>HIGUAMO</v>
      </c>
      <c r="G1546" s="4" t="str">
        <f>VLOOKUP($D:$D,'[1]Disponibilidad y generación'!$E:$R,5,FALSE)</f>
        <v>23</v>
      </c>
      <c r="H1546" s="4" t="str">
        <f>VLOOKUP($D:$D,'[1]Disponibilidad y generación'!$E:$R,6,FALSE)</f>
        <v>SAN PEDRO DE MACORÍS</v>
      </c>
      <c r="I1546" s="4" t="str">
        <f>VLOOKUP($D:$D,'[1]Disponibilidad y generación'!$E:$R,7,FALSE)</f>
        <v>04</v>
      </c>
      <c r="J1546" s="4" t="str">
        <f>VLOOKUP($D:$D,'[1]Disponibilidad y generación'!$E:$R,8,FALSE)</f>
        <v>CONSUELO</v>
      </c>
      <c r="K1546" s="2" t="s">
        <v>254</v>
      </c>
      <c r="L1546" s="2" t="s">
        <v>245</v>
      </c>
      <c r="M1546" s="2" t="s">
        <v>10</v>
      </c>
      <c r="N1546" s="51">
        <v>50</v>
      </c>
      <c r="O1546" s="51">
        <v>6.1835800000000001</v>
      </c>
    </row>
    <row r="1547" spans="1:15" ht="12.75" customHeight="1" x14ac:dyDescent="0.25">
      <c r="A1547" s="2">
        <v>2025</v>
      </c>
      <c r="B1547" s="2">
        <v>12</v>
      </c>
      <c r="C1547" s="2" t="s">
        <v>22</v>
      </c>
      <c r="D1547" s="2" t="s">
        <v>156</v>
      </c>
      <c r="E1547" s="4" t="str">
        <f>VLOOKUP($D:$D,'[1]Disponibilidad y generación'!$E:$R,3,FALSE)</f>
        <v>04</v>
      </c>
      <c r="F1547" s="4" t="str">
        <f>VLOOKUP($D:$D,'[1]Disponibilidad y generación'!$E:$R,4,FALSE)</f>
        <v>CIBAO NOROESTE</v>
      </c>
      <c r="G1547" s="4" t="str">
        <f>VLOOKUP($D:$D,'[1]Disponibilidad y generación'!$E:$R,5,FALSE)</f>
        <v>27</v>
      </c>
      <c r="H1547" s="4" t="str">
        <f>VLOOKUP($D:$D,'[1]Disponibilidad y generación'!$E:$R,6,FALSE)</f>
        <v>VALVERDE</v>
      </c>
      <c r="I1547" s="4" t="str">
        <f>VLOOKUP($D:$D,'[1]Disponibilidad y generación'!$E:$R,7,FALSE)</f>
        <v>02</v>
      </c>
      <c r="J1547" s="4" t="str">
        <f>VLOOKUP($D:$D,'[1]Disponibilidad y generación'!$E:$R,8,FALSE)</f>
        <v>ESPERANZA</v>
      </c>
      <c r="K1547" s="2" t="s">
        <v>254</v>
      </c>
      <c r="L1547" s="2" t="s">
        <v>245</v>
      </c>
      <c r="M1547" s="2" t="s">
        <v>128</v>
      </c>
      <c r="N1547" s="51">
        <v>73.875268817204002</v>
      </c>
      <c r="O1547" s="51">
        <v>9.7351200000000002</v>
      </c>
    </row>
    <row r="1548" spans="1:15" ht="12.75" customHeight="1" x14ac:dyDescent="0.25">
      <c r="A1548" s="2">
        <v>2025</v>
      </c>
      <c r="B1548" s="2">
        <v>12</v>
      </c>
      <c r="C1548" s="2" t="s">
        <v>22</v>
      </c>
      <c r="D1548" s="2" t="s">
        <v>157</v>
      </c>
      <c r="E1548" s="4" t="str">
        <f>VLOOKUP($D:$D,'[1]Disponibilidad y generación'!$E:$R,3,FALSE)</f>
        <v>05</v>
      </c>
      <c r="F1548" s="4" t="str">
        <f>VLOOKUP($D:$D,'[1]Disponibilidad y generación'!$E:$R,4,FALSE)</f>
        <v>VALDESIA</v>
      </c>
      <c r="G1548" s="4" t="str">
        <f>VLOOKUP($D:$D,'[1]Disponibilidad y generación'!$E:$R,5,FALSE)</f>
        <v>21</v>
      </c>
      <c r="H1548" s="4" t="str">
        <f>VLOOKUP($D:$D,'[1]Disponibilidad y generación'!$E:$R,6,FALSE)</f>
        <v>SAN CRISTÓBAL</v>
      </c>
      <c r="I1548" s="4" t="str">
        <f>VLOOKUP($D:$D,'[1]Disponibilidad y generación'!$E:$R,7,FALSE)</f>
        <v>06</v>
      </c>
      <c r="J1548" s="4" t="str">
        <f>VLOOKUP($D:$D,'[1]Disponibilidad y generación'!$E:$R,8,FALSE)</f>
        <v>YAGUATE</v>
      </c>
      <c r="K1548" s="2" t="s">
        <v>254</v>
      </c>
      <c r="L1548" s="2" t="s">
        <v>245</v>
      </c>
      <c r="M1548" s="2" t="s">
        <v>49</v>
      </c>
      <c r="N1548" s="51">
        <v>100</v>
      </c>
      <c r="O1548" s="51">
        <v>10.78877</v>
      </c>
    </row>
    <row r="1549" spans="1:15" ht="12.75" customHeight="1" x14ac:dyDescent="0.25">
      <c r="A1549" s="2">
        <v>2025</v>
      </c>
      <c r="B1549" s="2">
        <v>12</v>
      </c>
      <c r="C1549" s="2" t="s">
        <v>158</v>
      </c>
      <c r="D1549" s="2" t="s">
        <v>159</v>
      </c>
      <c r="E1549" s="4" t="str">
        <f>VLOOKUP($D:$D,'[1]Disponibilidad y generación'!$E:$R,3,FALSE)</f>
        <v>03</v>
      </c>
      <c r="F1549" s="4" t="str">
        <f>VLOOKUP($D:$D,'[1]Disponibilidad y generación'!$E:$R,4,FALSE)</f>
        <v>CIBAO NORDESTE</v>
      </c>
      <c r="G1549" s="4" t="str">
        <f>VLOOKUP($D:$D,'[1]Disponibilidad y generación'!$E:$R,5,FALSE)</f>
        <v>06</v>
      </c>
      <c r="H1549" s="4" t="str">
        <f>VLOOKUP($D:$D,'[1]Disponibilidad y generación'!$E:$R,6,FALSE)</f>
        <v>DUARTE</v>
      </c>
      <c r="I1549" s="4" t="str">
        <f>VLOOKUP($D:$D,'[1]Disponibilidad y generación'!$E:$R,7,FALSE)</f>
        <v>04</v>
      </c>
      <c r="J1549" s="4" t="str">
        <f>VLOOKUP($D:$D,'[1]Disponibilidad y generación'!$E:$R,8,FALSE)</f>
        <v>PIMENTEL</v>
      </c>
      <c r="K1549" s="2" t="s">
        <v>242</v>
      </c>
      <c r="L1549" s="2" t="s">
        <v>248</v>
      </c>
      <c r="M1549" s="2" t="s">
        <v>160</v>
      </c>
      <c r="N1549" s="51">
        <v>15.643461021505001</v>
      </c>
      <c r="O1549" s="51">
        <v>0.73709000000000002</v>
      </c>
    </row>
    <row r="1550" spans="1:15" ht="12.75" customHeight="1" x14ac:dyDescent="0.25">
      <c r="A1550" s="2">
        <v>2025</v>
      </c>
      <c r="B1550" s="2">
        <v>12</v>
      </c>
      <c r="C1550" s="2" t="s">
        <v>158</v>
      </c>
      <c r="D1550" s="2" t="s">
        <v>161</v>
      </c>
      <c r="E1550" s="4" t="str">
        <f>VLOOKUP($D:$D,'[1]Disponibilidad y generación'!$E:$R,3,FALSE)</f>
        <v>03</v>
      </c>
      <c r="F1550" s="4" t="str">
        <f>VLOOKUP($D:$D,'[1]Disponibilidad y generación'!$E:$R,4,FALSE)</f>
        <v>CIBAO NORDESTE</v>
      </c>
      <c r="G1550" s="4" t="str">
        <f>VLOOKUP($D:$D,'[1]Disponibilidad y generación'!$E:$R,5,FALSE)</f>
        <v>06</v>
      </c>
      <c r="H1550" s="4" t="str">
        <f>VLOOKUP($D:$D,'[1]Disponibilidad y generación'!$E:$R,6,FALSE)</f>
        <v>DUARTE</v>
      </c>
      <c r="I1550" s="4" t="str">
        <f>VLOOKUP($D:$D,'[1]Disponibilidad y generación'!$E:$R,7,FALSE)</f>
        <v>04</v>
      </c>
      <c r="J1550" s="4" t="str">
        <f>VLOOKUP($D:$D,'[1]Disponibilidad y generación'!$E:$R,8,FALSE)</f>
        <v>PIMENTEL</v>
      </c>
      <c r="K1550" s="2" t="s">
        <v>242</v>
      </c>
      <c r="L1550" s="2" t="s">
        <v>248</v>
      </c>
      <c r="M1550" s="2" t="s">
        <v>160</v>
      </c>
      <c r="N1550" s="51">
        <v>27.743458781362001</v>
      </c>
      <c r="O1550" s="51">
        <v>0.78066999999999998</v>
      </c>
    </row>
    <row r="1551" spans="1:15" ht="12.75" customHeight="1" x14ac:dyDescent="0.25">
      <c r="A1551" s="2">
        <v>2025</v>
      </c>
      <c r="B1551" s="2">
        <v>12</v>
      </c>
      <c r="C1551" s="2" t="s">
        <v>158</v>
      </c>
      <c r="D1551" s="2" t="s">
        <v>162</v>
      </c>
      <c r="E1551" s="4" t="str">
        <f>VLOOKUP($D:$D,'[1]Disponibilidad y generación'!$E:$R,3,FALSE)</f>
        <v>03</v>
      </c>
      <c r="F1551" s="4" t="str">
        <f>VLOOKUP($D:$D,'[1]Disponibilidad y generación'!$E:$R,4,FALSE)</f>
        <v>CIBAO NORDESTE</v>
      </c>
      <c r="G1551" s="4" t="str">
        <f>VLOOKUP($D:$D,'[1]Disponibilidad y generación'!$E:$R,5,FALSE)</f>
        <v>06</v>
      </c>
      <c r="H1551" s="4" t="str">
        <f>VLOOKUP($D:$D,'[1]Disponibilidad y generación'!$E:$R,6,FALSE)</f>
        <v>DUARTE</v>
      </c>
      <c r="I1551" s="4" t="str">
        <f>VLOOKUP($D:$D,'[1]Disponibilidad y generación'!$E:$R,7,FALSE)</f>
        <v>04</v>
      </c>
      <c r="J1551" s="4" t="str">
        <f>VLOOKUP($D:$D,'[1]Disponibilidad y generación'!$E:$R,8,FALSE)</f>
        <v>PIMENTEL</v>
      </c>
      <c r="K1551" s="2" t="s">
        <v>242</v>
      </c>
      <c r="L1551" s="2" t="s">
        <v>248</v>
      </c>
      <c r="M1551" s="2" t="s">
        <v>163</v>
      </c>
      <c r="N1551" s="51">
        <v>45.752878584229002</v>
      </c>
      <c r="O1551" s="51">
        <v>8.7777600000000007</v>
      </c>
    </row>
    <row r="1552" spans="1:15" ht="12.75" customHeight="1" x14ac:dyDescent="0.25">
      <c r="A1552" s="2">
        <v>2025</v>
      </c>
      <c r="B1552" s="2">
        <v>12</v>
      </c>
      <c r="C1552" s="2" t="s">
        <v>158</v>
      </c>
      <c r="D1552" s="2" t="s">
        <v>164</v>
      </c>
      <c r="E1552" s="4" t="str">
        <f>VLOOKUP($D:$D,'[1]Disponibilidad y generación'!$E:$R,3,FALSE)</f>
        <v>03</v>
      </c>
      <c r="F1552" s="4" t="str">
        <f>VLOOKUP($D:$D,'[1]Disponibilidad y generación'!$E:$R,4,FALSE)</f>
        <v>CIBAO NORDESTE</v>
      </c>
      <c r="G1552" s="4" t="str">
        <f>VLOOKUP($D:$D,'[1]Disponibilidad y generación'!$E:$R,5,FALSE)</f>
        <v>06</v>
      </c>
      <c r="H1552" s="4" t="str">
        <f>VLOOKUP($D:$D,'[1]Disponibilidad y generación'!$E:$R,6,FALSE)</f>
        <v>DUARTE</v>
      </c>
      <c r="I1552" s="4" t="str">
        <f>VLOOKUP($D:$D,'[1]Disponibilidad y generación'!$E:$R,7,FALSE)</f>
        <v>04</v>
      </c>
      <c r="J1552" s="4" t="str">
        <f>VLOOKUP($D:$D,'[1]Disponibilidad y generación'!$E:$R,8,FALSE)</f>
        <v>PIMENTEL</v>
      </c>
      <c r="K1552" s="2" t="s">
        <v>242</v>
      </c>
      <c r="L1552" s="2" t="s">
        <v>248</v>
      </c>
      <c r="M1552" s="2" t="s">
        <v>163</v>
      </c>
      <c r="N1552" s="51">
        <v>34.266113351253999</v>
      </c>
      <c r="O1552" s="51">
        <v>21.49306</v>
      </c>
    </row>
    <row r="1553" spans="1:15" ht="12.75" customHeight="1" x14ac:dyDescent="0.25">
      <c r="A1553" s="2">
        <v>2025</v>
      </c>
      <c r="B1553" s="2">
        <v>12</v>
      </c>
      <c r="C1553" s="2" t="s">
        <v>12</v>
      </c>
      <c r="D1553" s="2" t="s">
        <v>165</v>
      </c>
      <c r="E1553" s="4" t="str">
        <f>VLOOKUP($D:$D,'[1]Disponibilidad y generación'!$E:$R,3,FALSE)</f>
        <v>02</v>
      </c>
      <c r="F1553" s="4" t="str">
        <f>VLOOKUP($D:$D,'[1]Disponibilidad y generación'!$E:$R,4,FALSE)</f>
        <v>CIBAO SUR</v>
      </c>
      <c r="G1553" s="4" t="str">
        <f>VLOOKUP($D:$D,'[1]Disponibilidad y generación'!$E:$R,5,FALSE)</f>
        <v>13</v>
      </c>
      <c r="H1553" s="4" t="str">
        <f>VLOOKUP($D:$D,'[1]Disponibilidad y generación'!$E:$R,6,FALSE)</f>
        <v>LA VEGA</v>
      </c>
      <c r="I1553" s="4" t="str">
        <f>VLOOKUP($D:$D,'[1]Disponibilidad y generación'!$E:$R,7,FALSE)</f>
        <v>02</v>
      </c>
      <c r="J1553" s="4" t="str">
        <f>VLOOKUP($D:$D,'[1]Disponibilidad y generación'!$E:$R,8,FALSE)</f>
        <v>CONSTANZA</v>
      </c>
      <c r="K1553" s="2" t="s">
        <v>240</v>
      </c>
      <c r="L1553" s="2" t="s">
        <v>253</v>
      </c>
      <c r="M1553" s="2" t="s">
        <v>160</v>
      </c>
      <c r="N1553" s="51">
        <v>4.5749327956980004</v>
      </c>
      <c r="O1553" s="51">
        <v>3.2623099999999998</v>
      </c>
    </row>
    <row r="1554" spans="1:15" ht="12.75" customHeight="1" x14ac:dyDescent="0.25">
      <c r="A1554" s="2">
        <v>2025</v>
      </c>
      <c r="B1554" s="2">
        <v>12</v>
      </c>
      <c r="C1554" s="2" t="s">
        <v>12</v>
      </c>
      <c r="D1554" s="2" t="s">
        <v>166</v>
      </c>
      <c r="E1554" s="4" t="str">
        <f>VLOOKUP($D:$D,'[1]Disponibilidad y generación'!$E:$R,3,FALSE)</f>
        <v>02</v>
      </c>
      <c r="F1554" s="4" t="str">
        <f>VLOOKUP($D:$D,'[1]Disponibilidad y generación'!$E:$R,4,FALSE)</f>
        <v>CIBAO SUR</v>
      </c>
      <c r="G1554" s="4" t="str">
        <f>VLOOKUP($D:$D,'[1]Disponibilidad y generación'!$E:$R,5,FALSE)</f>
        <v>13</v>
      </c>
      <c r="H1554" s="4" t="str">
        <f>VLOOKUP($D:$D,'[1]Disponibilidad y generación'!$E:$R,6,FALSE)</f>
        <v>LA VEGA</v>
      </c>
      <c r="I1554" s="4" t="str">
        <f>VLOOKUP($D:$D,'[1]Disponibilidad y generación'!$E:$R,7,FALSE)</f>
        <v>02</v>
      </c>
      <c r="J1554" s="4" t="str">
        <f>VLOOKUP($D:$D,'[1]Disponibilidad y generación'!$E:$R,8,FALSE)</f>
        <v>CONSTANZA</v>
      </c>
      <c r="K1554" s="2" t="s">
        <v>240</v>
      </c>
      <c r="L1554" s="2" t="s">
        <v>253</v>
      </c>
      <c r="M1554" s="2" t="s">
        <v>160</v>
      </c>
      <c r="N1554" s="51">
        <v>3.8254032258059998</v>
      </c>
      <c r="O1554" s="51">
        <v>2.6332100000000001</v>
      </c>
    </row>
    <row r="1555" spans="1:15" ht="12.75" customHeight="1" x14ac:dyDescent="0.25">
      <c r="A1555" s="2">
        <v>2025</v>
      </c>
      <c r="B1555" s="2">
        <v>12</v>
      </c>
      <c r="C1555" s="2" t="s">
        <v>167</v>
      </c>
      <c r="D1555" s="2" t="s">
        <v>257</v>
      </c>
      <c r="E1555" s="4" t="s">
        <v>284</v>
      </c>
      <c r="F1555" s="4" t="s">
        <v>284</v>
      </c>
      <c r="G1555" s="4" t="s">
        <v>284</v>
      </c>
      <c r="H1555" s="4" t="s">
        <v>284</v>
      </c>
      <c r="I1555" s="4" t="s">
        <v>284</v>
      </c>
      <c r="J1555" s="4" t="s">
        <v>284</v>
      </c>
      <c r="K1555" s="2" t="s">
        <v>242</v>
      </c>
      <c r="L1555" s="2" t="s">
        <v>248</v>
      </c>
      <c r="M1555" s="2" t="s">
        <v>223</v>
      </c>
      <c r="N1555" s="51">
        <v>214.37897625447999</v>
      </c>
      <c r="O1555" s="51">
        <v>26.70683</v>
      </c>
    </row>
    <row r="1556" spans="1:15" ht="12.75" customHeight="1" x14ac:dyDescent="0.25">
      <c r="A1556" s="2">
        <v>2025</v>
      </c>
      <c r="B1556" s="2">
        <v>12</v>
      </c>
      <c r="C1556" s="2" t="s">
        <v>167</v>
      </c>
      <c r="D1556" s="2" t="s">
        <v>168</v>
      </c>
      <c r="E1556" s="4" t="str">
        <f>VLOOKUP($D:$D,'[1]Disponibilidad y generación'!$E:$R,3,FALSE)</f>
        <v>07</v>
      </c>
      <c r="F1556" s="4" t="str">
        <f>VLOOKUP($D:$D,'[1]Disponibilidad y generación'!$E:$R,4,FALSE)</f>
        <v>EL VALLE</v>
      </c>
      <c r="G1556" s="4" t="str">
        <f>VLOOKUP($D:$D,'[1]Disponibilidad y generación'!$E:$R,5,FALSE)</f>
        <v>02</v>
      </c>
      <c r="H1556" s="4" t="str">
        <f>VLOOKUP($D:$D,'[1]Disponibilidad y generación'!$E:$R,6,FALSE)</f>
        <v>AZUA</v>
      </c>
      <c r="I1556" s="4" t="str">
        <f>VLOOKUP($D:$D,'[1]Disponibilidad y generación'!$E:$R,7,FALSE)</f>
        <v>01</v>
      </c>
      <c r="J1556" s="4" t="str">
        <f>VLOOKUP($D:$D,'[1]Disponibilidad y generación'!$E:$R,8,FALSE)</f>
        <v>AZUA</v>
      </c>
      <c r="K1556" s="2" t="s">
        <v>242</v>
      </c>
      <c r="L1556" s="2" t="s">
        <v>248</v>
      </c>
      <c r="M1556" s="2" t="s">
        <v>128</v>
      </c>
      <c r="N1556" s="51">
        <v>104.676209677419</v>
      </c>
      <c r="O1556" s="51">
        <v>4.0912100000000002</v>
      </c>
    </row>
    <row r="1557" spans="1:15" ht="12.75" customHeight="1" x14ac:dyDescent="0.25">
      <c r="A1557" s="2">
        <v>2025</v>
      </c>
      <c r="B1557" s="2">
        <v>12</v>
      </c>
      <c r="C1557" s="2" t="s">
        <v>167</v>
      </c>
      <c r="D1557" s="2" t="s">
        <v>169</v>
      </c>
      <c r="E1557" s="4" t="str">
        <f>VLOOKUP($D:$D,'[1]Disponibilidad y generación'!$E:$R,3,FALSE)</f>
        <v>07</v>
      </c>
      <c r="F1557" s="4" t="str">
        <f>VLOOKUP($D:$D,'[1]Disponibilidad y generación'!$E:$R,4,FALSE)</f>
        <v>EL VALLE</v>
      </c>
      <c r="G1557" s="4" t="str">
        <f>VLOOKUP($D:$D,'[1]Disponibilidad y generación'!$E:$R,5,FALSE)</f>
        <v>02</v>
      </c>
      <c r="H1557" s="4" t="str">
        <f>VLOOKUP($D:$D,'[1]Disponibilidad y generación'!$E:$R,6,FALSE)</f>
        <v>AZUA</v>
      </c>
      <c r="I1557" s="4" t="str">
        <f>VLOOKUP($D:$D,'[1]Disponibilidad y generación'!$E:$R,7,FALSE)</f>
        <v>01</v>
      </c>
      <c r="J1557" s="4" t="str">
        <f>VLOOKUP($D:$D,'[1]Disponibilidad y generación'!$E:$R,8,FALSE)</f>
        <v>AZUA</v>
      </c>
      <c r="K1557" s="2" t="s">
        <v>242</v>
      </c>
      <c r="L1557" s="2" t="s">
        <v>248</v>
      </c>
      <c r="M1557" s="2" t="s">
        <v>128</v>
      </c>
      <c r="N1557" s="51">
        <v>67.606933243726999</v>
      </c>
      <c r="O1557" s="51">
        <v>4.9460100000000002</v>
      </c>
    </row>
    <row r="1558" spans="1:15" ht="12.75" customHeight="1" x14ac:dyDescent="0.25">
      <c r="A1558" s="2">
        <v>2025</v>
      </c>
      <c r="B1558" s="2">
        <v>12</v>
      </c>
      <c r="C1558" s="2" t="s">
        <v>170</v>
      </c>
      <c r="D1558" s="2" t="s">
        <v>171</v>
      </c>
      <c r="E1558" s="4" t="str">
        <f>VLOOKUP($D:$D,'[1]Disponibilidad y generación'!$E:$R,3,FALSE)</f>
        <v>05</v>
      </c>
      <c r="F1558" s="4" t="str">
        <f>VLOOKUP($D:$D,'[1]Disponibilidad y generación'!$E:$R,4,FALSE)</f>
        <v>VALDESIA</v>
      </c>
      <c r="G1558" s="4" t="str">
        <f>VLOOKUP($D:$D,'[1]Disponibilidad y generación'!$E:$R,5,FALSE)</f>
        <v>17</v>
      </c>
      <c r="H1558" s="4" t="str">
        <f>VLOOKUP($D:$D,'[1]Disponibilidad y generación'!$E:$R,6,FALSE)</f>
        <v>PERAVIA</v>
      </c>
      <c r="I1558" s="4" t="str">
        <f>VLOOKUP($D:$D,'[1]Disponibilidad y generación'!$E:$R,7,FALSE)</f>
        <v>01</v>
      </c>
      <c r="J1558" s="4" t="str">
        <f>VLOOKUP($D:$D,'[1]Disponibilidad y generación'!$E:$R,8,FALSE)</f>
        <v>BANÍ</v>
      </c>
      <c r="K1558" s="2" t="s">
        <v>241</v>
      </c>
      <c r="L1558" s="2" t="s">
        <v>247</v>
      </c>
      <c r="M1558" s="2" t="s">
        <v>56</v>
      </c>
      <c r="N1558" s="51">
        <v>344.40462208781298</v>
      </c>
      <c r="O1558" s="51">
        <v>246.9298</v>
      </c>
    </row>
    <row r="1559" spans="1:15" ht="12.75" customHeight="1" x14ac:dyDescent="0.25">
      <c r="A1559" s="2">
        <v>2025</v>
      </c>
      <c r="B1559" s="2">
        <v>12</v>
      </c>
      <c r="C1559" s="2" t="s">
        <v>170</v>
      </c>
      <c r="D1559" s="2" t="s">
        <v>172</v>
      </c>
      <c r="E1559" s="4" t="str">
        <f>VLOOKUP($D:$D,'[1]Disponibilidad y generación'!$E:$R,3,FALSE)</f>
        <v>05</v>
      </c>
      <c r="F1559" s="4" t="str">
        <f>VLOOKUP($D:$D,'[1]Disponibilidad y generación'!$E:$R,4,FALSE)</f>
        <v>VALDESIA</v>
      </c>
      <c r="G1559" s="4" t="str">
        <f>VLOOKUP($D:$D,'[1]Disponibilidad y generación'!$E:$R,5,FALSE)</f>
        <v>17</v>
      </c>
      <c r="H1559" s="4" t="str">
        <f>VLOOKUP($D:$D,'[1]Disponibilidad y generación'!$E:$R,6,FALSE)</f>
        <v>PERAVIA</v>
      </c>
      <c r="I1559" s="4" t="str">
        <f>VLOOKUP($D:$D,'[1]Disponibilidad y generación'!$E:$R,7,FALSE)</f>
        <v>01</v>
      </c>
      <c r="J1559" s="4" t="str">
        <f>VLOOKUP($D:$D,'[1]Disponibilidad y generación'!$E:$R,8,FALSE)</f>
        <v>BANÍ</v>
      </c>
      <c r="K1559" s="2" t="s">
        <v>241</v>
      </c>
      <c r="L1559" s="2" t="s">
        <v>247</v>
      </c>
      <c r="M1559" s="2" t="s">
        <v>56</v>
      </c>
      <c r="N1559" s="51">
        <v>364.72766330645101</v>
      </c>
      <c r="O1559" s="51">
        <v>259.12680999999998</v>
      </c>
    </row>
    <row r="1560" spans="1:15" ht="12.75" customHeight="1" x14ac:dyDescent="0.25">
      <c r="A1560" s="2">
        <v>2025</v>
      </c>
      <c r="B1560" s="2">
        <v>12</v>
      </c>
      <c r="C1560" s="2" t="s">
        <v>22</v>
      </c>
      <c r="D1560" s="2" t="s">
        <v>173</v>
      </c>
      <c r="E1560" s="4" t="str">
        <f>VLOOKUP($D:$D,'[1]Disponibilidad y generación'!$E:$R,3,FALSE)</f>
        <v>06</v>
      </c>
      <c r="F1560" s="4" t="str">
        <f>VLOOKUP($D:$D,'[1]Disponibilidad y generación'!$E:$R,4,FALSE)</f>
        <v>ENRIQUILLO</v>
      </c>
      <c r="G1560" s="4" t="str">
        <f>VLOOKUP($D:$D,'[1]Disponibilidad y generación'!$E:$R,5,FALSE)</f>
        <v>16</v>
      </c>
      <c r="H1560" s="4" t="str">
        <f>VLOOKUP($D:$D,'[1]Disponibilidad y generación'!$E:$R,6,FALSE)</f>
        <v>PEDERNALES</v>
      </c>
      <c r="I1560" s="4" t="str">
        <f>VLOOKUP($D:$D,'[1]Disponibilidad y generación'!$E:$R,7,FALSE)</f>
        <v>02</v>
      </c>
      <c r="J1560" s="4" t="str">
        <f>VLOOKUP($D:$D,'[1]Disponibilidad y generación'!$E:$R,8,FALSE)</f>
        <v>OVIEDO</v>
      </c>
      <c r="K1560" s="2" t="s">
        <v>244</v>
      </c>
      <c r="L1560" s="2" t="s">
        <v>252</v>
      </c>
      <c r="M1560" s="2" t="s">
        <v>174</v>
      </c>
      <c r="N1560" s="51">
        <v>8.25</v>
      </c>
      <c r="O1560" s="51">
        <v>0</v>
      </c>
    </row>
    <row r="1561" spans="1:15" ht="12.75" customHeight="1" x14ac:dyDescent="0.25">
      <c r="A1561" s="2">
        <v>2025</v>
      </c>
      <c r="B1561" s="2">
        <v>12</v>
      </c>
      <c r="C1561" s="2" t="s">
        <v>175</v>
      </c>
      <c r="D1561" s="2" t="s">
        <v>176</v>
      </c>
      <c r="E1561" s="4" t="str">
        <f>VLOOKUP($D:$D,'[1]Disponibilidad y generación'!$E:$R,3,FALSE)</f>
        <v>09</v>
      </c>
      <c r="F1561" s="4" t="str">
        <f>VLOOKUP($D:$D,'[1]Disponibilidad y generación'!$E:$R,4,FALSE)</f>
        <v>HIGUAMO</v>
      </c>
      <c r="G1561" s="4" t="str">
        <f>VLOOKUP($D:$D,'[1]Disponibilidad y generación'!$E:$R,5,FALSE)</f>
        <v>23</v>
      </c>
      <c r="H1561" s="4" t="str">
        <f>VLOOKUP($D:$D,'[1]Disponibilidad y generación'!$E:$R,6,FALSE)</f>
        <v>SAN PEDRO DE MACORÍS</v>
      </c>
      <c r="I1561" s="4" t="str">
        <f>VLOOKUP($D:$D,'[1]Disponibilidad y generación'!$E:$R,7,FALSE)</f>
        <v>05</v>
      </c>
      <c r="J1561" s="4" t="str">
        <f>VLOOKUP($D:$D,'[1]Disponibilidad y generación'!$E:$R,8,FALSE)</f>
        <v>QUISQUEYA</v>
      </c>
      <c r="K1561" s="2" t="s">
        <v>242</v>
      </c>
      <c r="L1561" s="2" t="s">
        <v>248</v>
      </c>
      <c r="M1561" s="2" t="s">
        <v>174</v>
      </c>
      <c r="N1561" s="51">
        <v>0</v>
      </c>
      <c r="O1561" s="51">
        <v>0</v>
      </c>
    </row>
    <row r="1562" spans="1:15" ht="12.75" customHeight="1" x14ac:dyDescent="0.25">
      <c r="A1562" s="2">
        <v>2025</v>
      </c>
      <c r="B1562" s="2">
        <v>12</v>
      </c>
      <c r="C1562" s="2" t="s">
        <v>175</v>
      </c>
      <c r="D1562" s="2" t="s">
        <v>177</v>
      </c>
      <c r="E1562" s="4" t="str">
        <f>VLOOKUP($D:$D,'[1]Disponibilidad y generación'!$E:$R,3,FALSE)</f>
        <v>09</v>
      </c>
      <c r="F1562" s="4" t="str">
        <f>VLOOKUP($D:$D,'[1]Disponibilidad y generación'!$E:$R,4,FALSE)</f>
        <v>HIGUAMO</v>
      </c>
      <c r="G1562" s="4" t="str">
        <f>VLOOKUP($D:$D,'[1]Disponibilidad y generación'!$E:$R,5,FALSE)</f>
        <v>23</v>
      </c>
      <c r="H1562" s="4" t="str">
        <f>VLOOKUP($D:$D,'[1]Disponibilidad y generación'!$E:$R,6,FALSE)</f>
        <v>SAN PEDRO DE MACORÍS</v>
      </c>
      <c r="I1562" s="4" t="str">
        <f>VLOOKUP($D:$D,'[1]Disponibilidad y generación'!$E:$R,7,FALSE)</f>
        <v>05</v>
      </c>
      <c r="J1562" s="4" t="str">
        <f>VLOOKUP($D:$D,'[1]Disponibilidad y generación'!$E:$R,8,FALSE)</f>
        <v>QUISQUEYA</v>
      </c>
      <c r="K1562" s="2" t="s">
        <v>242</v>
      </c>
      <c r="L1562" s="2" t="s">
        <v>246</v>
      </c>
      <c r="M1562" s="2" t="s">
        <v>31</v>
      </c>
      <c r="N1562" s="51">
        <v>151.15089605734701</v>
      </c>
      <c r="O1562" s="51">
        <v>106.74769000000001</v>
      </c>
    </row>
    <row r="1563" spans="1:15" ht="12.75" customHeight="1" x14ac:dyDescent="0.25">
      <c r="A1563" s="2">
        <v>2025</v>
      </c>
      <c r="B1563" s="2">
        <v>12</v>
      </c>
      <c r="C1563" s="2" t="s">
        <v>175</v>
      </c>
      <c r="D1563" s="2" t="s">
        <v>178</v>
      </c>
      <c r="E1563" s="4" t="str">
        <f>VLOOKUP($D:$D,'[1]Disponibilidad y generación'!$E:$R,3,FALSE)</f>
        <v>09</v>
      </c>
      <c r="F1563" s="4" t="str">
        <f>VLOOKUP($D:$D,'[1]Disponibilidad y generación'!$E:$R,4,FALSE)</f>
        <v>HIGUAMO</v>
      </c>
      <c r="G1563" s="4" t="str">
        <f>VLOOKUP($D:$D,'[1]Disponibilidad y generación'!$E:$R,5,FALSE)</f>
        <v>23</v>
      </c>
      <c r="H1563" s="4" t="str">
        <f>VLOOKUP($D:$D,'[1]Disponibilidad y generación'!$E:$R,6,FALSE)</f>
        <v>SAN PEDRO DE MACORÍS</v>
      </c>
      <c r="I1563" s="4" t="str">
        <f>VLOOKUP($D:$D,'[1]Disponibilidad y generación'!$E:$R,7,FALSE)</f>
        <v>01</v>
      </c>
      <c r="J1563" s="4" t="str">
        <f>VLOOKUP($D:$D,'[1]Disponibilidad y generación'!$E:$R,8,FALSE)</f>
        <v>SAN PEDRO DE MACORÍS</v>
      </c>
      <c r="K1563" s="2" t="s">
        <v>242</v>
      </c>
      <c r="L1563" s="2" t="s">
        <v>248</v>
      </c>
      <c r="M1563" s="2" t="s">
        <v>107</v>
      </c>
      <c r="N1563" s="51">
        <v>0</v>
      </c>
      <c r="O1563" s="51">
        <v>0</v>
      </c>
    </row>
    <row r="1564" spans="1:15" ht="12.75" customHeight="1" x14ac:dyDescent="0.25">
      <c r="A1564" s="2">
        <v>2025</v>
      </c>
      <c r="B1564" s="2">
        <v>12</v>
      </c>
      <c r="C1564" s="2" t="s">
        <v>175</v>
      </c>
      <c r="D1564" s="2" t="s">
        <v>179</v>
      </c>
      <c r="E1564" s="4" t="str">
        <f>VLOOKUP($D:$D,'[1]Disponibilidad y generación'!$E:$R,3,FALSE)</f>
        <v>09</v>
      </c>
      <c r="F1564" s="4" t="str">
        <f>VLOOKUP($D:$D,'[1]Disponibilidad y generación'!$E:$R,4,FALSE)</f>
        <v>HIGUAMO</v>
      </c>
      <c r="G1564" s="4" t="str">
        <f>VLOOKUP($D:$D,'[1]Disponibilidad y generación'!$E:$R,5,FALSE)</f>
        <v>23</v>
      </c>
      <c r="H1564" s="4" t="str">
        <f>VLOOKUP($D:$D,'[1]Disponibilidad y generación'!$E:$R,6,FALSE)</f>
        <v>SAN PEDRO DE MACORÍS</v>
      </c>
      <c r="I1564" s="4" t="str">
        <f>VLOOKUP($D:$D,'[1]Disponibilidad y generación'!$E:$R,7,FALSE)</f>
        <v>01</v>
      </c>
      <c r="J1564" s="4" t="str">
        <f>VLOOKUP($D:$D,'[1]Disponibilidad y generación'!$E:$R,8,FALSE)</f>
        <v>SAN PEDRO DE MACORÍS</v>
      </c>
      <c r="K1564" s="2" t="s">
        <v>242</v>
      </c>
      <c r="L1564" s="2" t="s">
        <v>246</v>
      </c>
      <c r="M1564" s="2" t="s">
        <v>31</v>
      </c>
      <c r="N1564" s="51">
        <v>67.438015232973996</v>
      </c>
      <c r="O1564" s="51">
        <v>41.432540000000003</v>
      </c>
    </row>
    <row r="1565" spans="1:15" ht="12.75" customHeight="1" x14ac:dyDescent="0.25">
      <c r="A1565" s="2">
        <v>2025</v>
      </c>
      <c r="B1565" s="2">
        <v>12</v>
      </c>
      <c r="C1565" s="2" t="s">
        <v>22</v>
      </c>
      <c r="D1565" s="2" t="s">
        <v>180</v>
      </c>
      <c r="E1565" s="4" t="str">
        <f>VLOOKUP($D:$D,'[1]Disponibilidad y generación'!$E:$R,3,FALSE)</f>
        <v>09</v>
      </c>
      <c r="F1565" s="4" t="str">
        <f>VLOOKUP($D:$D,'[1]Disponibilidad y generación'!$E:$R,4,FALSE)</f>
        <v>HIGUAMO</v>
      </c>
      <c r="G1565" s="4" t="str">
        <f>VLOOKUP($D:$D,'[1]Disponibilidad y generación'!$E:$R,5,FALSE)</f>
        <v>23</v>
      </c>
      <c r="H1565" s="4" t="str">
        <f>VLOOKUP($D:$D,'[1]Disponibilidad y generación'!$E:$R,6,FALSE)</f>
        <v>SAN PEDRO DE MACORÍS</v>
      </c>
      <c r="I1565" s="4" t="str">
        <f>VLOOKUP($D:$D,'[1]Disponibilidad y generación'!$E:$R,7,FALSE)</f>
        <v>05</v>
      </c>
      <c r="J1565" s="4" t="str">
        <f>VLOOKUP($D:$D,'[1]Disponibilidad y generación'!$E:$R,8,FALSE)</f>
        <v>QUISQUEYA</v>
      </c>
      <c r="K1565" s="2" t="s">
        <v>242</v>
      </c>
      <c r="L1565" s="2" t="s">
        <v>248</v>
      </c>
      <c r="M1565" s="2" t="s">
        <v>174</v>
      </c>
      <c r="N1565" s="51">
        <v>139.437903225806</v>
      </c>
      <c r="O1565" s="51">
        <v>35.748910000000002</v>
      </c>
    </row>
    <row r="1566" spans="1:15" ht="12.75" customHeight="1" x14ac:dyDescent="0.25">
      <c r="A1566" s="2">
        <v>2025</v>
      </c>
      <c r="B1566" s="2">
        <v>12</v>
      </c>
      <c r="C1566" s="2" t="s">
        <v>22</v>
      </c>
      <c r="D1566" s="2" t="s">
        <v>181</v>
      </c>
      <c r="E1566" s="4" t="str">
        <f>VLOOKUP($D:$D,'[1]Disponibilidad y generación'!$E:$R,3,FALSE)</f>
        <v>09</v>
      </c>
      <c r="F1566" s="4" t="str">
        <f>VLOOKUP($D:$D,'[1]Disponibilidad y generación'!$E:$R,4,FALSE)</f>
        <v>HIGUAMO</v>
      </c>
      <c r="G1566" s="4" t="str">
        <f>VLOOKUP($D:$D,'[1]Disponibilidad y generación'!$E:$R,5,FALSE)</f>
        <v>23</v>
      </c>
      <c r="H1566" s="4" t="str">
        <f>VLOOKUP($D:$D,'[1]Disponibilidad y generación'!$E:$R,6,FALSE)</f>
        <v>SAN PEDRO DE MACORÍS</v>
      </c>
      <c r="I1566" s="4" t="str">
        <f>VLOOKUP($D:$D,'[1]Disponibilidad y generación'!$E:$R,7,FALSE)</f>
        <v>05</v>
      </c>
      <c r="J1566" s="4" t="str">
        <f>VLOOKUP($D:$D,'[1]Disponibilidad y generación'!$E:$R,8,FALSE)</f>
        <v>QUISQUEYA</v>
      </c>
      <c r="K1566" s="2" t="s">
        <v>242</v>
      </c>
      <c r="L1566" s="2" t="s">
        <v>246</v>
      </c>
      <c r="M1566" s="2" t="s">
        <v>31</v>
      </c>
      <c r="N1566" s="51">
        <v>78.968257168457995</v>
      </c>
      <c r="O1566" s="51">
        <v>46.331009999999999</v>
      </c>
    </row>
    <row r="1567" spans="1:15" ht="12.75" customHeight="1" x14ac:dyDescent="0.25">
      <c r="A1567" s="2">
        <v>2025</v>
      </c>
      <c r="B1567" s="2">
        <v>12</v>
      </c>
      <c r="C1567" s="2" t="s">
        <v>12</v>
      </c>
      <c r="D1567" s="2" t="s">
        <v>182</v>
      </c>
      <c r="E1567" s="4" t="str">
        <f>VLOOKUP($D:$D,'[1]Disponibilidad y generación'!$E:$R,3,FALSE)</f>
        <v>02</v>
      </c>
      <c r="F1567" s="4" t="str">
        <f>VLOOKUP($D:$D,'[1]Disponibilidad y generación'!$E:$R,4,FALSE)</f>
        <v>CIBAO SUR</v>
      </c>
      <c r="G1567" s="4" t="str">
        <f>VLOOKUP($D:$D,'[1]Disponibilidad y generación'!$E:$R,5,FALSE)</f>
        <v>13</v>
      </c>
      <c r="H1567" s="4" t="str">
        <f>VLOOKUP($D:$D,'[1]Disponibilidad y generación'!$E:$R,6,FALSE)</f>
        <v>LA VEGA</v>
      </c>
      <c r="I1567" s="4" t="str">
        <f>VLOOKUP($D:$D,'[1]Disponibilidad y generación'!$E:$R,7,FALSE)</f>
        <v>04</v>
      </c>
      <c r="J1567" s="4" t="str">
        <f>VLOOKUP($D:$D,'[1]Disponibilidad y generación'!$E:$R,8,FALSE)</f>
        <v>JIMA ABAJO</v>
      </c>
      <c r="K1567" s="2" t="s">
        <v>240</v>
      </c>
      <c r="L1567" s="2" t="s">
        <v>253</v>
      </c>
      <c r="M1567" s="2" t="s">
        <v>183</v>
      </c>
      <c r="N1567" s="51">
        <v>2.6921931003580002</v>
      </c>
      <c r="O1567" s="51">
        <v>1.7711600000000001</v>
      </c>
    </row>
    <row r="1568" spans="1:15" ht="12.75" customHeight="1" x14ac:dyDescent="0.25">
      <c r="A1568" s="2">
        <v>2025</v>
      </c>
      <c r="B1568" s="2">
        <v>12</v>
      </c>
      <c r="C1568" s="2" t="s">
        <v>12</v>
      </c>
      <c r="D1568" s="2" t="s">
        <v>184</v>
      </c>
      <c r="E1568" s="4" t="str">
        <f>VLOOKUP($D:$D,'[1]Disponibilidad y generación'!$E:$R,3,FALSE)</f>
        <v>02</v>
      </c>
      <c r="F1568" s="4" t="str">
        <f>VLOOKUP($D:$D,'[1]Disponibilidad y generación'!$E:$R,4,FALSE)</f>
        <v>CIBAO SUR</v>
      </c>
      <c r="G1568" s="4" t="str">
        <f>VLOOKUP($D:$D,'[1]Disponibilidad y generación'!$E:$R,5,FALSE)</f>
        <v>28</v>
      </c>
      <c r="H1568" s="4" t="str">
        <f>VLOOKUP($D:$D,'[1]Disponibilidad y generación'!$E:$R,6,FALSE)</f>
        <v>MONSEÑOR NOUEL</v>
      </c>
      <c r="I1568" s="4" t="str">
        <f>VLOOKUP($D:$D,'[1]Disponibilidad y generación'!$E:$R,7,FALSE)</f>
        <v>01</v>
      </c>
      <c r="J1568" s="4" t="str">
        <f>VLOOKUP($D:$D,'[1]Disponibilidad y generación'!$E:$R,8,FALSE)</f>
        <v>BONAO</v>
      </c>
      <c r="K1568" s="2" t="s">
        <v>240</v>
      </c>
      <c r="L1568" s="2" t="s">
        <v>253</v>
      </c>
      <c r="M1568" s="2" t="s">
        <v>82</v>
      </c>
      <c r="N1568" s="51">
        <v>11.135741487455</v>
      </c>
      <c r="O1568" s="51">
        <v>7.5310499999999996</v>
      </c>
    </row>
    <row r="1569" spans="1:15" ht="12.75" customHeight="1" x14ac:dyDescent="0.25">
      <c r="A1569" s="2">
        <v>2025</v>
      </c>
      <c r="B1569" s="2">
        <v>12</v>
      </c>
      <c r="C1569" s="2" t="s">
        <v>12</v>
      </c>
      <c r="D1569" s="2" t="s">
        <v>185</v>
      </c>
      <c r="E1569" s="4" t="str">
        <f>VLOOKUP($D:$D,'[1]Disponibilidad y generación'!$E:$R,3,FALSE)</f>
        <v>02</v>
      </c>
      <c r="F1569" s="4" t="str">
        <f>VLOOKUP($D:$D,'[1]Disponibilidad y generación'!$E:$R,4,FALSE)</f>
        <v>CIBAO SUR</v>
      </c>
      <c r="G1569" s="4" t="str">
        <f>VLOOKUP($D:$D,'[1]Disponibilidad y generación'!$E:$R,5,FALSE)</f>
        <v>28</v>
      </c>
      <c r="H1569" s="4" t="str">
        <f>VLOOKUP($D:$D,'[1]Disponibilidad y generación'!$E:$R,6,FALSE)</f>
        <v>MONSEÑOR NOUEL</v>
      </c>
      <c r="I1569" s="4" t="str">
        <f>VLOOKUP($D:$D,'[1]Disponibilidad y generación'!$E:$R,7,FALSE)</f>
        <v>01</v>
      </c>
      <c r="J1569" s="4" t="str">
        <f>VLOOKUP($D:$D,'[1]Disponibilidad y generación'!$E:$R,8,FALSE)</f>
        <v>BONAO</v>
      </c>
      <c r="K1569" s="2" t="s">
        <v>240</v>
      </c>
      <c r="L1569" s="2" t="s">
        <v>253</v>
      </c>
      <c r="M1569" s="2" t="s">
        <v>17</v>
      </c>
      <c r="N1569" s="51">
        <v>1.9399641577060001</v>
      </c>
      <c r="O1569" s="51">
        <v>1.41781</v>
      </c>
    </row>
    <row r="1570" spans="1:15" ht="12.75" customHeight="1" x14ac:dyDescent="0.25">
      <c r="A1570" s="2">
        <v>2025</v>
      </c>
      <c r="B1570" s="2">
        <v>12</v>
      </c>
      <c r="C1570" s="2" t="s">
        <v>12</v>
      </c>
      <c r="D1570" s="2" t="s">
        <v>186</v>
      </c>
      <c r="E1570" s="4" t="str">
        <f>VLOOKUP($D:$D,'[1]Disponibilidad y generación'!$E:$R,3,FALSE)</f>
        <v>03</v>
      </c>
      <c r="F1570" s="4" t="str">
        <f>VLOOKUP($D:$D,'[1]Disponibilidad y generación'!$E:$R,4,FALSE)</f>
        <v>CIBAO NORDESTE</v>
      </c>
      <c r="G1570" s="4" t="str">
        <f>VLOOKUP($D:$D,'[1]Disponibilidad y generación'!$E:$R,5,FALSE)</f>
        <v>14</v>
      </c>
      <c r="H1570" s="4" t="str">
        <f>VLOOKUP($D:$D,'[1]Disponibilidad y generación'!$E:$R,6,FALSE)</f>
        <v>MARÍA TRINIDAD SÁNCHEZ</v>
      </c>
      <c r="I1570" s="4" t="str">
        <f>VLOOKUP($D:$D,'[1]Disponibilidad y generación'!$E:$R,7,FALSE)</f>
        <v>01</v>
      </c>
      <c r="J1570" s="4" t="str">
        <f>VLOOKUP($D:$D,'[1]Disponibilidad y generación'!$E:$R,8,FALSE)</f>
        <v>NAGUA</v>
      </c>
      <c r="K1570" s="2" t="s">
        <v>240</v>
      </c>
      <c r="L1570" s="2" t="s">
        <v>253</v>
      </c>
      <c r="M1570" s="2" t="s">
        <v>187</v>
      </c>
      <c r="N1570" s="51">
        <v>0</v>
      </c>
      <c r="O1570" s="51">
        <v>0</v>
      </c>
    </row>
    <row r="1571" spans="1:15" ht="12.75" customHeight="1" x14ac:dyDescent="0.25">
      <c r="A1571" s="2">
        <v>2025</v>
      </c>
      <c r="B1571" s="2">
        <v>12</v>
      </c>
      <c r="C1571" s="2" t="s">
        <v>12</v>
      </c>
      <c r="D1571" s="2" t="s">
        <v>188</v>
      </c>
      <c r="E1571" s="4" t="str">
        <f>VLOOKUP($D:$D,'[1]Disponibilidad y generación'!$E:$R,3,FALSE)</f>
        <v>07</v>
      </c>
      <c r="F1571" s="4" t="str">
        <f>VLOOKUP($D:$D,'[1]Disponibilidad y generación'!$E:$R,4,FALSE)</f>
        <v>EL VALLE</v>
      </c>
      <c r="G1571" s="4" t="str">
        <f>VLOOKUP($D:$D,'[1]Disponibilidad y generación'!$E:$R,5,FALSE)</f>
        <v>22</v>
      </c>
      <c r="H1571" s="4" t="str">
        <f>VLOOKUP($D:$D,'[1]Disponibilidad y generación'!$E:$R,6,FALSE)</f>
        <v>SAN JUAN</v>
      </c>
      <c r="I1571" s="4" t="str">
        <f>VLOOKUP($D:$D,'[1]Disponibilidad y generación'!$E:$R,7,FALSE)</f>
        <v>01</v>
      </c>
      <c r="J1571" s="4" t="str">
        <f>VLOOKUP($D:$D,'[1]Disponibilidad y generación'!$E:$R,8,FALSE)</f>
        <v>SAN JUAN</v>
      </c>
      <c r="K1571" s="2" t="s">
        <v>240</v>
      </c>
      <c r="L1571" s="2" t="s">
        <v>253</v>
      </c>
      <c r="M1571" s="2" t="s">
        <v>189</v>
      </c>
      <c r="N1571" s="51">
        <v>10.225047043009999</v>
      </c>
      <c r="O1571" s="51">
        <v>7.4872300000000003</v>
      </c>
    </row>
    <row r="1572" spans="1:15" ht="12.75" customHeight="1" x14ac:dyDescent="0.25">
      <c r="A1572" s="2">
        <v>2025</v>
      </c>
      <c r="B1572" s="2">
        <v>12</v>
      </c>
      <c r="C1572" s="2" t="s">
        <v>12</v>
      </c>
      <c r="D1572" s="2" t="s">
        <v>190</v>
      </c>
      <c r="E1572" s="4" t="str">
        <f>VLOOKUP($D:$D,'[1]Disponibilidad y generación'!$E:$R,3,FALSE)</f>
        <v>07</v>
      </c>
      <c r="F1572" s="4" t="str">
        <f>VLOOKUP($D:$D,'[1]Disponibilidad y generación'!$E:$R,4,FALSE)</f>
        <v>EL VALLE</v>
      </c>
      <c r="G1572" s="4" t="str">
        <f>VLOOKUP($D:$D,'[1]Disponibilidad y generación'!$E:$R,5,FALSE)</f>
        <v>22</v>
      </c>
      <c r="H1572" s="4" t="str">
        <f>VLOOKUP($D:$D,'[1]Disponibilidad y generación'!$E:$R,6,FALSE)</f>
        <v>SAN JUAN</v>
      </c>
      <c r="I1572" s="4" t="str">
        <f>VLOOKUP($D:$D,'[1]Disponibilidad y generación'!$E:$R,7,FALSE)</f>
        <v>01</v>
      </c>
      <c r="J1572" s="4" t="str">
        <f>VLOOKUP($D:$D,'[1]Disponibilidad y generación'!$E:$R,8,FALSE)</f>
        <v>SAN JUAN</v>
      </c>
      <c r="K1572" s="2" t="s">
        <v>240</v>
      </c>
      <c r="L1572" s="2" t="s">
        <v>253</v>
      </c>
      <c r="M1572" s="2" t="s">
        <v>191</v>
      </c>
      <c r="N1572" s="51">
        <v>4.4207750896049998</v>
      </c>
      <c r="O1572" s="51">
        <v>3.1789900000000002</v>
      </c>
    </row>
    <row r="1573" spans="1:15" ht="12.75" customHeight="1" x14ac:dyDescent="0.25">
      <c r="A1573" s="2">
        <v>2025</v>
      </c>
      <c r="B1573" s="2">
        <v>12</v>
      </c>
      <c r="C1573" s="2" t="s">
        <v>59</v>
      </c>
      <c r="D1573" s="2" t="s">
        <v>197</v>
      </c>
      <c r="E1573" s="4" t="str">
        <f>VLOOKUP($D:$D,'[1]Disponibilidad y generación'!$E:$R,3,FALSE)</f>
        <v>05</v>
      </c>
      <c r="F1573" s="4" t="str">
        <f>VLOOKUP($D:$D,'[1]Disponibilidad y generación'!$E:$R,4,FALSE)</f>
        <v>VALDESIA</v>
      </c>
      <c r="G1573" s="4" t="str">
        <f>VLOOKUP($D:$D,'[1]Disponibilidad y generación'!$E:$R,5,FALSE)</f>
        <v>21</v>
      </c>
      <c r="H1573" s="4" t="str">
        <f>VLOOKUP($D:$D,'[1]Disponibilidad y generación'!$E:$R,6,FALSE)</f>
        <v>SAN CRISTÓBAL</v>
      </c>
      <c r="I1573" s="4" t="str">
        <f>VLOOKUP($D:$D,'[1]Disponibilidad y generación'!$E:$R,7,FALSE)</f>
        <v>03</v>
      </c>
      <c r="J1573" s="4" t="str">
        <f>VLOOKUP($D:$D,'[1]Disponibilidad y generación'!$E:$R,8,FALSE)</f>
        <v>BAJOS DE HAINA</v>
      </c>
      <c r="K1573" s="2" t="s">
        <v>243</v>
      </c>
      <c r="L1573" s="2" t="s">
        <v>249</v>
      </c>
      <c r="M1573" s="2" t="s">
        <v>44</v>
      </c>
      <c r="N1573" s="51">
        <v>0</v>
      </c>
      <c r="O1573" s="51">
        <v>0</v>
      </c>
    </row>
    <row r="1574" spans="1:15" ht="12.75" customHeight="1" x14ac:dyDescent="0.25">
      <c r="A1574" s="2">
        <v>2025</v>
      </c>
      <c r="B1574" s="2">
        <v>12</v>
      </c>
      <c r="C1574" s="2" t="s">
        <v>198</v>
      </c>
      <c r="D1574" s="2" t="s">
        <v>199</v>
      </c>
      <c r="E1574" s="4" t="str">
        <f>VLOOKUP($D:$D,'[1]Disponibilidad y generación'!$E:$R,3,FALSE)</f>
        <v>09</v>
      </c>
      <c r="F1574" s="4" t="str">
        <f>VLOOKUP($D:$D,'[1]Disponibilidad y generación'!$E:$R,4,FALSE)</f>
        <v>HIGUAMO</v>
      </c>
      <c r="G1574" s="4" t="str">
        <f>VLOOKUP($D:$D,'[1]Disponibilidad y generación'!$E:$R,5,FALSE)</f>
        <v>23</v>
      </c>
      <c r="H1574" s="4" t="str">
        <f>VLOOKUP($D:$D,'[1]Disponibilidad y generación'!$E:$R,6,FALSE)</f>
        <v>SAN PEDRO DE MACORÍS</v>
      </c>
      <c r="I1574" s="4" t="str">
        <f>VLOOKUP($D:$D,'[1]Disponibilidad y generación'!$E:$R,7,FALSE)</f>
        <v>01</v>
      </c>
      <c r="J1574" s="4" t="str">
        <f>VLOOKUP($D:$D,'[1]Disponibilidad y generación'!$E:$R,8,FALSE)</f>
        <v>SAN PEDRO DE MACORÍS</v>
      </c>
      <c r="K1574" s="2" t="s">
        <v>241</v>
      </c>
      <c r="L1574" s="2" t="s">
        <v>251</v>
      </c>
      <c r="M1574" s="2" t="s">
        <v>99</v>
      </c>
      <c r="N1574" s="51">
        <v>25.264628136199999</v>
      </c>
      <c r="O1574" s="51">
        <v>19.006679999999999</v>
      </c>
    </row>
    <row r="1575" spans="1:15" ht="12.75" customHeight="1" x14ac:dyDescent="0.25">
      <c r="A1575" s="2">
        <v>2025</v>
      </c>
      <c r="B1575" s="2">
        <v>12</v>
      </c>
      <c r="C1575" s="2" t="s">
        <v>200</v>
      </c>
      <c r="D1575" s="2" t="s">
        <v>258</v>
      </c>
      <c r="E1575" s="4" t="s">
        <v>272</v>
      </c>
      <c r="F1575" s="4" t="s">
        <v>273</v>
      </c>
      <c r="G1575" s="4" t="s">
        <v>274</v>
      </c>
      <c r="H1575" s="4" t="s">
        <v>275</v>
      </c>
      <c r="I1575" s="4" t="s">
        <v>276</v>
      </c>
      <c r="J1575" s="4" t="s">
        <v>277</v>
      </c>
      <c r="K1575" s="2" t="s">
        <v>239</v>
      </c>
      <c r="L1575" s="2" t="s">
        <v>246</v>
      </c>
      <c r="M1575" s="2" t="s">
        <v>223</v>
      </c>
      <c r="N1575" s="51">
        <v>141.116823476702</v>
      </c>
      <c r="O1575" s="51">
        <v>53.749160000000003</v>
      </c>
    </row>
    <row r="1576" spans="1:15" ht="12.75" customHeight="1" x14ac:dyDescent="0.25">
      <c r="A1576" s="2">
        <v>2025</v>
      </c>
      <c r="B1576" s="2">
        <v>12</v>
      </c>
      <c r="C1576" s="2" t="s">
        <v>200</v>
      </c>
      <c r="D1576" s="2" t="s">
        <v>259</v>
      </c>
      <c r="E1576" s="4" t="s">
        <v>272</v>
      </c>
      <c r="F1576" s="4" t="s">
        <v>273</v>
      </c>
      <c r="G1576" s="4" t="s">
        <v>274</v>
      </c>
      <c r="H1576" s="4" t="s">
        <v>275</v>
      </c>
      <c r="I1576" s="4" t="s">
        <v>276</v>
      </c>
      <c r="J1576" s="4" t="s">
        <v>277</v>
      </c>
      <c r="K1576" s="2" t="s">
        <v>243</v>
      </c>
      <c r="L1576" s="2" t="s">
        <v>246</v>
      </c>
      <c r="M1576" s="2" t="s">
        <v>223</v>
      </c>
      <c r="N1576" s="51">
        <v>79.285842293906001</v>
      </c>
      <c r="O1576" s="51">
        <v>1.4359200000000001</v>
      </c>
    </row>
    <row r="1577" spans="1:15" ht="12.75" customHeight="1" x14ac:dyDescent="0.25">
      <c r="A1577" s="2">
        <v>2025</v>
      </c>
      <c r="B1577" s="2">
        <v>12</v>
      </c>
      <c r="C1577" s="2" t="s">
        <v>22</v>
      </c>
      <c r="D1577" s="2" t="s">
        <v>202</v>
      </c>
      <c r="E1577" s="4" t="str">
        <f>VLOOKUP($D:$D,'[1]Disponibilidad y generación'!$E:$R,3,FALSE)</f>
        <v>09</v>
      </c>
      <c r="F1577" s="4" t="str">
        <f>VLOOKUP($D:$D,'[1]Disponibilidad y generación'!$E:$R,4,FALSE)</f>
        <v>HIGUAMO</v>
      </c>
      <c r="G1577" s="4" t="str">
        <f>VLOOKUP($D:$D,'[1]Disponibilidad y generación'!$E:$R,5,FALSE)</f>
        <v>23</v>
      </c>
      <c r="H1577" s="4" t="str">
        <f>VLOOKUP($D:$D,'[1]Disponibilidad y generación'!$E:$R,6,FALSE)</f>
        <v>SAN PEDRO DE MACORÍS</v>
      </c>
      <c r="I1577" s="4" t="str">
        <f>VLOOKUP($D:$D,'[1]Disponibilidad y generación'!$E:$R,7,FALSE)</f>
        <v>01</v>
      </c>
      <c r="J1577" s="4" t="str">
        <f>VLOOKUP($D:$D,'[1]Disponibilidad y generación'!$E:$R,8,FALSE)</f>
        <v>SAN PEDRO DE MACORÍS</v>
      </c>
      <c r="K1577" s="2" t="s">
        <v>242</v>
      </c>
      <c r="L1577" s="2" t="s">
        <v>248</v>
      </c>
      <c r="M1577" s="2" t="s">
        <v>24</v>
      </c>
      <c r="N1577" s="51">
        <v>15.306854838709</v>
      </c>
      <c r="O1577" s="51">
        <v>4.2362599999999997</v>
      </c>
    </row>
    <row r="1578" spans="1:15" ht="12.75" customHeight="1" x14ac:dyDescent="0.25">
      <c r="A1578" s="2">
        <v>2025</v>
      </c>
      <c r="B1578" s="2">
        <v>12</v>
      </c>
      <c r="C1578" s="2" t="s">
        <v>12</v>
      </c>
      <c r="D1578" s="2" t="s">
        <v>203</v>
      </c>
      <c r="E1578" s="4" t="str">
        <f>VLOOKUP($D:$D,'[1]Disponibilidad y generación'!$E:$R,3,FALSE)</f>
        <v>02</v>
      </c>
      <c r="F1578" s="4" t="str">
        <f>VLOOKUP($D:$D,'[1]Disponibilidad y generación'!$E:$R,4,FALSE)</f>
        <v>CIBAO SUR</v>
      </c>
      <c r="G1578" s="4" t="str">
        <f>VLOOKUP($D:$D,'[1]Disponibilidad y generación'!$E:$R,5,FALSE)</f>
        <v>13</v>
      </c>
      <c r="H1578" s="4" t="str">
        <f>VLOOKUP($D:$D,'[1]Disponibilidad y generación'!$E:$R,6,FALSE)</f>
        <v>LA VEGA</v>
      </c>
      <c r="I1578" s="4" t="str">
        <f>VLOOKUP($D:$D,'[1]Disponibilidad y generación'!$E:$R,7,FALSE)</f>
        <v>01</v>
      </c>
      <c r="J1578" s="4" t="str">
        <f>VLOOKUP($D:$D,'[1]Disponibilidad y generación'!$E:$R,8,FALSE)</f>
        <v>LA VEGA</v>
      </c>
      <c r="K1578" s="2" t="s">
        <v>240</v>
      </c>
      <c r="L1578" s="2" t="s">
        <v>253</v>
      </c>
      <c r="M1578" s="2" t="s">
        <v>204</v>
      </c>
      <c r="N1578" s="51">
        <v>8.9827060931889999</v>
      </c>
      <c r="O1578" s="51">
        <v>6.5051899999999998</v>
      </c>
    </row>
    <row r="1579" spans="1:15" ht="12.75" customHeight="1" x14ac:dyDescent="0.25">
      <c r="A1579" s="2">
        <v>2025</v>
      </c>
      <c r="B1579" s="2">
        <v>12</v>
      </c>
      <c r="C1579" s="2" t="s">
        <v>12</v>
      </c>
      <c r="D1579" s="2" t="s">
        <v>205</v>
      </c>
      <c r="E1579" s="4" t="str">
        <f>VLOOKUP($D:$D,'[1]Disponibilidad y generación'!$E:$R,3,FALSE)</f>
        <v>02</v>
      </c>
      <c r="F1579" s="4" t="str">
        <f>VLOOKUP($D:$D,'[1]Disponibilidad y generación'!$E:$R,4,FALSE)</f>
        <v>CIBAO SUR</v>
      </c>
      <c r="G1579" s="4" t="str">
        <f>VLOOKUP($D:$D,'[1]Disponibilidad y generación'!$E:$R,5,FALSE)</f>
        <v>13</v>
      </c>
      <c r="H1579" s="4" t="str">
        <f>VLOOKUP($D:$D,'[1]Disponibilidad y generación'!$E:$R,6,FALSE)</f>
        <v>LA VEGA</v>
      </c>
      <c r="I1579" s="4" t="str">
        <f>VLOOKUP($D:$D,'[1]Disponibilidad y generación'!$E:$R,7,FALSE)</f>
        <v>01</v>
      </c>
      <c r="J1579" s="4" t="str">
        <f>VLOOKUP($D:$D,'[1]Disponibilidad y generación'!$E:$R,8,FALSE)</f>
        <v>LA VEGA</v>
      </c>
      <c r="K1579" s="2" t="s">
        <v>240</v>
      </c>
      <c r="L1579" s="2" t="s">
        <v>253</v>
      </c>
      <c r="M1579" s="2" t="s">
        <v>204</v>
      </c>
      <c r="N1579" s="51">
        <v>9.0844086021500008</v>
      </c>
      <c r="O1579" s="51">
        <v>6.2608600000000001</v>
      </c>
    </row>
    <row r="1580" spans="1:15" ht="12.75" customHeight="1" x14ac:dyDescent="0.25">
      <c r="A1580" s="2">
        <v>2025</v>
      </c>
      <c r="B1580" s="2">
        <v>12</v>
      </c>
      <c r="C1580" s="2" t="s">
        <v>12</v>
      </c>
      <c r="D1580" s="2" t="s">
        <v>206</v>
      </c>
      <c r="E1580" s="4" t="str">
        <f>VLOOKUP($D:$D,'[1]Disponibilidad y generación'!$E:$R,3,FALSE)</f>
        <v>05</v>
      </c>
      <c r="F1580" s="4" t="str">
        <f>VLOOKUP($D:$D,'[1]Disponibilidad y generación'!$E:$R,4,FALSE)</f>
        <v>VALDESIA</v>
      </c>
      <c r="G1580" s="4" t="str">
        <f>VLOOKUP($D:$D,'[1]Disponibilidad y generación'!$E:$R,5,FALSE)</f>
        <v>17</v>
      </c>
      <c r="H1580" s="4" t="str">
        <f>VLOOKUP($D:$D,'[1]Disponibilidad y generación'!$E:$R,6,FALSE)</f>
        <v>PERAVIA</v>
      </c>
      <c r="I1580" s="4" t="str">
        <f>VLOOKUP($D:$D,'[1]Disponibilidad y generación'!$E:$R,7,FALSE)</f>
        <v>01</v>
      </c>
      <c r="J1580" s="4" t="str">
        <f>VLOOKUP($D:$D,'[1]Disponibilidad y generación'!$E:$R,8,FALSE)</f>
        <v>BANÍ</v>
      </c>
      <c r="K1580" s="2" t="s">
        <v>240</v>
      </c>
      <c r="L1580" s="2" t="s">
        <v>253</v>
      </c>
      <c r="M1580" s="2" t="s">
        <v>207</v>
      </c>
      <c r="N1580" s="51">
        <v>3.4091397849459999</v>
      </c>
      <c r="O1580" s="51">
        <v>2.3037399999999999</v>
      </c>
    </row>
    <row r="1581" spans="1:15" ht="12.75" customHeight="1" x14ac:dyDescent="0.25">
      <c r="A1581" s="2">
        <v>2025</v>
      </c>
      <c r="B1581" s="2">
        <v>12</v>
      </c>
      <c r="C1581" s="2" t="s">
        <v>12</v>
      </c>
      <c r="D1581" s="2" t="s">
        <v>208</v>
      </c>
      <c r="E1581" s="4" t="str">
        <f>VLOOKUP($D:$D,'[1]Disponibilidad y generación'!$E:$R,3,FALSE)</f>
        <v>05</v>
      </c>
      <c r="F1581" s="4" t="str">
        <f>VLOOKUP($D:$D,'[1]Disponibilidad y generación'!$E:$R,4,FALSE)</f>
        <v>VALDESIA</v>
      </c>
      <c r="G1581" s="4" t="str">
        <f>VLOOKUP($D:$D,'[1]Disponibilidad y generación'!$E:$R,5,FALSE)</f>
        <v>17</v>
      </c>
      <c r="H1581" s="4" t="str">
        <f>VLOOKUP($D:$D,'[1]Disponibilidad y generación'!$E:$R,6,FALSE)</f>
        <v>PERAVIA</v>
      </c>
      <c r="I1581" s="4" t="str">
        <f>VLOOKUP($D:$D,'[1]Disponibilidad y generación'!$E:$R,7,FALSE)</f>
        <v>01</v>
      </c>
      <c r="J1581" s="4" t="str">
        <f>VLOOKUP($D:$D,'[1]Disponibilidad y generación'!$E:$R,8,FALSE)</f>
        <v>BANÍ</v>
      </c>
      <c r="K1581" s="2" t="s">
        <v>240</v>
      </c>
      <c r="L1581" s="2" t="s">
        <v>253</v>
      </c>
      <c r="M1581" s="2" t="s">
        <v>207</v>
      </c>
      <c r="N1581" s="51">
        <v>3.1155913978490002</v>
      </c>
      <c r="O1581" s="51">
        <v>2.1271900000000001</v>
      </c>
    </row>
  </sheetData>
  <pageMargins left="1" right="1" top="1" bottom="1" header="1" footer="1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399C5-CEA3-419F-BFCD-D7F940D0DA8B}">
  <dimension ref="A1:N1362"/>
  <sheetViews>
    <sheetView workbookViewId="0">
      <pane ySplit="1" topLeftCell="A2" activePane="bottomLeft" state="frozen"/>
      <selection pane="bottomLeft"/>
    </sheetView>
  </sheetViews>
  <sheetFormatPr baseColWidth="10" defaultColWidth="11.44140625" defaultRowHeight="13.5" customHeight="1" x14ac:dyDescent="0.25"/>
  <cols>
    <col min="1" max="1" width="7" style="2" customWidth="1"/>
    <col min="2" max="2" width="6.88671875" style="2" customWidth="1"/>
    <col min="3" max="3" width="57.5546875" style="2" customWidth="1"/>
    <col min="4" max="4" width="40.5546875" style="2" customWidth="1"/>
    <col min="5" max="5" width="12.5546875" style="2" customWidth="1"/>
    <col min="6" max="6" width="43.6640625" style="2" customWidth="1"/>
    <col min="7" max="7" width="12.5546875" style="2" customWidth="1"/>
    <col min="8" max="8" width="43.6640625" style="2" customWidth="1"/>
    <col min="9" max="9" width="12" style="2" customWidth="1"/>
    <col min="10" max="10" width="28" style="2" customWidth="1"/>
    <col min="11" max="11" width="18.6640625" style="2" customWidth="1"/>
    <col min="12" max="12" width="18.44140625" style="2" customWidth="1"/>
    <col min="13" max="13" width="18.88671875" style="2" bestFit="1" customWidth="1"/>
    <col min="14" max="14" width="30.5546875" style="51" customWidth="1"/>
    <col min="15" max="16384" width="11.44140625" style="1"/>
  </cols>
  <sheetData>
    <row r="1" spans="1:14" ht="13.5" customHeight="1" x14ac:dyDescent="0.25">
      <c r="A1" s="3" t="s">
        <v>0</v>
      </c>
      <c r="B1" s="7" t="s">
        <v>1</v>
      </c>
      <c r="C1" s="3" t="s">
        <v>2</v>
      </c>
      <c r="D1" s="3" t="s">
        <v>3</v>
      </c>
      <c r="E1" s="3" t="s">
        <v>260</v>
      </c>
      <c r="F1" s="3" t="s">
        <v>261</v>
      </c>
      <c r="G1" s="3" t="s">
        <v>262</v>
      </c>
      <c r="H1" s="3" t="s">
        <v>263</v>
      </c>
      <c r="I1" s="3" t="s">
        <v>264</v>
      </c>
      <c r="J1" s="3" t="s">
        <v>265</v>
      </c>
      <c r="K1" s="3" t="s">
        <v>4</v>
      </c>
      <c r="L1" s="3" t="s">
        <v>255</v>
      </c>
      <c r="M1" s="3" t="s">
        <v>5</v>
      </c>
      <c r="N1" s="3" t="s">
        <v>209</v>
      </c>
    </row>
    <row r="2" spans="1:14" ht="13.5" customHeight="1" x14ac:dyDescent="0.25">
      <c r="A2" s="4">
        <v>2025</v>
      </c>
      <c r="B2" s="4">
        <v>1</v>
      </c>
      <c r="C2" s="4" t="s">
        <v>8</v>
      </c>
      <c r="D2" s="4" t="s">
        <v>210</v>
      </c>
      <c r="E2" s="5" t="str">
        <f>VLOOKUP($D:$D,[1]Capacidad!$D:$Q,3,FALSE)</f>
        <v>10</v>
      </c>
      <c r="F2" s="5" t="str">
        <f>VLOOKUP($D:$D,[1]Capacidad!$D:$Q,4,FALSE)</f>
        <v>OZAMA O METROPOLITANA</v>
      </c>
      <c r="G2" s="5" t="str">
        <f>VLOOKUP($D:$D,[1]Capacidad!$D:$Q,5,FALSE)</f>
        <v>32</v>
      </c>
      <c r="H2" s="5" t="str">
        <f>VLOOKUP($D:$D,[1]Capacidad!$D:$Q,6,FALSE)</f>
        <v>SANTO DOMINGO</v>
      </c>
      <c r="I2" s="5" t="str">
        <f>VLOOKUP($D:$D,[1]Capacidad!$D:$Q,7,FALSE)</f>
        <v>04</v>
      </c>
      <c r="J2" s="5" t="str">
        <f>VLOOKUP($D:$D,[1]Capacidad!$D:$Q,8,FALSE)</f>
        <v>BOCA CHICA</v>
      </c>
      <c r="K2" s="8" t="s">
        <v>239</v>
      </c>
      <c r="L2" s="8" t="s">
        <v>246</v>
      </c>
      <c r="M2" s="4" t="s">
        <v>102</v>
      </c>
      <c r="N2" s="50">
        <v>319</v>
      </c>
    </row>
    <row r="3" spans="1:14" ht="13.5" customHeight="1" x14ac:dyDescent="0.25">
      <c r="A3" s="4">
        <v>2025</v>
      </c>
      <c r="B3" s="4">
        <v>1</v>
      </c>
      <c r="C3" s="4" t="s">
        <v>12</v>
      </c>
      <c r="D3" s="4" t="s">
        <v>13</v>
      </c>
      <c r="E3" s="5" t="str">
        <f>VLOOKUP($D:$D,[1]Capacidad!$D:$Q,3,FALSE)</f>
        <v>05</v>
      </c>
      <c r="F3" s="5" t="str">
        <f>VLOOKUP($D:$D,[1]Capacidad!$D:$Q,4,FALSE)</f>
        <v>VALDESIA</v>
      </c>
      <c r="G3" s="5" t="str">
        <f>VLOOKUP($D:$D,[1]Capacidad!$D:$Q,5,FALSE)</f>
        <v>17</v>
      </c>
      <c r="H3" s="5" t="str">
        <f>VLOOKUP($D:$D,[1]Capacidad!$D:$Q,6,FALSE)</f>
        <v>PERAVIA</v>
      </c>
      <c r="I3" s="5" t="str">
        <f>VLOOKUP($D:$D,[1]Capacidad!$D:$Q,7,FALSE)</f>
        <v>01</v>
      </c>
      <c r="J3" s="5" t="str">
        <f>VLOOKUP($D:$D,[1]Capacidad!$D:$Q,8,FALSE)</f>
        <v>BANÍ</v>
      </c>
      <c r="K3" s="8" t="s">
        <v>240</v>
      </c>
      <c r="L3" s="8" t="s">
        <v>253</v>
      </c>
      <c r="M3" s="4" t="s">
        <v>14</v>
      </c>
      <c r="N3" s="50">
        <v>30</v>
      </c>
    </row>
    <row r="4" spans="1:14" ht="13.5" customHeight="1" x14ac:dyDescent="0.25">
      <c r="A4" s="4">
        <v>2025</v>
      </c>
      <c r="B4" s="4">
        <v>1</v>
      </c>
      <c r="C4" s="4" t="s">
        <v>12</v>
      </c>
      <c r="D4" s="4" t="s">
        <v>15</v>
      </c>
      <c r="E4" s="5" t="str">
        <f>VLOOKUP($D:$D,[1]Capacidad!$D:$Q,3,FALSE)</f>
        <v>05</v>
      </c>
      <c r="F4" s="5" t="str">
        <f>VLOOKUP($D:$D,[1]Capacidad!$D:$Q,4,FALSE)</f>
        <v>VALDESIA</v>
      </c>
      <c r="G4" s="5" t="str">
        <f>VLOOKUP($D:$D,[1]Capacidad!$D:$Q,5,FALSE)</f>
        <v>17</v>
      </c>
      <c r="H4" s="5" t="str">
        <f>VLOOKUP($D:$D,[1]Capacidad!$D:$Q,6,FALSE)</f>
        <v>PERAVIA</v>
      </c>
      <c r="I4" s="5" t="str">
        <f>VLOOKUP($D:$D,[1]Capacidad!$D:$Q,7,FALSE)</f>
        <v>01</v>
      </c>
      <c r="J4" s="5" t="str">
        <f>VLOOKUP($D:$D,[1]Capacidad!$D:$Q,8,FALSE)</f>
        <v>BANÍ</v>
      </c>
      <c r="K4" s="8" t="s">
        <v>240</v>
      </c>
      <c r="L4" s="8" t="s">
        <v>253</v>
      </c>
      <c r="M4" s="4" t="s">
        <v>14</v>
      </c>
      <c r="N4" s="50">
        <v>30</v>
      </c>
    </row>
    <row r="5" spans="1:14" ht="13.5" customHeight="1" x14ac:dyDescent="0.25">
      <c r="A5" s="4">
        <v>2025</v>
      </c>
      <c r="B5" s="4">
        <v>1</v>
      </c>
      <c r="C5" s="4" t="s">
        <v>12</v>
      </c>
      <c r="D5" s="4" t="s">
        <v>16</v>
      </c>
      <c r="E5" s="5" t="str">
        <f>VLOOKUP($D:$D,[1]Capacidad!$D:$Q,3,FALSE)</f>
        <v>02</v>
      </c>
      <c r="F5" s="5" t="str">
        <f>VLOOKUP($D:$D,[1]Capacidad!$D:$Q,4,FALSE)</f>
        <v>CIBAO SUR</v>
      </c>
      <c r="G5" s="5" t="str">
        <f>VLOOKUP($D:$D,[1]Capacidad!$D:$Q,5,FALSE)</f>
        <v>28</v>
      </c>
      <c r="H5" s="5" t="str">
        <f>VLOOKUP($D:$D,[1]Capacidad!$D:$Q,6,FALSE)</f>
        <v>MONSEÑOR NOUEL</v>
      </c>
      <c r="I5" s="5" t="str">
        <f>VLOOKUP($D:$D,[1]Capacidad!$D:$Q,7,FALSE)</f>
        <v>03</v>
      </c>
      <c r="J5" s="5" t="str">
        <f>VLOOKUP($D:$D,[1]Capacidad!$D:$Q,8,FALSE)</f>
        <v>PIEDRA BLANCA</v>
      </c>
      <c r="K5" s="8" t="s">
        <v>240</v>
      </c>
      <c r="L5" s="8" t="s">
        <v>253</v>
      </c>
      <c r="M5" s="4" t="s">
        <v>17</v>
      </c>
      <c r="N5" s="50">
        <v>0.3</v>
      </c>
    </row>
    <row r="6" spans="1:14" ht="13.5" customHeight="1" x14ac:dyDescent="0.25">
      <c r="A6" s="4">
        <v>2025</v>
      </c>
      <c r="B6" s="4">
        <v>1</v>
      </c>
      <c r="C6" s="4" t="s">
        <v>12</v>
      </c>
      <c r="D6" s="4" t="s">
        <v>18</v>
      </c>
      <c r="E6" s="5" t="str">
        <f>VLOOKUP($D:$D,[1]Capacidad!$D:$Q,3,FALSE)</f>
        <v>02</v>
      </c>
      <c r="F6" s="5" t="str">
        <f>VLOOKUP($D:$D,[1]Capacidad!$D:$Q,4,FALSE)</f>
        <v>CIBAO SUR</v>
      </c>
      <c r="G6" s="5" t="str">
        <f>VLOOKUP($D:$D,[1]Capacidad!$D:$Q,5,FALSE)</f>
        <v>28</v>
      </c>
      <c r="H6" s="5" t="str">
        <f>VLOOKUP($D:$D,[1]Capacidad!$D:$Q,6,FALSE)</f>
        <v>MONSEÑOR NOUEL</v>
      </c>
      <c r="I6" s="5" t="str">
        <f>VLOOKUP($D:$D,[1]Capacidad!$D:$Q,7,FALSE)</f>
        <v>03</v>
      </c>
      <c r="J6" s="5" t="str">
        <f>VLOOKUP($D:$D,[1]Capacidad!$D:$Q,8,FALSE)</f>
        <v>PIEDRA BLANCA</v>
      </c>
      <c r="K6" s="8" t="s">
        <v>240</v>
      </c>
      <c r="L6" s="8" t="s">
        <v>253</v>
      </c>
      <c r="M6" s="4" t="s">
        <v>17</v>
      </c>
      <c r="N6" s="50">
        <v>0.3</v>
      </c>
    </row>
    <row r="7" spans="1:14" ht="13.5" customHeight="1" x14ac:dyDescent="0.25">
      <c r="A7" s="4">
        <v>2025</v>
      </c>
      <c r="B7" s="4">
        <v>1</v>
      </c>
      <c r="C7" s="4" t="s">
        <v>12</v>
      </c>
      <c r="D7" s="4" t="s">
        <v>19</v>
      </c>
      <c r="E7" s="5" t="str">
        <f>VLOOKUP($D:$D,[1]Capacidad!$D:$Q,3,FALSE)</f>
        <v>01</v>
      </c>
      <c r="F7" s="5" t="str">
        <f>VLOOKUP($D:$D,[1]Capacidad!$D:$Q,4,FALSE)</f>
        <v>CIBAO NORTE</v>
      </c>
      <c r="G7" s="5" t="str">
        <f>VLOOKUP($D:$D,[1]Capacidad!$D:$Q,5,FALSE)</f>
        <v>25</v>
      </c>
      <c r="H7" s="5" t="str">
        <f>VLOOKUP($D:$D,[1]Capacidad!$D:$Q,6,FALSE)</f>
        <v>SANTIAGO</v>
      </c>
      <c r="I7" s="5" t="str">
        <f>VLOOKUP($D:$D,[1]Capacidad!$D:$Q,7,FALSE)</f>
        <v>03</v>
      </c>
      <c r="J7" s="5" t="str">
        <f>VLOOKUP($D:$D,[1]Capacidad!$D:$Q,8,FALSE)</f>
        <v>JÁNICO</v>
      </c>
      <c r="K7" s="8" t="s">
        <v>240</v>
      </c>
      <c r="L7" s="8" t="s">
        <v>253</v>
      </c>
      <c r="M7" s="4" t="s">
        <v>20</v>
      </c>
      <c r="N7" s="50">
        <v>0.6</v>
      </c>
    </row>
    <row r="8" spans="1:14" ht="13.5" customHeight="1" x14ac:dyDescent="0.25">
      <c r="A8" s="4">
        <v>2025</v>
      </c>
      <c r="B8" s="4">
        <v>1</v>
      </c>
      <c r="C8" s="4" t="s">
        <v>12</v>
      </c>
      <c r="D8" s="4" t="s">
        <v>21</v>
      </c>
      <c r="E8" s="5" t="str">
        <f>VLOOKUP($D:$D,[1]Capacidad!$D:$Q,3,FALSE)</f>
        <v>01</v>
      </c>
      <c r="F8" s="5" t="str">
        <f>VLOOKUP($D:$D,[1]Capacidad!$D:$Q,4,FALSE)</f>
        <v>CIBAO NORTE</v>
      </c>
      <c r="G8" s="5" t="str">
        <f>VLOOKUP($D:$D,[1]Capacidad!$D:$Q,5,FALSE)</f>
        <v>25</v>
      </c>
      <c r="H8" s="5" t="str">
        <f>VLOOKUP($D:$D,[1]Capacidad!$D:$Q,6,FALSE)</f>
        <v>SANTIAGO</v>
      </c>
      <c r="I8" s="5" t="str">
        <f>VLOOKUP($D:$D,[1]Capacidad!$D:$Q,7,FALSE)</f>
        <v>03</v>
      </c>
      <c r="J8" s="5" t="str">
        <f>VLOOKUP($D:$D,[1]Capacidad!$D:$Q,8,FALSE)</f>
        <v>JÁNICO</v>
      </c>
      <c r="K8" s="8" t="s">
        <v>240</v>
      </c>
      <c r="L8" s="8" t="s">
        <v>253</v>
      </c>
      <c r="M8" s="4" t="s">
        <v>20</v>
      </c>
      <c r="N8" s="50">
        <v>0.6</v>
      </c>
    </row>
    <row r="9" spans="1:14" ht="13.5" customHeight="1" x14ac:dyDescent="0.25">
      <c r="A9" s="4">
        <v>2025</v>
      </c>
      <c r="B9" s="4">
        <v>1</v>
      </c>
      <c r="C9" s="4" t="s">
        <v>22</v>
      </c>
      <c r="D9" s="4" t="s">
        <v>23</v>
      </c>
      <c r="E9" s="5" t="str">
        <f>VLOOKUP($D:$D,[1]Capacidad!$D:$Q,3,FALSE)</f>
        <v>06</v>
      </c>
      <c r="F9" s="5" t="str">
        <f>VLOOKUP($D:$D,[1]Capacidad!$D:$Q,4,FALSE)</f>
        <v>ENRIQUILLO</v>
      </c>
      <c r="G9" s="5" t="str">
        <f>VLOOKUP($D:$D,[1]Capacidad!$D:$Q,5,FALSE)</f>
        <v>04</v>
      </c>
      <c r="H9" s="5" t="str">
        <f>VLOOKUP($D:$D,[1]Capacidad!$D:$Q,6,FALSE)</f>
        <v>BARAHONA</v>
      </c>
      <c r="I9" s="5" t="str">
        <f>VLOOKUP($D:$D,[1]Capacidad!$D:$Q,7,FALSE)</f>
        <v>01</v>
      </c>
      <c r="J9" s="5" t="str">
        <f>VLOOKUP($D:$D,[1]Capacidad!$D:$Q,8,FALSE)</f>
        <v>BARAHONA</v>
      </c>
      <c r="K9" s="8" t="s">
        <v>241</v>
      </c>
      <c r="L9" s="8" t="s">
        <v>247</v>
      </c>
      <c r="M9" s="4" t="s">
        <v>24</v>
      </c>
      <c r="N9" s="50">
        <v>53</v>
      </c>
    </row>
    <row r="10" spans="1:14" ht="13.5" customHeight="1" x14ac:dyDescent="0.25">
      <c r="A10" s="4">
        <v>2025</v>
      </c>
      <c r="B10" s="4">
        <v>1</v>
      </c>
      <c r="C10" s="4" t="s">
        <v>25</v>
      </c>
      <c r="D10" s="4" t="s">
        <v>26</v>
      </c>
      <c r="E10" s="5" t="str">
        <f>VLOOKUP($D:$D,[1]Capacidad!$D:$Q,3,FALSE)</f>
        <v>09</v>
      </c>
      <c r="F10" s="5" t="str">
        <f>VLOOKUP($D:$D,[1]Capacidad!$D:$Q,4,FALSE)</f>
        <v>HIGUAMO</v>
      </c>
      <c r="G10" s="5" t="str">
        <f>VLOOKUP($D:$D,[1]Capacidad!$D:$Q,5,FALSE)</f>
        <v>23</v>
      </c>
      <c r="H10" s="5" t="str">
        <f>VLOOKUP($D:$D,[1]Capacidad!$D:$Q,6,FALSE)</f>
        <v>SAN PEDRO DE MACORÍS</v>
      </c>
      <c r="I10" s="5" t="str">
        <f>VLOOKUP($D:$D,[1]Capacidad!$D:$Q,7,FALSE)</f>
        <v>05</v>
      </c>
      <c r="J10" s="5" t="str">
        <f>VLOOKUP($D:$D,[1]Capacidad!$D:$Q,8,FALSE)</f>
        <v>QUISQUEYA</v>
      </c>
      <c r="K10" s="8" t="s">
        <v>242</v>
      </c>
      <c r="L10" s="8" t="s">
        <v>248</v>
      </c>
      <c r="M10" s="4" t="s">
        <v>27</v>
      </c>
      <c r="N10" s="50">
        <v>25.2</v>
      </c>
    </row>
    <row r="11" spans="1:14" ht="13.5" customHeight="1" x14ac:dyDescent="0.25">
      <c r="A11" s="4">
        <v>2025</v>
      </c>
      <c r="B11" s="4">
        <v>1</v>
      </c>
      <c r="C11" s="4" t="s">
        <v>12</v>
      </c>
      <c r="D11" s="4" t="s">
        <v>28</v>
      </c>
      <c r="E11" s="5" t="str">
        <f>VLOOKUP($D:$D,[1]Capacidad!$D:$Q,3,FALSE)</f>
        <v>04</v>
      </c>
      <c r="F11" s="5" t="str">
        <f>VLOOKUP($D:$D,[1]Capacidad!$D:$Q,4,FALSE)</f>
        <v>CIBAO NOROESTE</v>
      </c>
      <c r="G11" s="5" t="str">
        <f>VLOOKUP($D:$D,[1]Capacidad!$D:$Q,5,FALSE)</f>
        <v>27</v>
      </c>
      <c r="H11" s="5" t="str">
        <f>VLOOKUP($D:$D,[1]Capacidad!$D:$Q,6,FALSE)</f>
        <v>VALVERDE</v>
      </c>
      <c r="I11" s="5" t="str">
        <f>VLOOKUP($D:$D,[1]Capacidad!$D:$Q,7,FALSE)</f>
        <v>02</v>
      </c>
      <c r="J11" s="5" t="str">
        <f>VLOOKUP($D:$D,[1]Capacidad!$D:$Q,8,FALSE)</f>
        <v>ESPERANZA</v>
      </c>
      <c r="K11" s="8" t="s">
        <v>240</v>
      </c>
      <c r="L11" s="8" t="s">
        <v>253</v>
      </c>
      <c r="M11" s="4" t="s">
        <v>27</v>
      </c>
      <c r="N11" s="50">
        <v>2.9</v>
      </c>
    </row>
    <row r="12" spans="1:14" ht="13.5" customHeight="1" x14ac:dyDescent="0.25">
      <c r="A12" s="4">
        <v>2025</v>
      </c>
      <c r="B12" s="4">
        <v>1</v>
      </c>
      <c r="C12" s="4" t="s">
        <v>29</v>
      </c>
      <c r="D12" s="4" t="s">
        <v>211</v>
      </c>
      <c r="E12" s="5" t="str">
        <f>VLOOKUP($D:$D,[1]Capacidad!$D:$Q,3,FALSE)</f>
        <v>09</v>
      </c>
      <c r="F12" s="5" t="str">
        <f>VLOOKUP($D:$D,[1]Capacidad!$D:$Q,4,FALSE)</f>
        <v>HIGUAMO</v>
      </c>
      <c r="G12" s="5" t="str">
        <f>VLOOKUP($D:$D,[1]Capacidad!$D:$Q,5,FALSE)</f>
        <v>23</v>
      </c>
      <c r="H12" s="5" t="str">
        <f>VLOOKUP($D:$D,[1]Capacidad!$D:$Q,6,FALSE)</f>
        <v>SAN PEDRO DE MACORÍS</v>
      </c>
      <c r="I12" s="5" t="str">
        <f>VLOOKUP($D:$D,[1]Capacidad!$D:$Q,7,FALSE)</f>
        <v>01</v>
      </c>
      <c r="J12" s="5" t="str">
        <f>VLOOKUP($D:$D,[1]Capacidad!$D:$Q,8,FALSE)</f>
        <v>SAN PEDRO DE MACORÍS</v>
      </c>
      <c r="K12" s="8" t="s">
        <v>239</v>
      </c>
      <c r="L12" s="8" t="s">
        <v>249</v>
      </c>
      <c r="M12" s="4" t="s">
        <v>24</v>
      </c>
      <c r="N12" s="50">
        <v>100</v>
      </c>
    </row>
    <row r="13" spans="1:14" ht="13.5" customHeight="1" x14ac:dyDescent="0.25">
      <c r="A13" s="4">
        <v>2025</v>
      </c>
      <c r="B13" s="4">
        <v>1</v>
      </c>
      <c r="C13" s="4" t="s">
        <v>29</v>
      </c>
      <c r="D13" s="4" t="s">
        <v>212</v>
      </c>
      <c r="E13" s="5" t="str">
        <f>VLOOKUP($D:$D,[1]Capacidad!$D:$Q,3,FALSE)</f>
        <v>09</v>
      </c>
      <c r="F13" s="5" t="str">
        <f>VLOOKUP($D:$D,[1]Capacidad!$D:$Q,4,FALSE)</f>
        <v>HIGUAMO</v>
      </c>
      <c r="G13" s="5" t="str">
        <f>VLOOKUP($D:$D,[1]Capacidad!$D:$Q,5,FALSE)</f>
        <v>23</v>
      </c>
      <c r="H13" s="5" t="str">
        <f>VLOOKUP($D:$D,[1]Capacidad!$D:$Q,6,FALSE)</f>
        <v>SAN PEDRO DE MACORÍS</v>
      </c>
      <c r="I13" s="5" t="str">
        <f>VLOOKUP($D:$D,[1]Capacidad!$D:$Q,7,FALSE)</f>
        <v>01</v>
      </c>
      <c r="J13" s="5" t="str">
        <f>VLOOKUP($D:$D,[1]Capacidad!$D:$Q,8,FALSE)</f>
        <v>SAN PEDRO DE MACORÍS</v>
      </c>
      <c r="K13" s="8" t="s">
        <v>239</v>
      </c>
      <c r="L13" s="8" t="s">
        <v>249</v>
      </c>
      <c r="M13" s="4" t="s">
        <v>24</v>
      </c>
      <c r="N13" s="50">
        <v>100</v>
      </c>
    </row>
    <row r="14" spans="1:14" ht="13.5" customHeight="1" x14ac:dyDescent="0.25">
      <c r="A14" s="4">
        <v>2025</v>
      </c>
      <c r="B14" s="4">
        <v>1</v>
      </c>
      <c r="C14" s="4" t="s">
        <v>29</v>
      </c>
      <c r="D14" s="4" t="s">
        <v>213</v>
      </c>
      <c r="E14" s="5" t="str">
        <f>VLOOKUP($D:$D,[1]Capacidad!$D:$Q,3,FALSE)</f>
        <v>09</v>
      </c>
      <c r="F14" s="5" t="str">
        <f>VLOOKUP($D:$D,[1]Capacidad!$D:$Q,4,FALSE)</f>
        <v>HIGUAMO</v>
      </c>
      <c r="G14" s="5" t="str">
        <f>VLOOKUP($D:$D,[1]Capacidad!$D:$Q,5,FALSE)</f>
        <v>23</v>
      </c>
      <c r="H14" s="5" t="str">
        <f>VLOOKUP($D:$D,[1]Capacidad!$D:$Q,6,FALSE)</f>
        <v>SAN PEDRO DE MACORÍS</v>
      </c>
      <c r="I14" s="5" t="str">
        <f>VLOOKUP($D:$D,[1]Capacidad!$D:$Q,7,FALSE)</f>
        <v>01</v>
      </c>
      <c r="J14" s="5" t="str">
        <f>VLOOKUP($D:$D,[1]Capacidad!$D:$Q,8,FALSE)</f>
        <v>SAN PEDRO DE MACORÍS</v>
      </c>
      <c r="K14" s="8" t="s">
        <v>239</v>
      </c>
      <c r="L14" s="8" t="s">
        <v>249</v>
      </c>
      <c r="M14" s="4" t="s">
        <v>24</v>
      </c>
      <c r="N14" s="50">
        <v>100</v>
      </c>
    </row>
    <row r="15" spans="1:14" ht="13.5" customHeight="1" x14ac:dyDescent="0.25">
      <c r="A15" s="4">
        <v>2025</v>
      </c>
      <c r="B15" s="4">
        <v>1</v>
      </c>
      <c r="C15" s="4" t="s">
        <v>12</v>
      </c>
      <c r="D15" s="4" t="s">
        <v>37</v>
      </c>
      <c r="E15" s="5" t="str">
        <f>VLOOKUP($D:$D,[1]Capacidad!$D:$Q,3,FALSE)</f>
        <v>04</v>
      </c>
      <c r="F15" s="5" t="str">
        <f>VLOOKUP($D:$D,[1]Capacidad!$D:$Q,4,FALSE)</f>
        <v>CIBAO NOROESTE</v>
      </c>
      <c r="G15" s="5" t="str">
        <f>VLOOKUP($D:$D,[1]Capacidad!$D:$Q,5,FALSE)</f>
        <v>26</v>
      </c>
      <c r="H15" s="5" t="str">
        <f>VLOOKUP($D:$D,[1]Capacidad!$D:$Q,6,FALSE)</f>
        <v>SANTIAGO RODRÍGUEZ</v>
      </c>
      <c r="I15" s="5" t="str">
        <f>VLOOKUP($D:$D,[1]Capacidad!$D:$Q,7,FALSE)</f>
        <v>03</v>
      </c>
      <c r="J15" s="5" t="str">
        <f>VLOOKUP($D:$D,[1]Capacidad!$D:$Q,8,FALSE)</f>
        <v>MONCIÓN</v>
      </c>
      <c r="K15" s="8" t="s">
        <v>240</v>
      </c>
      <c r="L15" s="8" t="s">
        <v>253</v>
      </c>
      <c r="M15" s="4" t="s">
        <v>17</v>
      </c>
      <c r="N15" s="50">
        <v>1.6</v>
      </c>
    </row>
    <row r="16" spans="1:14" ht="13.5" customHeight="1" x14ac:dyDescent="0.25">
      <c r="A16" s="4">
        <v>2025</v>
      </c>
      <c r="B16" s="4">
        <v>1</v>
      </c>
      <c r="C16" s="4" t="s">
        <v>12</v>
      </c>
      <c r="D16" s="4" t="s">
        <v>38</v>
      </c>
      <c r="E16" s="5" t="str">
        <f>VLOOKUP($D:$D,[1]Capacidad!$D:$Q,3,FALSE)</f>
        <v>04</v>
      </c>
      <c r="F16" s="5" t="str">
        <f>VLOOKUP($D:$D,[1]Capacidad!$D:$Q,4,FALSE)</f>
        <v>CIBAO NOROESTE</v>
      </c>
      <c r="G16" s="5" t="str">
        <f>VLOOKUP($D:$D,[1]Capacidad!$D:$Q,5,FALSE)</f>
        <v>26</v>
      </c>
      <c r="H16" s="5" t="str">
        <f>VLOOKUP($D:$D,[1]Capacidad!$D:$Q,6,FALSE)</f>
        <v>SANTIAGO RODRÍGUEZ</v>
      </c>
      <c r="I16" s="5" t="str">
        <f>VLOOKUP($D:$D,[1]Capacidad!$D:$Q,7,FALSE)</f>
        <v>03</v>
      </c>
      <c r="J16" s="5" t="str">
        <f>VLOOKUP($D:$D,[1]Capacidad!$D:$Q,8,FALSE)</f>
        <v>MONCIÓN</v>
      </c>
      <c r="K16" s="8" t="s">
        <v>240</v>
      </c>
      <c r="L16" s="8" t="s">
        <v>253</v>
      </c>
      <c r="M16" s="4" t="s">
        <v>17</v>
      </c>
      <c r="N16" s="50">
        <v>1.6</v>
      </c>
    </row>
    <row r="17" spans="1:14" ht="13.5" customHeight="1" x14ac:dyDescent="0.25">
      <c r="A17" s="4">
        <v>2025</v>
      </c>
      <c r="B17" s="4">
        <v>1</v>
      </c>
      <c r="C17" s="4" t="s">
        <v>12</v>
      </c>
      <c r="D17" s="4" t="s">
        <v>39</v>
      </c>
      <c r="E17" s="5" t="str">
        <f>VLOOKUP($D:$D,[1]Capacidad!$D:$Q,3,FALSE)</f>
        <v>07</v>
      </c>
      <c r="F17" s="5" t="str">
        <f>VLOOKUP($D:$D,[1]Capacidad!$D:$Q,4,FALSE)</f>
        <v>EL VALLE</v>
      </c>
      <c r="G17" s="5" t="str">
        <f>VLOOKUP($D:$D,[1]Capacidad!$D:$Q,5,FALSE)</f>
        <v>22</v>
      </c>
      <c r="H17" s="5" t="str">
        <f>VLOOKUP($D:$D,[1]Capacidad!$D:$Q,6,FALSE)</f>
        <v>SAN JUAN</v>
      </c>
      <c r="I17" s="5" t="str">
        <f>VLOOKUP($D:$D,[1]Capacidad!$D:$Q,7,FALSE)</f>
        <v>01</v>
      </c>
      <c r="J17" s="5" t="str">
        <f>VLOOKUP($D:$D,[1]Capacidad!$D:$Q,8,FALSE)</f>
        <v>SAN JUAN</v>
      </c>
      <c r="K17" s="8" t="s">
        <v>240</v>
      </c>
      <c r="L17" s="8" t="s">
        <v>253</v>
      </c>
      <c r="M17" s="4" t="s">
        <v>17</v>
      </c>
      <c r="N17" s="50">
        <v>2</v>
      </c>
    </row>
    <row r="18" spans="1:14" ht="13.5" customHeight="1" x14ac:dyDescent="0.25">
      <c r="A18" s="4">
        <v>2025</v>
      </c>
      <c r="B18" s="4">
        <v>1</v>
      </c>
      <c r="C18" s="4" t="s">
        <v>12</v>
      </c>
      <c r="D18" s="4" t="s">
        <v>40</v>
      </c>
      <c r="E18" s="5" t="str">
        <f>VLOOKUP($D:$D,[1]Capacidad!$D:$Q,3,FALSE)</f>
        <v>07</v>
      </c>
      <c r="F18" s="5" t="str">
        <f>VLOOKUP($D:$D,[1]Capacidad!$D:$Q,4,FALSE)</f>
        <v>EL VALLE</v>
      </c>
      <c r="G18" s="5" t="str">
        <f>VLOOKUP($D:$D,[1]Capacidad!$D:$Q,5,FALSE)</f>
        <v>22</v>
      </c>
      <c r="H18" s="5" t="str">
        <f>VLOOKUP($D:$D,[1]Capacidad!$D:$Q,6,FALSE)</f>
        <v>SAN JUAN</v>
      </c>
      <c r="I18" s="5" t="str">
        <f>VLOOKUP($D:$D,[1]Capacidad!$D:$Q,7,FALSE)</f>
        <v>01</v>
      </c>
      <c r="J18" s="5" t="str">
        <f>VLOOKUP($D:$D,[1]Capacidad!$D:$Q,8,FALSE)</f>
        <v>SAN JUAN</v>
      </c>
      <c r="K18" s="8" t="s">
        <v>240</v>
      </c>
      <c r="L18" s="8" t="s">
        <v>253</v>
      </c>
      <c r="M18" s="4" t="s">
        <v>17</v>
      </c>
      <c r="N18" s="50">
        <v>2</v>
      </c>
    </row>
    <row r="19" spans="1:14" ht="13.5" customHeight="1" x14ac:dyDescent="0.25">
      <c r="A19" s="4">
        <v>2025</v>
      </c>
      <c r="B19" s="4">
        <v>1</v>
      </c>
      <c r="C19" s="4" t="s">
        <v>12</v>
      </c>
      <c r="D19" s="4" t="s">
        <v>41</v>
      </c>
      <c r="E19" s="5" t="str">
        <f>VLOOKUP($D:$D,[1]Capacidad!$D:$Q,3,FALSE)</f>
        <v>02</v>
      </c>
      <c r="F19" s="5" t="str">
        <f>VLOOKUP($D:$D,[1]Capacidad!$D:$Q,4,FALSE)</f>
        <v>CIBAO SUR</v>
      </c>
      <c r="G19" s="5" t="str">
        <f>VLOOKUP($D:$D,[1]Capacidad!$D:$Q,5,FALSE)</f>
        <v>13</v>
      </c>
      <c r="H19" s="5" t="str">
        <f>VLOOKUP($D:$D,[1]Capacidad!$D:$Q,6,FALSE)</f>
        <v>LA VEGA</v>
      </c>
      <c r="I19" s="5" t="str">
        <f>VLOOKUP($D:$D,[1]Capacidad!$D:$Q,7,FALSE)</f>
        <v>02</v>
      </c>
      <c r="J19" s="5" t="str">
        <f>VLOOKUP($D:$D,[1]Capacidad!$D:$Q,8,FALSE)</f>
        <v>CONSTANZA</v>
      </c>
      <c r="K19" s="8" t="s">
        <v>240</v>
      </c>
      <c r="L19" s="8" t="s">
        <v>253</v>
      </c>
      <c r="M19" s="4" t="s">
        <v>20</v>
      </c>
      <c r="N19" s="50">
        <v>0.7</v>
      </c>
    </row>
    <row r="20" spans="1:14" ht="13.5" customHeight="1" x14ac:dyDescent="0.25">
      <c r="A20" s="4">
        <v>2025</v>
      </c>
      <c r="B20" s="4">
        <v>1</v>
      </c>
      <c r="C20" s="4" t="s">
        <v>42</v>
      </c>
      <c r="D20" s="4" t="s">
        <v>214</v>
      </c>
      <c r="E20" s="5" t="str">
        <f>VLOOKUP($D:$D,[1]Capacidad!$D:$Q,3,FALSE)</f>
        <v>10</v>
      </c>
      <c r="F20" s="5" t="str">
        <f>VLOOKUP($D:$D,[1]Capacidad!$D:$Q,4,FALSE)</f>
        <v>OZAMA O METROPOLITANA</v>
      </c>
      <c r="G20" s="5" t="str">
        <f>VLOOKUP($D:$D,[1]Capacidad!$D:$Q,5,FALSE)</f>
        <v>01</v>
      </c>
      <c r="H20" s="5" t="str">
        <f>VLOOKUP($D:$D,[1]Capacidad!$D:$Q,6,FALSE)</f>
        <v>DISTRITO NACIONAL</v>
      </c>
      <c r="I20" s="5" t="str">
        <f>VLOOKUP($D:$D,[1]Capacidad!$D:$Q,7,FALSE)</f>
        <v>01</v>
      </c>
      <c r="J20" s="5" t="str">
        <f>VLOOKUP($D:$D,[1]Capacidad!$D:$Q,8,FALSE)</f>
        <v>SANTO DOMINGO DE GUZMÁN</v>
      </c>
      <c r="K20" s="8" t="s">
        <v>239</v>
      </c>
      <c r="L20" s="8" t="s">
        <v>246</v>
      </c>
      <c r="M20" s="4" t="s">
        <v>44</v>
      </c>
      <c r="N20" s="50">
        <v>111.26</v>
      </c>
    </row>
    <row r="21" spans="1:14" ht="13.5" customHeight="1" x14ac:dyDescent="0.25">
      <c r="A21" s="4">
        <v>2025</v>
      </c>
      <c r="B21" s="4">
        <v>1</v>
      </c>
      <c r="C21" s="4" t="s">
        <v>42</v>
      </c>
      <c r="D21" s="4" t="s">
        <v>215</v>
      </c>
      <c r="E21" s="5" t="str">
        <f>VLOOKUP($D:$D,[1]Capacidad!$D:$Q,3,FALSE)</f>
        <v>10</v>
      </c>
      <c r="F21" s="5" t="str">
        <f>VLOOKUP($D:$D,[1]Capacidad!$D:$Q,4,FALSE)</f>
        <v>OZAMA O METROPOLITANA</v>
      </c>
      <c r="G21" s="5" t="str">
        <f>VLOOKUP($D:$D,[1]Capacidad!$D:$Q,5,FALSE)</f>
        <v>01</v>
      </c>
      <c r="H21" s="5" t="str">
        <f>VLOOKUP($D:$D,[1]Capacidad!$D:$Q,6,FALSE)</f>
        <v>DISTRITO NACIONAL</v>
      </c>
      <c r="I21" s="5" t="str">
        <f>VLOOKUP($D:$D,[1]Capacidad!$D:$Q,7,FALSE)</f>
        <v>01</v>
      </c>
      <c r="J21" s="5" t="str">
        <f>VLOOKUP($D:$D,[1]Capacidad!$D:$Q,8,FALSE)</f>
        <v>SANTO DOMINGO DE GUZMÁN</v>
      </c>
      <c r="K21" s="8" t="s">
        <v>239</v>
      </c>
      <c r="L21" s="8" t="s">
        <v>246</v>
      </c>
      <c r="M21" s="4" t="s">
        <v>49</v>
      </c>
      <c r="N21" s="50">
        <v>150.24799999999999</v>
      </c>
    </row>
    <row r="22" spans="1:14" ht="13.5" customHeight="1" x14ac:dyDescent="0.25">
      <c r="A22" s="4">
        <v>2025</v>
      </c>
      <c r="B22" s="4">
        <v>1</v>
      </c>
      <c r="C22" s="4" t="s">
        <v>22</v>
      </c>
      <c r="D22" s="4" t="s">
        <v>52</v>
      </c>
      <c r="E22" s="5" t="str">
        <f>VLOOKUP($D:$D,[1]Capacidad!$D:$Q,3,FALSE)</f>
        <v>05</v>
      </c>
      <c r="F22" s="5" t="str">
        <f>VLOOKUP($D:$D,[1]Capacidad!$D:$Q,4,FALSE)</f>
        <v>VALDESIA</v>
      </c>
      <c r="G22" s="5" t="str">
        <f>VLOOKUP($D:$D,[1]Capacidad!$D:$Q,5,FALSE)</f>
        <v>21</v>
      </c>
      <c r="H22" s="5" t="str">
        <f>VLOOKUP($D:$D,[1]Capacidad!$D:$Q,6,FALSE)</f>
        <v>SAN CRISTÓBAL</v>
      </c>
      <c r="I22" s="5" t="str">
        <f>VLOOKUP($D:$D,[1]Capacidad!$D:$Q,7,FALSE)</f>
        <v>03</v>
      </c>
      <c r="J22" s="5" t="str">
        <f>VLOOKUP($D:$D,[1]Capacidad!$D:$Q,8,FALSE)</f>
        <v>BAJOS DE HAINA</v>
      </c>
      <c r="K22" s="8" t="s">
        <v>243</v>
      </c>
      <c r="L22" s="8" t="s">
        <v>249</v>
      </c>
      <c r="M22" s="4" t="s">
        <v>17</v>
      </c>
      <c r="N22" s="50">
        <v>100</v>
      </c>
    </row>
    <row r="23" spans="1:14" ht="13.5" customHeight="1" x14ac:dyDescent="0.25">
      <c r="A23" s="4">
        <v>2025</v>
      </c>
      <c r="B23" s="4">
        <v>1</v>
      </c>
      <c r="C23" s="4" t="s">
        <v>12</v>
      </c>
      <c r="D23" s="4" t="s">
        <v>53</v>
      </c>
      <c r="E23" s="5" t="str">
        <f>VLOOKUP($D:$D,[1]Capacidad!$D:$Q,3,FALSE)</f>
        <v>02</v>
      </c>
      <c r="F23" s="5" t="str">
        <f>VLOOKUP($D:$D,[1]Capacidad!$D:$Q,4,FALSE)</f>
        <v>CIBAO SUR</v>
      </c>
      <c r="G23" s="5" t="str">
        <f>VLOOKUP($D:$D,[1]Capacidad!$D:$Q,5,FALSE)</f>
        <v>24</v>
      </c>
      <c r="H23" s="5" t="str">
        <f>VLOOKUP($D:$D,[1]Capacidad!$D:$Q,6,FALSE)</f>
        <v>SANCHEZ RAMÍREZ</v>
      </c>
      <c r="I23" s="5" t="str">
        <f>VLOOKUP($D:$D,[1]Capacidad!$D:$Q,7,FALSE)</f>
        <v>01</v>
      </c>
      <c r="J23" s="5" t="str">
        <f>VLOOKUP($D:$D,[1]Capacidad!$D:$Q,8,FALSE)</f>
        <v>COTUÍ</v>
      </c>
      <c r="K23" s="8" t="s">
        <v>240</v>
      </c>
      <c r="L23" s="8" t="s">
        <v>253</v>
      </c>
      <c r="M23" s="4" t="s">
        <v>54</v>
      </c>
      <c r="N23" s="50">
        <v>8</v>
      </c>
    </row>
    <row r="24" spans="1:14" ht="13.5" customHeight="1" x14ac:dyDescent="0.25">
      <c r="A24" s="4">
        <v>2025</v>
      </c>
      <c r="B24" s="4">
        <v>1</v>
      </c>
      <c r="C24" s="4" t="s">
        <v>12</v>
      </c>
      <c r="D24" s="4" t="s">
        <v>55</v>
      </c>
      <c r="E24" s="5" t="str">
        <f>VLOOKUP($D:$D,[1]Capacidad!$D:$Q,3,FALSE)</f>
        <v>02</v>
      </c>
      <c r="F24" s="5" t="str">
        <f>VLOOKUP($D:$D,[1]Capacidad!$D:$Q,4,FALSE)</f>
        <v>CIBAO SUR</v>
      </c>
      <c r="G24" s="5" t="str">
        <f>VLOOKUP($D:$D,[1]Capacidad!$D:$Q,5,FALSE)</f>
        <v>24</v>
      </c>
      <c r="H24" s="5" t="str">
        <f>VLOOKUP($D:$D,[1]Capacidad!$D:$Q,6,FALSE)</f>
        <v>SANCHEZ RAMÍREZ</v>
      </c>
      <c r="I24" s="5" t="str">
        <f>VLOOKUP($D:$D,[1]Capacidad!$D:$Q,7,FALSE)</f>
        <v>01</v>
      </c>
      <c r="J24" s="5" t="str">
        <f>VLOOKUP($D:$D,[1]Capacidad!$D:$Q,8,FALSE)</f>
        <v>COTUÍ</v>
      </c>
      <c r="K24" s="8" t="s">
        <v>240</v>
      </c>
      <c r="L24" s="8" t="s">
        <v>253</v>
      </c>
      <c r="M24" s="4" t="s">
        <v>56</v>
      </c>
      <c r="N24" s="50">
        <v>10.5</v>
      </c>
    </row>
    <row r="25" spans="1:14" ht="13.5" customHeight="1" x14ac:dyDescent="0.25">
      <c r="A25" s="4">
        <v>2025</v>
      </c>
      <c r="B25" s="4">
        <v>1</v>
      </c>
      <c r="C25" s="4" t="s">
        <v>57</v>
      </c>
      <c r="D25" s="4" t="s">
        <v>58</v>
      </c>
      <c r="E25" s="5" t="str">
        <f>VLOOKUP($D:$D,[1]Capacidad!$D:$Q,3,FALSE)</f>
        <v>10</v>
      </c>
      <c r="F25" s="5" t="str">
        <f>VLOOKUP($D:$D,[1]Capacidad!$D:$Q,4,FALSE)</f>
        <v>OZAMA O METROPOLITANA</v>
      </c>
      <c r="G25" s="5" t="str">
        <f>VLOOKUP($D:$D,[1]Capacidad!$D:$Q,5,FALSE)</f>
        <v>32</v>
      </c>
      <c r="H25" s="5" t="str">
        <f>VLOOKUP($D:$D,[1]Capacidad!$D:$Q,6,FALSE)</f>
        <v>SANTO DOMINGO</v>
      </c>
      <c r="I25" s="5" t="str">
        <f>VLOOKUP($D:$D,[1]Capacidad!$D:$Q,7,FALSE)</f>
        <v>07</v>
      </c>
      <c r="J25" s="5" t="str">
        <f>VLOOKUP($D:$D,[1]Capacidad!$D:$Q,8,FALSE)</f>
        <v>PEDRO BRAND</v>
      </c>
      <c r="K25" s="8" t="s">
        <v>242</v>
      </c>
      <c r="L25" s="8" t="s">
        <v>248</v>
      </c>
      <c r="M25" s="4" t="s">
        <v>44</v>
      </c>
      <c r="N25" s="50">
        <v>14.6</v>
      </c>
    </row>
    <row r="26" spans="1:14" ht="13.5" customHeight="1" x14ac:dyDescent="0.25">
      <c r="A26" s="4">
        <v>2025</v>
      </c>
      <c r="B26" s="4">
        <v>1</v>
      </c>
      <c r="C26" s="4" t="s">
        <v>59</v>
      </c>
      <c r="D26" s="4" t="s">
        <v>60</v>
      </c>
      <c r="E26" s="5" t="str">
        <f>VLOOKUP($D:$D,[1]Capacidad!$D:$Q,3,FALSE)</f>
        <v>05</v>
      </c>
      <c r="F26" s="5" t="str">
        <f>VLOOKUP($D:$D,[1]Capacidad!$D:$Q,4,FALSE)</f>
        <v>VALDESIA</v>
      </c>
      <c r="G26" s="5" t="str">
        <f>VLOOKUP($D:$D,[1]Capacidad!$D:$Q,5,FALSE)</f>
        <v>21</v>
      </c>
      <c r="H26" s="5" t="str">
        <f>VLOOKUP($D:$D,[1]Capacidad!$D:$Q,6,FALSE)</f>
        <v>SAN CRISTÓBAL</v>
      </c>
      <c r="I26" s="5" t="str">
        <f>VLOOKUP($D:$D,[1]Capacidad!$D:$Q,7,FALSE)</f>
        <v>03</v>
      </c>
      <c r="J26" s="5" t="str">
        <f>VLOOKUP($D:$D,[1]Capacidad!$D:$Q,8,FALSE)</f>
        <v>BAJOS DE HAINA</v>
      </c>
      <c r="K26" s="8" t="s">
        <v>241</v>
      </c>
      <c r="L26" s="8" t="s">
        <v>247</v>
      </c>
      <c r="M26" s="4" t="s">
        <v>54</v>
      </c>
      <c r="N26" s="50">
        <v>128</v>
      </c>
    </row>
    <row r="27" spans="1:14" ht="13.5" customHeight="1" x14ac:dyDescent="0.25">
      <c r="A27" s="4">
        <v>2025</v>
      </c>
      <c r="B27" s="4">
        <v>1</v>
      </c>
      <c r="C27" s="4" t="s">
        <v>59</v>
      </c>
      <c r="D27" s="4" t="s">
        <v>61</v>
      </c>
      <c r="E27" s="5" t="str">
        <f>VLOOKUP($D:$D,[1]Capacidad!$D:$Q,3,FALSE)</f>
        <v>05</v>
      </c>
      <c r="F27" s="5" t="str">
        <f>VLOOKUP($D:$D,[1]Capacidad!$D:$Q,4,FALSE)</f>
        <v>VALDESIA</v>
      </c>
      <c r="G27" s="5" t="str">
        <f>VLOOKUP($D:$D,[1]Capacidad!$D:$Q,5,FALSE)</f>
        <v>21</v>
      </c>
      <c r="H27" s="5" t="str">
        <f>VLOOKUP($D:$D,[1]Capacidad!$D:$Q,6,FALSE)</f>
        <v>SAN CRISTÓBAL</v>
      </c>
      <c r="I27" s="5" t="str">
        <f>VLOOKUP($D:$D,[1]Capacidad!$D:$Q,7,FALSE)</f>
        <v>03</v>
      </c>
      <c r="J27" s="5" t="str">
        <f>VLOOKUP($D:$D,[1]Capacidad!$D:$Q,8,FALSE)</f>
        <v>BAJOS DE HAINA</v>
      </c>
      <c r="K27" s="8" t="s">
        <v>241</v>
      </c>
      <c r="L27" s="8" t="s">
        <v>247</v>
      </c>
      <c r="M27" s="4" t="s">
        <v>62</v>
      </c>
      <c r="N27" s="50">
        <v>132</v>
      </c>
    </row>
    <row r="28" spans="1:14" ht="13.5" customHeight="1" x14ac:dyDescent="0.25">
      <c r="A28" s="4">
        <v>2025</v>
      </c>
      <c r="B28" s="4">
        <v>1</v>
      </c>
      <c r="C28" s="4" t="s">
        <v>12</v>
      </c>
      <c r="D28" s="4" t="s">
        <v>63</v>
      </c>
      <c r="E28" s="5" t="str">
        <f>VLOOKUP($D:$D,[1]Capacidad!$D:$Q,3,FALSE)</f>
        <v>05</v>
      </c>
      <c r="F28" s="5" t="str">
        <f>VLOOKUP($D:$D,[1]Capacidad!$D:$Q,4,FALSE)</f>
        <v>VALDESIA</v>
      </c>
      <c r="G28" s="5" t="str">
        <f>VLOOKUP($D:$D,[1]Capacidad!$D:$Q,5,FALSE)</f>
        <v>31</v>
      </c>
      <c r="H28" s="5" t="str">
        <f>VLOOKUP($D:$D,[1]Capacidad!$D:$Q,6,FALSE)</f>
        <v>SAN JOSÉ DE OCOA</v>
      </c>
      <c r="I28" s="5" t="str">
        <f>VLOOKUP($D:$D,[1]Capacidad!$D:$Q,7,FALSE)</f>
        <v>01</v>
      </c>
      <c r="J28" s="5" t="str">
        <f>VLOOKUP($D:$D,[1]Capacidad!$D:$Q,8,FALSE)</f>
        <v>SAN JOSÉ DE OCOA</v>
      </c>
      <c r="K28" s="8" t="s">
        <v>240</v>
      </c>
      <c r="L28" s="8" t="s">
        <v>253</v>
      </c>
      <c r="M28" s="4" t="s">
        <v>14</v>
      </c>
      <c r="N28" s="50">
        <v>49</v>
      </c>
    </row>
    <row r="29" spans="1:14" ht="13.5" customHeight="1" x14ac:dyDescent="0.25">
      <c r="A29" s="4">
        <v>2025</v>
      </c>
      <c r="B29" s="4">
        <v>1</v>
      </c>
      <c r="C29" s="4" t="s">
        <v>12</v>
      </c>
      <c r="D29" s="4" t="s">
        <v>64</v>
      </c>
      <c r="E29" s="5" t="str">
        <f>VLOOKUP($D:$D,[1]Capacidad!$D:$Q,3,FALSE)</f>
        <v>05</v>
      </c>
      <c r="F29" s="5" t="str">
        <f>VLOOKUP($D:$D,[1]Capacidad!$D:$Q,4,FALSE)</f>
        <v>VALDESIA</v>
      </c>
      <c r="G29" s="5" t="str">
        <f>VLOOKUP($D:$D,[1]Capacidad!$D:$Q,5,FALSE)</f>
        <v>31</v>
      </c>
      <c r="H29" s="5" t="str">
        <f>VLOOKUP($D:$D,[1]Capacidad!$D:$Q,6,FALSE)</f>
        <v>SAN JOSÉ DE OCOA</v>
      </c>
      <c r="I29" s="5" t="str">
        <f>VLOOKUP($D:$D,[1]Capacidad!$D:$Q,7,FALSE)</f>
        <v>01</v>
      </c>
      <c r="J29" s="5" t="str">
        <f>VLOOKUP($D:$D,[1]Capacidad!$D:$Q,8,FALSE)</f>
        <v>SAN JOSÉ DE OCOA</v>
      </c>
      <c r="K29" s="8" t="s">
        <v>240</v>
      </c>
      <c r="L29" s="8" t="s">
        <v>253</v>
      </c>
      <c r="M29" s="4" t="s">
        <v>14</v>
      </c>
      <c r="N29" s="50">
        <v>49</v>
      </c>
    </row>
    <row r="30" spans="1:14" ht="13.5" customHeight="1" x14ac:dyDescent="0.25">
      <c r="A30" s="4">
        <v>2025</v>
      </c>
      <c r="B30" s="4">
        <v>1</v>
      </c>
      <c r="C30" s="4" t="s">
        <v>12</v>
      </c>
      <c r="D30" s="4" t="s">
        <v>65</v>
      </c>
      <c r="E30" s="5" t="str">
        <f>VLOOKUP($D:$D,[1]Capacidad!$D:$Q,3,FALSE)</f>
        <v>02</v>
      </c>
      <c r="F30" s="5" t="str">
        <f>VLOOKUP($D:$D,[1]Capacidad!$D:$Q,4,FALSE)</f>
        <v>CIBAO SUR</v>
      </c>
      <c r="G30" s="5" t="str">
        <f>VLOOKUP($D:$D,[1]Capacidad!$D:$Q,5,FALSE)</f>
        <v>13</v>
      </c>
      <c r="H30" s="5" t="str">
        <f>VLOOKUP($D:$D,[1]Capacidad!$D:$Q,6,FALSE)</f>
        <v>LA VEGA</v>
      </c>
      <c r="I30" s="5" t="str">
        <f>VLOOKUP($D:$D,[1]Capacidad!$D:$Q,7,FALSE)</f>
        <v>03</v>
      </c>
      <c r="J30" s="5" t="str">
        <f>VLOOKUP($D:$D,[1]Capacidad!$D:$Q,8,FALSE)</f>
        <v>JARABACOA</v>
      </c>
      <c r="K30" s="8" t="s">
        <v>240</v>
      </c>
      <c r="L30" s="8" t="s">
        <v>253</v>
      </c>
      <c r="M30" s="4" t="s">
        <v>66</v>
      </c>
      <c r="N30" s="50">
        <v>8.82</v>
      </c>
    </row>
    <row r="31" spans="1:14" ht="13.5" customHeight="1" x14ac:dyDescent="0.25">
      <c r="A31" s="4">
        <v>2025</v>
      </c>
      <c r="B31" s="4">
        <v>1</v>
      </c>
      <c r="C31" s="4" t="s">
        <v>22</v>
      </c>
      <c r="D31" s="4" t="s">
        <v>67</v>
      </c>
      <c r="E31" s="5" t="str">
        <f>VLOOKUP($D:$D,[1]Capacidad!$D:$Q,3,FALSE)</f>
        <v>06</v>
      </c>
      <c r="F31" s="5" t="str">
        <f>VLOOKUP($D:$D,[1]Capacidad!$D:$Q,4,FALSE)</f>
        <v>ENRIQUILLO</v>
      </c>
      <c r="G31" s="5" t="str">
        <f>VLOOKUP($D:$D,[1]Capacidad!$D:$Q,5,FALSE)</f>
        <v>16</v>
      </c>
      <c r="H31" s="5" t="str">
        <f>VLOOKUP($D:$D,[1]Capacidad!$D:$Q,6,FALSE)</f>
        <v>PEDERNALES</v>
      </c>
      <c r="I31" s="5" t="str">
        <f>VLOOKUP($D:$D,[1]Capacidad!$D:$Q,7,FALSE)</f>
        <v>02</v>
      </c>
      <c r="J31" s="5" t="str">
        <f>VLOOKUP($D:$D,[1]Capacidad!$D:$Q,8,FALSE)</f>
        <v>OVIEDO</v>
      </c>
      <c r="K31" s="8" t="s">
        <v>244</v>
      </c>
      <c r="L31" s="8" t="s">
        <v>252</v>
      </c>
      <c r="M31" s="4" t="s">
        <v>68</v>
      </c>
      <c r="N31" s="50">
        <v>25.2</v>
      </c>
    </row>
    <row r="32" spans="1:14" ht="13.5" customHeight="1" x14ac:dyDescent="0.25">
      <c r="A32" s="4">
        <v>2025</v>
      </c>
      <c r="B32" s="4">
        <v>1</v>
      </c>
      <c r="C32" s="4" t="s">
        <v>69</v>
      </c>
      <c r="D32" s="4" t="s">
        <v>70</v>
      </c>
      <c r="E32" s="5" t="str">
        <f>VLOOKUP($D:$D,[1]Capacidad!$D:$Q,3,FALSE)</f>
        <v>02</v>
      </c>
      <c r="F32" s="5" t="str">
        <f>VLOOKUP($D:$D,[1]Capacidad!$D:$Q,4,FALSE)</f>
        <v>CIBAO SUR</v>
      </c>
      <c r="G32" s="5" t="str">
        <f>VLOOKUP($D:$D,[1]Capacidad!$D:$Q,5,FALSE)</f>
        <v>13</v>
      </c>
      <c r="H32" s="5" t="str">
        <f>VLOOKUP($D:$D,[1]Capacidad!$D:$Q,6,FALSE)</f>
        <v>LA VEGA</v>
      </c>
      <c r="I32" s="5" t="str">
        <f>VLOOKUP($D:$D,[1]Capacidad!$D:$Q,7,FALSE)</f>
        <v>01</v>
      </c>
      <c r="J32" s="5" t="str">
        <f>VLOOKUP($D:$D,[1]Capacidad!$D:$Q,8,FALSE)</f>
        <v>LA VEGA</v>
      </c>
      <c r="K32" s="8" t="s">
        <v>242</v>
      </c>
      <c r="L32" s="8" t="s">
        <v>248</v>
      </c>
      <c r="M32" s="4" t="s">
        <v>71</v>
      </c>
      <c r="N32" s="50">
        <v>92.14</v>
      </c>
    </row>
    <row r="33" spans="1:14" ht="13.5" customHeight="1" x14ac:dyDescent="0.25">
      <c r="A33" s="4">
        <v>2025</v>
      </c>
      <c r="B33" s="4">
        <v>1</v>
      </c>
      <c r="C33" s="4" t="s">
        <v>12</v>
      </c>
      <c r="D33" s="4" t="s">
        <v>72</v>
      </c>
      <c r="E33" s="5" t="str">
        <f>VLOOKUP($D:$D,[1]Capacidad!$D:$Q,3,FALSE)</f>
        <v>05</v>
      </c>
      <c r="F33" s="5" t="str">
        <f>VLOOKUP($D:$D,[1]Capacidad!$D:$Q,4,FALSE)</f>
        <v>VALDESIA</v>
      </c>
      <c r="G33" s="5" t="str">
        <f>VLOOKUP($D:$D,[1]Capacidad!$D:$Q,5,FALSE)</f>
        <v>21</v>
      </c>
      <c r="H33" s="5" t="str">
        <f>VLOOKUP($D:$D,[1]Capacidad!$D:$Q,6,FALSE)</f>
        <v>SAN CRISTÓBAL</v>
      </c>
      <c r="I33" s="5" t="str">
        <f>VLOOKUP($D:$D,[1]Capacidad!$D:$Q,7,FALSE)</f>
        <v>06</v>
      </c>
      <c r="J33" s="5" t="str">
        <f>VLOOKUP($D:$D,[1]Capacidad!$D:$Q,8,FALSE)</f>
        <v>YAGUATE</v>
      </c>
      <c r="K33" s="8" t="s">
        <v>240</v>
      </c>
      <c r="L33" s="8" t="s">
        <v>253</v>
      </c>
      <c r="M33" s="4" t="s">
        <v>17</v>
      </c>
      <c r="N33" s="50">
        <v>0.9</v>
      </c>
    </row>
    <row r="34" spans="1:14" ht="13.5" customHeight="1" x14ac:dyDescent="0.25">
      <c r="A34" s="4">
        <v>2025</v>
      </c>
      <c r="B34" s="4">
        <v>1</v>
      </c>
      <c r="C34" s="4" t="s">
        <v>12</v>
      </c>
      <c r="D34" s="4" t="s">
        <v>73</v>
      </c>
      <c r="E34" s="5" t="str">
        <f>VLOOKUP($D:$D,[1]Capacidad!$D:$Q,3,FALSE)</f>
        <v>06</v>
      </c>
      <c r="F34" s="5" t="str">
        <f>VLOOKUP($D:$D,[1]Capacidad!$D:$Q,4,FALSE)</f>
        <v>ENRIQUILLO</v>
      </c>
      <c r="G34" s="5" t="str">
        <f>VLOOKUP($D:$D,[1]Capacidad!$D:$Q,5,FALSE)</f>
        <v>10</v>
      </c>
      <c r="H34" s="5" t="str">
        <f>VLOOKUP($D:$D,[1]Capacidad!$D:$Q,6,FALSE)</f>
        <v>INDEPENDENCIA</v>
      </c>
      <c r="I34" s="5" t="str">
        <f>VLOOKUP($D:$D,[1]Capacidad!$D:$Q,7,FALSE)</f>
        <v>02</v>
      </c>
      <c r="J34" s="5" t="str">
        <f>VLOOKUP($D:$D,[1]Capacidad!$D:$Q,8,FALSE)</f>
        <v>DUVERGÉ</v>
      </c>
      <c r="K34" s="8" t="s">
        <v>240</v>
      </c>
      <c r="L34" s="8" t="s">
        <v>253</v>
      </c>
      <c r="M34" s="4" t="s">
        <v>74</v>
      </c>
      <c r="N34" s="50">
        <v>7.5</v>
      </c>
    </row>
    <row r="35" spans="1:14" ht="13.5" customHeight="1" x14ac:dyDescent="0.25">
      <c r="A35" s="4">
        <v>2025</v>
      </c>
      <c r="B35" s="4">
        <v>1</v>
      </c>
      <c r="C35" s="4" t="s">
        <v>12</v>
      </c>
      <c r="D35" s="4" t="s">
        <v>75</v>
      </c>
      <c r="E35" s="5" t="str">
        <f>VLOOKUP($D:$D,[1]Capacidad!$D:$Q,3,FALSE)</f>
        <v>01</v>
      </c>
      <c r="F35" s="5" t="str">
        <f>VLOOKUP($D:$D,[1]Capacidad!$D:$Q,4,FALSE)</f>
        <v>CIBAO NORTE</v>
      </c>
      <c r="G35" s="5" t="str">
        <f>VLOOKUP($D:$D,[1]Capacidad!$D:$Q,5,FALSE)</f>
        <v>25</v>
      </c>
      <c r="H35" s="5" t="str">
        <f>VLOOKUP($D:$D,[1]Capacidad!$D:$Q,6,FALSE)</f>
        <v>SANTIAGO</v>
      </c>
      <c r="I35" s="5" t="str">
        <f>VLOOKUP($D:$D,[1]Capacidad!$D:$Q,7,FALSE)</f>
        <v>09</v>
      </c>
      <c r="J35" s="5" t="str">
        <f>VLOOKUP($D:$D,[1]Capacidad!$D:$Q,8,FALSE)</f>
        <v>SABANA IGLESIA</v>
      </c>
      <c r="K35" s="8" t="s">
        <v>240</v>
      </c>
      <c r="L35" s="8" t="s">
        <v>253</v>
      </c>
      <c r="M35" s="4" t="s">
        <v>76</v>
      </c>
      <c r="N35" s="50">
        <v>18</v>
      </c>
    </row>
    <row r="36" spans="1:14" ht="13.5" customHeight="1" x14ac:dyDescent="0.25">
      <c r="A36" s="4">
        <v>2025</v>
      </c>
      <c r="B36" s="4">
        <v>1</v>
      </c>
      <c r="C36" s="4" t="s">
        <v>12</v>
      </c>
      <c r="D36" s="4" t="s">
        <v>77</v>
      </c>
      <c r="E36" s="5" t="str">
        <f>VLOOKUP($D:$D,[1]Capacidad!$D:$Q,3,FALSE)</f>
        <v>05</v>
      </c>
      <c r="F36" s="5" t="str">
        <f>VLOOKUP($D:$D,[1]Capacidad!$D:$Q,4,FALSE)</f>
        <v>VALDESIA</v>
      </c>
      <c r="G36" s="5" t="str">
        <f>VLOOKUP($D:$D,[1]Capacidad!$D:$Q,5,FALSE)</f>
        <v>17</v>
      </c>
      <c r="H36" s="5" t="str">
        <f>VLOOKUP($D:$D,[1]Capacidad!$D:$Q,6,FALSE)</f>
        <v>PERAVIA</v>
      </c>
      <c r="I36" s="5" t="str">
        <f>VLOOKUP($D:$D,[1]Capacidad!$D:$Q,7,FALSE)</f>
        <v>02</v>
      </c>
      <c r="J36" s="5" t="str">
        <f>VLOOKUP($D:$D,[1]Capacidad!$D:$Q,8,FALSE)</f>
        <v>NIZAO</v>
      </c>
      <c r="K36" s="8" t="s">
        <v>240</v>
      </c>
      <c r="L36" s="8" t="s">
        <v>253</v>
      </c>
      <c r="M36" s="4" t="s">
        <v>17</v>
      </c>
      <c r="N36" s="50">
        <v>0.11</v>
      </c>
    </row>
    <row r="37" spans="1:14" ht="13.5" customHeight="1" x14ac:dyDescent="0.25">
      <c r="A37" s="4">
        <v>2025</v>
      </c>
      <c r="B37" s="4">
        <v>1</v>
      </c>
      <c r="C37" s="4" t="s">
        <v>22</v>
      </c>
      <c r="D37" s="4" t="s">
        <v>78</v>
      </c>
      <c r="E37" s="5" t="str">
        <f>VLOOKUP($D:$D,[1]Capacidad!$D:$Q,3,FALSE)</f>
        <v>06</v>
      </c>
      <c r="F37" s="5" t="str">
        <f>VLOOKUP($D:$D,[1]Capacidad!$D:$Q,4,FALSE)</f>
        <v>ENRIQUILLO</v>
      </c>
      <c r="G37" s="5" t="str">
        <f>VLOOKUP($D:$D,[1]Capacidad!$D:$Q,5,FALSE)</f>
        <v>16</v>
      </c>
      <c r="H37" s="5" t="str">
        <f>VLOOKUP($D:$D,[1]Capacidad!$D:$Q,6,FALSE)</f>
        <v>PEDERNALES</v>
      </c>
      <c r="I37" s="5" t="str">
        <f>VLOOKUP($D:$D,[1]Capacidad!$D:$Q,7,FALSE)</f>
        <v>02</v>
      </c>
      <c r="J37" s="5" t="str">
        <f>VLOOKUP($D:$D,[1]Capacidad!$D:$Q,8,FALSE)</f>
        <v>OVIEDO</v>
      </c>
      <c r="K37" s="8" t="s">
        <v>244</v>
      </c>
      <c r="L37" s="8" t="s">
        <v>252</v>
      </c>
      <c r="M37" s="4" t="s">
        <v>44</v>
      </c>
      <c r="N37" s="50">
        <v>52</v>
      </c>
    </row>
    <row r="38" spans="1:14" ht="13.5" customHeight="1" x14ac:dyDescent="0.25">
      <c r="A38" s="4">
        <v>2025</v>
      </c>
      <c r="B38" s="4">
        <v>1</v>
      </c>
      <c r="C38" s="4" t="s">
        <v>83</v>
      </c>
      <c r="D38" s="4" t="s">
        <v>216</v>
      </c>
      <c r="E38" s="5" t="str">
        <f>VLOOKUP($D:$D,[1]Capacidad!$D:$Q,3,FALSE)</f>
        <v>09</v>
      </c>
      <c r="F38" s="5" t="str">
        <f>VLOOKUP($D:$D,[1]Capacidad!$D:$Q,4,FALSE)</f>
        <v>HIGUAMO</v>
      </c>
      <c r="G38" s="5" t="str">
        <f>VLOOKUP($D:$D,[1]Capacidad!$D:$Q,5,FALSE)</f>
        <v>23</v>
      </c>
      <c r="H38" s="5" t="str">
        <f>VLOOKUP($D:$D,[1]Capacidad!$D:$Q,6,FALSE)</f>
        <v>SAN PEDRO DE MACORÍS</v>
      </c>
      <c r="I38" s="5" t="str">
        <f>VLOOKUP($D:$D,[1]Capacidad!$D:$Q,7,FALSE)</f>
        <v>01</v>
      </c>
      <c r="J38" s="5" t="str">
        <f>VLOOKUP($D:$D,[1]Capacidad!$D:$Q,8,FALSE)</f>
        <v>SAN PEDRO DE MACORÍS</v>
      </c>
      <c r="K38" s="8" t="s">
        <v>242</v>
      </c>
      <c r="L38" s="8" t="s">
        <v>249</v>
      </c>
      <c r="M38" s="4" t="s">
        <v>44</v>
      </c>
      <c r="N38" s="50">
        <v>60.72</v>
      </c>
    </row>
    <row r="39" spans="1:14" ht="13.5" customHeight="1" x14ac:dyDescent="0.25">
      <c r="A39" s="4">
        <v>2025</v>
      </c>
      <c r="B39" s="4">
        <v>1</v>
      </c>
      <c r="C39" s="4" t="s">
        <v>12</v>
      </c>
      <c r="D39" s="4" t="s">
        <v>87</v>
      </c>
      <c r="E39" s="5" t="str">
        <f>VLOOKUP($D:$D,[1]Capacidad!$D:$Q,3,FALSE)</f>
        <v>07</v>
      </c>
      <c r="F39" s="5" t="str">
        <f>VLOOKUP($D:$D,[1]Capacidad!$D:$Q,4,FALSE)</f>
        <v>EL VALLE</v>
      </c>
      <c r="G39" s="5" t="str">
        <f>VLOOKUP($D:$D,[1]Capacidad!$D:$Q,5,FALSE)</f>
        <v>02</v>
      </c>
      <c r="H39" s="5" t="str">
        <f>VLOOKUP($D:$D,[1]Capacidad!$D:$Q,6,FALSE)</f>
        <v>AZUA</v>
      </c>
      <c r="I39" s="5" t="str">
        <f>VLOOKUP($D:$D,[1]Capacidad!$D:$Q,7,FALSE)</f>
        <v>03</v>
      </c>
      <c r="J39" s="5" t="str">
        <f>VLOOKUP($D:$D,[1]Capacidad!$D:$Q,8,FALSE)</f>
        <v>LAS YAYAS DE VIAJAMA</v>
      </c>
      <c r="K39" s="8" t="s">
        <v>240</v>
      </c>
      <c r="L39" s="8" t="s">
        <v>253</v>
      </c>
      <c r="M39" s="4" t="s">
        <v>24</v>
      </c>
      <c r="N39" s="50">
        <v>4.9000000000000004</v>
      </c>
    </row>
    <row r="40" spans="1:14" ht="13.5" customHeight="1" x14ac:dyDescent="0.25">
      <c r="A40" s="4">
        <v>2025</v>
      </c>
      <c r="B40" s="4">
        <v>1</v>
      </c>
      <c r="C40" s="4" t="s">
        <v>12</v>
      </c>
      <c r="D40" s="4" t="s">
        <v>88</v>
      </c>
      <c r="E40" s="5" t="str">
        <f>VLOOKUP($D:$D,[1]Capacidad!$D:$Q,3,FALSE)</f>
        <v>07</v>
      </c>
      <c r="F40" s="5" t="str">
        <f>VLOOKUP($D:$D,[1]Capacidad!$D:$Q,4,FALSE)</f>
        <v>EL VALLE</v>
      </c>
      <c r="G40" s="5" t="str">
        <f>VLOOKUP($D:$D,[1]Capacidad!$D:$Q,5,FALSE)</f>
        <v>02</v>
      </c>
      <c r="H40" s="5" t="str">
        <f>VLOOKUP($D:$D,[1]Capacidad!$D:$Q,6,FALSE)</f>
        <v>AZUA</v>
      </c>
      <c r="I40" s="5" t="str">
        <f>VLOOKUP($D:$D,[1]Capacidad!$D:$Q,7,FALSE)</f>
        <v>03</v>
      </c>
      <c r="J40" s="5" t="str">
        <f>VLOOKUP($D:$D,[1]Capacidad!$D:$Q,8,FALSE)</f>
        <v>LAS YAYAS DE VIAJAMA</v>
      </c>
      <c r="K40" s="8" t="s">
        <v>240</v>
      </c>
      <c r="L40" s="8" t="s">
        <v>253</v>
      </c>
      <c r="M40" s="4" t="s">
        <v>24</v>
      </c>
      <c r="N40" s="50">
        <v>4.9000000000000004</v>
      </c>
    </row>
    <row r="41" spans="1:14" ht="13.5" customHeight="1" x14ac:dyDescent="0.25">
      <c r="A41" s="4">
        <v>2025</v>
      </c>
      <c r="B41" s="4">
        <v>1</v>
      </c>
      <c r="C41" s="4" t="s">
        <v>12</v>
      </c>
      <c r="D41" s="4" t="s">
        <v>89</v>
      </c>
      <c r="E41" s="5" t="str">
        <f>VLOOKUP($D:$D,[1]Capacidad!$D:$Q,3,FALSE)</f>
        <v>07</v>
      </c>
      <c r="F41" s="5" t="str">
        <f>VLOOKUP($D:$D,[1]Capacidad!$D:$Q,4,FALSE)</f>
        <v>EL VALLE</v>
      </c>
      <c r="G41" s="5" t="str">
        <f>VLOOKUP($D:$D,[1]Capacidad!$D:$Q,5,FALSE)</f>
        <v>02</v>
      </c>
      <c r="H41" s="5" t="str">
        <f>VLOOKUP($D:$D,[1]Capacidad!$D:$Q,6,FALSE)</f>
        <v>AZUA</v>
      </c>
      <c r="I41" s="5" t="str">
        <f>VLOOKUP($D:$D,[1]Capacidad!$D:$Q,7,FALSE)</f>
        <v>03</v>
      </c>
      <c r="J41" s="5" t="str">
        <f>VLOOKUP($D:$D,[1]Capacidad!$D:$Q,8,FALSE)</f>
        <v>LAS YAYAS DE VIAJAMA</v>
      </c>
      <c r="K41" s="8" t="s">
        <v>240</v>
      </c>
      <c r="L41" s="8" t="s">
        <v>253</v>
      </c>
      <c r="M41" s="4" t="s">
        <v>90</v>
      </c>
      <c r="N41" s="50">
        <v>1.51</v>
      </c>
    </row>
    <row r="42" spans="1:14" ht="13.5" customHeight="1" x14ac:dyDescent="0.25">
      <c r="A42" s="4">
        <v>2025</v>
      </c>
      <c r="B42" s="4">
        <v>1</v>
      </c>
      <c r="C42" s="4" t="s">
        <v>12</v>
      </c>
      <c r="D42" s="4" t="s">
        <v>91</v>
      </c>
      <c r="E42" s="5" t="str">
        <f>VLOOKUP($D:$D,[1]Capacidad!$D:$Q,3,FALSE)</f>
        <v>07</v>
      </c>
      <c r="F42" s="5" t="str">
        <f>VLOOKUP($D:$D,[1]Capacidad!$D:$Q,4,FALSE)</f>
        <v>EL VALLE</v>
      </c>
      <c r="G42" s="5" t="str">
        <f>VLOOKUP($D:$D,[1]Capacidad!$D:$Q,5,FALSE)</f>
        <v>02</v>
      </c>
      <c r="H42" s="5" t="str">
        <f>VLOOKUP($D:$D,[1]Capacidad!$D:$Q,6,FALSE)</f>
        <v>AZUA</v>
      </c>
      <c r="I42" s="5" t="str">
        <f>VLOOKUP($D:$D,[1]Capacidad!$D:$Q,7,FALSE)</f>
        <v>03</v>
      </c>
      <c r="J42" s="5" t="str">
        <f>VLOOKUP($D:$D,[1]Capacidad!$D:$Q,8,FALSE)</f>
        <v>LAS YAYAS DE VIAJAMA</v>
      </c>
      <c r="K42" s="8" t="s">
        <v>240</v>
      </c>
      <c r="L42" s="8" t="s">
        <v>253</v>
      </c>
      <c r="M42" s="4" t="s">
        <v>90</v>
      </c>
      <c r="N42" s="50">
        <v>1.51</v>
      </c>
    </row>
    <row r="43" spans="1:14" ht="13.5" customHeight="1" x14ac:dyDescent="0.25">
      <c r="A43" s="4">
        <v>2025</v>
      </c>
      <c r="B43" s="4">
        <v>1</v>
      </c>
      <c r="C43" s="4" t="s">
        <v>92</v>
      </c>
      <c r="D43" s="4" t="s">
        <v>93</v>
      </c>
      <c r="E43" s="5" t="str">
        <f>VLOOKUP($D:$D,[1]Capacidad!$D:$Q,3,FALSE)</f>
        <v>10</v>
      </c>
      <c r="F43" s="5" t="str">
        <f>VLOOKUP($D:$D,[1]Capacidad!$D:$Q,4,FALSE)</f>
        <v>OZAMA O METROPOLITANA</v>
      </c>
      <c r="G43" s="5" t="str">
        <f>VLOOKUP($D:$D,[1]Capacidad!$D:$Q,5,FALSE)</f>
        <v>01</v>
      </c>
      <c r="H43" s="5" t="str">
        <f>VLOOKUP($D:$D,[1]Capacidad!$D:$Q,6,FALSE)</f>
        <v>DISTRITO NACIONAL</v>
      </c>
      <c r="I43" s="5" t="str">
        <f>VLOOKUP($D:$D,[1]Capacidad!$D:$Q,7,FALSE)</f>
        <v>01</v>
      </c>
      <c r="J43" s="5" t="str">
        <f>VLOOKUP($D:$D,[1]Capacidad!$D:$Q,8,FALSE)</f>
        <v>SANTO DOMINGO DE GUZMÁN</v>
      </c>
      <c r="K43" s="8" t="s">
        <v>242</v>
      </c>
      <c r="L43" s="8" t="s">
        <v>248</v>
      </c>
      <c r="M43" s="4" t="s">
        <v>17</v>
      </c>
      <c r="N43" s="50">
        <v>42</v>
      </c>
    </row>
    <row r="44" spans="1:14" ht="13.5" customHeight="1" x14ac:dyDescent="0.25">
      <c r="A44" s="4">
        <v>2025</v>
      </c>
      <c r="B44" s="4">
        <v>1</v>
      </c>
      <c r="C44" s="4" t="s">
        <v>12</v>
      </c>
      <c r="D44" s="4" t="s">
        <v>94</v>
      </c>
      <c r="E44" s="5" t="str">
        <f>VLOOKUP($D:$D,[1]Capacidad!$D:$Q,3,FALSE)</f>
        <v>04</v>
      </c>
      <c r="F44" s="5" t="str">
        <f>VLOOKUP($D:$D,[1]Capacidad!$D:$Q,4,FALSE)</f>
        <v>CIBAO NOROESTE</v>
      </c>
      <c r="G44" s="5" t="str">
        <f>VLOOKUP($D:$D,[1]Capacidad!$D:$Q,5,FALSE)</f>
        <v>26</v>
      </c>
      <c r="H44" s="5" t="str">
        <f>VLOOKUP($D:$D,[1]Capacidad!$D:$Q,6,FALSE)</f>
        <v>SANTIAGO RODRÍGUEZ</v>
      </c>
      <c r="I44" s="5" t="str">
        <f>VLOOKUP($D:$D,[1]Capacidad!$D:$Q,7,FALSE)</f>
        <v>03</v>
      </c>
      <c r="J44" s="5" t="str">
        <f>VLOOKUP($D:$D,[1]Capacidad!$D:$Q,8,FALSE)</f>
        <v>MONCIÓN</v>
      </c>
      <c r="K44" s="8" t="s">
        <v>240</v>
      </c>
      <c r="L44" s="8" t="s">
        <v>253</v>
      </c>
      <c r="M44" s="4" t="s">
        <v>95</v>
      </c>
      <c r="N44" s="50">
        <v>26</v>
      </c>
    </row>
    <row r="45" spans="1:14" ht="13.5" customHeight="1" x14ac:dyDescent="0.25">
      <c r="A45" s="4">
        <v>2025</v>
      </c>
      <c r="B45" s="4">
        <v>1</v>
      </c>
      <c r="C45" s="4" t="s">
        <v>12</v>
      </c>
      <c r="D45" s="4" t="s">
        <v>96</v>
      </c>
      <c r="E45" s="5" t="str">
        <f>VLOOKUP($D:$D,[1]Capacidad!$D:$Q,3,FALSE)</f>
        <v>04</v>
      </c>
      <c r="F45" s="5" t="str">
        <f>VLOOKUP($D:$D,[1]Capacidad!$D:$Q,4,FALSE)</f>
        <v>CIBAO NOROESTE</v>
      </c>
      <c r="G45" s="5" t="str">
        <f>VLOOKUP($D:$D,[1]Capacidad!$D:$Q,5,FALSE)</f>
        <v>26</v>
      </c>
      <c r="H45" s="5" t="str">
        <f>VLOOKUP($D:$D,[1]Capacidad!$D:$Q,6,FALSE)</f>
        <v>SANTIAGO RODRÍGUEZ</v>
      </c>
      <c r="I45" s="5" t="str">
        <f>VLOOKUP($D:$D,[1]Capacidad!$D:$Q,7,FALSE)</f>
        <v>03</v>
      </c>
      <c r="J45" s="5" t="str">
        <f>VLOOKUP($D:$D,[1]Capacidad!$D:$Q,8,FALSE)</f>
        <v>MONCIÓN</v>
      </c>
      <c r="K45" s="8" t="s">
        <v>240</v>
      </c>
      <c r="L45" s="8" t="s">
        <v>253</v>
      </c>
      <c r="M45" s="4" t="s">
        <v>95</v>
      </c>
      <c r="N45" s="50">
        <v>26</v>
      </c>
    </row>
    <row r="46" spans="1:14" ht="13.5" customHeight="1" x14ac:dyDescent="0.25">
      <c r="A46" s="4">
        <v>2025</v>
      </c>
      <c r="B46" s="4">
        <v>1</v>
      </c>
      <c r="C46" s="4" t="s">
        <v>97</v>
      </c>
      <c r="D46" s="4" t="s">
        <v>98</v>
      </c>
      <c r="E46" s="5" t="str">
        <f>VLOOKUP($D:$D,[1]Capacidad!$D:$Q,3,FALSE)</f>
        <v>09</v>
      </c>
      <c r="F46" s="5" t="str">
        <f>VLOOKUP($D:$D,[1]Capacidad!$D:$Q,4,FALSE)</f>
        <v>HIGUAMO</v>
      </c>
      <c r="G46" s="5" t="str">
        <f>VLOOKUP($D:$D,[1]Capacidad!$D:$Q,5,FALSE)</f>
        <v>29</v>
      </c>
      <c r="H46" s="5" t="str">
        <f>VLOOKUP($D:$D,[1]Capacidad!$D:$Q,6,FALSE)</f>
        <v>MONTE PLATA</v>
      </c>
      <c r="I46" s="5" t="str">
        <f>VLOOKUP($D:$D,[1]Capacidad!$D:$Q,7,FALSE)</f>
        <v>01</v>
      </c>
      <c r="J46" s="5" t="str">
        <f>VLOOKUP($D:$D,[1]Capacidad!$D:$Q,8,FALSE)</f>
        <v>MONTE PLATA</v>
      </c>
      <c r="K46" s="8" t="s">
        <v>254</v>
      </c>
      <c r="L46" s="8" t="s">
        <v>245</v>
      </c>
      <c r="M46" s="4" t="s">
        <v>99</v>
      </c>
      <c r="N46" s="50">
        <v>60</v>
      </c>
    </row>
    <row r="47" spans="1:14" ht="13.5" customHeight="1" x14ac:dyDescent="0.25">
      <c r="A47" s="4">
        <v>2025</v>
      </c>
      <c r="B47" s="4">
        <v>1</v>
      </c>
      <c r="C47" s="4" t="s">
        <v>100</v>
      </c>
      <c r="D47" s="4" t="s">
        <v>101</v>
      </c>
      <c r="E47" s="5" t="str">
        <f>VLOOKUP($D:$D,[1]Capacidad!$D:$Q,3,FALSE)</f>
        <v>07</v>
      </c>
      <c r="F47" s="5" t="str">
        <f>VLOOKUP($D:$D,[1]Capacidad!$D:$Q,4,FALSE)</f>
        <v>EL VALLE</v>
      </c>
      <c r="G47" s="5" t="str">
        <f>VLOOKUP($D:$D,[1]Capacidad!$D:$Q,5,FALSE)</f>
        <v>02</v>
      </c>
      <c r="H47" s="5" t="str">
        <f>VLOOKUP($D:$D,[1]Capacidad!$D:$Q,6,FALSE)</f>
        <v>AZUA</v>
      </c>
      <c r="I47" s="5" t="str">
        <f>VLOOKUP($D:$D,[1]Capacidad!$D:$Q,7,FALSE)</f>
        <v>01</v>
      </c>
      <c r="J47" s="5" t="str">
        <f>VLOOKUP($D:$D,[1]Capacidad!$D:$Q,8,FALSE)</f>
        <v>AZUA</v>
      </c>
      <c r="K47" s="8" t="s">
        <v>242</v>
      </c>
      <c r="L47" s="8" t="s">
        <v>248</v>
      </c>
      <c r="M47" s="4" t="s">
        <v>102</v>
      </c>
      <c r="N47" s="50">
        <v>101.483</v>
      </c>
    </row>
    <row r="48" spans="1:14" ht="13.5" customHeight="1" x14ac:dyDescent="0.25">
      <c r="A48" s="4">
        <v>2025</v>
      </c>
      <c r="B48" s="4">
        <v>1</v>
      </c>
      <c r="C48" s="4" t="s">
        <v>12</v>
      </c>
      <c r="D48" s="4" t="s">
        <v>103</v>
      </c>
      <c r="E48" s="5" t="str">
        <f>VLOOKUP($D:$D,[1]Capacidad!$D:$Q,3,FALSE)</f>
        <v>05</v>
      </c>
      <c r="F48" s="5" t="str">
        <f>VLOOKUP($D:$D,[1]Capacidad!$D:$Q,4,FALSE)</f>
        <v>VALDESIA</v>
      </c>
      <c r="G48" s="5" t="str">
        <f>VLOOKUP($D:$D,[1]Capacidad!$D:$Q,5,FALSE)</f>
        <v>21</v>
      </c>
      <c r="H48" s="5" t="str">
        <f>VLOOKUP($D:$D,[1]Capacidad!$D:$Q,6,FALSE)</f>
        <v>SAN CRISTÓBAL</v>
      </c>
      <c r="I48" s="5" t="str">
        <f>VLOOKUP($D:$D,[1]Capacidad!$D:$Q,7,FALSE)</f>
        <v>06</v>
      </c>
      <c r="J48" s="5" t="str">
        <f>VLOOKUP($D:$D,[1]Capacidad!$D:$Q,8,FALSE)</f>
        <v>YAGUATE</v>
      </c>
      <c r="K48" s="8" t="s">
        <v>240</v>
      </c>
      <c r="L48" s="8" t="s">
        <v>253</v>
      </c>
      <c r="M48" s="4" t="s">
        <v>20</v>
      </c>
      <c r="N48" s="50">
        <v>0.33</v>
      </c>
    </row>
    <row r="49" spans="1:14" ht="13.5" customHeight="1" x14ac:dyDescent="0.25">
      <c r="A49" s="4">
        <v>2025</v>
      </c>
      <c r="B49" s="4">
        <v>1</v>
      </c>
      <c r="C49" s="4" t="s">
        <v>69</v>
      </c>
      <c r="D49" s="4" t="s">
        <v>104</v>
      </c>
      <c r="E49" s="5" t="str">
        <f>VLOOKUP($D:$D,[1]Capacidad!$D:$Q,3,FALSE)</f>
        <v>10</v>
      </c>
      <c r="F49" s="5" t="str">
        <f>VLOOKUP($D:$D,[1]Capacidad!$D:$Q,4,FALSE)</f>
        <v>OZAMA O METROPOLITANA</v>
      </c>
      <c r="G49" s="5" t="str">
        <f>VLOOKUP($D:$D,[1]Capacidad!$D:$Q,5,FALSE)</f>
        <v>32</v>
      </c>
      <c r="H49" s="5" t="str">
        <f>VLOOKUP($D:$D,[1]Capacidad!$D:$Q,6,FALSE)</f>
        <v>SANTO DOMINGO</v>
      </c>
      <c r="I49" s="5" t="str">
        <f>VLOOKUP($D:$D,[1]Capacidad!$D:$Q,7,FALSE)</f>
        <v>07</v>
      </c>
      <c r="J49" s="5" t="str">
        <f>VLOOKUP($D:$D,[1]Capacidad!$D:$Q,8,FALSE)</f>
        <v>PEDRO BRAND</v>
      </c>
      <c r="K49" s="8" t="s">
        <v>242</v>
      </c>
      <c r="L49" s="8" t="s">
        <v>248</v>
      </c>
      <c r="M49" s="4" t="s">
        <v>71</v>
      </c>
      <c r="N49" s="50">
        <v>107</v>
      </c>
    </row>
    <row r="50" spans="1:14" ht="13.5" customHeight="1" x14ac:dyDescent="0.25">
      <c r="A50" s="4">
        <v>2025</v>
      </c>
      <c r="B50" s="4">
        <v>1</v>
      </c>
      <c r="C50" s="4" t="s">
        <v>105</v>
      </c>
      <c r="D50" s="4" t="s">
        <v>106</v>
      </c>
      <c r="E50" s="5" t="str">
        <f>VLOOKUP($D:$D,[1]Capacidad!$D:$Q,3,FALSE)</f>
        <v>05</v>
      </c>
      <c r="F50" s="5" t="str">
        <f>VLOOKUP($D:$D,[1]Capacidad!$D:$Q,4,FALSE)</f>
        <v>VALDESIA</v>
      </c>
      <c r="G50" s="5" t="str">
        <f>VLOOKUP($D:$D,[1]Capacidad!$D:$Q,5,FALSE)</f>
        <v>21</v>
      </c>
      <c r="H50" s="5" t="str">
        <f>VLOOKUP($D:$D,[1]Capacidad!$D:$Q,6,FALSE)</f>
        <v>SAN CRISTÓBAL</v>
      </c>
      <c r="I50" s="5" t="str">
        <f>VLOOKUP($D:$D,[1]Capacidad!$D:$Q,7,FALSE)</f>
        <v>02</v>
      </c>
      <c r="J50" s="5" t="str">
        <f>VLOOKUP($D:$D,[1]Capacidad!$D:$Q,8,FALSE)</f>
        <v>SABANA GRANDE DE PALENQUE</v>
      </c>
      <c r="K50" s="8" t="s">
        <v>242</v>
      </c>
      <c r="L50" s="8" t="s">
        <v>248</v>
      </c>
      <c r="M50" s="4" t="s">
        <v>107</v>
      </c>
      <c r="N50" s="50">
        <v>25.6</v>
      </c>
    </row>
    <row r="51" spans="1:14" ht="13.5" customHeight="1" x14ac:dyDescent="0.25">
      <c r="A51" s="4">
        <v>2025</v>
      </c>
      <c r="B51" s="4">
        <v>1</v>
      </c>
      <c r="C51" s="4" t="s">
        <v>12</v>
      </c>
      <c r="D51" s="4" t="s">
        <v>108</v>
      </c>
      <c r="E51" s="5" t="str">
        <f>VLOOKUP($D:$D,[1]Capacidad!$D:$Q,3,FALSE)</f>
        <v>07</v>
      </c>
      <c r="F51" s="5" t="str">
        <f>VLOOKUP($D:$D,[1]Capacidad!$D:$Q,4,FALSE)</f>
        <v>EL VALLE</v>
      </c>
      <c r="G51" s="5" t="str">
        <f>VLOOKUP($D:$D,[1]Capacidad!$D:$Q,5,FALSE)</f>
        <v>22</v>
      </c>
      <c r="H51" s="5" t="str">
        <f>VLOOKUP($D:$D,[1]Capacidad!$D:$Q,6,FALSE)</f>
        <v>SAN JUAN</v>
      </c>
      <c r="I51" s="5" t="str">
        <f>VLOOKUP($D:$D,[1]Capacidad!$D:$Q,7,FALSE)</f>
        <v>02</v>
      </c>
      <c r="J51" s="5" t="str">
        <f>VLOOKUP($D:$D,[1]Capacidad!$D:$Q,8,FALSE)</f>
        <v>BOHECHÍO</v>
      </c>
      <c r="K51" s="8" t="s">
        <v>240</v>
      </c>
      <c r="L51" s="8" t="s">
        <v>253</v>
      </c>
      <c r="M51" s="4" t="s">
        <v>44</v>
      </c>
      <c r="N51" s="50">
        <v>40.799999999999997</v>
      </c>
    </row>
    <row r="52" spans="1:14" ht="13.5" customHeight="1" x14ac:dyDescent="0.25">
      <c r="A52" s="4">
        <v>2025</v>
      </c>
      <c r="B52" s="4">
        <v>1</v>
      </c>
      <c r="C52" s="4" t="s">
        <v>12</v>
      </c>
      <c r="D52" s="4" t="s">
        <v>109</v>
      </c>
      <c r="E52" s="5" t="str">
        <f>VLOOKUP($D:$D,[1]Capacidad!$D:$Q,3,FALSE)</f>
        <v>07</v>
      </c>
      <c r="F52" s="5" t="str">
        <f>VLOOKUP($D:$D,[1]Capacidad!$D:$Q,4,FALSE)</f>
        <v>EL VALLE</v>
      </c>
      <c r="G52" s="5" t="str">
        <f>VLOOKUP($D:$D,[1]Capacidad!$D:$Q,5,FALSE)</f>
        <v>22</v>
      </c>
      <c r="H52" s="5" t="str">
        <f>VLOOKUP($D:$D,[1]Capacidad!$D:$Q,6,FALSE)</f>
        <v>SAN JUAN</v>
      </c>
      <c r="I52" s="5" t="str">
        <f>VLOOKUP($D:$D,[1]Capacidad!$D:$Q,7,FALSE)</f>
        <v>02</v>
      </c>
      <c r="J52" s="5" t="str">
        <f>VLOOKUP($D:$D,[1]Capacidad!$D:$Q,8,FALSE)</f>
        <v>BOHECHÍO</v>
      </c>
      <c r="K52" s="8" t="s">
        <v>240</v>
      </c>
      <c r="L52" s="8" t="s">
        <v>253</v>
      </c>
      <c r="M52" s="4" t="s">
        <v>44</v>
      </c>
      <c r="N52" s="50">
        <v>40.799999999999997</v>
      </c>
    </row>
    <row r="53" spans="1:14" ht="13.5" customHeight="1" x14ac:dyDescent="0.25">
      <c r="A53" s="4">
        <v>2025</v>
      </c>
      <c r="B53" s="4">
        <v>1</v>
      </c>
      <c r="C53" s="4" t="s">
        <v>79</v>
      </c>
      <c r="D53" s="4" t="s">
        <v>217</v>
      </c>
      <c r="E53" s="5" t="str">
        <f>VLOOKUP($D:$D,[1]Capacidad!$D:$Q,3,FALSE)</f>
        <v>10</v>
      </c>
      <c r="F53" s="5" t="str">
        <f>VLOOKUP($D:$D,[1]Capacidad!$D:$Q,4,FALSE)</f>
        <v>OZAMA O METROPOLITANA</v>
      </c>
      <c r="G53" s="5" t="str">
        <f>VLOOKUP($D:$D,[1]Capacidad!$D:$Q,5,FALSE)</f>
        <v>32</v>
      </c>
      <c r="H53" s="5" t="str">
        <f>VLOOKUP($D:$D,[1]Capacidad!$D:$Q,6,FALSE)</f>
        <v>SANTO DOMINGO</v>
      </c>
      <c r="I53" s="5" t="str">
        <f>VLOOKUP($D:$D,[1]Capacidad!$D:$Q,7,FALSE)</f>
        <v>01</v>
      </c>
      <c r="J53" s="5" t="str">
        <f>VLOOKUP($D:$D,[1]Capacidad!$D:$Q,8,FALSE)</f>
        <v>SANTO DOMINGO ESTE</v>
      </c>
      <c r="K53" s="8" t="s">
        <v>239</v>
      </c>
      <c r="L53" s="8" t="s">
        <v>246</v>
      </c>
      <c r="M53" s="4" t="s">
        <v>111</v>
      </c>
      <c r="N53" s="50">
        <v>359.25</v>
      </c>
    </row>
    <row r="54" spans="1:14" ht="13.5" customHeight="1" x14ac:dyDescent="0.25">
      <c r="A54" s="4">
        <v>2025</v>
      </c>
      <c r="B54" s="4">
        <v>1</v>
      </c>
      <c r="C54" s="4" t="s">
        <v>113</v>
      </c>
      <c r="D54" s="4" t="s">
        <v>114</v>
      </c>
      <c r="E54" s="5" t="str">
        <f>VLOOKUP($D:$D,[1]Capacidad!$D:$Q,3,FALSE)</f>
        <v>04</v>
      </c>
      <c r="F54" s="5" t="str">
        <f>VLOOKUP($D:$D,[1]Capacidad!$D:$Q,4,FALSE)</f>
        <v>CIBAO NOROESTE</v>
      </c>
      <c r="G54" s="5" t="str">
        <f>VLOOKUP($D:$D,[1]Capacidad!$D:$Q,5,FALSE)</f>
        <v>15</v>
      </c>
      <c r="H54" s="5" t="str">
        <f>VLOOKUP($D:$D,[1]Capacidad!$D:$Q,6,FALSE)</f>
        <v>MONTE CRISTI</v>
      </c>
      <c r="I54" s="5" t="str">
        <f>VLOOKUP($D:$D,[1]Capacidad!$D:$Q,7,FALSE)</f>
        <v>03</v>
      </c>
      <c r="J54" s="5" t="str">
        <f>VLOOKUP($D:$D,[1]Capacidad!$D:$Q,8,FALSE)</f>
        <v>GUAYUBÍN</v>
      </c>
      <c r="K54" s="8" t="s">
        <v>244</v>
      </c>
      <c r="L54" s="8" t="s">
        <v>252</v>
      </c>
      <c r="M54" s="4" t="s">
        <v>56</v>
      </c>
      <c r="N54" s="50">
        <v>52.5</v>
      </c>
    </row>
    <row r="55" spans="1:14" ht="13.5" customHeight="1" x14ac:dyDescent="0.25">
      <c r="A55" s="4">
        <v>2025</v>
      </c>
      <c r="B55" s="4">
        <v>1</v>
      </c>
      <c r="C55" s="4" t="s">
        <v>115</v>
      </c>
      <c r="D55" s="4" t="s">
        <v>116</v>
      </c>
      <c r="E55" s="5" t="str">
        <f>VLOOKUP($D:$D,[1]Capacidad!$D:$Q,3,FALSE)</f>
        <v>05</v>
      </c>
      <c r="F55" s="5" t="str">
        <f>VLOOKUP($D:$D,[1]Capacidad!$D:$Q,4,FALSE)</f>
        <v>VALDESIA</v>
      </c>
      <c r="G55" s="5" t="str">
        <f>VLOOKUP($D:$D,[1]Capacidad!$D:$Q,5,FALSE)</f>
        <v>17</v>
      </c>
      <c r="H55" s="5" t="str">
        <f>VLOOKUP($D:$D,[1]Capacidad!$D:$Q,6,FALSE)</f>
        <v>PERAVIA</v>
      </c>
      <c r="I55" s="5" t="str">
        <f>VLOOKUP($D:$D,[1]Capacidad!$D:$Q,7,FALSE)</f>
        <v>01</v>
      </c>
      <c r="J55" s="5" t="str">
        <f>VLOOKUP($D:$D,[1]Capacidad!$D:$Q,8,FALSE)</f>
        <v>BANÍ</v>
      </c>
      <c r="K55" s="8" t="s">
        <v>244</v>
      </c>
      <c r="L55" s="8" t="s">
        <v>252</v>
      </c>
      <c r="M55" s="4" t="s">
        <v>56</v>
      </c>
      <c r="N55" s="50">
        <v>49.6</v>
      </c>
    </row>
    <row r="56" spans="1:14" ht="13.5" customHeight="1" x14ac:dyDescent="0.25">
      <c r="A56" s="4">
        <v>2025</v>
      </c>
      <c r="B56" s="4">
        <v>1</v>
      </c>
      <c r="C56" s="4" t="s">
        <v>117</v>
      </c>
      <c r="D56" s="4" t="s">
        <v>118</v>
      </c>
      <c r="E56" s="5" t="str">
        <f>VLOOKUP($D:$D,[1]Capacidad!$D:$Q,3,FALSE)</f>
        <v>04</v>
      </c>
      <c r="F56" s="5" t="str">
        <f>VLOOKUP($D:$D,[1]Capacidad!$D:$Q,4,FALSE)</f>
        <v>CIBAO NOROESTE</v>
      </c>
      <c r="G56" s="5" t="str">
        <f>VLOOKUP($D:$D,[1]Capacidad!$D:$Q,5,FALSE)</f>
        <v>15</v>
      </c>
      <c r="H56" s="5" t="str">
        <f>VLOOKUP($D:$D,[1]Capacidad!$D:$Q,6,FALSE)</f>
        <v>MONTE CRISTI</v>
      </c>
      <c r="I56" s="5" t="str">
        <f>VLOOKUP($D:$D,[1]Capacidad!$D:$Q,7,FALSE)</f>
        <v>03</v>
      </c>
      <c r="J56" s="5" t="str">
        <f>VLOOKUP($D:$D,[1]Capacidad!$D:$Q,8,FALSE)</f>
        <v>GUAYUBÍN</v>
      </c>
      <c r="K56" s="8" t="s">
        <v>244</v>
      </c>
      <c r="L56" s="8" t="s">
        <v>252</v>
      </c>
      <c r="M56" s="4" t="s">
        <v>56</v>
      </c>
      <c r="N56" s="50">
        <v>52.5</v>
      </c>
    </row>
    <row r="57" spans="1:14" ht="13.5" customHeight="1" x14ac:dyDescent="0.25">
      <c r="A57" s="4">
        <v>2025</v>
      </c>
      <c r="B57" s="4">
        <v>1</v>
      </c>
      <c r="C57" s="4" t="s">
        <v>22</v>
      </c>
      <c r="D57" s="4" t="s">
        <v>119</v>
      </c>
      <c r="E57" s="5" t="str">
        <f>VLOOKUP($D:$D,[1]Capacidad!$D:$Q,3,FALSE)</f>
        <v>06</v>
      </c>
      <c r="F57" s="5" t="str">
        <f>VLOOKUP($D:$D,[1]Capacidad!$D:$Q,4,FALSE)</f>
        <v>ENRIQUILLO</v>
      </c>
      <c r="G57" s="5" t="str">
        <f>VLOOKUP($D:$D,[1]Capacidad!$D:$Q,5,FALSE)</f>
        <v>04</v>
      </c>
      <c r="H57" s="5" t="str">
        <f>VLOOKUP($D:$D,[1]Capacidad!$D:$Q,6,FALSE)</f>
        <v>BARAHONA</v>
      </c>
      <c r="I57" s="5" t="str">
        <f>VLOOKUP($D:$D,[1]Capacidad!$D:$Q,7,FALSE)</f>
        <v>03</v>
      </c>
      <c r="J57" s="5" t="str">
        <f>VLOOKUP($D:$D,[1]Capacidad!$D:$Q,8,FALSE)</f>
        <v>ENRIQUILLO</v>
      </c>
      <c r="K57" s="8" t="s">
        <v>244</v>
      </c>
      <c r="L57" s="8" t="s">
        <v>252</v>
      </c>
      <c r="M57" s="4" t="s">
        <v>99</v>
      </c>
      <c r="N57" s="50">
        <v>49.5</v>
      </c>
    </row>
    <row r="58" spans="1:14" ht="13.5" customHeight="1" x14ac:dyDescent="0.25">
      <c r="A58" s="4">
        <v>2025</v>
      </c>
      <c r="B58" s="4">
        <v>1</v>
      </c>
      <c r="C58" s="4" t="s">
        <v>22</v>
      </c>
      <c r="D58" s="4" t="s">
        <v>120</v>
      </c>
      <c r="E58" s="5" t="str">
        <f>VLOOKUP($D:$D,[1]Capacidad!$D:$Q,3,FALSE)</f>
        <v>06</v>
      </c>
      <c r="F58" s="5" t="str">
        <f>VLOOKUP($D:$D,[1]Capacidad!$D:$Q,4,FALSE)</f>
        <v>ENRIQUILLO</v>
      </c>
      <c r="G58" s="5" t="str">
        <f>VLOOKUP($D:$D,[1]Capacidad!$D:$Q,5,FALSE)</f>
        <v>04</v>
      </c>
      <c r="H58" s="5" t="str">
        <f>VLOOKUP($D:$D,[1]Capacidad!$D:$Q,6,FALSE)</f>
        <v>BARAHONA</v>
      </c>
      <c r="I58" s="5" t="str">
        <f>VLOOKUP($D:$D,[1]Capacidad!$D:$Q,7,FALSE)</f>
        <v>03</v>
      </c>
      <c r="J58" s="5" t="str">
        <f>VLOOKUP($D:$D,[1]Capacidad!$D:$Q,8,FALSE)</f>
        <v>ENRIQUILLO</v>
      </c>
      <c r="K58" s="8" t="s">
        <v>244</v>
      </c>
      <c r="L58" s="8" t="s">
        <v>252</v>
      </c>
      <c r="M58" s="4" t="s">
        <v>107</v>
      </c>
      <c r="N58" s="50">
        <v>48.3</v>
      </c>
    </row>
    <row r="59" spans="1:14" ht="13.5" customHeight="1" x14ac:dyDescent="0.25">
      <c r="A59" s="4">
        <v>2025</v>
      </c>
      <c r="B59" s="4">
        <v>1</v>
      </c>
      <c r="C59" s="4" t="s">
        <v>121</v>
      </c>
      <c r="D59" s="4" t="s">
        <v>122</v>
      </c>
      <c r="E59" s="5" t="str">
        <f>VLOOKUP($D:$D,[1]Capacidad!$D:$Q,3,FALSE)</f>
        <v>01</v>
      </c>
      <c r="F59" s="5" t="str">
        <f>VLOOKUP($D:$D,[1]Capacidad!$D:$Q,4,FALSE)</f>
        <v>CIBAO NORTE</v>
      </c>
      <c r="G59" s="5" t="str">
        <f>VLOOKUP($D:$D,[1]Capacidad!$D:$Q,5,FALSE)</f>
        <v>18</v>
      </c>
      <c r="H59" s="5" t="str">
        <f>VLOOKUP($D:$D,[1]Capacidad!$D:$Q,6,FALSE)</f>
        <v>PUERTO PLATA</v>
      </c>
      <c r="I59" s="5" t="str">
        <f>VLOOKUP($D:$D,[1]Capacidad!$D:$Q,7,FALSE)</f>
        <v>01</v>
      </c>
      <c r="J59" s="5" t="str">
        <f>VLOOKUP($D:$D,[1]Capacidad!$D:$Q,8,FALSE)</f>
        <v>PUERTO PLATA</v>
      </c>
      <c r="K59" s="8" t="s">
        <v>244</v>
      </c>
      <c r="L59" s="8" t="s">
        <v>252</v>
      </c>
      <c r="M59" s="4" t="s">
        <v>56</v>
      </c>
      <c r="N59" s="50">
        <v>48</v>
      </c>
    </row>
    <row r="60" spans="1:14" ht="13.5" customHeight="1" x14ac:dyDescent="0.25">
      <c r="A60" s="4">
        <v>2025</v>
      </c>
      <c r="B60" s="4">
        <v>1</v>
      </c>
      <c r="C60" s="4" t="s">
        <v>121</v>
      </c>
      <c r="D60" s="4" t="s">
        <v>123</v>
      </c>
      <c r="E60" s="5" t="str">
        <f>VLOOKUP($D:$D,[1]Capacidad!$D:$Q,3,FALSE)</f>
        <v>01</v>
      </c>
      <c r="F60" s="5" t="str">
        <f>VLOOKUP($D:$D,[1]Capacidad!$D:$Q,4,FALSE)</f>
        <v>CIBAO NORTE</v>
      </c>
      <c r="G60" s="5" t="str">
        <f>VLOOKUP($D:$D,[1]Capacidad!$D:$Q,5,FALSE)</f>
        <v>18</v>
      </c>
      <c r="H60" s="5" t="str">
        <f>VLOOKUP($D:$D,[1]Capacidad!$D:$Q,6,FALSE)</f>
        <v>PUERTO PLATA</v>
      </c>
      <c r="I60" s="5" t="str">
        <f>VLOOKUP($D:$D,[1]Capacidad!$D:$Q,7,FALSE)</f>
        <v>01</v>
      </c>
      <c r="J60" s="5" t="str">
        <f>VLOOKUP($D:$D,[1]Capacidad!$D:$Q,8,FALSE)</f>
        <v>PUERTO PLATA</v>
      </c>
      <c r="K60" s="8" t="s">
        <v>244</v>
      </c>
      <c r="L60" s="8" t="s">
        <v>252</v>
      </c>
      <c r="M60" s="4" t="s">
        <v>10</v>
      </c>
      <c r="N60" s="50">
        <v>46.8</v>
      </c>
    </row>
    <row r="61" spans="1:14" ht="13.5" customHeight="1" x14ac:dyDescent="0.25">
      <c r="A61" s="4">
        <v>2025</v>
      </c>
      <c r="B61" s="4">
        <v>1</v>
      </c>
      <c r="C61" s="4" t="s">
        <v>124</v>
      </c>
      <c r="D61" s="4" t="s">
        <v>125</v>
      </c>
      <c r="E61" s="5" t="str">
        <f>VLOOKUP($D:$D,[1]Capacidad!$D:$Q,3,FALSE)</f>
        <v>05</v>
      </c>
      <c r="F61" s="5" t="str">
        <f>VLOOKUP($D:$D,[1]Capacidad!$D:$Q,4,FALSE)</f>
        <v>VALDESIA</v>
      </c>
      <c r="G61" s="5" t="str">
        <f>VLOOKUP($D:$D,[1]Capacidad!$D:$Q,5,FALSE)</f>
        <v>17</v>
      </c>
      <c r="H61" s="5" t="str">
        <f>VLOOKUP($D:$D,[1]Capacidad!$D:$Q,6,FALSE)</f>
        <v>PERAVIA</v>
      </c>
      <c r="I61" s="5" t="str">
        <f>VLOOKUP($D:$D,[1]Capacidad!$D:$Q,7,FALSE)</f>
        <v>03</v>
      </c>
      <c r="J61" s="5" t="str">
        <f>VLOOKUP($D:$D,[1]Capacidad!$D:$Q,8,FALSE)</f>
        <v>MATANZAS</v>
      </c>
      <c r="K61" s="8" t="s">
        <v>254</v>
      </c>
      <c r="L61" s="8" t="s">
        <v>245</v>
      </c>
      <c r="M61" s="4" t="s">
        <v>31</v>
      </c>
      <c r="N61" s="50">
        <v>50</v>
      </c>
    </row>
    <row r="62" spans="1:14" ht="13.5" customHeight="1" x14ac:dyDescent="0.25">
      <c r="A62" s="4">
        <v>2025</v>
      </c>
      <c r="B62" s="4">
        <v>1</v>
      </c>
      <c r="C62" s="4" t="s">
        <v>126</v>
      </c>
      <c r="D62" s="4" t="s">
        <v>127</v>
      </c>
      <c r="E62" s="5" t="str">
        <f>VLOOKUP($D:$D,[1]Capacidad!$D:$Q,3,FALSE)</f>
        <v>05</v>
      </c>
      <c r="F62" s="5" t="str">
        <f>VLOOKUP($D:$D,[1]Capacidad!$D:$Q,4,FALSE)</f>
        <v>VALDESIA</v>
      </c>
      <c r="G62" s="5" t="str">
        <f>VLOOKUP($D:$D,[1]Capacidad!$D:$Q,5,FALSE)</f>
        <v>17</v>
      </c>
      <c r="H62" s="5" t="str">
        <f>VLOOKUP($D:$D,[1]Capacidad!$D:$Q,6,FALSE)</f>
        <v>PERAVIA</v>
      </c>
      <c r="I62" s="5" t="str">
        <f>VLOOKUP($D:$D,[1]Capacidad!$D:$Q,7,FALSE)</f>
        <v>03</v>
      </c>
      <c r="J62" s="5" t="str">
        <f>VLOOKUP($D:$D,[1]Capacidad!$D:$Q,8,FALSE)</f>
        <v>MATANZAS</v>
      </c>
      <c r="K62" s="8" t="s">
        <v>254</v>
      </c>
      <c r="L62" s="8" t="s">
        <v>245</v>
      </c>
      <c r="M62" s="4" t="s">
        <v>128</v>
      </c>
      <c r="N62" s="50">
        <v>50.6</v>
      </c>
    </row>
    <row r="63" spans="1:14" ht="13.5" customHeight="1" x14ac:dyDescent="0.25">
      <c r="A63" s="4">
        <v>2025</v>
      </c>
      <c r="B63" s="4">
        <v>1</v>
      </c>
      <c r="C63" s="4" t="s">
        <v>129</v>
      </c>
      <c r="D63" s="4" t="s">
        <v>130</v>
      </c>
      <c r="E63" s="5" t="str">
        <f>VLOOKUP($D:$D,[1]Capacidad!$D:$Q,3,FALSE)</f>
        <v>08</v>
      </c>
      <c r="F63" s="5" t="str">
        <f>VLOOKUP($D:$D,[1]Capacidad!$D:$Q,4,FALSE)</f>
        <v>YUMA</v>
      </c>
      <c r="G63" s="5" t="str">
        <f>VLOOKUP($D:$D,[1]Capacidad!$D:$Q,5,FALSE)</f>
        <v>12</v>
      </c>
      <c r="H63" s="5" t="str">
        <f>VLOOKUP($D:$D,[1]Capacidad!$D:$Q,6,FALSE)</f>
        <v>LA ROMANA</v>
      </c>
      <c r="I63" s="5" t="str">
        <f>VLOOKUP($D:$D,[1]Capacidad!$D:$Q,7,FALSE)</f>
        <v>03</v>
      </c>
      <c r="J63" s="5" t="str">
        <f>VLOOKUP($D:$D,[1]Capacidad!$D:$Q,8,FALSE)</f>
        <v>VILLA HERMOSA</v>
      </c>
      <c r="K63" s="8" t="s">
        <v>254</v>
      </c>
      <c r="L63" s="8" t="s">
        <v>245</v>
      </c>
      <c r="M63" s="4" t="s">
        <v>128</v>
      </c>
      <c r="N63" s="50">
        <v>50</v>
      </c>
    </row>
    <row r="64" spans="1:14" ht="13.5" customHeight="1" x14ac:dyDescent="0.25">
      <c r="A64" s="4">
        <v>2025</v>
      </c>
      <c r="B64" s="4">
        <v>1</v>
      </c>
      <c r="C64" s="4" t="s">
        <v>129</v>
      </c>
      <c r="D64" s="4" t="s">
        <v>131</v>
      </c>
      <c r="E64" s="5" t="str">
        <f>VLOOKUP($D:$D,[1]Capacidad!$D:$Q,3,FALSE)</f>
        <v>08</v>
      </c>
      <c r="F64" s="5" t="str">
        <f>VLOOKUP($D:$D,[1]Capacidad!$D:$Q,4,FALSE)</f>
        <v>YUMA</v>
      </c>
      <c r="G64" s="5" t="str">
        <f>VLOOKUP($D:$D,[1]Capacidad!$D:$Q,5,FALSE)</f>
        <v>12</v>
      </c>
      <c r="H64" s="5" t="str">
        <f>VLOOKUP($D:$D,[1]Capacidad!$D:$Q,6,FALSE)</f>
        <v>LA ROMANA</v>
      </c>
      <c r="I64" s="5" t="str">
        <f>VLOOKUP($D:$D,[1]Capacidad!$D:$Q,7,FALSE)</f>
        <v>03</v>
      </c>
      <c r="J64" s="5" t="str">
        <f>VLOOKUP($D:$D,[1]Capacidad!$D:$Q,8,FALSE)</f>
        <v>VILLA HERMOSA</v>
      </c>
      <c r="K64" s="8" t="s">
        <v>254</v>
      </c>
      <c r="L64" s="8" t="s">
        <v>245</v>
      </c>
      <c r="M64" s="4" t="s">
        <v>128</v>
      </c>
      <c r="N64" s="50">
        <v>30</v>
      </c>
    </row>
    <row r="65" spans="1:14" ht="13.5" customHeight="1" x14ac:dyDescent="0.25">
      <c r="A65" s="4">
        <v>2025</v>
      </c>
      <c r="B65" s="4">
        <v>1</v>
      </c>
      <c r="C65" s="4" t="s">
        <v>132</v>
      </c>
      <c r="D65" s="4" t="s">
        <v>133</v>
      </c>
      <c r="E65" s="5" t="str">
        <f>VLOOKUP($D:$D,[1]Capacidad!$D:$Q,3,FALSE)</f>
        <v>10</v>
      </c>
      <c r="F65" s="5" t="str">
        <f>VLOOKUP($D:$D,[1]Capacidad!$D:$Q,4,FALSE)</f>
        <v>OZAMA O METROPOLITANA</v>
      </c>
      <c r="G65" s="5" t="str">
        <f>VLOOKUP($D:$D,[1]Capacidad!$D:$Q,5,FALSE)</f>
        <v>32</v>
      </c>
      <c r="H65" s="5" t="str">
        <f>VLOOKUP($D:$D,[1]Capacidad!$D:$Q,6,FALSE)</f>
        <v>SANTO DOMINGO</v>
      </c>
      <c r="I65" s="5" t="str">
        <f>VLOOKUP($D:$D,[1]Capacidad!$D:$Q,7,FALSE)</f>
        <v>03</v>
      </c>
      <c r="J65" s="5" t="str">
        <f>VLOOKUP($D:$D,[1]Capacidad!$D:$Q,8,FALSE)</f>
        <v>SANTO DOMINGO NORTE</v>
      </c>
      <c r="K65" s="8" t="s">
        <v>254</v>
      </c>
      <c r="L65" s="8" t="s">
        <v>245</v>
      </c>
      <c r="M65" s="4" t="s">
        <v>134</v>
      </c>
      <c r="N65" s="50">
        <v>50</v>
      </c>
    </row>
    <row r="66" spans="1:14" ht="13.5" customHeight="1" x14ac:dyDescent="0.25">
      <c r="A66" s="4">
        <v>2025</v>
      </c>
      <c r="B66" s="4">
        <v>1</v>
      </c>
      <c r="C66" s="4" t="s">
        <v>135</v>
      </c>
      <c r="D66" s="4" t="s">
        <v>136</v>
      </c>
      <c r="E66" s="5" t="str">
        <f>VLOOKUP($D:$D,[1]Capacidad!$D:$Q,3,FALSE)</f>
        <v>05</v>
      </c>
      <c r="F66" s="5" t="str">
        <f>VLOOKUP($D:$D,[1]Capacidad!$D:$Q,4,FALSE)</f>
        <v>EL VALLE</v>
      </c>
      <c r="G66" s="5" t="str">
        <f>VLOOKUP($D:$D,[1]Capacidad!$D:$Q,5,FALSE)</f>
        <v>02</v>
      </c>
      <c r="H66" s="5" t="str">
        <f>VLOOKUP($D:$D,[1]Capacidad!$D:$Q,6,FALSE)</f>
        <v>AZUA</v>
      </c>
      <c r="I66" s="5" t="str">
        <f>VLOOKUP($D:$D,[1]Capacidad!$D:$Q,7,FALSE)</f>
        <v>01</v>
      </c>
      <c r="J66" s="5" t="str">
        <f>VLOOKUP($D:$D,[1]Capacidad!$D:$Q,8,FALSE)</f>
        <v>AZUA</v>
      </c>
      <c r="K66" s="8" t="s">
        <v>254</v>
      </c>
      <c r="L66" s="8" t="s">
        <v>245</v>
      </c>
      <c r="M66" s="4" t="s">
        <v>128</v>
      </c>
      <c r="N66" s="50">
        <v>17</v>
      </c>
    </row>
    <row r="67" spans="1:14" ht="13.5" customHeight="1" x14ac:dyDescent="0.25">
      <c r="A67" s="4">
        <v>2025</v>
      </c>
      <c r="B67" s="4">
        <v>1</v>
      </c>
      <c r="C67" s="4" t="s">
        <v>137</v>
      </c>
      <c r="D67" s="4" t="s">
        <v>138</v>
      </c>
      <c r="E67" s="5" t="str">
        <f>VLOOKUP($D:$D,[1]Capacidad!$D:$Q,3,FALSE)</f>
        <v>07</v>
      </c>
      <c r="F67" s="5" t="str">
        <f>VLOOKUP($D:$D,[1]Capacidad!$D:$Q,4,FALSE)</f>
        <v>EL VALLE</v>
      </c>
      <c r="G67" s="5" t="str">
        <f>VLOOKUP($D:$D,[1]Capacidad!$D:$Q,5,FALSE)</f>
        <v>02</v>
      </c>
      <c r="H67" s="5" t="str">
        <f>VLOOKUP($D:$D,[1]Capacidad!$D:$Q,6,FALSE)</f>
        <v>AZUA</v>
      </c>
      <c r="I67" s="5" t="str">
        <f>VLOOKUP($D:$D,[1]Capacidad!$D:$Q,7,FALSE)</f>
        <v>01</v>
      </c>
      <c r="J67" s="5" t="str">
        <f>VLOOKUP($D:$D,[1]Capacidad!$D:$Q,8,FALSE)</f>
        <v>AZUA</v>
      </c>
      <c r="K67" s="8" t="s">
        <v>254</v>
      </c>
      <c r="L67" s="8" t="s">
        <v>245</v>
      </c>
      <c r="M67" s="4" t="s">
        <v>134</v>
      </c>
      <c r="N67" s="50">
        <v>10</v>
      </c>
    </row>
    <row r="68" spans="1:14" ht="13.5" customHeight="1" x14ac:dyDescent="0.25">
      <c r="A68" s="4">
        <v>2025</v>
      </c>
      <c r="B68" s="4">
        <v>1</v>
      </c>
      <c r="C68" s="4" t="s">
        <v>139</v>
      </c>
      <c r="D68" s="4" t="s">
        <v>140</v>
      </c>
      <c r="E68" s="5" t="str">
        <f>VLOOKUP($D:$D,[1]Capacidad!$D:$Q,3,FALSE)</f>
        <v>10</v>
      </c>
      <c r="F68" s="5" t="str">
        <f>VLOOKUP($D:$D,[1]Capacidad!$D:$Q,4,FALSE)</f>
        <v>OZAMA O METROPOLITANA</v>
      </c>
      <c r="G68" s="5" t="str">
        <f>VLOOKUP($D:$D,[1]Capacidad!$D:$Q,5,FALSE)</f>
        <v>32</v>
      </c>
      <c r="H68" s="5" t="str">
        <f>VLOOKUP($D:$D,[1]Capacidad!$D:$Q,6,FALSE)</f>
        <v>SANTO DOMINGO</v>
      </c>
      <c r="I68" s="5" t="str">
        <f>VLOOKUP($D:$D,[1]Capacidad!$D:$Q,7,FALSE)</f>
        <v>05</v>
      </c>
      <c r="J68" s="5" t="str">
        <f>VLOOKUP($D:$D,[1]Capacidad!$D:$Q,8,FALSE)</f>
        <v>SAN ANTONIO DE GUERRA</v>
      </c>
      <c r="K68" s="8" t="s">
        <v>254</v>
      </c>
      <c r="L68" s="8" t="s">
        <v>245</v>
      </c>
      <c r="M68" s="4" t="s">
        <v>31</v>
      </c>
      <c r="N68" s="50">
        <v>49.875</v>
      </c>
    </row>
    <row r="69" spans="1:14" ht="13.5" customHeight="1" x14ac:dyDescent="0.25">
      <c r="A69" s="4">
        <v>2025</v>
      </c>
      <c r="B69" s="4">
        <v>1</v>
      </c>
      <c r="C69" s="4" t="s">
        <v>141</v>
      </c>
      <c r="D69" s="4" t="s">
        <v>142</v>
      </c>
      <c r="E69" s="5" t="str">
        <f>VLOOKUP($D:$D,[1]Capacidad!$D:$Q,3,FALSE)</f>
        <v>03</v>
      </c>
      <c r="F69" s="5" t="str">
        <f>VLOOKUP($D:$D,[1]Capacidad!$D:$Q,4,FALSE)</f>
        <v>CIBAO NORDESTE</v>
      </c>
      <c r="G69" s="5" t="str">
        <f>VLOOKUP($D:$D,[1]Capacidad!$D:$Q,5,FALSE)</f>
        <v>14</v>
      </c>
      <c r="H69" s="5" t="str">
        <f>VLOOKUP($D:$D,[1]Capacidad!$D:$Q,6,FALSE)</f>
        <v>MARÍA TRINIDAD SÁNCHEZ</v>
      </c>
      <c r="I69" s="5" t="str">
        <f>VLOOKUP($D:$D,[1]Capacidad!$D:$Q,7,FALSE)</f>
        <v>02</v>
      </c>
      <c r="J69" s="5" t="str">
        <f>VLOOKUP($D:$D,[1]Capacidad!$D:$Q,8,FALSE)</f>
        <v>CABRERA</v>
      </c>
      <c r="K69" s="8" t="s">
        <v>254</v>
      </c>
      <c r="L69" s="8" t="s">
        <v>245</v>
      </c>
      <c r="M69" s="4" t="s">
        <v>128</v>
      </c>
      <c r="N69" s="50">
        <v>46</v>
      </c>
    </row>
    <row r="70" spans="1:14" ht="13.5" customHeight="1" x14ac:dyDescent="0.25">
      <c r="A70" s="4">
        <v>2025</v>
      </c>
      <c r="B70" s="4">
        <v>1</v>
      </c>
      <c r="C70" s="4" t="s">
        <v>124</v>
      </c>
      <c r="D70" s="4" t="s">
        <v>143</v>
      </c>
      <c r="E70" s="5" t="str">
        <f>VLOOKUP($D:$D,[1]Capacidad!$D:$Q,3,FALSE)</f>
        <v>10</v>
      </c>
      <c r="F70" s="5" t="str">
        <f>VLOOKUP($D:$D,[1]Capacidad!$D:$Q,4,FALSE)</f>
        <v>OZAMA O METROPOLITANA</v>
      </c>
      <c r="G70" s="5" t="str">
        <f>VLOOKUP($D:$D,[1]Capacidad!$D:$Q,5,FALSE)</f>
        <v>32</v>
      </c>
      <c r="H70" s="5" t="str">
        <f>VLOOKUP($D:$D,[1]Capacidad!$D:$Q,6,FALSE)</f>
        <v>SANTO DOMINGO</v>
      </c>
      <c r="I70" s="5" t="str">
        <f>VLOOKUP($D:$D,[1]Capacidad!$D:$Q,7,FALSE)</f>
        <v>05</v>
      </c>
      <c r="J70" s="5" t="str">
        <f>VLOOKUP($D:$D,[1]Capacidad!$D:$Q,8,FALSE)</f>
        <v>SAN ANTONIO DE GUERRA</v>
      </c>
      <c r="K70" s="8" t="s">
        <v>254</v>
      </c>
      <c r="L70" s="8" t="s">
        <v>245</v>
      </c>
      <c r="M70" s="4" t="s">
        <v>134</v>
      </c>
      <c r="N70" s="50">
        <v>100</v>
      </c>
    </row>
    <row r="71" spans="1:14" ht="13.5" customHeight="1" x14ac:dyDescent="0.25">
      <c r="A71" s="4">
        <v>2025</v>
      </c>
      <c r="B71" s="4">
        <v>1</v>
      </c>
      <c r="C71" s="4" t="s">
        <v>144</v>
      </c>
      <c r="D71" s="4" t="s">
        <v>145</v>
      </c>
      <c r="E71" s="5" t="str">
        <f>VLOOKUP($D:$D,[1]Capacidad!$D:$Q,3,FALSE)</f>
        <v>04</v>
      </c>
      <c r="F71" s="5" t="str">
        <f>VLOOKUP($D:$D,[1]Capacidad!$D:$Q,4,FALSE)</f>
        <v>CIBAO NOROESTE</v>
      </c>
      <c r="G71" s="5" t="str">
        <f>VLOOKUP($D:$D,[1]Capacidad!$D:$Q,5,FALSE)</f>
        <v>15</v>
      </c>
      <c r="H71" s="5" t="str">
        <f>VLOOKUP($D:$D,[1]Capacidad!$D:$Q,6,FALSE)</f>
        <v>MONTE CRISTI</v>
      </c>
      <c r="I71" s="5" t="str">
        <f>VLOOKUP($D:$D,[1]Capacidad!$D:$Q,7,FALSE)</f>
        <v>03</v>
      </c>
      <c r="J71" s="5" t="str">
        <f>VLOOKUP($D:$D,[1]Capacidad!$D:$Q,8,FALSE)</f>
        <v>GUAYUBÍN</v>
      </c>
      <c r="K71" s="8" t="s">
        <v>254</v>
      </c>
      <c r="L71" s="8" t="s">
        <v>245</v>
      </c>
      <c r="M71" s="4" t="s">
        <v>56</v>
      </c>
      <c r="N71" s="50">
        <v>50.6</v>
      </c>
    </row>
    <row r="72" spans="1:14" ht="13.5" customHeight="1" x14ac:dyDescent="0.25">
      <c r="A72" s="4">
        <v>2025</v>
      </c>
      <c r="B72" s="4">
        <v>1</v>
      </c>
      <c r="C72" s="4" t="s">
        <v>22</v>
      </c>
      <c r="D72" s="4" t="s">
        <v>146</v>
      </c>
      <c r="E72" s="5" t="str">
        <f>VLOOKUP($D:$D,[1]Capacidad!$D:$Q,3,FALSE)</f>
        <v>01</v>
      </c>
      <c r="F72" s="5" t="str">
        <f>VLOOKUP($D:$D,[1]Capacidad!$D:$Q,4,FALSE)</f>
        <v>CIBAO NORTE</v>
      </c>
      <c r="G72" s="5" t="str">
        <f>VLOOKUP($D:$D,[1]Capacidad!$D:$Q,5,FALSE)</f>
        <v>25</v>
      </c>
      <c r="H72" s="5" t="str">
        <f>VLOOKUP($D:$D,[1]Capacidad!$D:$Q,6,FALSE)</f>
        <v>SANTIAGO</v>
      </c>
      <c r="I72" s="5" t="str">
        <f>VLOOKUP($D:$D,[1]Capacidad!$D:$Q,7,FALSE)</f>
        <v>05</v>
      </c>
      <c r="J72" s="5" t="str">
        <f>VLOOKUP($D:$D,[1]Capacidad!$D:$Q,8,FALSE)</f>
        <v>SAN JOSÉ DE LAS MATAS</v>
      </c>
      <c r="K72" s="8" t="s">
        <v>254</v>
      </c>
      <c r="L72" s="8" t="s">
        <v>245</v>
      </c>
      <c r="M72" s="4" t="s">
        <v>134</v>
      </c>
      <c r="N72" s="50">
        <v>68.400000000000006</v>
      </c>
    </row>
    <row r="73" spans="1:14" ht="13.5" customHeight="1" x14ac:dyDescent="0.25">
      <c r="A73" s="4">
        <v>2025</v>
      </c>
      <c r="B73" s="4">
        <v>1</v>
      </c>
      <c r="C73" s="4" t="s">
        <v>124</v>
      </c>
      <c r="D73" s="4" t="s">
        <v>147</v>
      </c>
      <c r="E73" s="5" t="str">
        <f>VLOOKUP($D:$D,[1]Capacidad!$D:$Q,3,FALSE)</f>
        <v>05</v>
      </c>
      <c r="F73" s="5" t="str">
        <f>VLOOKUP($D:$D,[1]Capacidad!$D:$Q,4,FALSE)</f>
        <v>VALDESIA</v>
      </c>
      <c r="G73" s="5" t="str">
        <f>VLOOKUP($D:$D,[1]Capacidad!$D:$Q,5,FALSE)</f>
        <v>17</v>
      </c>
      <c r="H73" s="5" t="str">
        <f>VLOOKUP($D:$D,[1]Capacidad!$D:$Q,6,FALSE)</f>
        <v>PERAVIA</v>
      </c>
      <c r="I73" s="5" t="str">
        <f>VLOOKUP($D:$D,[1]Capacidad!$D:$Q,7,FALSE)</f>
        <v>02</v>
      </c>
      <c r="J73" s="5" t="str">
        <f>VLOOKUP($D:$D,[1]Capacidad!$D:$Q,8,FALSE)</f>
        <v>NIZAO</v>
      </c>
      <c r="K73" s="8" t="s">
        <v>254</v>
      </c>
      <c r="L73" s="8" t="s">
        <v>245</v>
      </c>
      <c r="M73" s="4" t="s">
        <v>10</v>
      </c>
      <c r="N73" s="50">
        <v>50</v>
      </c>
    </row>
    <row r="74" spans="1:14" ht="13.5" customHeight="1" x14ac:dyDescent="0.25">
      <c r="A74" s="4">
        <v>2025</v>
      </c>
      <c r="B74" s="4">
        <v>1</v>
      </c>
      <c r="C74" s="4" t="s">
        <v>148</v>
      </c>
      <c r="D74" s="4" t="s">
        <v>149</v>
      </c>
      <c r="E74" s="5" t="str">
        <f>VLOOKUP($D:$D,[1]Capacidad!$D:$Q,3,FALSE)</f>
        <v>10</v>
      </c>
      <c r="F74" s="5" t="str">
        <f>VLOOKUP($D:$D,[1]Capacidad!$D:$Q,4,FALSE)</f>
        <v>OZAMA O METROPOLITANA</v>
      </c>
      <c r="G74" s="5" t="str">
        <f>VLOOKUP($D:$D,[1]Capacidad!$D:$Q,5,FALSE)</f>
        <v>32</v>
      </c>
      <c r="H74" s="5" t="str">
        <f>VLOOKUP($D:$D,[1]Capacidad!$D:$Q,6,FALSE)</f>
        <v>SANTO DOMINGO</v>
      </c>
      <c r="I74" s="5" t="str">
        <f>VLOOKUP($D:$D,[1]Capacidad!$D:$Q,7,FALSE)</f>
        <v>05</v>
      </c>
      <c r="J74" s="5" t="str">
        <f>VLOOKUP($D:$D,[1]Capacidad!$D:$Q,8,FALSE)</f>
        <v>SAN ANTONIO DE GUERRA</v>
      </c>
      <c r="K74" s="8" t="s">
        <v>254</v>
      </c>
      <c r="L74" s="8" t="s">
        <v>245</v>
      </c>
      <c r="M74" s="4" t="s">
        <v>134</v>
      </c>
      <c r="N74" s="50">
        <v>50</v>
      </c>
    </row>
    <row r="75" spans="1:14" ht="13.5" customHeight="1" x14ac:dyDescent="0.25">
      <c r="A75" s="4">
        <v>2025</v>
      </c>
      <c r="B75" s="4">
        <v>1</v>
      </c>
      <c r="C75" s="4" t="s">
        <v>150</v>
      </c>
      <c r="D75" s="4" t="s">
        <v>151</v>
      </c>
      <c r="E75" s="5" t="str">
        <f>VLOOKUP($D:$D,[1]Capacidad!$D:$Q,3,FALSE)</f>
        <v>10</v>
      </c>
      <c r="F75" s="5" t="str">
        <f>VLOOKUP($D:$D,[1]Capacidad!$D:$Q,4,FALSE)</f>
        <v>OZAMA O METROPOLITANA</v>
      </c>
      <c r="G75" s="5" t="str">
        <f>VLOOKUP($D:$D,[1]Capacidad!$D:$Q,5,FALSE)</f>
        <v>32</v>
      </c>
      <c r="H75" s="5" t="str">
        <f>VLOOKUP($D:$D,[1]Capacidad!$D:$Q,6,FALSE)</f>
        <v>SANTO DOMINGO</v>
      </c>
      <c r="I75" s="5" t="str">
        <f>VLOOKUP($D:$D,[1]Capacidad!$D:$Q,7,FALSE)</f>
        <v>05</v>
      </c>
      <c r="J75" s="5" t="str">
        <f>VLOOKUP($D:$D,[1]Capacidad!$D:$Q,8,FALSE)</f>
        <v>SAN ANTONIO DE GUERRA</v>
      </c>
      <c r="K75" s="8" t="s">
        <v>254</v>
      </c>
      <c r="L75" s="8" t="s">
        <v>245</v>
      </c>
      <c r="M75" s="4" t="s">
        <v>134</v>
      </c>
      <c r="N75" s="50">
        <v>50</v>
      </c>
    </row>
    <row r="76" spans="1:14" ht="13.5" customHeight="1" x14ac:dyDescent="0.25">
      <c r="A76" s="4">
        <v>2025</v>
      </c>
      <c r="B76" s="4">
        <v>1</v>
      </c>
      <c r="C76" s="4" t="s">
        <v>152</v>
      </c>
      <c r="D76" s="4" t="s">
        <v>153</v>
      </c>
      <c r="E76" s="5" t="str">
        <f>VLOOKUP($D:$D,[1]Capacidad!$D:$Q,3,FALSE)</f>
        <v>10</v>
      </c>
      <c r="F76" s="5" t="str">
        <f>VLOOKUP($D:$D,[1]Capacidad!$D:$Q,4,FALSE)</f>
        <v>OZAMA O METROPOLITANA</v>
      </c>
      <c r="G76" s="5" t="str">
        <f>VLOOKUP($D:$D,[1]Capacidad!$D:$Q,5,FALSE)</f>
        <v>32</v>
      </c>
      <c r="H76" s="5" t="str">
        <f>VLOOKUP($D:$D,[1]Capacidad!$D:$Q,6,FALSE)</f>
        <v>SANTO DOMINGO</v>
      </c>
      <c r="I76" s="5" t="str">
        <f>VLOOKUP($D:$D,[1]Capacidad!$D:$Q,7,FALSE)</f>
        <v>05</v>
      </c>
      <c r="J76" s="5" t="str">
        <f>VLOOKUP($D:$D,[1]Capacidad!$D:$Q,8,FALSE)</f>
        <v>SAN ANTONIO DE GUERRA</v>
      </c>
      <c r="K76" s="8" t="s">
        <v>254</v>
      </c>
      <c r="L76" s="8" t="s">
        <v>245</v>
      </c>
      <c r="M76" s="4" t="s">
        <v>31</v>
      </c>
      <c r="N76" s="50">
        <v>25</v>
      </c>
    </row>
    <row r="77" spans="1:14" ht="13.5" customHeight="1" x14ac:dyDescent="0.25">
      <c r="A77" s="4">
        <v>2025</v>
      </c>
      <c r="B77" s="4">
        <v>1</v>
      </c>
      <c r="C77" s="4" t="s">
        <v>154</v>
      </c>
      <c r="D77" s="4" t="s">
        <v>155</v>
      </c>
      <c r="E77" s="5" t="str">
        <f>VLOOKUP($D:$D,[1]Capacidad!$D:$Q,3,FALSE)</f>
        <v>09</v>
      </c>
      <c r="F77" s="5" t="str">
        <f>VLOOKUP($D:$D,[1]Capacidad!$D:$Q,4,FALSE)</f>
        <v>HIGUAMO</v>
      </c>
      <c r="G77" s="5" t="str">
        <f>VLOOKUP($D:$D,[1]Capacidad!$D:$Q,5,FALSE)</f>
        <v>23</v>
      </c>
      <c r="H77" s="5" t="str">
        <f>VLOOKUP($D:$D,[1]Capacidad!$D:$Q,6,FALSE)</f>
        <v>SAN PEDRO DE MACORÍS</v>
      </c>
      <c r="I77" s="5" t="str">
        <f>VLOOKUP($D:$D,[1]Capacidad!$D:$Q,7,FALSE)</f>
        <v>04</v>
      </c>
      <c r="J77" s="5" t="str">
        <f>VLOOKUP($D:$D,[1]Capacidad!$D:$Q,8,FALSE)</f>
        <v>CONSUELO</v>
      </c>
      <c r="K77" s="8" t="s">
        <v>254</v>
      </c>
      <c r="L77" s="8" t="s">
        <v>245</v>
      </c>
      <c r="M77" s="4" t="s">
        <v>10</v>
      </c>
      <c r="N77" s="50">
        <v>50</v>
      </c>
    </row>
    <row r="78" spans="1:14" ht="13.5" customHeight="1" x14ac:dyDescent="0.25">
      <c r="A78" s="4">
        <v>2025</v>
      </c>
      <c r="B78" s="4">
        <v>1</v>
      </c>
      <c r="C78" s="4" t="s">
        <v>22</v>
      </c>
      <c r="D78" s="4" t="s">
        <v>156</v>
      </c>
      <c r="E78" s="5" t="str">
        <f>VLOOKUP($D:$D,[1]Capacidad!$D:$Q,3,FALSE)</f>
        <v>04</v>
      </c>
      <c r="F78" s="5" t="str">
        <f>VLOOKUP($D:$D,[1]Capacidad!$D:$Q,4,FALSE)</f>
        <v>CIBAO NOROESTE</v>
      </c>
      <c r="G78" s="5" t="str">
        <f>VLOOKUP($D:$D,[1]Capacidad!$D:$Q,5,FALSE)</f>
        <v>27</v>
      </c>
      <c r="H78" s="5" t="str">
        <f>VLOOKUP($D:$D,[1]Capacidad!$D:$Q,6,FALSE)</f>
        <v>VALVERDE</v>
      </c>
      <c r="I78" s="5" t="str">
        <f>VLOOKUP($D:$D,[1]Capacidad!$D:$Q,7,FALSE)</f>
        <v>02</v>
      </c>
      <c r="J78" s="5" t="str">
        <f>VLOOKUP($D:$D,[1]Capacidad!$D:$Q,8,FALSE)</f>
        <v>ESPERANZA</v>
      </c>
      <c r="K78" s="8" t="s">
        <v>254</v>
      </c>
      <c r="L78" s="8" t="s">
        <v>245</v>
      </c>
      <c r="M78" s="4" t="s">
        <v>128</v>
      </c>
      <c r="N78" s="50">
        <v>76</v>
      </c>
    </row>
    <row r="79" spans="1:14" ht="13.5" customHeight="1" x14ac:dyDescent="0.25">
      <c r="A79" s="4">
        <v>2025</v>
      </c>
      <c r="B79" s="4">
        <v>1</v>
      </c>
      <c r="C79" s="4" t="s">
        <v>22</v>
      </c>
      <c r="D79" s="4" t="s">
        <v>157</v>
      </c>
      <c r="E79" s="5" t="str">
        <f>VLOOKUP($D:$D,[1]Capacidad!$D:$Q,3,FALSE)</f>
        <v>05</v>
      </c>
      <c r="F79" s="5" t="str">
        <f>VLOOKUP($D:$D,[1]Capacidad!$D:$Q,4,FALSE)</f>
        <v>VALDESIA</v>
      </c>
      <c r="G79" s="5" t="str">
        <f>VLOOKUP($D:$D,[1]Capacidad!$D:$Q,5,FALSE)</f>
        <v>21</v>
      </c>
      <c r="H79" s="5" t="str">
        <f>VLOOKUP($D:$D,[1]Capacidad!$D:$Q,6,FALSE)</f>
        <v>SAN CRISTÓBAL</v>
      </c>
      <c r="I79" s="5" t="str">
        <f>VLOOKUP($D:$D,[1]Capacidad!$D:$Q,7,FALSE)</f>
        <v>06</v>
      </c>
      <c r="J79" s="5" t="str">
        <f>VLOOKUP($D:$D,[1]Capacidad!$D:$Q,8,FALSE)</f>
        <v>YAGUATE</v>
      </c>
      <c r="K79" s="8" t="s">
        <v>254</v>
      </c>
      <c r="L79" s="8" t="s">
        <v>245</v>
      </c>
      <c r="M79" s="4" t="s">
        <v>49</v>
      </c>
      <c r="N79" s="50">
        <v>100</v>
      </c>
    </row>
    <row r="80" spans="1:14" ht="13.5" customHeight="1" x14ac:dyDescent="0.25">
      <c r="A80" s="4">
        <v>2025</v>
      </c>
      <c r="B80" s="4">
        <v>1</v>
      </c>
      <c r="C80" s="4" t="s">
        <v>158</v>
      </c>
      <c r="D80" s="4" t="s">
        <v>159</v>
      </c>
      <c r="E80" s="5" t="str">
        <f>VLOOKUP($D:$D,[1]Capacidad!$D:$Q,3,FALSE)</f>
        <v>03</v>
      </c>
      <c r="F80" s="5" t="str">
        <f>VLOOKUP($D:$D,[1]Capacidad!$D:$Q,4,FALSE)</f>
        <v>CIBAO NORDESTE</v>
      </c>
      <c r="G80" s="5" t="str">
        <f>VLOOKUP($D:$D,[1]Capacidad!$D:$Q,5,FALSE)</f>
        <v>06</v>
      </c>
      <c r="H80" s="5" t="str">
        <f>VLOOKUP($D:$D,[1]Capacidad!$D:$Q,6,FALSE)</f>
        <v>DUARTE</v>
      </c>
      <c r="I80" s="5" t="str">
        <f>VLOOKUP($D:$D,[1]Capacidad!$D:$Q,7,FALSE)</f>
        <v>04</v>
      </c>
      <c r="J80" s="5" t="str">
        <f>VLOOKUP($D:$D,[1]Capacidad!$D:$Q,8,FALSE)</f>
        <v>PIMENTEL</v>
      </c>
      <c r="K80" s="8" t="s">
        <v>242</v>
      </c>
      <c r="L80" s="8" t="s">
        <v>248</v>
      </c>
      <c r="M80" s="4" t="s">
        <v>160</v>
      </c>
      <c r="N80" s="50">
        <v>31.427</v>
      </c>
    </row>
    <row r="81" spans="1:14" ht="13.5" customHeight="1" x14ac:dyDescent="0.25">
      <c r="A81" s="4">
        <v>2025</v>
      </c>
      <c r="B81" s="4">
        <v>1</v>
      </c>
      <c r="C81" s="4" t="s">
        <v>158</v>
      </c>
      <c r="D81" s="4" t="s">
        <v>161</v>
      </c>
      <c r="E81" s="5" t="str">
        <f>VLOOKUP($D:$D,[1]Capacidad!$D:$Q,3,FALSE)</f>
        <v>03</v>
      </c>
      <c r="F81" s="5" t="str">
        <f>VLOOKUP($D:$D,[1]Capacidad!$D:$Q,4,FALSE)</f>
        <v>CIBAO NORDESTE</v>
      </c>
      <c r="G81" s="5" t="str">
        <f>VLOOKUP($D:$D,[1]Capacidad!$D:$Q,5,FALSE)</f>
        <v>06</v>
      </c>
      <c r="H81" s="5" t="str">
        <f>VLOOKUP($D:$D,[1]Capacidad!$D:$Q,6,FALSE)</f>
        <v>DUARTE</v>
      </c>
      <c r="I81" s="5" t="str">
        <f>VLOOKUP($D:$D,[1]Capacidad!$D:$Q,7,FALSE)</f>
        <v>04</v>
      </c>
      <c r="J81" s="5" t="str">
        <f>VLOOKUP($D:$D,[1]Capacidad!$D:$Q,8,FALSE)</f>
        <v>PIMENTEL</v>
      </c>
      <c r="K81" s="8" t="s">
        <v>242</v>
      </c>
      <c r="L81" s="8" t="s">
        <v>248</v>
      </c>
      <c r="M81" s="4" t="s">
        <v>160</v>
      </c>
      <c r="N81" s="50">
        <v>27.9</v>
      </c>
    </row>
    <row r="82" spans="1:14" ht="13.5" customHeight="1" x14ac:dyDescent="0.25">
      <c r="A82" s="4">
        <v>2025</v>
      </c>
      <c r="B82" s="4">
        <v>1</v>
      </c>
      <c r="C82" s="4" t="s">
        <v>158</v>
      </c>
      <c r="D82" s="4" t="s">
        <v>162</v>
      </c>
      <c r="E82" s="5" t="str">
        <f>VLOOKUP($D:$D,[1]Capacidad!$D:$Q,3,FALSE)</f>
        <v>03</v>
      </c>
      <c r="F82" s="5" t="str">
        <f>VLOOKUP($D:$D,[1]Capacidad!$D:$Q,4,FALSE)</f>
        <v>CIBAO NORDESTE</v>
      </c>
      <c r="G82" s="5" t="str">
        <f>VLOOKUP($D:$D,[1]Capacidad!$D:$Q,5,FALSE)</f>
        <v>06</v>
      </c>
      <c r="H82" s="5" t="str">
        <f>VLOOKUP($D:$D,[1]Capacidad!$D:$Q,6,FALSE)</f>
        <v>DUARTE</v>
      </c>
      <c r="I82" s="5" t="str">
        <f>VLOOKUP($D:$D,[1]Capacidad!$D:$Q,7,FALSE)</f>
        <v>04</v>
      </c>
      <c r="J82" s="5" t="str">
        <f>VLOOKUP($D:$D,[1]Capacidad!$D:$Q,8,FALSE)</f>
        <v>PIMENTEL</v>
      </c>
      <c r="K82" s="8" t="s">
        <v>242</v>
      </c>
      <c r="L82" s="8" t="s">
        <v>248</v>
      </c>
      <c r="M82" s="4" t="s">
        <v>163</v>
      </c>
      <c r="N82" s="50">
        <v>51.228000000000002</v>
      </c>
    </row>
    <row r="83" spans="1:14" ht="13.5" customHeight="1" x14ac:dyDescent="0.25">
      <c r="A83" s="4">
        <v>2025</v>
      </c>
      <c r="B83" s="4">
        <v>1</v>
      </c>
      <c r="C83" s="4" t="s">
        <v>158</v>
      </c>
      <c r="D83" s="4" t="s">
        <v>164</v>
      </c>
      <c r="E83" s="5" t="str">
        <f>VLOOKUP($D:$D,[1]Capacidad!$D:$Q,3,FALSE)</f>
        <v>03</v>
      </c>
      <c r="F83" s="5" t="str">
        <f>VLOOKUP($D:$D,[1]Capacidad!$D:$Q,4,FALSE)</f>
        <v>CIBAO NORDESTE</v>
      </c>
      <c r="G83" s="5" t="str">
        <f>VLOOKUP($D:$D,[1]Capacidad!$D:$Q,5,FALSE)</f>
        <v>06</v>
      </c>
      <c r="H83" s="5" t="str">
        <f>VLOOKUP($D:$D,[1]Capacidad!$D:$Q,6,FALSE)</f>
        <v>DUARTE</v>
      </c>
      <c r="I83" s="5" t="str">
        <f>VLOOKUP($D:$D,[1]Capacidad!$D:$Q,7,FALSE)</f>
        <v>04</v>
      </c>
      <c r="J83" s="5" t="str">
        <f>VLOOKUP($D:$D,[1]Capacidad!$D:$Q,8,FALSE)</f>
        <v>PIMENTEL</v>
      </c>
      <c r="K83" s="8" t="s">
        <v>242</v>
      </c>
      <c r="L83" s="8" t="s">
        <v>248</v>
      </c>
      <c r="M83" s="4" t="s">
        <v>163</v>
      </c>
      <c r="N83" s="50">
        <v>36.26</v>
      </c>
    </row>
    <row r="84" spans="1:14" ht="13.5" customHeight="1" x14ac:dyDescent="0.25">
      <c r="A84" s="4">
        <v>2025</v>
      </c>
      <c r="B84" s="4">
        <v>1</v>
      </c>
      <c r="C84" s="4" t="s">
        <v>12</v>
      </c>
      <c r="D84" s="4" t="s">
        <v>165</v>
      </c>
      <c r="E84" s="5" t="str">
        <f>VLOOKUP($D:$D,[1]Capacidad!$D:$Q,3,FALSE)</f>
        <v>02</v>
      </c>
      <c r="F84" s="5" t="str">
        <f>VLOOKUP($D:$D,[1]Capacidad!$D:$Q,4,FALSE)</f>
        <v>CIBAO SUR</v>
      </c>
      <c r="G84" s="5" t="str">
        <f>VLOOKUP($D:$D,[1]Capacidad!$D:$Q,5,FALSE)</f>
        <v>13</v>
      </c>
      <c r="H84" s="5" t="str">
        <f>VLOOKUP($D:$D,[1]Capacidad!$D:$Q,6,FALSE)</f>
        <v>LA VEGA</v>
      </c>
      <c r="I84" s="5" t="str">
        <f>VLOOKUP($D:$D,[1]Capacidad!$D:$Q,7,FALSE)</f>
        <v>02</v>
      </c>
      <c r="J84" s="5" t="str">
        <f>VLOOKUP($D:$D,[1]Capacidad!$D:$Q,8,FALSE)</f>
        <v>CONSTANZA</v>
      </c>
      <c r="K84" s="8" t="s">
        <v>240</v>
      </c>
      <c r="L84" s="8" t="s">
        <v>253</v>
      </c>
      <c r="M84" s="4" t="s">
        <v>160</v>
      </c>
      <c r="N84" s="50">
        <v>25</v>
      </c>
    </row>
    <row r="85" spans="1:14" ht="13.5" customHeight="1" x14ac:dyDescent="0.25">
      <c r="A85" s="4">
        <v>2025</v>
      </c>
      <c r="B85" s="4">
        <v>1</v>
      </c>
      <c r="C85" s="4" t="s">
        <v>12</v>
      </c>
      <c r="D85" s="4" t="s">
        <v>166</v>
      </c>
      <c r="E85" s="5" t="str">
        <f>VLOOKUP($D:$D,[1]Capacidad!$D:$Q,3,FALSE)</f>
        <v>02</v>
      </c>
      <c r="F85" s="5" t="str">
        <f>VLOOKUP($D:$D,[1]Capacidad!$D:$Q,4,FALSE)</f>
        <v>CIBAO SUR</v>
      </c>
      <c r="G85" s="5" t="str">
        <f>VLOOKUP($D:$D,[1]Capacidad!$D:$Q,5,FALSE)</f>
        <v>13</v>
      </c>
      <c r="H85" s="5" t="str">
        <f>VLOOKUP($D:$D,[1]Capacidad!$D:$Q,6,FALSE)</f>
        <v>LA VEGA</v>
      </c>
      <c r="I85" s="5" t="str">
        <f>VLOOKUP($D:$D,[1]Capacidad!$D:$Q,7,FALSE)</f>
        <v>02</v>
      </c>
      <c r="J85" s="5" t="str">
        <f>VLOOKUP($D:$D,[1]Capacidad!$D:$Q,8,FALSE)</f>
        <v>CONSTANZA</v>
      </c>
      <c r="K85" s="8" t="s">
        <v>240</v>
      </c>
      <c r="L85" s="8" t="s">
        <v>253</v>
      </c>
      <c r="M85" s="4" t="s">
        <v>160</v>
      </c>
      <c r="N85" s="50">
        <v>25</v>
      </c>
    </row>
    <row r="86" spans="1:14" ht="13.5" customHeight="1" x14ac:dyDescent="0.25">
      <c r="A86" s="4">
        <v>2025</v>
      </c>
      <c r="B86" s="4">
        <v>1</v>
      </c>
      <c r="C86" s="4" t="s">
        <v>167</v>
      </c>
      <c r="D86" s="4" t="s">
        <v>168</v>
      </c>
      <c r="E86" s="5" t="str">
        <f>VLOOKUP($D:$D,[1]Capacidad!$D:$Q,3,FALSE)</f>
        <v>07</v>
      </c>
      <c r="F86" s="5" t="str">
        <f>VLOOKUP($D:$D,[1]Capacidad!$D:$Q,4,FALSE)</f>
        <v>EL VALLE</v>
      </c>
      <c r="G86" s="5" t="str">
        <f>VLOOKUP($D:$D,[1]Capacidad!$D:$Q,5,FALSE)</f>
        <v>02</v>
      </c>
      <c r="H86" s="5" t="str">
        <f>VLOOKUP($D:$D,[1]Capacidad!$D:$Q,6,FALSE)</f>
        <v>AZUA</v>
      </c>
      <c r="I86" s="5" t="str">
        <f>VLOOKUP($D:$D,[1]Capacidad!$D:$Q,7,FALSE)</f>
        <v>01</v>
      </c>
      <c r="J86" s="5" t="str">
        <f>VLOOKUP($D:$D,[1]Capacidad!$D:$Q,8,FALSE)</f>
        <v>AZUA</v>
      </c>
      <c r="K86" s="8" t="s">
        <v>242</v>
      </c>
      <c r="L86" s="8" t="s">
        <v>248</v>
      </c>
      <c r="M86" s="4" t="s">
        <v>128</v>
      </c>
      <c r="N86" s="50">
        <v>108.78</v>
      </c>
    </row>
    <row r="87" spans="1:14" ht="13.5" customHeight="1" x14ac:dyDescent="0.25">
      <c r="A87" s="4">
        <v>2025</v>
      </c>
      <c r="B87" s="4">
        <v>1</v>
      </c>
      <c r="C87" s="4" t="s">
        <v>167</v>
      </c>
      <c r="D87" s="4" t="s">
        <v>169</v>
      </c>
      <c r="E87" s="5" t="str">
        <f>VLOOKUP($D:$D,[1]Capacidad!$D:$Q,3,FALSE)</f>
        <v>07</v>
      </c>
      <c r="F87" s="5" t="str">
        <f>VLOOKUP($D:$D,[1]Capacidad!$D:$Q,4,FALSE)</f>
        <v>EL VALLE</v>
      </c>
      <c r="G87" s="5" t="str">
        <f>VLOOKUP($D:$D,[1]Capacidad!$D:$Q,5,FALSE)</f>
        <v>02</v>
      </c>
      <c r="H87" s="5" t="str">
        <f>VLOOKUP($D:$D,[1]Capacidad!$D:$Q,6,FALSE)</f>
        <v>AZUA</v>
      </c>
      <c r="I87" s="5" t="str">
        <f>VLOOKUP($D:$D,[1]Capacidad!$D:$Q,7,FALSE)</f>
        <v>01</v>
      </c>
      <c r="J87" s="5" t="str">
        <f>VLOOKUP($D:$D,[1]Capacidad!$D:$Q,8,FALSE)</f>
        <v>AZUA</v>
      </c>
      <c r="K87" s="8" t="s">
        <v>242</v>
      </c>
      <c r="L87" s="8" t="s">
        <v>248</v>
      </c>
      <c r="M87" s="4" t="s">
        <v>128</v>
      </c>
      <c r="N87" s="50">
        <v>79.88</v>
      </c>
    </row>
    <row r="88" spans="1:14" ht="13.5" customHeight="1" x14ac:dyDescent="0.25">
      <c r="A88" s="4">
        <v>2025</v>
      </c>
      <c r="B88" s="4">
        <v>1</v>
      </c>
      <c r="C88" s="4" t="s">
        <v>170</v>
      </c>
      <c r="D88" s="4" t="s">
        <v>171</v>
      </c>
      <c r="E88" s="5" t="str">
        <f>VLOOKUP($D:$D,[1]Capacidad!$D:$Q,3,FALSE)</f>
        <v>05</v>
      </c>
      <c r="F88" s="5" t="str">
        <f>VLOOKUP($D:$D,[1]Capacidad!$D:$Q,4,FALSE)</f>
        <v>VALDESIA</v>
      </c>
      <c r="G88" s="5" t="str">
        <f>VLOOKUP($D:$D,[1]Capacidad!$D:$Q,5,FALSE)</f>
        <v>17</v>
      </c>
      <c r="H88" s="5" t="str">
        <f>VLOOKUP($D:$D,[1]Capacidad!$D:$Q,6,FALSE)</f>
        <v>PERAVIA</v>
      </c>
      <c r="I88" s="5" t="str">
        <f>VLOOKUP($D:$D,[1]Capacidad!$D:$Q,7,FALSE)</f>
        <v>01</v>
      </c>
      <c r="J88" s="5" t="str">
        <f>VLOOKUP($D:$D,[1]Capacidad!$D:$Q,8,FALSE)</f>
        <v>BANÍ</v>
      </c>
      <c r="K88" s="8" t="s">
        <v>241</v>
      </c>
      <c r="L88" s="8" t="s">
        <v>247</v>
      </c>
      <c r="M88" s="4" t="s">
        <v>56</v>
      </c>
      <c r="N88" s="50">
        <v>391</v>
      </c>
    </row>
    <row r="89" spans="1:14" ht="13.5" customHeight="1" x14ac:dyDescent="0.25">
      <c r="A89" s="4">
        <v>2025</v>
      </c>
      <c r="B89" s="4">
        <v>1</v>
      </c>
      <c r="C89" s="4" t="s">
        <v>170</v>
      </c>
      <c r="D89" s="4" t="s">
        <v>172</v>
      </c>
      <c r="E89" s="5" t="str">
        <f>VLOOKUP($D:$D,[1]Capacidad!$D:$Q,3,FALSE)</f>
        <v>05</v>
      </c>
      <c r="F89" s="5" t="str">
        <f>VLOOKUP($D:$D,[1]Capacidad!$D:$Q,4,FALSE)</f>
        <v>VALDESIA</v>
      </c>
      <c r="G89" s="5" t="str">
        <f>VLOOKUP($D:$D,[1]Capacidad!$D:$Q,5,FALSE)</f>
        <v>17</v>
      </c>
      <c r="H89" s="5" t="str">
        <f>VLOOKUP($D:$D,[1]Capacidad!$D:$Q,6,FALSE)</f>
        <v>PERAVIA</v>
      </c>
      <c r="I89" s="5" t="str">
        <f>VLOOKUP($D:$D,[1]Capacidad!$D:$Q,7,FALSE)</f>
        <v>01</v>
      </c>
      <c r="J89" s="5" t="str">
        <f>VLOOKUP($D:$D,[1]Capacidad!$D:$Q,8,FALSE)</f>
        <v>BANÍ</v>
      </c>
      <c r="K89" s="8" t="s">
        <v>241</v>
      </c>
      <c r="L89" s="8" t="s">
        <v>247</v>
      </c>
      <c r="M89" s="4" t="s">
        <v>56</v>
      </c>
      <c r="N89" s="50">
        <v>391</v>
      </c>
    </row>
    <row r="90" spans="1:14" ht="13.5" customHeight="1" x14ac:dyDescent="0.25">
      <c r="A90" s="4">
        <v>2025</v>
      </c>
      <c r="B90" s="4">
        <v>1</v>
      </c>
      <c r="C90" s="4" t="s">
        <v>22</v>
      </c>
      <c r="D90" s="4" t="s">
        <v>173</v>
      </c>
      <c r="E90" s="5" t="str">
        <f>VLOOKUP($D:$D,[1]Capacidad!$D:$Q,3,FALSE)</f>
        <v>06</v>
      </c>
      <c r="F90" s="5" t="str">
        <f>VLOOKUP($D:$D,[1]Capacidad!$D:$Q,4,FALSE)</f>
        <v>ENRIQUILLO</v>
      </c>
      <c r="G90" s="5" t="str">
        <f>VLOOKUP($D:$D,[1]Capacidad!$D:$Q,5,FALSE)</f>
        <v>16</v>
      </c>
      <c r="H90" s="5" t="str">
        <f>VLOOKUP($D:$D,[1]Capacidad!$D:$Q,6,FALSE)</f>
        <v>PEDERNALES</v>
      </c>
      <c r="I90" s="5" t="str">
        <f>VLOOKUP($D:$D,[1]Capacidad!$D:$Q,7,FALSE)</f>
        <v>02</v>
      </c>
      <c r="J90" s="5" t="str">
        <f>VLOOKUP($D:$D,[1]Capacidad!$D:$Q,8,FALSE)</f>
        <v>OVIEDO</v>
      </c>
      <c r="K90" s="8" t="s">
        <v>244</v>
      </c>
      <c r="L90" s="8" t="s">
        <v>252</v>
      </c>
      <c r="M90" s="4" t="s">
        <v>174</v>
      </c>
      <c r="N90" s="50">
        <v>8.25</v>
      </c>
    </row>
    <row r="91" spans="1:14" ht="13.5" customHeight="1" x14ac:dyDescent="0.25">
      <c r="A91" s="4">
        <v>2025</v>
      </c>
      <c r="B91" s="4">
        <v>1</v>
      </c>
      <c r="C91" s="4" t="s">
        <v>175</v>
      </c>
      <c r="D91" s="4" t="s">
        <v>218</v>
      </c>
      <c r="E91" s="5" t="str">
        <f>VLOOKUP($D:$D,[1]Capacidad!$D:$Q,3,FALSE)</f>
        <v>09</v>
      </c>
      <c r="F91" s="5" t="str">
        <f>VLOOKUP($D:$D,[1]Capacidad!$D:$Q,4,FALSE)</f>
        <v>HIGUAMO</v>
      </c>
      <c r="G91" s="5" t="str">
        <f>VLOOKUP($D:$D,[1]Capacidad!$D:$Q,5,FALSE)</f>
        <v>23</v>
      </c>
      <c r="H91" s="5" t="str">
        <f>VLOOKUP($D:$D,[1]Capacidad!$D:$Q,6,FALSE)</f>
        <v>SAN PEDRO DE MACORÍS</v>
      </c>
      <c r="I91" s="5" t="str">
        <f>VLOOKUP($D:$D,[1]Capacidad!$D:$Q,7,FALSE)</f>
        <v>05</v>
      </c>
      <c r="J91" s="5" t="str">
        <f>VLOOKUP($D:$D,[1]Capacidad!$D:$Q,8,FALSE)</f>
        <v>QUISQUEYA</v>
      </c>
      <c r="K91" s="8" t="s">
        <v>242</v>
      </c>
      <c r="L91" s="8" t="s">
        <v>248</v>
      </c>
      <c r="M91" s="4" t="s">
        <v>174</v>
      </c>
      <c r="N91" s="50">
        <v>156.93799999999999</v>
      </c>
    </row>
    <row r="92" spans="1:14" ht="13.5" customHeight="1" x14ac:dyDescent="0.25">
      <c r="A92" s="4">
        <v>2025</v>
      </c>
      <c r="B92" s="4">
        <v>1</v>
      </c>
      <c r="C92" s="4" t="s">
        <v>175</v>
      </c>
      <c r="D92" s="4" t="s">
        <v>219</v>
      </c>
      <c r="E92" s="5" t="str">
        <f>VLOOKUP($D:$D,[1]Capacidad!$D:$Q,3,FALSE)</f>
        <v>09</v>
      </c>
      <c r="F92" s="5" t="str">
        <f>VLOOKUP($D:$D,[1]Capacidad!$D:$Q,4,FALSE)</f>
        <v>HIGUAMO</v>
      </c>
      <c r="G92" s="5" t="str">
        <f>VLOOKUP($D:$D,[1]Capacidad!$D:$Q,5,FALSE)</f>
        <v>23</v>
      </c>
      <c r="H92" s="5" t="str">
        <f>VLOOKUP($D:$D,[1]Capacidad!$D:$Q,6,FALSE)</f>
        <v>SAN PEDRO DE MACORÍS</v>
      </c>
      <c r="I92" s="5" t="str">
        <f>VLOOKUP($D:$D,[1]Capacidad!$D:$Q,7,FALSE)</f>
        <v>01</v>
      </c>
      <c r="J92" s="5" t="str">
        <f>VLOOKUP($D:$D,[1]Capacidad!$D:$Q,8,FALSE)</f>
        <v>SAN PEDRO DE MACORÍS</v>
      </c>
      <c r="K92" s="8" t="s">
        <v>242</v>
      </c>
      <c r="L92" s="8" t="s">
        <v>248</v>
      </c>
      <c r="M92" s="4" t="s">
        <v>107</v>
      </c>
      <c r="N92" s="50">
        <v>68.304000000000002</v>
      </c>
    </row>
    <row r="93" spans="1:14" ht="13.5" customHeight="1" x14ac:dyDescent="0.25">
      <c r="A93" s="4">
        <v>2025</v>
      </c>
      <c r="B93" s="4">
        <v>1</v>
      </c>
      <c r="C93" s="4" t="s">
        <v>22</v>
      </c>
      <c r="D93" s="4" t="s">
        <v>220</v>
      </c>
      <c r="E93" s="5" t="str">
        <f>VLOOKUP($D:$D,[1]Capacidad!$D:$Q,3,FALSE)</f>
        <v>09</v>
      </c>
      <c r="F93" s="5" t="str">
        <f>VLOOKUP($D:$D,[1]Capacidad!$D:$Q,4,FALSE)</f>
        <v>HIGUAMO</v>
      </c>
      <c r="G93" s="5" t="str">
        <f>VLOOKUP($D:$D,[1]Capacidad!$D:$Q,5,FALSE)</f>
        <v>23</v>
      </c>
      <c r="H93" s="5" t="str">
        <f>VLOOKUP($D:$D,[1]Capacidad!$D:$Q,6,FALSE)</f>
        <v>SAN PEDRO DE MACORÍS</v>
      </c>
      <c r="I93" s="5" t="str">
        <f>VLOOKUP($D:$D,[1]Capacidad!$D:$Q,7,FALSE)</f>
        <v>05</v>
      </c>
      <c r="J93" s="5" t="str">
        <f>VLOOKUP($D:$D,[1]Capacidad!$D:$Q,8,FALSE)</f>
        <v>QUISQUEYA</v>
      </c>
      <c r="K93" s="8" t="s">
        <v>242</v>
      </c>
      <c r="L93" s="8" t="s">
        <v>248</v>
      </c>
      <c r="M93" s="4" t="s">
        <v>174</v>
      </c>
      <c r="N93" s="50">
        <v>225.24</v>
      </c>
    </row>
    <row r="94" spans="1:14" ht="13.5" customHeight="1" x14ac:dyDescent="0.25">
      <c r="A94" s="4">
        <v>2025</v>
      </c>
      <c r="B94" s="4">
        <v>1</v>
      </c>
      <c r="C94" s="4" t="s">
        <v>12</v>
      </c>
      <c r="D94" s="4" t="s">
        <v>182</v>
      </c>
      <c r="E94" s="5" t="str">
        <f>VLOOKUP($D:$D,[1]Capacidad!$D:$Q,3,FALSE)</f>
        <v>02</v>
      </c>
      <c r="F94" s="5" t="str">
        <f>VLOOKUP($D:$D,[1]Capacidad!$D:$Q,4,FALSE)</f>
        <v>CIBAO SUR</v>
      </c>
      <c r="G94" s="5" t="str">
        <f>VLOOKUP($D:$D,[1]Capacidad!$D:$Q,5,FALSE)</f>
        <v>13</v>
      </c>
      <c r="H94" s="5" t="str">
        <f>VLOOKUP($D:$D,[1]Capacidad!$D:$Q,6,FALSE)</f>
        <v>LA VEGA</v>
      </c>
      <c r="I94" s="5" t="str">
        <f>VLOOKUP($D:$D,[1]Capacidad!$D:$Q,7,FALSE)</f>
        <v>04</v>
      </c>
      <c r="J94" s="5" t="str">
        <f>VLOOKUP($D:$D,[1]Capacidad!$D:$Q,8,FALSE)</f>
        <v>JIMA ABAJO</v>
      </c>
      <c r="K94" s="8" t="s">
        <v>240</v>
      </c>
      <c r="L94" s="8" t="s">
        <v>253</v>
      </c>
      <c r="M94" s="4" t="s">
        <v>183</v>
      </c>
      <c r="N94" s="50">
        <v>10.1</v>
      </c>
    </row>
    <row r="95" spans="1:14" ht="13.5" customHeight="1" x14ac:dyDescent="0.25">
      <c r="A95" s="4">
        <v>2025</v>
      </c>
      <c r="B95" s="4">
        <v>1</v>
      </c>
      <c r="C95" s="4" t="s">
        <v>12</v>
      </c>
      <c r="D95" s="4" t="s">
        <v>184</v>
      </c>
      <c r="E95" s="5" t="str">
        <f>VLOOKUP($D:$D,[1]Capacidad!$D:$Q,3,FALSE)</f>
        <v>02</v>
      </c>
      <c r="F95" s="5" t="str">
        <f>VLOOKUP($D:$D,[1]Capacidad!$D:$Q,4,FALSE)</f>
        <v>CIBAO SUR</v>
      </c>
      <c r="G95" s="5" t="str">
        <f>VLOOKUP($D:$D,[1]Capacidad!$D:$Q,5,FALSE)</f>
        <v>28</v>
      </c>
      <c r="H95" s="5" t="str">
        <f>VLOOKUP($D:$D,[1]Capacidad!$D:$Q,6,FALSE)</f>
        <v>MONSEÑOR NOUEL</v>
      </c>
      <c r="I95" s="5" t="str">
        <f>VLOOKUP($D:$D,[1]Capacidad!$D:$Q,7,FALSE)</f>
        <v>01</v>
      </c>
      <c r="J95" s="5" t="str">
        <f>VLOOKUP($D:$D,[1]Capacidad!$D:$Q,8,FALSE)</f>
        <v>BONAO</v>
      </c>
      <c r="K95" s="8" t="s">
        <v>240</v>
      </c>
      <c r="L95" s="8" t="s">
        <v>253</v>
      </c>
      <c r="M95" s="4" t="s">
        <v>82</v>
      </c>
      <c r="N95" s="50">
        <v>12.5</v>
      </c>
    </row>
    <row r="96" spans="1:14" ht="13.5" customHeight="1" x14ac:dyDescent="0.25">
      <c r="A96" s="4">
        <v>2025</v>
      </c>
      <c r="B96" s="4">
        <v>1</v>
      </c>
      <c r="C96" s="4" t="s">
        <v>12</v>
      </c>
      <c r="D96" s="4" t="s">
        <v>185</v>
      </c>
      <c r="E96" s="5" t="str">
        <f>VLOOKUP($D:$D,[1]Capacidad!$D:$Q,3,FALSE)</f>
        <v>02</v>
      </c>
      <c r="F96" s="5" t="str">
        <f>VLOOKUP($D:$D,[1]Capacidad!$D:$Q,4,FALSE)</f>
        <v>CIBAO SUR</v>
      </c>
      <c r="G96" s="5" t="str">
        <f>VLOOKUP($D:$D,[1]Capacidad!$D:$Q,5,FALSE)</f>
        <v>28</v>
      </c>
      <c r="H96" s="5" t="str">
        <f>VLOOKUP($D:$D,[1]Capacidad!$D:$Q,6,FALSE)</f>
        <v>MONSEÑOR NOUEL</v>
      </c>
      <c r="I96" s="5" t="str">
        <f>VLOOKUP($D:$D,[1]Capacidad!$D:$Q,7,FALSE)</f>
        <v>01</v>
      </c>
      <c r="J96" s="5" t="str">
        <f>VLOOKUP($D:$D,[1]Capacidad!$D:$Q,8,FALSE)</f>
        <v>BONAO</v>
      </c>
      <c r="K96" s="8" t="s">
        <v>240</v>
      </c>
      <c r="L96" s="8" t="s">
        <v>253</v>
      </c>
      <c r="M96" s="4" t="s">
        <v>17</v>
      </c>
      <c r="N96" s="50">
        <v>12.5</v>
      </c>
    </row>
    <row r="97" spans="1:14" ht="13.5" customHeight="1" x14ac:dyDescent="0.25">
      <c r="A97" s="4">
        <v>2025</v>
      </c>
      <c r="B97" s="4">
        <v>1</v>
      </c>
      <c r="C97" s="4" t="s">
        <v>12</v>
      </c>
      <c r="D97" s="4" t="s">
        <v>186</v>
      </c>
      <c r="E97" s="5" t="str">
        <f>VLOOKUP($D:$D,[1]Capacidad!$D:$Q,3,FALSE)</f>
        <v>03</v>
      </c>
      <c r="F97" s="5" t="str">
        <f>VLOOKUP($D:$D,[1]Capacidad!$D:$Q,4,FALSE)</f>
        <v>CIBAO NORDESTE</v>
      </c>
      <c r="G97" s="5" t="str">
        <f>VLOOKUP($D:$D,[1]Capacidad!$D:$Q,5,FALSE)</f>
        <v>14</v>
      </c>
      <c r="H97" s="5" t="str">
        <f>VLOOKUP($D:$D,[1]Capacidad!$D:$Q,6,FALSE)</f>
        <v>MARÍA TRINIDAD SÁNCHEZ</v>
      </c>
      <c r="I97" s="5" t="str">
        <f>VLOOKUP($D:$D,[1]Capacidad!$D:$Q,7,FALSE)</f>
        <v>01</v>
      </c>
      <c r="J97" s="5" t="str">
        <f>VLOOKUP($D:$D,[1]Capacidad!$D:$Q,8,FALSE)</f>
        <v>NAGUA</v>
      </c>
      <c r="K97" s="8" t="s">
        <v>240</v>
      </c>
      <c r="L97" s="8" t="s">
        <v>253</v>
      </c>
      <c r="M97" s="4" t="s">
        <v>187</v>
      </c>
      <c r="N97" s="50">
        <v>0.9</v>
      </c>
    </row>
    <row r="98" spans="1:14" ht="13.5" customHeight="1" x14ac:dyDescent="0.25">
      <c r="A98" s="4">
        <v>2025</v>
      </c>
      <c r="B98" s="4">
        <v>1</v>
      </c>
      <c r="C98" s="4" t="s">
        <v>12</v>
      </c>
      <c r="D98" s="4" t="s">
        <v>188</v>
      </c>
      <c r="E98" s="5" t="str">
        <f>VLOOKUP($D:$D,[1]Capacidad!$D:$Q,3,FALSE)</f>
        <v>07</v>
      </c>
      <c r="F98" s="5" t="str">
        <f>VLOOKUP($D:$D,[1]Capacidad!$D:$Q,4,FALSE)</f>
        <v>EL VALLE</v>
      </c>
      <c r="G98" s="5" t="str">
        <f>VLOOKUP($D:$D,[1]Capacidad!$D:$Q,5,FALSE)</f>
        <v>22</v>
      </c>
      <c r="H98" s="5" t="str">
        <f>VLOOKUP($D:$D,[1]Capacidad!$D:$Q,6,FALSE)</f>
        <v>SAN JUAN</v>
      </c>
      <c r="I98" s="5" t="str">
        <f>VLOOKUP($D:$D,[1]Capacidad!$D:$Q,7,FALSE)</f>
        <v>01</v>
      </c>
      <c r="J98" s="5" t="str">
        <f>VLOOKUP($D:$D,[1]Capacidad!$D:$Q,8,FALSE)</f>
        <v>SAN JUAN</v>
      </c>
      <c r="K98" s="8" t="s">
        <v>240</v>
      </c>
      <c r="L98" s="8" t="s">
        <v>253</v>
      </c>
      <c r="M98" s="4" t="s">
        <v>189</v>
      </c>
      <c r="N98" s="50">
        <v>12.8</v>
      </c>
    </row>
    <row r="99" spans="1:14" ht="13.5" customHeight="1" x14ac:dyDescent="0.25">
      <c r="A99" s="4">
        <v>2025</v>
      </c>
      <c r="B99" s="4">
        <v>1</v>
      </c>
      <c r="C99" s="4" t="s">
        <v>12</v>
      </c>
      <c r="D99" s="4" t="s">
        <v>190</v>
      </c>
      <c r="E99" s="5" t="str">
        <f>VLOOKUP($D:$D,[1]Capacidad!$D:$Q,3,FALSE)</f>
        <v>07</v>
      </c>
      <c r="F99" s="5" t="str">
        <f>VLOOKUP($D:$D,[1]Capacidad!$D:$Q,4,FALSE)</f>
        <v>EL VALLE</v>
      </c>
      <c r="G99" s="5" t="str">
        <f>VLOOKUP($D:$D,[1]Capacidad!$D:$Q,5,FALSE)</f>
        <v>22</v>
      </c>
      <c r="H99" s="5" t="str">
        <f>VLOOKUP($D:$D,[1]Capacidad!$D:$Q,6,FALSE)</f>
        <v>SAN JUAN</v>
      </c>
      <c r="I99" s="5" t="str">
        <f>VLOOKUP($D:$D,[1]Capacidad!$D:$Q,7,FALSE)</f>
        <v>01</v>
      </c>
      <c r="J99" s="5" t="str">
        <f>VLOOKUP($D:$D,[1]Capacidad!$D:$Q,8,FALSE)</f>
        <v>SAN JUAN</v>
      </c>
      <c r="K99" s="8" t="s">
        <v>240</v>
      </c>
      <c r="L99" s="8" t="s">
        <v>253</v>
      </c>
      <c r="M99" s="4" t="s">
        <v>191</v>
      </c>
      <c r="N99" s="50">
        <v>6.3</v>
      </c>
    </row>
    <row r="100" spans="1:14" ht="13.5" customHeight="1" x14ac:dyDescent="0.25">
      <c r="A100" s="4">
        <v>2025</v>
      </c>
      <c r="B100" s="4">
        <v>1</v>
      </c>
      <c r="C100" s="4" t="s">
        <v>192</v>
      </c>
      <c r="D100" s="4" t="s">
        <v>193</v>
      </c>
      <c r="E100" s="5" t="str">
        <f>VLOOKUP($D:$D,[1]Capacidad!$D:$Q,3,FALSE)</f>
        <v>01</v>
      </c>
      <c r="F100" s="5" t="str">
        <f>VLOOKUP($D:$D,[1]Capacidad!$D:$Q,4,FALSE)</f>
        <v>CIBAO NORTE</v>
      </c>
      <c r="G100" s="5" t="str">
        <f>VLOOKUP($D:$D,[1]Capacidad!$D:$Q,5,FALSE)</f>
        <v>18</v>
      </c>
      <c r="H100" s="5" t="str">
        <f>VLOOKUP($D:$D,[1]Capacidad!$D:$Q,6,FALSE)</f>
        <v>PUERTO PLATA</v>
      </c>
      <c r="I100" s="5" t="str">
        <f>VLOOKUP($D:$D,[1]Capacidad!$D:$Q,7,FALSE)</f>
        <v>01</v>
      </c>
      <c r="J100" s="5" t="str">
        <f>VLOOKUP($D:$D,[1]Capacidad!$D:$Q,8,FALSE)</f>
        <v>PUERTO PLATA</v>
      </c>
      <c r="K100" s="8" t="s">
        <v>239</v>
      </c>
      <c r="L100" s="8" t="s">
        <v>250</v>
      </c>
      <c r="M100" s="4" t="s">
        <v>194</v>
      </c>
      <c r="N100" s="50">
        <v>0</v>
      </c>
    </row>
    <row r="101" spans="1:14" ht="13.5" customHeight="1" x14ac:dyDescent="0.25">
      <c r="A101" s="4">
        <v>2025</v>
      </c>
      <c r="B101" s="4">
        <v>1</v>
      </c>
      <c r="C101" s="4" t="s">
        <v>59</v>
      </c>
      <c r="D101" s="4" t="s">
        <v>197</v>
      </c>
      <c r="E101" s="5" t="str">
        <f>VLOOKUP($D:$D,[1]Capacidad!$D:$Q,3,FALSE)</f>
        <v>05</v>
      </c>
      <c r="F101" s="5" t="str">
        <f>VLOOKUP($D:$D,[1]Capacidad!$D:$Q,4,FALSE)</f>
        <v>VALDESIA</v>
      </c>
      <c r="G101" s="5" t="str">
        <f>VLOOKUP($D:$D,[1]Capacidad!$D:$Q,5,FALSE)</f>
        <v>21</v>
      </c>
      <c r="H101" s="5" t="str">
        <f>VLOOKUP($D:$D,[1]Capacidad!$D:$Q,6,FALSE)</f>
        <v>SAN CRISTÓBAL</v>
      </c>
      <c r="I101" s="5" t="str">
        <f>VLOOKUP($D:$D,[1]Capacidad!$D:$Q,7,FALSE)</f>
        <v>03</v>
      </c>
      <c r="J101" s="5" t="str">
        <f>VLOOKUP($D:$D,[1]Capacidad!$D:$Q,8,FALSE)</f>
        <v>BAJOS DE HAINA</v>
      </c>
      <c r="K101" s="8" t="s">
        <v>243</v>
      </c>
      <c r="L101" s="8" t="s">
        <v>249</v>
      </c>
      <c r="M101" s="4" t="s">
        <v>44</v>
      </c>
      <c r="N101" s="50">
        <v>34</v>
      </c>
    </row>
    <row r="102" spans="1:14" ht="13.5" customHeight="1" x14ac:dyDescent="0.25">
      <c r="A102" s="4">
        <v>2025</v>
      </c>
      <c r="B102" s="4">
        <v>1</v>
      </c>
      <c r="C102" s="4" t="s">
        <v>198</v>
      </c>
      <c r="D102" s="4" t="s">
        <v>199</v>
      </c>
      <c r="E102" s="5" t="str">
        <f>VLOOKUP($D:$D,[1]Capacidad!$D:$Q,3,FALSE)</f>
        <v>09</v>
      </c>
      <c r="F102" s="5" t="str">
        <f>VLOOKUP($D:$D,[1]Capacidad!$D:$Q,4,FALSE)</f>
        <v>HIGUAMO</v>
      </c>
      <c r="G102" s="5" t="str">
        <f>VLOOKUP($D:$D,[1]Capacidad!$D:$Q,5,FALSE)</f>
        <v>23</v>
      </c>
      <c r="H102" s="5" t="str">
        <f>VLOOKUP($D:$D,[1]Capacidad!$D:$Q,6,FALSE)</f>
        <v>SAN PEDRO DE MACORÍS</v>
      </c>
      <c r="I102" s="5" t="str">
        <f>VLOOKUP($D:$D,[1]Capacidad!$D:$Q,7,FALSE)</f>
        <v>01</v>
      </c>
      <c r="J102" s="5" t="str">
        <f>VLOOKUP($D:$D,[1]Capacidad!$D:$Q,8,FALSE)</f>
        <v>SAN PEDRO DE MACORÍS</v>
      </c>
      <c r="K102" s="8" t="s">
        <v>241</v>
      </c>
      <c r="L102" s="8" t="s">
        <v>251</v>
      </c>
      <c r="M102" s="4" t="s">
        <v>99</v>
      </c>
      <c r="N102" s="50">
        <v>30</v>
      </c>
    </row>
    <row r="103" spans="1:14" ht="13.5" customHeight="1" x14ac:dyDescent="0.25">
      <c r="A103" s="4">
        <v>2025</v>
      </c>
      <c r="B103" s="4">
        <v>1</v>
      </c>
      <c r="C103" s="4" t="s">
        <v>200</v>
      </c>
      <c r="D103" s="4" t="s">
        <v>201</v>
      </c>
      <c r="E103" s="5" t="str">
        <f>VLOOKUP($D:$D,[1]Capacidad!$D:$Q,3,FALSE)</f>
        <v>10</v>
      </c>
      <c r="F103" s="5" t="str">
        <f>VLOOKUP($D:$D,[1]Capacidad!$D:$Q,4,FALSE)</f>
        <v>OZAMA O METROPOLITANA</v>
      </c>
      <c r="G103" s="5" t="str">
        <f>VLOOKUP($D:$D,[1]Capacidad!$D:$Q,5,FALSE)</f>
        <v>32</v>
      </c>
      <c r="H103" s="5" t="str">
        <f>VLOOKUP($D:$D,[1]Capacidad!$D:$Q,6,FALSE)</f>
        <v>SANTO DOMINGO</v>
      </c>
      <c r="I103" s="5" t="str">
        <f>VLOOKUP($D:$D,[1]Capacidad!$D:$Q,7,FALSE)</f>
        <v>04</v>
      </c>
      <c r="J103" s="5" t="str">
        <f>VLOOKUP($D:$D,[1]Capacidad!$D:$Q,8,FALSE)</f>
        <v>BOCA CHICA</v>
      </c>
      <c r="K103" s="8" t="s">
        <v>243</v>
      </c>
      <c r="L103" s="8" t="s">
        <v>246</v>
      </c>
      <c r="M103" s="4" t="s">
        <v>128</v>
      </c>
      <c r="N103" s="50">
        <v>191.48</v>
      </c>
    </row>
    <row r="104" spans="1:14" ht="13.5" customHeight="1" x14ac:dyDescent="0.25">
      <c r="A104" s="4">
        <v>2025</v>
      </c>
      <c r="B104" s="4">
        <v>1</v>
      </c>
      <c r="C104" s="4" t="s">
        <v>22</v>
      </c>
      <c r="D104" s="4" t="s">
        <v>202</v>
      </c>
      <c r="E104" s="5" t="str">
        <f>VLOOKUP($D:$D,[1]Capacidad!$D:$Q,3,FALSE)</f>
        <v>09</v>
      </c>
      <c r="F104" s="5" t="str">
        <f>VLOOKUP($D:$D,[1]Capacidad!$D:$Q,4,FALSE)</f>
        <v>HIGUAMO</v>
      </c>
      <c r="G104" s="5" t="str">
        <f>VLOOKUP($D:$D,[1]Capacidad!$D:$Q,5,FALSE)</f>
        <v>23</v>
      </c>
      <c r="H104" s="5" t="str">
        <f>VLOOKUP($D:$D,[1]Capacidad!$D:$Q,6,FALSE)</f>
        <v>SAN PEDRO DE MACORÍS</v>
      </c>
      <c r="I104" s="5" t="str">
        <f>VLOOKUP($D:$D,[1]Capacidad!$D:$Q,7,FALSE)</f>
        <v>01</v>
      </c>
      <c r="J104" s="5" t="str">
        <f>VLOOKUP($D:$D,[1]Capacidad!$D:$Q,8,FALSE)</f>
        <v>SAN PEDRO DE MACORÍS</v>
      </c>
      <c r="K104" s="8" t="s">
        <v>242</v>
      </c>
      <c r="L104" s="8" t="s">
        <v>248</v>
      </c>
      <c r="M104" s="4" t="s">
        <v>24</v>
      </c>
      <c r="N104" s="50">
        <v>51</v>
      </c>
    </row>
    <row r="105" spans="1:14" ht="13.5" customHeight="1" x14ac:dyDescent="0.25">
      <c r="A105" s="4">
        <v>2025</v>
      </c>
      <c r="B105" s="4">
        <v>1</v>
      </c>
      <c r="C105" s="4" t="s">
        <v>12</v>
      </c>
      <c r="D105" s="4" t="s">
        <v>203</v>
      </c>
      <c r="E105" s="5" t="str">
        <f>VLOOKUP($D:$D,[1]Capacidad!$D:$Q,3,FALSE)</f>
        <v>02</v>
      </c>
      <c r="F105" s="5" t="str">
        <f>VLOOKUP($D:$D,[1]Capacidad!$D:$Q,4,FALSE)</f>
        <v>CIBAO SUR</v>
      </c>
      <c r="G105" s="5" t="str">
        <f>VLOOKUP($D:$D,[1]Capacidad!$D:$Q,5,FALSE)</f>
        <v>13</v>
      </c>
      <c r="H105" s="5" t="str">
        <f>VLOOKUP($D:$D,[1]Capacidad!$D:$Q,6,FALSE)</f>
        <v>LA VEGA</v>
      </c>
      <c r="I105" s="5" t="str">
        <f>VLOOKUP($D:$D,[1]Capacidad!$D:$Q,7,FALSE)</f>
        <v>01</v>
      </c>
      <c r="J105" s="5" t="str">
        <f>VLOOKUP($D:$D,[1]Capacidad!$D:$Q,8,FALSE)</f>
        <v>LA VEGA</v>
      </c>
      <c r="K105" s="8" t="s">
        <v>240</v>
      </c>
      <c r="L105" s="8" t="s">
        <v>253</v>
      </c>
      <c r="M105" s="4" t="s">
        <v>204</v>
      </c>
      <c r="N105" s="50">
        <v>48</v>
      </c>
    </row>
    <row r="106" spans="1:14" ht="13.5" customHeight="1" x14ac:dyDescent="0.25">
      <c r="A106" s="4">
        <v>2025</v>
      </c>
      <c r="B106" s="4">
        <v>1</v>
      </c>
      <c r="C106" s="4" t="s">
        <v>12</v>
      </c>
      <c r="D106" s="4" t="s">
        <v>205</v>
      </c>
      <c r="E106" s="5" t="str">
        <f>VLOOKUP($D:$D,[1]Capacidad!$D:$Q,3,FALSE)</f>
        <v>02</v>
      </c>
      <c r="F106" s="5" t="str">
        <f>VLOOKUP($D:$D,[1]Capacidad!$D:$Q,4,FALSE)</f>
        <v>CIBAO SUR</v>
      </c>
      <c r="G106" s="5" t="str">
        <f>VLOOKUP($D:$D,[1]Capacidad!$D:$Q,5,FALSE)</f>
        <v>13</v>
      </c>
      <c r="H106" s="5" t="str">
        <f>VLOOKUP($D:$D,[1]Capacidad!$D:$Q,6,FALSE)</f>
        <v>LA VEGA</v>
      </c>
      <c r="I106" s="5" t="str">
        <f>VLOOKUP($D:$D,[1]Capacidad!$D:$Q,7,FALSE)</f>
        <v>01</v>
      </c>
      <c r="J106" s="5" t="str">
        <f>VLOOKUP($D:$D,[1]Capacidad!$D:$Q,8,FALSE)</f>
        <v>LA VEGA</v>
      </c>
      <c r="K106" s="8" t="s">
        <v>240</v>
      </c>
      <c r="L106" s="8" t="s">
        <v>253</v>
      </c>
      <c r="M106" s="4" t="s">
        <v>204</v>
      </c>
      <c r="N106" s="50">
        <v>48</v>
      </c>
    </row>
    <row r="107" spans="1:14" ht="13.5" customHeight="1" x14ac:dyDescent="0.25">
      <c r="A107" s="4">
        <v>2025</v>
      </c>
      <c r="B107" s="4">
        <v>1</v>
      </c>
      <c r="C107" s="4" t="s">
        <v>12</v>
      </c>
      <c r="D107" s="4" t="s">
        <v>206</v>
      </c>
      <c r="E107" s="5" t="str">
        <f>VLOOKUP($D:$D,[1]Capacidad!$D:$Q,3,FALSE)</f>
        <v>05</v>
      </c>
      <c r="F107" s="5" t="str">
        <f>VLOOKUP($D:$D,[1]Capacidad!$D:$Q,4,FALSE)</f>
        <v>VALDESIA</v>
      </c>
      <c r="G107" s="5" t="str">
        <f>VLOOKUP($D:$D,[1]Capacidad!$D:$Q,5,FALSE)</f>
        <v>17</v>
      </c>
      <c r="H107" s="5" t="str">
        <f>VLOOKUP($D:$D,[1]Capacidad!$D:$Q,6,FALSE)</f>
        <v>PERAVIA</v>
      </c>
      <c r="I107" s="5" t="str">
        <f>VLOOKUP($D:$D,[1]Capacidad!$D:$Q,7,FALSE)</f>
        <v>01</v>
      </c>
      <c r="J107" s="5" t="str">
        <f>VLOOKUP($D:$D,[1]Capacidad!$D:$Q,8,FALSE)</f>
        <v>BANÍ</v>
      </c>
      <c r="K107" s="8" t="s">
        <v>240</v>
      </c>
      <c r="L107" s="8" t="s">
        <v>253</v>
      </c>
      <c r="M107" s="4" t="s">
        <v>207</v>
      </c>
      <c r="N107" s="50">
        <v>25.5</v>
      </c>
    </row>
    <row r="108" spans="1:14" ht="13.5" customHeight="1" x14ac:dyDescent="0.25">
      <c r="A108" s="4">
        <v>2025</v>
      </c>
      <c r="B108" s="4">
        <v>1</v>
      </c>
      <c r="C108" s="4" t="s">
        <v>12</v>
      </c>
      <c r="D108" s="4" t="s">
        <v>208</v>
      </c>
      <c r="E108" s="5" t="str">
        <f>VLOOKUP($D:$D,[1]Capacidad!$D:$Q,3,FALSE)</f>
        <v>05</v>
      </c>
      <c r="F108" s="5" t="str">
        <f>VLOOKUP($D:$D,[1]Capacidad!$D:$Q,4,FALSE)</f>
        <v>VALDESIA</v>
      </c>
      <c r="G108" s="5" t="str">
        <f>VLOOKUP($D:$D,[1]Capacidad!$D:$Q,5,FALSE)</f>
        <v>17</v>
      </c>
      <c r="H108" s="5" t="str">
        <f>VLOOKUP($D:$D,[1]Capacidad!$D:$Q,6,FALSE)</f>
        <v>PERAVIA</v>
      </c>
      <c r="I108" s="5" t="str">
        <f>VLOOKUP($D:$D,[1]Capacidad!$D:$Q,7,FALSE)</f>
        <v>01</v>
      </c>
      <c r="J108" s="5" t="str">
        <f>VLOOKUP($D:$D,[1]Capacidad!$D:$Q,8,FALSE)</f>
        <v>BANÍ</v>
      </c>
      <c r="K108" s="8" t="s">
        <v>240</v>
      </c>
      <c r="L108" s="8" t="s">
        <v>253</v>
      </c>
      <c r="M108" s="4" t="s">
        <v>207</v>
      </c>
      <c r="N108" s="50">
        <v>25.5</v>
      </c>
    </row>
    <row r="109" spans="1:14" ht="13.5" customHeight="1" x14ac:dyDescent="0.25">
      <c r="A109" s="2">
        <v>2025</v>
      </c>
      <c r="B109" s="2">
        <v>2</v>
      </c>
      <c r="C109" s="2" t="s">
        <v>8</v>
      </c>
      <c r="D109" s="2" t="s">
        <v>210</v>
      </c>
      <c r="E109" s="5" t="str">
        <f>VLOOKUP($D:$D,[1]Capacidad!$D:$Q,3,FALSE)</f>
        <v>10</v>
      </c>
      <c r="F109" s="5" t="str">
        <f>VLOOKUP($D:$D,[1]Capacidad!$D:$Q,4,FALSE)</f>
        <v>OZAMA O METROPOLITANA</v>
      </c>
      <c r="G109" s="5" t="str">
        <f>VLOOKUP($D:$D,[1]Capacidad!$D:$Q,5,FALSE)</f>
        <v>32</v>
      </c>
      <c r="H109" s="5" t="str">
        <f>VLOOKUP($D:$D,[1]Capacidad!$D:$Q,6,FALSE)</f>
        <v>SANTO DOMINGO</v>
      </c>
      <c r="I109" s="5" t="str">
        <f>VLOOKUP($D:$D,[1]Capacidad!$D:$Q,7,FALSE)</f>
        <v>04</v>
      </c>
      <c r="J109" s="5" t="str">
        <f>VLOOKUP($D:$D,[1]Capacidad!$D:$Q,8,FALSE)</f>
        <v>BOCA CHICA</v>
      </c>
      <c r="K109" s="8" t="s">
        <v>239</v>
      </c>
      <c r="L109" s="8" t="s">
        <v>246</v>
      </c>
      <c r="M109" s="2" t="s">
        <v>102</v>
      </c>
      <c r="N109" s="51">
        <v>319</v>
      </c>
    </row>
    <row r="110" spans="1:14" ht="13.5" customHeight="1" x14ac:dyDescent="0.25">
      <c r="A110" s="2">
        <v>2025</v>
      </c>
      <c r="B110" s="2">
        <v>2</v>
      </c>
      <c r="C110" s="2" t="s">
        <v>12</v>
      </c>
      <c r="D110" s="2" t="s">
        <v>13</v>
      </c>
      <c r="E110" s="5" t="str">
        <f>VLOOKUP($D:$D,[1]Capacidad!$D:$Q,3,FALSE)</f>
        <v>05</v>
      </c>
      <c r="F110" s="5" t="str">
        <f>VLOOKUP($D:$D,[1]Capacidad!$D:$Q,4,FALSE)</f>
        <v>VALDESIA</v>
      </c>
      <c r="G110" s="5" t="str">
        <f>VLOOKUP($D:$D,[1]Capacidad!$D:$Q,5,FALSE)</f>
        <v>17</v>
      </c>
      <c r="H110" s="5" t="str">
        <f>VLOOKUP($D:$D,[1]Capacidad!$D:$Q,6,FALSE)</f>
        <v>PERAVIA</v>
      </c>
      <c r="I110" s="5" t="str">
        <f>VLOOKUP($D:$D,[1]Capacidad!$D:$Q,7,FALSE)</f>
        <v>01</v>
      </c>
      <c r="J110" s="5" t="str">
        <f>VLOOKUP($D:$D,[1]Capacidad!$D:$Q,8,FALSE)</f>
        <v>BANÍ</v>
      </c>
      <c r="K110" s="8" t="s">
        <v>240</v>
      </c>
      <c r="L110" s="8" t="s">
        <v>253</v>
      </c>
      <c r="M110" s="2" t="s">
        <v>14</v>
      </c>
      <c r="N110" s="51">
        <v>30</v>
      </c>
    </row>
    <row r="111" spans="1:14" ht="13.5" customHeight="1" x14ac:dyDescent="0.25">
      <c r="A111" s="2">
        <v>2025</v>
      </c>
      <c r="B111" s="2">
        <v>2</v>
      </c>
      <c r="C111" s="2" t="s">
        <v>12</v>
      </c>
      <c r="D111" s="2" t="s">
        <v>15</v>
      </c>
      <c r="E111" s="5" t="str">
        <f>VLOOKUP($D:$D,[1]Capacidad!$D:$Q,3,FALSE)</f>
        <v>05</v>
      </c>
      <c r="F111" s="5" t="str">
        <f>VLOOKUP($D:$D,[1]Capacidad!$D:$Q,4,FALSE)</f>
        <v>VALDESIA</v>
      </c>
      <c r="G111" s="5" t="str">
        <f>VLOOKUP($D:$D,[1]Capacidad!$D:$Q,5,FALSE)</f>
        <v>17</v>
      </c>
      <c r="H111" s="5" t="str">
        <f>VLOOKUP($D:$D,[1]Capacidad!$D:$Q,6,FALSE)</f>
        <v>PERAVIA</v>
      </c>
      <c r="I111" s="5" t="str">
        <f>VLOOKUP($D:$D,[1]Capacidad!$D:$Q,7,FALSE)</f>
        <v>01</v>
      </c>
      <c r="J111" s="5" t="str">
        <f>VLOOKUP($D:$D,[1]Capacidad!$D:$Q,8,FALSE)</f>
        <v>BANÍ</v>
      </c>
      <c r="K111" s="8" t="s">
        <v>240</v>
      </c>
      <c r="L111" s="8" t="s">
        <v>253</v>
      </c>
      <c r="M111" s="2" t="s">
        <v>14</v>
      </c>
      <c r="N111" s="51">
        <v>30</v>
      </c>
    </row>
    <row r="112" spans="1:14" ht="13.5" customHeight="1" x14ac:dyDescent="0.25">
      <c r="A112" s="2">
        <v>2025</v>
      </c>
      <c r="B112" s="2">
        <v>2</v>
      </c>
      <c r="C112" s="2" t="s">
        <v>12</v>
      </c>
      <c r="D112" s="2" t="s">
        <v>16</v>
      </c>
      <c r="E112" s="5" t="str">
        <f>VLOOKUP($D:$D,[1]Capacidad!$D:$Q,3,FALSE)</f>
        <v>02</v>
      </c>
      <c r="F112" s="5" t="str">
        <f>VLOOKUP($D:$D,[1]Capacidad!$D:$Q,4,FALSE)</f>
        <v>CIBAO SUR</v>
      </c>
      <c r="G112" s="5" t="str">
        <f>VLOOKUP($D:$D,[1]Capacidad!$D:$Q,5,FALSE)</f>
        <v>28</v>
      </c>
      <c r="H112" s="5" t="str">
        <f>VLOOKUP($D:$D,[1]Capacidad!$D:$Q,6,FALSE)</f>
        <v>MONSEÑOR NOUEL</v>
      </c>
      <c r="I112" s="5" t="str">
        <f>VLOOKUP($D:$D,[1]Capacidad!$D:$Q,7,FALSE)</f>
        <v>03</v>
      </c>
      <c r="J112" s="5" t="str">
        <f>VLOOKUP($D:$D,[1]Capacidad!$D:$Q,8,FALSE)</f>
        <v>PIEDRA BLANCA</v>
      </c>
      <c r="K112" s="8" t="s">
        <v>240</v>
      </c>
      <c r="L112" s="8" t="s">
        <v>253</v>
      </c>
      <c r="M112" s="2" t="s">
        <v>17</v>
      </c>
      <c r="N112" s="51">
        <v>0.3</v>
      </c>
    </row>
    <row r="113" spans="1:14" ht="13.5" customHeight="1" x14ac:dyDescent="0.25">
      <c r="A113" s="2">
        <v>2025</v>
      </c>
      <c r="B113" s="2">
        <v>2</v>
      </c>
      <c r="C113" s="2" t="s">
        <v>12</v>
      </c>
      <c r="D113" s="2" t="s">
        <v>18</v>
      </c>
      <c r="E113" s="5" t="str">
        <f>VLOOKUP($D:$D,[1]Capacidad!$D:$Q,3,FALSE)</f>
        <v>02</v>
      </c>
      <c r="F113" s="5" t="str">
        <f>VLOOKUP($D:$D,[1]Capacidad!$D:$Q,4,FALSE)</f>
        <v>CIBAO SUR</v>
      </c>
      <c r="G113" s="5" t="str">
        <f>VLOOKUP($D:$D,[1]Capacidad!$D:$Q,5,FALSE)</f>
        <v>28</v>
      </c>
      <c r="H113" s="5" t="str">
        <f>VLOOKUP($D:$D,[1]Capacidad!$D:$Q,6,FALSE)</f>
        <v>MONSEÑOR NOUEL</v>
      </c>
      <c r="I113" s="5" t="str">
        <f>VLOOKUP($D:$D,[1]Capacidad!$D:$Q,7,FALSE)</f>
        <v>03</v>
      </c>
      <c r="J113" s="5" t="str">
        <f>VLOOKUP($D:$D,[1]Capacidad!$D:$Q,8,FALSE)</f>
        <v>PIEDRA BLANCA</v>
      </c>
      <c r="K113" s="8" t="s">
        <v>240</v>
      </c>
      <c r="L113" s="8" t="s">
        <v>253</v>
      </c>
      <c r="M113" s="2" t="s">
        <v>17</v>
      </c>
      <c r="N113" s="51">
        <v>0.3</v>
      </c>
    </row>
    <row r="114" spans="1:14" ht="13.5" customHeight="1" x14ac:dyDescent="0.25">
      <c r="A114" s="2">
        <v>2025</v>
      </c>
      <c r="B114" s="2">
        <v>2</v>
      </c>
      <c r="C114" s="2" t="s">
        <v>12</v>
      </c>
      <c r="D114" s="2" t="s">
        <v>19</v>
      </c>
      <c r="E114" s="5" t="str">
        <f>VLOOKUP($D:$D,[1]Capacidad!$D:$Q,3,FALSE)</f>
        <v>01</v>
      </c>
      <c r="F114" s="5" t="str">
        <f>VLOOKUP($D:$D,[1]Capacidad!$D:$Q,4,FALSE)</f>
        <v>CIBAO NORTE</v>
      </c>
      <c r="G114" s="5" t="str">
        <f>VLOOKUP($D:$D,[1]Capacidad!$D:$Q,5,FALSE)</f>
        <v>25</v>
      </c>
      <c r="H114" s="5" t="str">
        <f>VLOOKUP($D:$D,[1]Capacidad!$D:$Q,6,FALSE)</f>
        <v>SANTIAGO</v>
      </c>
      <c r="I114" s="5" t="str">
        <f>VLOOKUP($D:$D,[1]Capacidad!$D:$Q,7,FALSE)</f>
        <v>03</v>
      </c>
      <c r="J114" s="5" t="str">
        <f>VLOOKUP($D:$D,[1]Capacidad!$D:$Q,8,FALSE)</f>
        <v>JÁNICO</v>
      </c>
      <c r="K114" s="8" t="s">
        <v>240</v>
      </c>
      <c r="L114" s="8" t="s">
        <v>253</v>
      </c>
      <c r="M114" s="2" t="s">
        <v>20</v>
      </c>
      <c r="N114" s="51">
        <v>0.6</v>
      </c>
    </row>
    <row r="115" spans="1:14" ht="13.5" customHeight="1" x14ac:dyDescent="0.25">
      <c r="A115" s="2">
        <v>2025</v>
      </c>
      <c r="B115" s="2">
        <v>2</v>
      </c>
      <c r="C115" s="2" t="s">
        <v>12</v>
      </c>
      <c r="D115" s="2" t="s">
        <v>21</v>
      </c>
      <c r="E115" s="5" t="str">
        <f>VLOOKUP($D:$D,[1]Capacidad!$D:$Q,3,FALSE)</f>
        <v>01</v>
      </c>
      <c r="F115" s="5" t="str">
        <f>VLOOKUP($D:$D,[1]Capacidad!$D:$Q,4,FALSE)</f>
        <v>CIBAO NORTE</v>
      </c>
      <c r="G115" s="5" t="str">
        <f>VLOOKUP($D:$D,[1]Capacidad!$D:$Q,5,FALSE)</f>
        <v>25</v>
      </c>
      <c r="H115" s="5" t="str">
        <f>VLOOKUP($D:$D,[1]Capacidad!$D:$Q,6,FALSE)</f>
        <v>SANTIAGO</v>
      </c>
      <c r="I115" s="5" t="str">
        <f>VLOOKUP($D:$D,[1]Capacidad!$D:$Q,7,FALSE)</f>
        <v>03</v>
      </c>
      <c r="J115" s="5" t="str">
        <f>VLOOKUP($D:$D,[1]Capacidad!$D:$Q,8,FALSE)</f>
        <v>JÁNICO</v>
      </c>
      <c r="K115" s="8" t="s">
        <v>240</v>
      </c>
      <c r="L115" s="8" t="s">
        <v>253</v>
      </c>
      <c r="M115" s="2" t="s">
        <v>20</v>
      </c>
      <c r="N115" s="51">
        <v>0.6</v>
      </c>
    </row>
    <row r="116" spans="1:14" ht="13.5" customHeight="1" x14ac:dyDescent="0.25">
      <c r="A116" s="2">
        <v>2025</v>
      </c>
      <c r="B116" s="2">
        <v>2</v>
      </c>
      <c r="C116" s="2" t="s">
        <v>22</v>
      </c>
      <c r="D116" s="2" t="s">
        <v>23</v>
      </c>
      <c r="E116" s="5" t="str">
        <f>VLOOKUP($D:$D,[1]Capacidad!$D:$Q,3,FALSE)</f>
        <v>06</v>
      </c>
      <c r="F116" s="5" t="str">
        <f>VLOOKUP($D:$D,[1]Capacidad!$D:$Q,4,FALSE)</f>
        <v>ENRIQUILLO</v>
      </c>
      <c r="G116" s="5" t="str">
        <f>VLOOKUP($D:$D,[1]Capacidad!$D:$Q,5,FALSE)</f>
        <v>04</v>
      </c>
      <c r="H116" s="5" t="str">
        <f>VLOOKUP($D:$D,[1]Capacidad!$D:$Q,6,FALSE)</f>
        <v>BARAHONA</v>
      </c>
      <c r="I116" s="5" t="str">
        <f>VLOOKUP($D:$D,[1]Capacidad!$D:$Q,7,FALSE)</f>
        <v>01</v>
      </c>
      <c r="J116" s="5" t="str">
        <f>VLOOKUP($D:$D,[1]Capacidad!$D:$Q,8,FALSE)</f>
        <v>BARAHONA</v>
      </c>
      <c r="K116" s="8" t="s">
        <v>241</v>
      </c>
      <c r="L116" s="8" t="s">
        <v>247</v>
      </c>
      <c r="M116" s="2" t="s">
        <v>24</v>
      </c>
      <c r="N116" s="51">
        <v>53</v>
      </c>
    </row>
    <row r="117" spans="1:14" ht="13.5" customHeight="1" x14ac:dyDescent="0.25">
      <c r="A117" s="2">
        <v>2025</v>
      </c>
      <c r="B117" s="2">
        <v>2</v>
      </c>
      <c r="C117" s="2" t="s">
        <v>25</v>
      </c>
      <c r="D117" s="2" t="s">
        <v>26</v>
      </c>
      <c r="E117" s="5" t="str">
        <f>VLOOKUP($D:$D,[1]Capacidad!$D:$Q,3,FALSE)</f>
        <v>09</v>
      </c>
      <c r="F117" s="5" t="str">
        <f>VLOOKUP($D:$D,[1]Capacidad!$D:$Q,4,FALSE)</f>
        <v>HIGUAMO</v>
      </c>
      <c r="G117" s="5" t="str">
        <f>VLOOKUP($D:$D,[1]Capacidad!$D:$Q,5,FALSE)</f>
        <v>23</v>
      </c>
      <c r="H117" s="5" t="str">
        <f>VLOOKUP($D:$D,[1]Capacidad!$D:$Q,6,FALSE)</f>
        <v>SAN PEDRO DE MACORÍS</v>
      </c>
      <c r="I117" s="5" t="str">
        <f>VLOOKUP($D:$D,[1]Capacidad!$D:$Q,7,FALSE)</f>
        <v>05</v>
      </c>
      <c r="J117" s="5" t="str">
        <f>VLOOKUP($D:$D,[1]Capacidad!$D:$Q,8,FALSE)</f>
        <v>QUISQUEYA</v>
      </c>
      <c r="K117" s="8" t="s">
        <v>242</v>
      </c>
      <c r="L117" s="8" t="s">
        <v>248</v>
      </c>
      <c r="M117" s="2" t="s">
        <v>27</v>
      </c>
      <c r="N117" s="51">
        <v>25.2</v>
      </c>
    </row>
    <row r="118" spans="1:14" ht="13.5" customHeight="1" x14ac:dyDescent="0.25">
      <c r="A118" s="2">
        <v>2025</v>
      </c>
      <c r="B118" s="2">
        <v>2</v>
      </c>
      <c r="C118" s="2" t="s">
        <v>12</v>
      </c>
      <c r="D118" s="2" t="s">
        <v>28</v>
      </c>
      <c r="E118" s="5" t="str">
        <f>VLOOKUP($D:$D,[1]Capacidad!$D:$Q,3,FALSE)</f>
        <v>04</v>
      </c>
      <c r="F118" s="5" t="str">
        <f>VLOOKUP($D:$D,[1]Capacidad!$D:$Q,4,FALSE)</f>
        <v>CIBAO NOROESTE</v>
      </c>
      <c r="G118" s="5" t="str">
        <f>VLOOKUP($D:$D,[1]Capacidad!$D:$Q,5,FALSE)</f>
        <v>27</v>
      </c>
      <c r="H118" s="5" t="str">
        <f>VLOOKUP($D:$D,[1]Capacidad!$D:$Q,6,FALSE)</f>
        <v>VALVERDE</v>
      </c>
      <c r="I118" s="5" t="str">
        <f>VLOOKUP($D:$D,[1]Capacidad!$D:$Q,7,FALSE)</f>
        <v>02</v>
      </c>
      <c r="J118" s="5" t="str">
        <f>VLOOKUP($D:$D,[1]Capacidad!$D:$Q,8,FALSE)</f>
        <v>ESPERANZA</v>
      </c>
      <c r="K118" s="8" t="s">
        <v>240</v>
      </c>
      <c r="L118" s="8" t="s">
        <v>253</v>
      </c>
      <c r="M118" s="2" t="s">
        <v>27</v>
      </c>
      <c r="N118" s="51">
        <v>2.9</v>
      </c>
    </row>
    <row r="119" spans="1:14" ht="13.5" customHeight="1" x14ac:dyDescent="0.25">
      <c r="A119" s="2">
        <v>2025</v>
      </c>
      <c r="B119" s="2">
        <v>2</v>
      </c>
      <c r="C119" s="2" t="s">
        <v>29</v>
      </c>
      <c r="D119" s="2" t="s">
        <v>211</v>
      </c>
      <c r="E119" s="5" t="str">
        <f>VLOOKUP($D:$D,[1]Capacidad!$D:$Q,3,FALSE)</f>
        <v>09</v>
      </c>
      <c r="F119" s="5" t="str">
        <f>VLOOKUP($D:$D,[1]Capacidad!$D:$Q,4,FALSE)</f>
        <v>HIGUAMO</v>
      </c>
      <c r="G119" s="5" t="str">
        <f>VLOOKUP($D:$D,[1]Capacidad!$D:$Q,5,FALSE)</f>
        <v>23</v>
      </c>
      <c r="H119" s="5" t="str">
        <f>VLOOKUP($D:$D,[1]Capacidad!$D:$Q,6,FALSE)</f>
        <v>SAN PEDRO DE MACORÍS</v>
      </c>
      <c r="I119" s="5" t="str">
        <f>VLOOKUP($D:$D,[1]Capacidad!$D:$Q,7,FALSE)</f>
        <v>01</v>
      </c>
      <c r="J119" s="5" t="str">
        <f>VLOOKUP($D:$D,[1]Capacidad!$D:$Q,8,FALSE)</f>
        <v>SAN PEDRO DE MACORÍS</v>
      </c>
      <c r="K119" s="8" t="s">
        <v>239</v>
      </c>
      <c r="L119" s="8" t="s">
        <v>249</v>
      </c>
      <c r="M119" s="2" t="s">
        <v>24</v>
      </c>
      <c r="N119" s="51">
        <v>100</v>
      </c>
    </row>
    <row r="120" spans="1:14" ht="13.5" customHeight="1" x14ac:dyDescent="0.25">
      <c r="A120" s="2">
        <v>2025</v>
      </c>
      <c r="B120" s="2">
        <v>2</v>
      </c>
      <c r="C120" s="2" t="s">
        <v>29</v>
      </c>
      <c r="D120" s="2" t="s">
        <v>212</v>
      </c>
      <c r="E120" s="5" t="str">
        <f>VLOOKUP($D:$D,[1]Capacidad!$D:$Q,3,FALSE)</f>
        <v>09</v>
      </c>
      <c r="F120" s="5" t="str">
        <f>VLOOKUP($D:$D,[1]Capacidad!$D:$Q,4,FALSE)</f>
        <v>HIGUAMO</v>
      </c>
      <c r="G120" s="5" t="str">
        <f>VLOOKUP($D:$D,[1]Capacidad!$D:$Q,5,FALSE)</f>
        <v>23</v>
      </c>
      <c r="H120" s="5" t="str">
        <f>VLOOKUP($D:$D,[1]Capacidad!$D:$Q,6,FALSE)</f>
        <v>SAN PEDRO DE MACORÍS</v>
      </c>
      <c r="I120" s="5" t="str">
        <f>VLOOKUP($D:$D,[1]Capacidad!$D:$Q,7,FALSE)</f>
        <v>01</v>
      </c>
      <c r="J120" s="5" t="str">
        <f>VLOOKUP($D:$D,[1]Capacidad!$D:$Q,8,FALSE)</f>
        <v>SAN PEDRO DE MACORÍS</v>
      </c>
      <c r="K120" s="8" t="s">
        <v>239</v>
      </c>
      <c r="L120" s="8" t="s">
        <v>249</v>
      </c>
      <c r="M120" s="2" t="s">
        <v>24</v>
      </c>
      <c r="N120" s="51">
        <v>100</v>
      </c>
    </row>
    <row r="121" spans="1:14" ht="13.5" customHeight="1" x14ac:dyDescent="0.25">
      <c r="A121" s="2">
        <v>2025</v>
      </c>
      <c r="B121" s="2">
        <v>2</v>
      </c>
      <c r="C121" s="2" t="s">
        <v>29</v>
      </c>
      <c r="D121" s="2" t="s">
        <v>213</v>
      </c>
      <c r="E121" s="5" t="str">
        <f>VLOOKUP($D:$D,[1]Capacidad!$D:$Q,3,FALSE)</f>
        <v>09</v>
      </c>
      <c r="F121" s="5" t="str">
        <f>VLOOKUP($D:$D,[1]Capacidad!$D:$Q,4,FALSE)</f>
        <v>HIGUAMO</v>
      </c>
      <c r="G121" s="5" t="str">
        <f>VLOOKUP($D:$D,[1]Capacidad!$D:$Q,5,FALSE)</f>
        <v>23</v>
      </c>
      <c r="H121" s="5" t="str">
        <f>VLOOKUP($D:$D,[1]Capacidad!$D:$Q,6,FALSE)</f>
        <v>SAN PEDRO DE MACORÍS</v>
      </c>
      <c r="I121" s="5" t="str">
        <f>VLOOKUP($D:$D,[1]Capacidad!$D:$Q,7,FALSE)</f>
        <v>01</v>
      </c>
      <c r="J121" s="5" t="str">
        <f>VLOOKUP($D:$D,[1]Capacidad!$D:$Q,8,FALSE)</f>
        <v>SAN PEDRO DE MACORÍS</v>
      </c>
      <c r="K121" s="8" t="s">
        <v>239</v>
      </c>
      <c r="L121" s="8" t="s">
        <v>249</v>
      </c>
      <c r="M121" s="2" t="s">
        <v>24</v>
      </c>
      <c r="N121" s="51">
        <v>100</v>
      </c>
    </row>
    <row r="122" spans="1:14" ht="13.5" customHeight="1" x14ac:dyDescent="0.25">
      <c r="A122" s="2">
        <v>2025</v>
      </c>
      <c r="B122" s="2">
        <v>2</v>
      </c>
      <c r="C122" s="2" t="s">
        <v>12</v>
      </c>
      <c r="D122" s="2" t="s">
        <v>37</v>
      </c>
      <c r="E122" s="5" t="str">
        <f>VLOOKUP($D:$D,[1]Capacidad!$D:$Q,3,FALSE)</f>
        <v>04</v>
      </c>
      <c r="F122" s="5" t="str">
        <f>VLOOKUP($D:$D,[1]Capacidad!$D:$Q,4,FALSE)</f>
        <v>CIBAO NOROESTE</v>
      </c>
      <c r="G122" s="5" t="str">
        <f>VLOOKUP($D:$D,[1]Capacidad!$D:$Q,5,FALSE)</f>
        <v>26</v>
      </c>
      <c r="H122" s="5" t="str">
        <f>VLOOKUP($D:$D,[1]Capacidad!$D:$Q,6,FALSE)</f>
        <v>SANTIAGO RODRÍGUEZ</v>
      </c>
      <c r="I122" s="5" t="str">
        <f>VLOOKUP($D:$D,[1]Capacidad!$D:$Q,7,FALSE)</f>
        <v>03</v>
      </c>
      <c r="J122" s="5" t="str">
        <f>VLOOKUP($D:$D,[1]Capacidad!$D:$Q,8,FALSE)</f>
        <v>MONCIÓN</v>
      </c>
      <c r="K122" s="8" t="s">
        <v>240</v>
      </c>
      <c r="L122" s="8" t="s">
        <v>253</v>
      </c>
      <c r="M122" s="2" t="s">
        <v>17</v>
      </c>
      <c r="N122" s="51">
        <v>1.6</v>
      </c>
    </row>
    <row r="123" spans="1:14" ht="13.5" customHeight="1" x14ac:dyDescent="0.25">
      <c r="A123" s="2">
        <v>2025</v>
      </c>
      <c r="B123" s="2">
        <v>2</v>
      </c>
      <c r="C123" s="2" t="s">
        <v>12</v>
      </c>
      <c r="D123" s="2" t="s">
        <v>38</v>
      </c>
      <c r="E123" s="5" t="str">
        <f>VLOOKUP($D:$D,[1]Capacidad!$D:$Q,3,FALSE)</f>
        <v>04</v>
      </c>
      <c r="F123" s="5" t="str">
        <f>VLOOKUP($D:$D,[1]Capacidad!$D:$Q,4,FALSE)</f>
        <v>CIBAO NOROESTE</v>
      </c>
      <c r="G123" s="5" t="str">
        <f>VLOOKUP($D:$D,[1]Capacidad!$D:$Q,5,FALSE)</f>
        <v>26</v>
      </c>
      <c r="H123" s="5" t="str">
        <f>VLOOKUP($D:$D,[1]Capacidad!$D:$Q,6,FALSE)</f>
        <v>SANTIAGO RODRÍGUEZ</v>
      </c>
      <c r="I123" s="5" t="str">
        <f>VLOOKUP($D:$D,[1]Capacidad!$D:$Q,7,FALSE)</f>
        <v>03</v>
      </c>
      <c r="J123" s="5" t="str">
        <f>VLOOKUP($D:$D,[1]Capacidad!$D:$Q,8,FALSE)</f>
        <v>MONCIÓN</v>
      </c>
      <c r="K123" s="8" t="s">
        <v>240</v>
      </c>
      <c r="L123" s="8" t="s">
        <v>253</v>
      </c>
      <c r="M123" s="2" t="s">
        <v>17</v>
      </c>
      <c r="N123" s="51">
        <v>1.6</v>
      </c>
    </row>
    <row r="124" spans="1:14" ht="13.5" customHeight="1" x14ac:dyDescent="0.25">
      <c r="A124" s="2">
        <v>2025</v>
      </c>
      <c r="B124" s="2">
        <v>2</v>
      </c>
      <c r="C124" s="2" t="s">
        <v>12</v>
      </c>
      <c r="D124" s="2" t="s">
        <v>39</v>
      </c>
      <c r="E124" s="5" t="str">
        <f>VLOOKUP($D:$D,[1]Capacidad!$D:$Q,3,FALSE)</f>
        <v>07</v>
      </c>
      <c r="F124" s="5" t="str">
        <f>VLOOKUP($D:$D,[1]Capacidad!$D:$Q,4,FALSE)</f>
        <v>EL VALLE</v>
      </c>
      <c r="G124" s="5" t="str">
        <f>VLOOKUP($D:$D,[1]Capacidad!$D:$Q,5,FALSE)</f>
        <v>22</v>
      </c>
      <c r="H124" s="5" t="str">
        <f>VLOOKUP($D:$D,[1]Capacidad!$D:$Q,6,FALSE)</f>
        <v>SAN JUAN</v>
      </c>
      <c r="I124" s="5" t="str">
        <f>VLOOKUP($D:$D,[1]Capacidad!$D:$Q,7,FALSE)</f>
        <v>01</v>
      </c>
      <c r="J124" s="5" t="str">
        <f>VLOOKUP($D:$D,[1]Capacidad!$D:$Q,8,FALSE)</f>
        <v>SAN JUAN</v>
      </c>
      <c r="K124" s="8" t="s">
        <v>240</v>
      </c>
      <c r="L124" s="8" t="s">
        <v>253</v>
      </c>
      <c r="M124" s="2" t="s">
        <v>17</v>
      </c>
      <c r="N124" s="51">
        <v>2</v>
      </c>
    </row>
    <row r="125" spans="1:14" ht="13.5" customHeight="1" x14ac:dyDescent="0.25">
      <c r="A125" s="2">
        <v>2025</v>
      </c>
      <c r="B125" s="2">
        <v>2</v>
      </c>
      <c r="C125" s="2" t="s">
        <v>12</v>
      </c>
      <c r="D125" s="2" t="s">
        <v>40</v>
      </c>
      <c r="E125" s="5" t="str">
        <f>VLOOKUP($D:$D,[1]Capacidad!$D:$Q,3,FALSE)</f>
        <v>07</v>
      </c>
      <c r="F125" s="5" t="str">
        <f>VLOOKUP($D:$D,[1]Capacidad!$D:$Q,4,FALSE)</f>
        <v>EL VALLE</v>
      </c>
      <c r="G125" s="5" t="str">
        <f>VLOOKUP($D:$D,[1]Capacidad!$D:$Q,5,FALSE)</f>
        <v>22</v>
      </c>
      <c r="H125" s="5" t="str">
        <f>VLOOKUP($D:$D,[1]Capacidad!$D:$Q,6,FALSE)</f>
        <v>SAN JUAN</v>
      </c>
      <c r="I125" s="5" t="str">
        <f>VLOOKUP($D:$D,[1]Capacidad!$D:$Q,7,FALSE)</f>
        <v>01</v>
      </c>
      <c r="J125" s="5" t="str">
        <f>VLOOKUP($D:$D,[1]Capacidad!$D:$Q,8,FALSE)</f>
        <v>SAN JUAN</v>
      </c>
      <c r="K125" s="8" t="s">
        <v>240</v>
      </c>
      <c r="L125" s="8" t="s">
        <v>253</v>
      </c>
      <c r="M125" s="2" t="s">
        <v>17</v>
      </c>
      <c r="N125" s="51">
        <v>2</v>
      </c>
    </row>
    <row r="126" spans="1:14" ht="13.5" customHeight="1" x14ac:dyDescent="0.25">
      <c r="A126" s="2">
        <v>2025</v>
      </c>
      <c r="B126" s="2">
        <v>2</v>
      </c>
      <c r="C126" s="2" t="s">
        <v>12</v>
      </c>
      <c r="D126" s="2" t="s">
        <v>41</v>
      </c>
      <c r="E126" s="5" t="str">
        <f>VLOOKUP($D:$D,[1]Capacidad!$D:$Q,3,FALSE)</f>
        <v>02</v>
      </c>
      <c r="F126" s="5" t="str">
        <f>VLOOKUP($D:$D,[1]Capacidad!$D:$Q,4,FALSE)</f>
        <v>CIBAO SUR</v>
      </c>
      <c r="G126" s="5" t="str">
        <f>VLOOKUP($D:$D,[1]Capacidad!$D:$Q,5,FALSE)</f>
        <v>13</v>
      </c>
      <c r="H126" s="5" t="str">
        <f>VLOOKUP($D:$D,[1]Capacidad!$D:$Q,6,FALSE)</f>
        <v>LA VEGA</v>
      </c>
      <c r="I126" s="5" t="str">
        <f>VLOOKUP($D:$D,[1]Capacidad!$D:$Q,7,FALSE)</f>
        <v>02</v>
      </c>
      <c r="J126" s="5" t="str">
        <f>VLOOKUP($D:$D,[1]Capacidad!$D:$Q,8,FALSE)</f>
        <v>CONSTANZA</v>
      </c>
      <c r="K126" s="8" t="s">
        <v>240</v>
      </c>
      <c r="L126" s="8" t="s">
        <v>253</v>
      </c>
      <c r="M126" s="2" t="s">
        <v>20</v>
      </c>
      <c r="N126" s="51">
        <v>0.7</v>
      </c>
    </row>
    <row r="127" spans="1:14" ht="13.5" customHeight="1" x14ac:dyDescent="0.25">
      <c r="A127" s="2">
        <v>2025</v>
      </c>
      <c r="B127" s="2">
        <v>2</v>
      </c>
      <c r="C127" s="2" t="s">
        <v>42</v>
      </c>
      <c r="D127" s="2" t="s">
        <v>214</v>
      </c>
      <c r="E127" s="5" t="str">
        <f>VLOOKUP($D:$D,[1]Capacidad!$D:$Q,3,FALSE)</f>
        <v>10</v>
      </c>
      <c r="F127" s="5" t="str">
        <f>VLOOKUP($D:$D,[1]Capacidad!$D:$Q,4,FALSE)</f>
        <v>OZAMA O METROPOLITANA</v>
      </c>
      <c r="G127" s="5" t="str">
        <f>VLOOKUP($D:$D,[1]Capacidad!$D:$Q,5,FALSE)</f>
        <v>01</v>
      </c>
      <c r="H127" s="5" t="str">
        <f>VLOOKUP($D:$D,[1]Capacidad!$D:$Q,6,FALSE)</f>
        <v>DISTRITO NACIONAL</v>
      </c>
      <c r="I127" s="5" t="str">
        <f>VLOOKUP($D:$D,[1]Capacidad!$D:$Q,7,FALSE)</f>
        <v>01</v>
      </c>
      <c r="J127" s="5" t="str">
        <f>VLOOKUP($D:$D,[1]Capacidad!$D:$Q,8,FALSE)</f>
        <v>SANTO DOMINGO DE GUZMÁN</v>
      </c>
      <c r="K127" s="8" t="s">
        <v>239</v>
      </c>
      <c r="L127" s="8" t="s">
        <v>246</v>
      </c>
      <c r="M127" s="2" t="s">
        <v>44</v>
      </c>
      <c r="N127" s="51">
        <v>111.26</v>
      </c>
    </row>
    <row r="128" spans="1:14" ht="13.5" customHeight="1" x14ac:dyDescent="0.25">
      <c r="A128" s="2">
        <v>2025</v>
      </c>
      <c r="B128" s="2">
        <v>2</v>
      </c>
      <c r="C128" s="2" t="s">
        <v>42</v>
      </c>
      <c r="D128" s="2" t="s">
        <v>215</v>
      </c>
      <c r="E128" s="5" t="str">
        <f>VLOOKUP($D:$D,[1]Capacidad!$D:$Q,3,FALSE)</f>
        <v>10</v>
      </c>
      <c r="F128" s="5" t="str">
        <f>VLOOKUP($D:$D,[1]Capacidad!$D:$Q,4,FALSE)</f>
        <v>OZAMA O METROPOLITANA</v>
      </c>
      <c r="G128" s="5" t="str">
        <f>VLOOKUP($D:$D,[1]Capacidad!$D:$Q,5,FALSE)</f>
        <v>01</v>
      </c>
      <c r="H128" s="5" t="str">
        <f>VLOOKUP($D:$D,[1]Capacidad!$D:$Q,6,FALSE)</f>
        <v>DISTRITO NACIONAL</v>
      </c>
      <c r="I128" s="5" t="str">
        <f>VLOOKUP($D:$D,[1]Capacidad!$D:$Q,7,FALSE)</f>
        <v>01</v>
      </c>
      <c r="J128" s="5" t="str">
        <f>VLOOKUP($D:$D,[1]Capacidad!$D:$Q,8,FALSE)</f>
        <v>SANTO DOMINGO DE GUZMÁN</v>
      </c>
      <c r="K128" s="8" t="s">
        <v>239</v>
      </c>
      <c r="L128" s="8" t="s">
        <v>246</v>
      </c>
      <c r="M128" s="2" t="s">
        <v>49</v>
      </c>
      <c r="N128" s="51">
        <v>150.24799999999999</v>
      </c>
    </row>
    <row r="129" spans="1:14" ht="13.5" customHeight="1" x14ac:dyDescent="0.25">
      <c r="A129" s="2">
        <v>2025</v>
      </c>
      <c r="B129" s="2">
        <v>2</v>
      </c>
      <c r="C129" s="2" t="s">
        <v>22</v>
      </c>
      <c r="D129" s="2" t="s">
        <v>52</v>
      </c>
      <c r="E129" s="5" t="str">
        <f>VLOOKUP($D:$D,[1]Capacidad!$D:$Q,3,FALSE)</f>
        <v>05</v>
      </c>
      <c r="F129" s="5" t="str">
        <f>VLOOKUP($D:$D,[1]Capacidad!$D:$Q,4,FALSE)</f>
        <v>VALDESIA</v>
      </c>
      <c r="G129" s="5" t="str">
        <f>VLOOKUP($D:$D,[1]Capacidad!$D:$Q,5,FALSE)</f>
        <v>21</v>
      </c>
      <c r="H129" s="5" t="str">
        <f>VLOOKUP($D:$D,[1]Capacidad!$D:$Q,6,FALSE)</f>
        <v>SAN CRISTÓBAL</v>
      </c>
      <c r="I129" s="5" t="str">
        <f>VLOOKUP($D:$D,[1]Capacidad!$D:$Q,7,FALSE)</f>
        <v>03</v>
      </c>
      <c r="J129" s="5" t="str">
        <f>VLOOKUP($D:$D,[1]Capacidad!$D:$Q,8,FALSE)</f>
        <v>BAJOS DE HAINA</v>
      </c>
      <c r="K129" s="8" t="s">
        <v>243</v>
      </c>
      <c r="L129" s="8" t="s">
        <v>249</v>
      </c>
      <c r="M129" s="2" t="s">
        <v>17</v>
      </c>
      <c r="N129" s="51">
        <v>100</v>
      </c>
    </row>
    <row r="130" spans="1:14" ht="13.5" customHeight="1" x14ac:dyDescent="0.25">
      <c r="A130" s="2">
        <v>2025</v>
      </c>
      <c r="B130" s="2">
        <v>2</v>
      </c>
      <c r="C130" s="2" t="s">
        <v>12</v>
      </c>
      <c r="D130" s="2" t="s">
        <v>53</v>
      </c>
      <c r="E130" s="5" t="str">
        <f>VLOOKUP($D:$D,[1]Capacidad!$D:$Q,3,FALSE)</f>
        <v>02</v>
      </c>
      <c r="F130" s="5" t="str">
        <f>VLOOKUP($D:$D,[1]Capacidad!$D:$Q,4,FALSE)</f>
        <v>CIBAO SUR</v>
      </c>
      <c r="G130" s="5" t="str">
        <f>VLOOKUP($D:$D,[1]Capacidad!$D:$Q,5,FALSE)</f>
        <v>24</v>
      </c>
      <c r="H130" s="5" t="str">
        <f>VLOOKUP($D:$D,[1]Capacidad!$D:$Q,6,FALSE)</f>
        <v>SANCHEZ RAMÍREZ</v>
      </c>
      <c r="I130" s="5" t="str">
        <f>VLOOKUP($D:$D,[1]Capacidad!$D:$Q,7,FALSE)</f>
        <v>01</v>
      </c>
      <c r="J130" s="5" t="str">
        <f>VLOOKUP($D:$D,[1]Capacidad!$D:$Q,8,FALSE)</f>
        <v>COTUÍ</v>
      </c>
      <c r="K130" s="8" t="s">
        <v>240</v>
      </c>
      <c r="L130" s="8" t="s">
        <v>253</v>
      </c>
      <c r="M130" s="2" t="s">
        <v>54</v>
      </c>
      <c r="N130" s="51">
        <v>8</v>
      </c>
    </row>
    <row r="131" spans="1:14" ht="13.5" customHeight="1" x14ac:dyDescent="0.25">
      <c r="A131" s="2">
        <v>2025</v>
      </c>
      <c r="B131" s="2">
        <v>2</v>
      </c>
      <c r="C131" s="2" t="s">
        <v>12</v>
      </c>
      <c r="D131" s="2" t="s">
        <v>55</v>
      </c>
      <c r="E131" s="5" t="str">
        <f>VLOOKUP($D:$D,[1]Capacidad!$D:$Q,3,FALSE)</f>
        <v>02</v>
      </c>
      <c r="F131" s="5" t="str">
        <f>VLOOKUP($D:$D,[1]Capacidad!$D:$Q,4,FALSE)</f>
        <v>CIBAO SUR</v>
      </c>
      <c r="G131" s="5" t="str">
        <f>VLOOKUP($D:$D,[1]Capacidad!$D:$Q,5,FALSE)</f>
        <v>24</v>
      </c>
      <c r="H131" s="5" t="str">
        <f>VLOOKUP($D:$D,[1]Capacidad!$D:$Q,6,FALSE)</f>
        <v>SANCHEZ RAMÍREZ</v>
      </c>
      <c r="I131" s="5" t="str">
        <f>VLOOKUP($D:$D,[1]Capacidad!$D:$Q,7,FALSE)</f>
        <v>01</v>
      </c>
      <c r="J131" s="5" t="str">
        <f>VLOOKUP($D:$D,[1]Capacidad!$D:$Q,8,FALSE)</f>
        <v>COTUÍ</v>
      </c>
      <c r="K131" s="8" t="s">
        <v>240</v>
      </c>
      <c r="L131" s="8" t="s">
        <v>253</v>
      </c>
      <c r="M131" s="2" t="s">
        <v>56</v>
      </c>
      <c r="N131" s="51">
        <v>10.5</v>
      </c>
    </row>
    <row r="132" spans="1:14" ht="13.5" customHeight="1" x14ac:dyDescent="0.25">
      <c r="A132" s="2">
        <v>2025</v>
      </c>
      <c r="B132" s="2">
        <v>2</v>
      </c>
      <c r="C132" s="2" t="s">
        <v>57</v>
      </c>
      <c r="D132" s="2" t="s">
        <v>58</v>
      </c>
      <c r="E132" s="5" t="str">
        <f>VLOOKUP($D:$D,[1]Capacidad!$D:$Q,3,FALSE)</f>
        <v>10</v>
      </c>
      <c r="F132" s="5" t="str">
        <f>VLOOKUP($D:$D,[1]Capacidad!$D:$Q,4,FALSE)</f>
        <v>OZAMA O METROPOLITANA</v>
      </c>
      <c r="G132" s="5" t="str">
        <f>VLOOKUP($D:$D,[1]Capacidad!$D:$Q,5,FALSE)</f>
        <v>32</v>
      </c>
      <c r="H132" s="5" t="str">
        <f>VLOOKUP($D:$D,[1]Capacidad!$D:$Q,6,FALSE)</f>
        <v>SANTO DOMINGO</v>
      </c>
      <c r="I132" s="5" t="str">
        <f>VLOOKUP($D:$D,[1]Capacidad!$D:$Q,7,FALSE)</f>
        <v>07</v>
      </c>
      <c r="J132" s="5" t="str">
        <f>VLOOKUP($D:$D,[1]Capacidad!$D:$Q,8,FALSE)</f>
        <v>PEDRO BRAND</v>
      </c>
      <c r="K132" s="8" t="s">
        <v>242</v>
      </c>
      <c r="L132" s="8" t="s">
        <v>248</v>
      </c>
      <c r="M132" s="2" t="s">
        <v>44</v>
      </c>
      <c r="N132" s="51">
        <v>14.6</v>
      </c>
    </row>
    <row r="133" spans="1:14" ht="13.5" customHeight="1" x14ac:dyDescent="0.25">
      <c r="A133" s="2">
        <v>2025</v>
      </c>
      <c r="B133" s="2">
        <v>2</v>
      </c>
      <c r="C133" s="2" t="s">
        <v>59</v>
      </c>
      <c r="D133" s="2" t="s">
        <v>60</v>
      </c>
      <c r="E133" s="5" t="str">
        <f>VLOOKUP($D:$D,[1]Capacidad!$D:$Q,3,FALSE)</f>
        <v>05</v>
      </c>
      <c r="F133" s="5" t="str">
        <f>VLOOKUP($D:$D,[1]Capacidad!$D:$Q,4,FALSE)</f>
        <v>VALDESIA</v>
      </c>
      <c r="G133" s="5" t="str">
        <f>VLOOKUP($D:$D,[1]Capacidad!$D:$Q,5,FALSE)</f>
        <v>21</v>
      </c>
      <c r="H133" s="5" t="str">
        <f>VLOOKUP($D:$D,[1]Capacidad!$D:$Q,6,FALSE)</f>
        <v>SAN CRISTÓBAL</v>
      </c>
      <c r="I133" s="5" t="str">
        <f>VLOOKUP($D:$D,[1]Capacidad!$D:$Q,7,FALSE)</f>
        <v>03</v>
      </c>
      <c r="J133" s="5" t="str">
        <f>VLOOKUP($D:$D,[1]Capacidad!$D:$Q,8,FALSE)</f>
        <v>BAJOS DE HAINA</v>
      </c>
      <c r="K133" s="8" t="s">
        <v>241</v>
      </c>
      <c r="L133" s="8" t="s">
        <v>247</v>
      </c>
      <c r="M133" s="2" t="s">
        <v>54</v>
      </c>
      <c r="N133" s="51">
        <v>128</v>
      </c>
    </row>
    <row r="134" spans="1:14" ht="13.5" customHeight="1" x14ac:dyDescent="0.25">
      <c r="A134" s="2">
        <v>2025</v>
      </c>
      <c r="B134" s="2">
        <v>2</v>
      </c>
      <c r="C134" s="2" t="s">
        <v>59</v>
      </c>
      <c r="D134" s="2" t="s">
        <v>61</v>
      </c>
      <c r="E134" s="5" t="str">
        <f>VLOOKUP($D:$D,[1]Capacidad!$D:$Q,3,FALSE)</f>
        <v>05</v>
      </c>
      <c r="F134" s="5" t="str">
        <f>VLOOKUP($D:$D,[1]Capacidad!$D:$Q,4,FALSE)</f>
        <v>VALDESIA</v>
      </c>
      <c r="G134" s="5" t="str">
        <f>VLOOKUP($D:$D,[1]Capacidad!$D:$Q,5,FALSE)</f>
        <v>21</v>
      </c>
      <c r="H134" s="5" t="str">
        <f>VLOOKUP($D:$D,[1]Capacidad!$D:$Q,6,FALSE)</f>
        <v>SAN CRISTÓBAL</v>
      </c>
      <c r="I134" s="5" t="str">
        <f>VLOOKUP($D:$D,[1]Capacidad!$D:$Q,7,FALSE)</f>
        <v>03</v>
      </c>
      <c r="J134" s="5" t="str">
        <f>VLOOKUP($D:$D,[1]Capacidad!$D:$Q,8,FALSE)</f>
        <v>BAJOS DE HAINA</v>
      </c>
      <c r="K134" s="8" t="s">
        <v>241</v>
      </c>
      <c r="L134" s="8" t="s">
        <v>247</v>
      </c>
      <c r="M134" s="2" t="s">
        <v>62</v>
      </c>
      <c r="N134" s="51">
        <v>132</v>
      </c>
    </row>
    <row r="135" spans="1:14" ht="13.5" customHeight="1" x14ac:dyDescent="0.25">
      <c r="A135" s="2">
        <v>2025</v>
      </c>
      <c r="B135" s="2">
        <v>2</v>
      </c>
      <c r="C135" s="2" t="s">
        <v>12</v>
      </c>
      <c r="D135" s="2" t="s">
        <v>63</v>
      </c>
      <c r="E135" s="5" t="str">
        <f>VLOOKUP($D:$D,[1]Capacidad!$D:$Q,3,FALSE)</f>
        <v>05</v>
      </c>
      <c r="F135" s="5" t="str">
        <f>VLOOKUP($D:$D,[1]Capacidad!$D:$Q,4,FALSE)</f>
        <v>VALDESIA</v>
      </c>
      <c r="G135" s="5" t="str">
        <f>VLOOKUP($D:$D,[1]Capacidad!$D:$Q,5,FALSE)</f>
        <v>31</v>
      </c>
      <c r="H135" s="5" t="str">
        <f>VLOOKUP($D:$D,[1]Capacidad!$D:$Q,6,FALSE)</f>
        <v>SAN JOSÉ DE OCOA</v>
      </c>
      <c r="I135" s="5" t="str">
        <f>VLOOKUP($D:$D,[1]Capacidad!$D:$Q,7,FALSE)</f>
        <v>01</v>
      </c>
      <c r="J135" s="5" t="str">
        <f>VLOOKUP($D:$D,[1]Capacidad!$D:$Q,8,FALSE)</f>
        <v>SAN JOSÉ DE OCOA</v>
      </c>
      <c r="K135" s="8" t="s">
        <v>240</v>
      </c>
      <c r="L135" s="8" t="s">
        <v>253</v>
      </c>
      <c r="M135" s="2" t="s">
        <v>14</v>
      </c>
      <c r="N135" s="51">
        <v>49</v>
      </c>
    </row>
    <row r="136" spans="1:14" ht="13.5" customHeight="1" x14ac:dyDescent="0.25">
      <c r="A136" s="2">
        <v>2025</v>
      </c>
      <c r="B136" s="2">
        <v>2</v>
      </c>
      <c r="C136" s="2" t="s">
        <v>12</v>
      </c>
      <c r="D136" s="2" t="s">
        <v>64</v>
      </c>
      <c r="E136" s="5" t="str">
        <f>VLOOKUP($D:$D,[1]Capacidad!$D:$Q,3,FALSE)</f>
        <v>05</v>
      </c>
      <c r="F136" s="5" t="str">
        <f>VLOOKUP($D:$D,[1]Capacidad!$D:$Q,4,FALSE)</f>
        <v>VALDESIA</v>
      </c>
      <c r="G136" s="5" t="str">
        <f>VLOOKUP($D:$D,[1]Capacidad!$D:$Q,5,FALSE)</f>
        <v>31</v>
      </c>
      <c r="H136" s="5" t="str">
        <f>VLOOKUP($D:$D,[1]Capacidad!$D:$Q,6,FALSE)</f>
        <v>SAN JOSÉ DE OCOA</v>
      </c>
      <c r="I136" s="5" t="str">
        <f>VLOOKUP($D:$D,[1]Capacidad!$D:$Q,7,FALSE)</f>
        <v>01</v>
      </c>
      <c r="J136" s="5" t="str">
        <f>VLOOKUP($D:$D,[1]Capacidad!$D:$Q,8,FALSE)</f>
        <v>SAN JOSÉ DE OCOA</v>
      </c>
      <c r="K136" s="8" t="s">
        <v>240</v>
      </c>
      <c r="L136" s="8" t="s">
        <v>253</v>
      </c>
      <c r="M136" s="2" t="s">
        <v>14</v>
      </c>
      <c r="N136" s="51">
        <v>49</v>
      </c>
    </row>
    <row r="137" spans="1:14" ht="13.5" customHeight="1" x14ac:dyDescent="0.25">
      <c r="A137" s="2">
        <v>2025</v>
      </c>
      <c r="B137" s="2">
        <v>2</v>
      </c>
      <c r="C137" s="2" t="s">
        <v>12</v>
      </c>
      <c r="D137" s="2" t="s">
        <v>65</v>
      </c>
      <c r="E137" s="5" t="str">
        <f>VLOOKUP($D:$D,[1]Capacidad!$D:$Q,3,FALSE)</f>
        <v>02</v>
      </c>
      <c r="F137" s="5" t="str">
        <f>VLOOKUP($D:$D,[1]Capacidad!$D:$Q,4,FALSE)</f>
        <v>CIBAO SUR</v>
      </c>
      <c r="G137" s="5" t="str">
        <f>VLOOKUP($D:$D,[1]Capacidad!$D:$Q,5,FALSE)</f>
        <v>13</v>
      </c>
      <c r="H137" s="5" t="str">
        <f>VLOOKUP($D:$D,[1]Capacidad!$D:$Q,6,FALSE)</f>
        <v>LA VEGA</v>
      </c>
      <c r="I137" s="5" t="str">
        <f>VLOOKUP($D:$D,[1]Capacidad!$D:$Q,7,FALSE)</f>
        <v>03</v>
      </c>
      <c r="J137" s="5" t="str">
        <f>VLOOKUP($D:$D,[1]Capacidad!$D:$Q,8,FALSE)</f>
        <v>JARABACOA</v>
      </c>
      <c r="K137" s="8" t="s">
        <v>240</v>
      </c>
      <c r="L137" s="8" t="s">
        <v>253</v>
      </c>
      <c r="M137" s="2" t="s">
        <v>66</v>
      </c>
      <c r="N137" s="51">
        <v>8.82</v>
      </c>
    </row>
    <row r="138" spans="1:14" ht="13.5" customHeight="1" x14ac:dyDescent="0.25">
      <c r="A138" s="2">
        <v>2025</v>
      </c>
      <c r="B138" s="2">
        <v>2</v>
      </c>
      <c r="C138" s="2" t="s">
        <v>22</v>
      </c>
      <c r="D138" s="2" t="s">
        <v>67</v>
      </c>
      <c r="E138" s="5" t="str">
        <f>VLOOKUP($D:$D,[1]Capacidad!$D:$Q,3,FALSE)</f>
        <v>06</v>
      </c>
      <c r="F138" s="5" t="str">
        <f>VLOOKUP($D:$D,[1]Capacidad!$D:$Q,4,FALSE)</f>
        <v>ENRIQUILLO</v>
      </c>
      <c r="G138" s="5" t="str">
        <f>VLOOKUP($D:$D,[1]Capacidad!$D:$Q,5,FALSE)</f>
        <v>16</v>
      </c>
      <c r="H138" s="5" t="str">
        <f>VLOOKUP($D:$D,[1]Capacidad!$D:$Q,6,FALSE)</f>
        <v>PEDERNALES</v>
      </c>
      <c r="I138" s="5" t="str">
        <f>VLOOKUP($D:$D,[1]Capacidad!$D:$Q,7,FALSE)</f>
        <v>02</v>
      </c>
      <c r="J138" s="5" t="str">
        <f>VLOOKUP($D:$D,[1]Capacidad!$D:$Q,8,FALSE)</f>
        <v>OVIEDO</v>
      </c>
      <c r="K138" s="8" t="s">
        <v>244</v>
      </c>
      <c r="L138" s="8" t="s">
        <v>252</v>
      </c>
      <c r="M138" s="2" t="s">
        <v>68</v>
      </c>
      <c r="N138" s="51">
        <v>25.2</v>
      </c>
    </row>
    <row r="139" spans="1:14" ht="13.5" customHeight="1" x14ac:dyDescent="0.25">
      <c r="A139" s="2">
        <v>2025</v>
      </c>
      <c r="B139" s="2">
        <v>2</v>
      </c>
      <c r="C139" s="2" t="s">
        <v>69</v>
      </c>
      <c r="D139" s="2" t="s">
        <v>70</v>
      </c>
      <c r="E139" s="5" t="str">
        <f>VLOOKUP($D:$D,[1]Capacidad!$D:$Q,3,FALSE)</f>
        <v>02</v>
      </c>
      <c r="F139" s="5" t="str">
        <f>VLOOKUP($D:$D,[1]Capacidad!$D:$Q,4,FALSE)</f>
        <v>CIBAO SUR</v>
      </c>
      <c r="G139" s="5" t="str">
        <f>VLOOKUP($D:$D,[1]Capacidad!$D:$Q,5,FALSE)</f>
        <v>13</v>
      </c>
      <c r="H139" s="5" t="str">
        <f>VLOOKUP($D:$D,[1]Capacidad!$D:$Q,6,FALSE)</f>
        <v>LA VEGA</v>
      </c>
      <c r="I139" s="5" t="str">
        <f>VLOOKUP($D:$D,[1]Capacidad!$D:$Q,7,FALSE)</f>
        <v>01</v>
      </c>
      <c r="J139" s="5" t="str">
        <f>VLOOKUP($D:$D,[1]Capacidad!$D:$Q,8,FALSE)</f>
        <v>LA VEGA</v>
      </c>
      <c r="K139" s="8" t="s">
        <v>242</v>
      </c>
      <c r="L139" s="8" t="s">
        <v>248</v>
      </c>
      <c r="M139" s="2" t="s">
        <v>71</v>
      </c>
      <c r="N139" s="51">
        <v>92.14</v>
      </c>
    </row>
    <row r="140" spans="1:14" ht="13.5" customHeight="1" x14ac:dyDescent="0.25">
      <c r="A140" s="2">
        <v>2025</v>
      </c>
      <c r="B140" s="2">
        <v>2</v>
      </c>
      <c r="C140" s="2" t="s">
        <v>12</v>
      </c>
      <c r="D140" s="2" t="s">
        <v>72</v>
      </c>
      <c r="E140" s="5" t="str">
        <f>VLOOKUP($D:$D,[1]Capacidad!$D:$Q,3,FALSE)</f>
        <v>05</v>
      </c>
      <c r="F140" s="5" t="str">
        <f>VLOOKUP($D:$D,[1]Capacidad!$D:$Q,4,FALSE)</f>
        <v>VALDESIA</v>
      </c>
      <c r="G140" s="5" t="str">
        <f>VLOOKUP($D:$D,[1]Capacidad!$D:$Q,5,FALSE)</f>
        <v>21</v>
      </c>
      <c r="H140" s="5" t="str">
        <f>VLOOKUP($D:$D,[1]Capacidad!$D:$Q,6,FALSE)</f>
        <v>SAN CRISTÓBAL</v>
      </c>
      <c r="I140" s="5" t="str">
        <f>VLOOKUP($D:$D,[1]Capacidad!$D:$Q,7,FALSE)</f>
        <v>06</v>
      </c>
      <c r="J140" s="5" t="str">
        <f>VLOOKUP($D:$D,[1]Capacidad!$D:$Q,8,FALSE)</f>
        <v>YAGUATE</v>
      </c>
      <c r="K140" s="8" t="s">
        <v>240</v>
      </c>
      <c r="L140" s="8" t="s">
        <v>253</v>
      </c>
      <c r="M140" s="2" t="s">
        <v>17</v>
      </c>
      <c r="N140" s="51">
        <v>0.9</v>
      </c>
    </row>
    <row r="141" spans="1:14" ht="13.5" customHeight="1" x14ac:dyDescent="0.25">
      <c r="A141" s="2">
        <v>2025</v>
      </c>
      <c r="B141" s="2">
        <v>2</v>
      </c>
      <c r="C141" s="2" t="s">
        <v>12</v>
      </c>
      <c r="D141" s="2" t="s">
        <v>73</v>
      </c>
      <c r="E141" s="5" t="str">
        <f>VLOOKUP($D:$D,[1]Capacidad!$D:$Q,3,FALSE)</f>
        <v>06</v>
      </c>
      <c r="F141" s="5" t="str">
        <f>VLOOKUP($D:$D,[1]Capacidad!$D:$Q,4,FALSE)</f>
        <v>ENRIQUILLO</v>
      </c>
      <c r="G141" s="5" t="str">
        <f>VLOOKUP($D:$D,[1]Capacidad!$D:$Q,5,FALSE)</f>
        <v>10</v>
      </c>
      <c r="H141" s="5" t="str">
        <f>VLOOKUP($D:$D,[1]Capacidad!$D:$Q,6,FALSE)</f>
        <v>INDEPENDENCIA</v>
      </c>
      <c r="I141" s="5" t="str">
        <f>VLOOKUP($D:$D,[1]Capacidad!$D:$Q,7,FALSE)</f>
        <v>02</v>
      </c>
      <c r="J141" s="5" t="str">
        <f>VLOOKUP($D:$D,[1]Capacidad!$D:$Q,8,FALSE)</f>
        <v>DUVERGÉ</v>
      </c>
      <c r="K141" s="8" t="s">
        <v>240</v>
      </c>
      <c r="L141" s="8" t="s">
        <v>253</v>
      </c>
      <c r="M141" s="2" t="s">
        <v>74</v>
      </c>
      <c r="N141" s="51">
        <v>7.5</v>
      </c>
    </row>
    <row r="142" spans="1:14" ht="13.5" customHeight="1" x14ac:dyDescent="0.25">
      <c r="A142" s="2">
        <v>2025</v>
      </c>
      <c r="B142" s="2">
        <v>2</v>
      </c>
      <c r="C142" s="2" t="s">
        <v>12</v>
      </c>
      <c r="D142" s="2" t="s">
        <v>75</v>
      </c>
      <c r="E142" s="5" t="str">
        <f>VLOOKUP($D:$D,[1]Capacidad!$D:$Q,3,FALSE)</f>
        <v>01</v>
      </c>
      <c r="F142" s="5" t="str">
        <f>VLOOKUP($D:$D,[1]Capacidad!$D:$Q,4,FALSE)</f>
        <v>CIBAO NORTE</v>
      </c>
      <c r="G142" s="5" t="str">
        <f>VLOOKUP($D:$D,[1]Capacidad!$D:$Q,5,FALSE)</f>
        <v>25</v>
      </c>
      <c r="H142" s="5" t="str">
        <f>VLOOKUP($D:$D,[1]Capacidad!$D:$Q,6,FALSE)</f>
        <v>SANTIAGO</v>
      </c>
      <c r="I142" s="5" t="str">
        <f>VLOOKUP($D:$D,[1]Capacidad!$D:$Q,7,FALSE)</f>
        <v>09</v>
      </c>
      <c r="J142" s="5" t="str">
        <f>VLOOKUP($D:$D,[1]Capacidad!$D:$Q,8,FALSE)</f>
        <v>SABANA IGLESIA</v>
      </c>
      <c r="K142" s="8" t="s">
        <v>240</v>
      </c>
      <c r="L142" s="8" t="s">
        <v>253</v>
      </c>
      <c r="M142" s="2" t="s">
        <v>76</v>
      </c>
      <c r="N142" s="51">
        <v>18</v>
      </c>
    </row>
    <row r="143" spans="1:14" ht="13.5" customHeight="1" x14ac:dyDescent="0.25">
      <c r="A143" s="2">
        <v>2025</v>
      </c>
      <c r="B143" s="2">
        <v>2</v>
      </c>
      <c r="C143" s="2" t="s">
        <v>12</v>
      </c>
      <c r="D143" s="2" t="s">
        <v>77</v>
      </c>
      <c r="E143" s="5" t="str">
        <f>VLOOKUP($D:$D,[1]Capacidad!$D:$Q,3,FALSE)</f>
        <v>05</v>
      </c>
      <c r="F143" s="5" t="str">
        <f>VLOOKUP($D:$D,[1]Capacidad!$D:$Q,4,FALSE)</f>
        <v>VALDESIA</v>
      </c>
      <c r="G143" s="5" t="str">
        <f>VLOOKUP($D:$D,[1]Capacidad!$D:$Q,5,FALSE)</f>
        <v>17</v>
      </c>
      <c r="H143" s="5" t="str">
        <f>VLOOKUP($D:$D,[1]Capacidad!$D:$Q,6,FALSE)</f>
        <v>PERAVIA</v>
      </c>
      <c r="I143" s="5" t="str">
        <f>VLOOKUP($D:$D,[1]Capacidad!$D:$Q,7,FALSE)</f>
        <v>02</v>
      </c>
      <c r="J143" s="5" t="str">
        <f>VLOOKUP($D:$D,[1]Capacidad!$D:$Q,8,FALSE)</f>
        <v>NIZAO</v>
      </c>
      <c r="K143" s="8" t="s">
        <v>240</v>
      </c>
      <c r="L143" s="8" t="s">
        <v>253</v>
      </c>
      <c r="M143" s="2" t="s">
        <v>17</v>
      </c>
      <c r="N143" s="51">
        <v>0.11</v>
      </c>
    </row>
    <row r="144" spans="1:14" ht="13.5" customHeight="1" x14ac:dyDescent="0.25">
      <c r="A144" s="2">
        <v>2025</v>
      </c>
      <c r="B144" s="2">
        <v>2</v>
      </c>
      <c r="C144" s="2" t="s">
        <v>22</v>
      </c>
      <c r="D144" s="2" t="s">
        <v>78</v>
      </c>
      <c r="E144" s="5" t="str">
        <f>VLOOKUP($D:$D,[1]Capacidad!$D:$Q,3,FALSE)</f>
        <v>06</v>
      </c>
      <c r="F144" s="5" t="str">
        <f>VLOOKUP($D:$D,[1]Capacidad!$D:$Q,4,FALSE)</f>
        <v>ENRIQUILLO</v>
      </c>
      <c r="G144" s="5" t="str">
        <f>VLOOKUP($D:$D,[1]Capacidad!$D:$Q,5,FALSE)</f>
        <v>16</v>
      </c>
      <c r="H144" s="5" t="str">
        <f>VLOOKUP($D:$D,[1]Capacidad!$D:$Q,6,FALSE)</f>
        <v>PEDERNALES</v>
      </c>
      <c r="I144" s="5" t="str">
        <f>VLOOKUP($D:$D,[1]Capacidad!$D:$Q,7,FALSE)</f>
        <v>02</v>
      </c>
      <c r="J144" s="5" t="str">
        <f>VLOOKUP($D:$D,[1]Capacidad!$D:$Q,8,FALSE)</f>
        <v>OVIEDO</v>
      </c>
      <c r="K144" s="8" t="s">
        <v>244</v>
      </c>
      <c r="L144" s="8" t="s">
        <v>252</v>
      </c>
      <c r="M144" s="2" t="s">
        <v>44</v>
      </c>
      <c r="N144" s="51">
        <v>52</v>
      </c>
    </row>
    <row r="145" spans="1:14" ht="13.5" customHeight="1" x14ac:dyDescent="0.25">
      <c r="A145" s="2">
        <v>2025</v>
      </c>
      <c r="B145" s="2">
        <v>2</v>
      </c>
      <c r="C145" s="2" t="s">
        <v>83</v>
      </c>
      <c r="D145" s="2" t="s">
        <v>216</v>
      </c>
      <c r="E145" s="5" t="str">
        <f>VLOOKUP($D:$D,[1]Capacidad!$D:$Q,3,FALSE)</f>
        <v>09</v>
      </c>
      <c r="F145" s="5" t="str">
        <f>VLOOKUP($D:$D,[1]Capacidad!$D:$Q,4,FALSE)</f>
        <v>HIGUAMO</v>
      </c>
      <c r="G145" s="5" t="str">
        <f>VLOOKUP($D:$D,[1]Capacidad!$D:$Q,5,FALSE)</f>
        <v>23</v>
      </c>
      <c r="H145" s="5" t="str">
        <f>VLOOKUP($D:$D,[1]Capacidad!$D:$Q,6,FALSE)</f>
        <v>SAN PEDRO DE MACORÍS</v>
      </c>
      <c r="I145" s="5" t="str">
        <f>VLOOKUP($D:$D,[1]Capacidad!$D:$Q,7,FALSE)</f>
        <v>01</v>
      </c>
      <c r="J145" s="5" t="str">
        <f>VLOOKUP($D:$D,[1]Capacidad!$D:$Q,8,FALSE)</f>
        <v>SAN PEDRO DE MACORÍS</v>
      </c>
      <c r="K145" s="8" t="s">
        <v>242</v>
      </c>
      <c r="L145" s="8" t="s">
        <v>249</v>
      </c>
      <c r="M145" s="2" t="s">
        <v>44</v>
      </c>
      <c r="N145" s="51">
        <v>60.72</v>
      </c>
    </row>
    <row r="146" spans="1:14" ht="13.5" customHeight="1" x14ac:dyDescent="0.25">
      <c r="A146" s="2">
        <v>2025</v>
      </c>
      <c r="B146" s="2">
        <v>2</v>
      </c>
      <c r="C146" s="2" t="s">
        <v>12</v>
      </c>
      <c r="D146" s="2" t="s">
        <v>87</v>
      </c>
      <c r="E146" s="5" t="str">
        <f>VLOOKUP($D:$D,[1]Capacidad!$D:$Q,3,FALSE)</f>
        <v>07</v>
      </c>
      <c r="F146" s="5" t="str">
        <f>VLOOKUP($D:$D,[1]Capacidad!$D:$Q,4,FALSE)</f>
        <v>EL VALLE</v>
      </c>
      <c r="G146" s="5" t="str">
        <f>VLOOKUP($D:$D,[1]Capacidad!$D:$Q,5,FALSE)</f>
        <v>02</v>
      </c>
      <c r="H146" s="5" t="str">
        <f>VLOOKUP($D:$D,[1]Capacidad!$D:$Q,6,FALSE)</f>
        <v>AZUA</v>
      </c>
      <c r="I146" s="5" t="str">
        <f>VLOOKUP($D:$D,[1]Capacidad!$D:$Q,7,FALSE)</f>
        <v>03</v>
      </c>
      <c r="J146" s="5" t="str">
        <f>VLOOKUP($D:$D,[1]Capacidad!$D:$Q,8,FALSE)</f>
        <v>LAS YAYAS DE VIAJAMA</v>
      </c>
      <c r="K146" s="8" t="s">
        <v>240</v>
      </c>
      <c r="L146" s="8" t="s">
        <v>253</v>
      </c>
      <c r="M146" s="2" t="s">
        <v>24</v>
      </c>
      <c r="N146" s="51">
        <v>4.9000000000000004</v>
      </c>
    </row>
    <row r="147" spans="1:14" ht="13.5" customHeight="1" x14ac:dyDescent="0.25">
      <c r="A147" s="2">
        <v>2025</v>
      </c>
      <c r="B147" s="2">
        <v>2</v>
      </c>
      <c r="C147" s="2" t="s">
        <v>12</v>
      </c>
      <c r="D147" s="2" t="s">
        <v>88</v>
      </c>
      <c r="E147" s="5" t="str">
        <f>VLOOKUP($D:$D,[1]Capacidad!$D:$Q,3,FALSE)</f>
        <v>07</v>
      </c>
      <c r="F147" s="5" t="str">
        <f>VLOOKUP($D:$D,[1]Capacidad!$D:$Q,4,FALSE)</f>
        <v>EL VALLE</v>
      </c>
      <c r="G147" s="5" t="str">
        <f>VLOOKUP($D:$D,[1]Capacidad!$D:$Q,5,FALSE)</f>
        <v>02</v>
      </c>
      <c r="H147" s="5" t="str">
        <f>VLOOKUP($D:$D,[1]Capacidad!$D:$Q,6,FALSE)</f>
        <v>AZUA</v>
      </c>
      <c r="I147" s="5" t="str">
        <f>VLOOKUP($D:$D,[1]Capacidad!$D:$Q,7,FALSE)</f>
        <v>03</v>
      </c>
      <c r="J147" s="5" t="str">
        <f>VLOOKUP($D:$D,[1]Capacidad!$D:$Q,8,FALSE)</f>
        <v>LAS YAYAS DE VIAJAMA</v>
      </c>
      <c r="K147" s="8" t="s">
        <v>240</v>
      </c>
      <c r="L147" s="8" t="s">
        <v>253</v>
      </c>
      <c r="M147" s="2" t="s">
        <v>24</v>
      </c>
      <c r="N147" s="51">
        <v>4.9000000000000004</v>
      </c>
    </row>
    <row r="148" spans="1:14" ht="13.5" customHeight="1" x14ac:dyDescent="0.25">
      <c r="A148" s="2">
        <v>2025</v>
      </c>
      <c r="B148" s="2">
        <v>2</v>
      </c>
      <c r="C148" s="2" t="s">
        <v>12</v>
      </c>
      <c r="D148" s="2" t="s">
        <v>89</v>
      </c>
      <c r="E148" s="5" t="str">
        <f>VLOOKUP($D:$D,[1]Capacidad!$D:$Q,3,FALSE)</f>
        <v>07</v>
      </c>
      <c r="F148" s="5" t="str">
        <f>VLOOKUP($D:$D,[1]Capacidad!$D:$Q,4,FALSE)</f>
        <v>EL VALLE</v>
      </c>
      <c r="G148" s="5" t="str">
        <f>VLOOKUP($D:$D,[1]Capacidad!$D:$Q,5,FALSE)</f>
        <v>02</v>
      </c>
      <c r="H148" s="5" t="str">
        <f>VLOOKUP($D:$D,[1]Capacidad!$D:$Q,6,FALSE)</f>
        <v>AZUA</v>
      </c>
      <c r="I148" s="5" t="str">
        <f>VLOOKUP($D:$D,[1]Capacidad!$D:$Q,7,FALSE)</f>
        <v>03</v>
      </c>
      <c r="J148" s="5" t="str">
        <f>VLOOKUP($D:$D,[1]Capacidad!$D:$Q,8,FALSE)</f>
        <v>LAS YAYAS DE VIAJAMA</v>
      </c>
      <c r="K148" s="8" t="s">
        <v>240</v>
      </c>
      <c r="L148" s="8" t="s">
        <v>253</v>
      </c>
      <c r="M148" s="2" t="s">
        <v>90</v>
      </c>
      <c r="N148" s="51">
        <v>1.51</v>
      </c>
    </row>
    <row r="149" spans="1:14" ht="13.5" customHeight="1" x14ac:dyDescent="0.25">
      <c r="A149" s="2">
        <v>2025</v>
      </c>
      <c r="B149" s="2">
        <v>2</v>
      </c>
      <c r="C149" s="2" t="s">
        <v>12</v>
      </c>
      <c r="D149" s="2" t="s">
        <v>91</v>
      </c>
      <c r="E149" s="5" t="str">
        <f>VLOOKUP($D:$D,[1]Capacidad!$D:$Q,3,FALSE)</f>
        <v>07</v>
      </c>
      <c r="F149" s="5" t="str">
        <f>VLOOKUP($D:$D,[1]Capacidad!$D:$Q,4,FALSE)</f>
        <v>EL VALLE</v>
      </c>
      <c r="G149" s="5" t="str">
        <f>VLOOKUP($D:$D,[1]Capacidad!$D:$Q,5,FALSE)</f>
        <v>02</v>
      </c>
      <c r="H149" s="5" t="str">
        <f>VLOOKUP($D:$D,[1]Capacidad!$D:$Q,6,FALSE)</f>
        <v>AZUA</v>
      </c>
      <c r="I149" s="5" t="str">
        <f>VLOOKUP($D:$D,[1]Capacidad!$D:$Q,7,FALSE)</f>
        <v>03</v>
      </c>
      <c r="J149" s="5" t="str">
        <f>VLOOKUP($D:$D,[1]Capacidad!$D:$Q,8,FALSE)</f>
        <v>LAS YAYAS DE VIAJAMA</v>
      </c>
      <c r="K149" s="8" t="s">
        <v>240</v>
      </c>
      <c r="L149" s="8" t="s">
        <v>253</v>
      </c>
      <c r="M149" s="2" t="s">
        <v>90</v>
      </c>
      <c r="N149" s="51">
        <v>1.51</v>
      </c>
    </row>
    <row r="150" spans="1:14" ht="13.5" customHeight="1" x14ac:dyDescent="0.25">
      <c r="A150" s="2">
        <v>2025</v>
      </c>
      <c r="B150" s="2">
        <v>2</v>
      </c>
      <c r="C150" s="2" t="s">
        <v>92</v>
      </c>
      <c r="D150" s="2" t="s">
        <v>93</v>
      </c>
      <c r="E150" s="5" t="str">
        <f>VLOOKUP($D:$D,[1]Capacidad!$D:$Q,3,FALSE)</f>
        <v>10</v>
      </c>
      <c r="F150" s="5" t="str">
        <f>VLOOKUP($D:$D,[1]Capacidad!$D:$Q,4,FALSE)</f>
        <v>OZAMA O METROPOLITANA</v>
      </c>
      <c r="G150" s="5" t="str">
        <f>VLOOKUP($D:$D,[1]Capacidad!$D:$Q,5,FALSE)</f>
        <v>01</v>
      </c>
      <c r="H150" s="5" t="str">
        <f>VLOOKUP($D:$D,[1]Capacidad!$D:$Q,6,FALSE)</f>
        <v>DISTRITO NACIONAL</v>
      </c>
      <c r="I150" s="5" t="str">
        <f>VLOOKUP($D:$D,[1]Capacidad!$D:$Q,7,FALSE)</f>
        <v>01</v>
      </c>
      <c r="J150" s="5" t="str">
        <f>VLOOKUP($D:$D,[1]Capacidad!$D:$Q,8,FALSE)</f>
        <v>SANTO DOMINGO DE GUZMÁN</v>
      </c>
      <c r="K150" s="8" t="s">
        <v>242</v>
      </c>
      <c r="L150" s="8" t="s">
        <v>248</v>
      </c>
      <c r="M150" s="2" t="s">
        <v>17</v>
      </c>
      <c r="N150" s="51">
        <v>42</v>
      </c>
    </row>
    <row r="151" spans="1:14" ht="13.5" customHeight="1" x14ac:dyDescent="0.25">
      <c r="A151" s="2">
        <v>2025</v>
      </c>
      <c r="B151" s="2">
        <v>2</v>
      </c>
      <c r="C151" s="2" t="s">
        <v>12</v>
      </c>
      <c r="D151" s="2" t="s">
        <v>94</v>
      </c>
      <c r="E151" s="5" t="str">
        <f>VLOOKUP($D:$D,[1]Capacidad!$D:$Q,3,FALSE)</f>
        <v>04</v>
      </c>
      <c r="F151" s="5" t="str">
        <f>VLOOKUP($D:$D,[1]Capacidad!$D:$Q,4,FALSE)</f>
        <v>CIBAO NOROESTE</v>
      </c>
      <c r="G151" s="5" t="str">
        <f>VLOOKUP($D:$D,[1]Capacidad!$D:$Q,5,FALSE)</f>
        <v>26</v>
      </c>
      <c r="H151" s="5" t="str">
        <f>VLOOKUP($D:$D,[1]Capacidad!$D:$Q,6,FALSE)</f>
        <v>SANTIAGO RODRÍGUEZ</v>
      </c>
      <c r="I151" s="5" t="str">
        <f>VLOOKUP($D:$D,[1]Capacidad!$D:$Q,7,FALSE)</f>
        <v>03</v>
      </c>
      <c r="J151" s="5" t="str">
        <f>VLOOKUP($D:$D,[1]Capacidad!$D:$Q,8,FALSE)</f>
        <v>MONCIÓN</v>
      </c>
      <c r="K151" s="8" t="s">
        <v>240</v>
      </c>
      <c r="L151" s="8" t="s">
        <v>253</v>
      </c>
      <c r="M151" s="2" t="s">
        <v>95</v>
      </c>
      <c r="N151" s="51">
        <v>26</v>
      </c>
    </row>
    <row r="152" spans="1:14" ht="13.5" customHeight="1" x14ac:dyDescent="0.25">
      <c r="A152" s="2">
        <v>2025</v>
      </c>
      <c r="B152" s="2">
        <v>2</v>
      </c>
      <c r="C152" s="2" t="s">
        <v>12</v>
      </c>
      <c r="D152" s="2" t="s">
        <v>96</v>
      </c>
      <c r="E152" s="5" t="str">
        <f>VLOOKUP($D:$D,[1]Capacidad!$D:$Q,3,FALSE)</f>
        <v>04</v>
      </c>
      <c r="F152" s="5" t="str">
        <f>VLOOKUP($D:$D,[1]Capacidad!$D:$Q,4,FALSE)</f>
        <v>CIBAO NOROESTE</v>
      </c>
      <c r="G152" s="5" t="str">
        <f>VLOOKUP($D:$D,[1]Capacidad!$D:$Q,5,FALSE)</f>
        <v>26</v>
      </c>
      <c r="H152" s="5" t="str">
        <f>VLOOKUP($D:$D,[1]Capacidad!$D:$Q,6,FALSE)</f>
        <v>SANTIAGO RODRÍGUEZ</v>
      </c>
      <c r="I152" s="5" t="str">
        <f>VLOOKUP($D:$D,[1]Capacidad!$D:$Q,7,FALSE)</f>
        <v>03</v>
      </c>
      <c r="J152" s="5" t="str">
        <f>VLOOKUP($D:$D,[1]Capacidad!$D:$Q,8,FALSE)</f>
        <v>MONCIÓN</v>
      </c>
      <c r="K152" s="8" t="s">
        <v>240</v>
      </c>
      <c r="L152" s="8" t="s">
        <v>253</v>
      </c>
      <c r="M152" s="2" t="s">
        <v>95</v>
      </c>
      <c r="N152" s="51">
        <v>26</v>
      </c>
    </row>
    <row r="153" spans="1:14" ht="13.5" customHeight="1" x14ac:dyDescent="0.25">
      <c r="A153" s="2">
        <v>2025</v>
      </c>
      <c r="B153" s="2">
        <v>2</v>
      </c>
      <c r="C153" s="2" t="s">
        <v>97</v>
      </c>
      <c r="D153" s="2" t="s">
        <v>98</v>
      </c>
      <c r="E153" s="5" t="str">
        <f>VLOOKUP($D:$D,[1]Capacidad!$D:$Q,3,FALSE)</f>
        <v>09</v>
      </c>
      <c r="F153" s="5" t="str">
        <f>VLOOKUP($D:$D,[1]Capacidad!$D:$Q,4,FALSE)</f>
        <v>HIGUAMO</v>
      </c>
      <c r="G153" s="5" t="str">
        <f>VLOOKUP($D:$D,[1]Capacidad!$D:$Q,5,FALSE)</f>
        <v>29</v>
      </c>
      <c r="H153" s="5" t="str">
        <f>VLOOKUP($D:$D,[1]Capacidad!$D:$Q,6,FALSE)</f>
        <v>MONTE PLATA</v>
      </c>
      <c r="I153" s="5" t="str">
        <f>VLOOKUP($D:$D,[1]Capacidad!$D:$Q,7,FALSE)</f>
        <v>01</v>
      </c>
      <c r="J153" s="5" t="str">
        <f>VLOOKUP($D:$D,[1]Capacidad!$D:$Q,8,FALSE)</f>
        <v>MONTE PLATA</v>
      </c>
      <c r="K153" s="8" t="s">
        <v>254</v>
      </c>
      <c r="L153" s="8" t="s">
        <v>245</v>
      </c>
      <c r="M153" s="2" t="s">
        <v>99</v>
      </c>
      <c r="N153" s="51">
        <v>60</v>
      </c>
    </row>
    <row r="154" spans="1:14" ht="13.5" customHeight="1" x14ac:dyDescent="0.25">
      <c r="A154" s="2">
        <v>2025</v>
      </c>
      <c r="B154" s="2">
        <v>2</v>
      </c>
      <c r="C154" s="2" t="s">
        <v>100</v>
      </c>
      <c r="D154" s="2" t="s">
        <v>101</v>
      </c>
      <c r="E154" s="5" t="str">
        <f>VLOOKUP($D:$D,[1]Capacidad!$D:$Q,3,FALSE)</f>
        <v>07</v>
      </c>
      <c r="F154" s="5" t="str">
        <f>VLOOKUP($D:$D,[1]Capacidad!$D:$Q,4,FALSE)</f>
        <v>EL VALLE</v>
      </c>
      <c r="G154" s="5" t="str">
        <f>VLOOKUP($D:$D,[1]Capacidad!$D:$Q,5,FALSE)</f>
        <v>02</v>
      </c>
      <c r="H154" s="5" t="str">
        <f>VLOOKUP($D:$D,[1]Capacidad!$D:$Q,6,FALSE)</f>
        <v>AZUA</v>
      </c>
      <c r="I154" s="5" t="str">
        <f>VLOOKUP($D:$D,[1]Capacidad!$D:$Q,7,FALSE)</f>
        <v>01</v>
      </c>
      <c r="J154" s="5" t="str">
        <f>VLOOKUP($D:$D,[1]Capacidad!$D:$Q,8,FALSE)</f>
        <v>AZUA</v>
      </c>
      <c r="K154" s="8" t="s">
        <v>242</v>
      </c>
      <c r="L154" s="8" t="s">
        <v>248</v>
      </c>
      <c r="M154" s="2" t="s">
        <v>102</v>
      </c>
      <c r="N154" s="51">
        <v>101.483</v>
      </c>
    </row>
    <row r="155" spans="1:14" ht="13.5" customHeight="1" x14ac:dyDescent="0.25">
      <c r="A155" s="2">
        <v>2025</v>
      </c>
      <c r="B155" s="2">
        <v>2</v>
      </c>
      <c r="C155" s="2" t="s">
        <v>12</v>
      </c>
      <c r="D155" s="2" t="s">
        <v>103</v>
      </c>
      <c r="E155" s="5" t="str">
        <f>VLOOKUP($D:$D,[1]Capacidad!$D:$Q,3,FALSE)</f>
        <v>05</v>
      </c>
      <c r="F155" s="5" t="str">
        <f>VLOOKUP($D:$D,[1]Capacidad!$D:$Q,4,FALSE)</f>
        <v>VALDESIA</v>
      </c>
      <c r="G155" s="5" t="str">
        <f>VLOOKUP($D:$D,[1]Capacidad!$D:$Q,5,FALSE)</f>
        <v>21</v>
      </c>
      <c r="H155" s="5" t="str">
        <f>VLOOKUP($D:$D,[1]Capacidad!$D:$Q,6,FALSE)</f>
        <v>SAN CRISTÓBAL</v>
      </c>
      <c r="I155" s="5" t="str">
        <f>VLOOKUP($D:$D,[1]Capacidad!$D:$Q,7,FALSE)</f>
        <v>06</v>
      </c>
      <c r="J155" s="5" t="str">
        <f>VLOOKUP($D:$D,[1]Capacidad!$D:$Q,8,FALSE)</f>
        <v>YAGUATE</v>
      </c>
      <c r="K155" s="8" t="s">
        <v>240</v>
      </c>
      <c r="L155" s="8" t="s">
        <v>253</v>
      </c>
      <c r="M155" s="2" t="s">
        <v>20</v>
      </c>
      <c r="N155" s="51">
        <v>0.33</v>
      </c>
    </row>
    <row r="156" spans="1:14" ht="13.5" customHeight="1" x14ac:dyDescent="0.25">
      <c r="A156" s="2">
        <v>2025</v>
      </c>
      <c r="B156" s="2">
        <v>2</v>
      </c>
      <c r="C156" s="2" t="s">
        <v>69</v>
      </c>
      <c r="D156" s="2" t="s">
        <v>104</v>
      </c>
      <c r="E156" s="5" t="str">
        <f>VLOOKUP($D:$D,[1]Capacidad!$D:$Q,3,FALSE)</f>
        <v>10</v>
      </c>
      <c r="F156" s="5" t="str">
        <f>VLOOKUP($D:$D,[1]Capacidad!$D:$Q,4,FALSE)</f>
        <v>OZAMA O METROPOLITANA</v>
      </c>
      <c r="G156" s="5" t="str">
        <f>VLOOKUP($D:$D,[1]Capacidad!$D:$Q,5,FALSE)</f>
        <v>32</v>
      </c>
      <c r="H156" s="5" t="str">
        <f>VLOOKUP($D:$D,[1]Capacidad!$D:$Q,6,FALSE)</f>
        <v>SANTO DOMINGO</v>
      </c>
      <c r="I156" s="5" t="str">
        <f>VLOOKUP($D:$D,[1]Capacidad!$D:$Q,7,FALSE)</f>
        <v>07</v>
      </c>
      <c r="J156" s="5" t="str">
        <f>VLOOKUP($D:$D,[1]Capacidad!$D:$Q,8,FALSE)</f>
        <v>PEDRO BRAND</v>
      </c>
      <c r="K156" s="8" t="s">
        <v>242</v>
      </c>
      <c r="L156" s="8" t="s">
        <v>248</v>
      </c>
      <c r="M156" s="2" t="s">
        <v>71</v>
      </c>
      <c r="N156" s="51">
        <v>107</v>
      </c>
    </row>
    <row r="157" spans="1:14" ht="13.5" customHeight="1" x14ac:dyDescent="0.25">
      <c r="A157" s="2">
        <v>2025</v>
      </c>
      <c r="B157" s="2">
        <v>2</v>
      </c>
      <c r="C157" s="2" t="s">
        <v>105</v>
      </c>
      <c r="D157" s="2" t="s">
        <v>106</v>
      </c>
      <c r="E157" s="5" t="str">
        <f>VLOOKUP($D:$D,[1]Capacidad!$D:$Q,3,FALSE)</f>
        <v>05</v>
      </c>
      <c r="F157" s="5" t="str">
        <f>VLOOKUP($D:$D,[1]Capacidad!$D:$Q,4,FALSE)</f>
        <v>VALDESIA</v>
      </c>
      <c r="G157" s="5" t="str">
        <f>VLOOKUP($D:$D,[1]Capacidad!$D:$Q,5,FALSE)</f>
        <v>21</v>
      </c>
      <c r="H157" s="5" t="str">
        <f>VLOOKUP($D:$D,[1]Capacidad!$D:$Q,6,FALSE)</f>
        <v>SAN CRISTÓBAL</v>
      </c>
      <c r="I157" s="5" t="str">
        <f>VLOOKUP($D:$D,[1]Capacidad!$D:$Q,7,FALSE)</f>
        <v>02</v>
      </c>
      <c r="J157" s="5" t="str">
        <f>VLOOKUP($D:$D,[1]Capacidad!$D:$Q,8,FALSE)</f>
        <v>SABANA GRANDE DE PALENQUE</v>
      </c>
      <c r="K157" s="8" t="s">
        <v>242</v>
      </c>
      <c r="L157" s="8" t="s">
        <v>248</v>
      </c>
      <c r="M157" s="2" t="s">
        <v>107</v>
      </c>
      <c r="N157" s="51">
        <v>25.6</v>
      </c>
    </row>
    <row r="158" spans="1:14" ht="13.5" customHeight="1" x14ac:dyDescent="0.25">
      <c r="A158" s="2">
        <v>2025</v>
      </c>
      <c r="B158" s="2">
        <v>2</v>
      </c>
      <c r="C158" s="2" t="s">
        <v>12</v>
      </c>
      <c r="D158" s="2" t="s">
        <v>108</v>
      </c>
      <c r="E158" s="5" t="str">
        <f>VLOOKUP($D:$D,[1]Capacidad!$D:$Q,3,FALSE)</f>
        <v>07</v>
      </c>
      <c r="F158" s="5" t="str">
        <f>VLOOKUP($D:$D,[1]Capacidad!$D:$Q,4,FALSE)</f>
        <v>EL VALLE</v>
      </c>
      <c r="G158" s="5" t="str">
        <f>VLOOKUP($D:$D,[1]Capacidad!$D:$Q,5,FALSE)</f>
        <v>22</v>
      </c>
      <c r="H158" s="5" t="str">
        <f>VLOOKUP($D:$D,[1]Capacidad!$D:$Q,6,FALSE)</f>
        <v>SAN JUAN</v>
      </c>
      <c r="I158" s="5" t="str">
        <f>VLOOKUP($D:$D,[1]Capacidad!$D:$Q,7,FALSE)</f>
        <v>02</v>
      </c>
      <c r="J158" s="5" t="str">
        <f>VLOOKUP($D:$D,[1]Capacidad!$D:$Q,8,FALSE)</f>
        <v>BOHECHÍO</v>
      </c>
      <c r="K158" s="8" t="s">
        <v>240</v>
      </c>
      <c r="L158" s="8" t="s">
        <v>253</v>
      </c>
      <c r="M158" s="2" t="s">
        <v>44</v>
      </c>
      <c r="N158" s="51">
        <v>40.799999999999997</v>
      </c>
    </row>
    <row r="159" spans="1:14" ht="13.5" customHeight="1" x14ac:dyDescent="0.25">
      <c r="A159" s="2">
        <v>2025</v>
      </c>
      <c r="B159" s="2">
        <v>2</v>
      </c>
      <c r="C159" s="2" t="s">
        <v>12</v>
      </c>
      <c r="D159" s="2" t="s">
        <v>109</v>
      </c>
      <c r="E159" s="5" t="str">
        <f>VLOOKUP($D:$D,[1]Capacidad!$D:$Q,3,FALSE)</f>
        <v>07</v>
      </c>
      <c r="F159" s="5" t="str">
        <f>VLOOKUP($D:$D,[1]Capacidad!$D:$Q,4,FALSE)</f>
        <v>EL VALLE</v>
      </c>
      <c r="G159" s="5" t="str">
        <f>VLOOKUP($D:$D,[1]Capacidad!$D:$Q,5,FALSE)</f>
        <v>22</v>
      </c>
      <c r="H159" s="5" t="str">
        <f>VLOOKUP($D:$D,[1]Capacidad!$D:$Q,6,FALSE)</f>
        <v>SAN JUAN</v>
      </c>
      <c r="I159" s="5" t="str">
        <f>VLOOKUP($D:$D,[1]Capacidad!$D:$Q,7,FALSE)</f>
        <v>02</v>
      </c>
      <c r="J159" s="5" t="str">
        <f>VLOOKUP($D:$D,[1]Capacidad!$D:$Q,8,FALSE)</f>
        <v>BOHECHÍO</v>
      </c>
      <c r="K159" s="8" t="s">
        <v>240</v>
      </c>
      <c r="L159" s="8" t="s">
        <v>253</v>
      </c>
      <c r="M159" s="2" t="s">
        <v>44</v>
      </c>
      <c r="N159" s="51">
        <v>40.799999999999997</v>
      </c>
    </row>
    <row r="160" spans="1:14" ht="13.5" customHeight="1" x14ac:dyDescent="0.25">
      <c r="A160" s="2">
        <v>2025</v>
      </c>
      <c r="B160" s="2">
        <v>2</v>
      </c>
      <c r="C160" s="2" t="s">
        <v>79</v>
      </c>
      <c r="D160" s="2" t="s">
        <v>217</v>
      </c>
      <c r="E160" s="5" t="str">
        <f>VLOOKUP($D:$D,[1]Capacidad!$D:$Q,3,FALSE)</f>
        <v>10</v>
      </c>
      <c r="F160" s="5" t="str">
        <f>VLOOKUP($D:$D,[1]Capacidad!$D:$Q,4,FALSE)</f>
        <v>OZAMA O METROPOLITANA</v>
      </c>
      <c r="G160" s="5" t="str">
        <f>VLOOKUP($D:$D,[1]Capacidad!$D:$Q,5,FALSE)</f>
        <v>32</v>
      </c>
      <c r="H160" s="5" t="str">
        <f>VLOOKUP($D:$D,[1]Capacidad!$D:$Q,6,FALSE)</f>
        <v>SANTO DOMINGO</v>
      </c>
      <c r="I160" s="5" t="str">
        <f>VLOOKUP($D:$D,[1]Capacidad!$D:$Q,7,FALSE)</f>
        <v>01</v>
      </c>
      <c r="J160" s="5" t="str">
        <f>VLOOKUP($D:$D,[1]Capacidad!$D:$Q,8,FALSE)</f>
        <v>SANTO DOMINGO ESTE</v>
      </c>
      <c r="K160" s="8" t="s">
        <v>239</v>
      </c>
      <c r="L160" s="8" t="s">
        <v>246</v>
      </c>
      <c r="M160" s="2" t="s">
        <v>111</v>
      </c>
      <c r="N160" s="51">
        <v>359.25</v>
      </c>
    </row>
    <row r="161" spans="1:14" ht="13.5" customHeight="1" x14ac:dyDescent="0.25">
      <c r="A161" s="2">
        <v>2025</v>
      </c>
      <c r="B161" s="2">
        <v>2</v>
      </c>
      <c r="C161" s="2" t="s">
        <v>113</v>
      </c>
      <c r="D161" s="2" t="s">
        <v>114</v>
      </c>
      <c r="E161" s="5" t="str">
        <f>VLOOKUP($D:$D,[1]Capacidad!$D:$Q,3,FALSE)</f>
        <v>04</v>
      </c>
      <c r="F161" s="5" t="str">
        <f>VLOOKUP($D:$D,[1]Capacidad!$D:$Q,4,FALSE)</f>
        <v>CIBAO NOROESTE</v>
      </c>
      <c r="G161" s="5" t="str">
        <f>VLOOKUP($D:$D,[1]Capacidad!$D:$Q,5,FALSE)</f>
        <v>15</v>
      </c>
      <c r="H161" s="5" t="str">
        <f>VLOOKUP($D:$D,[1]Capacidad!$D:$Q,6,FALSE)</f>
        <v>MONTE CRISTI</v>
      </c>
      <c r="I161" s="5" t="str">
        <f>VLOOKUP($D:$D,[1]Capacidad!$D:$Q,7,FALSE)</f>
        <v>03</v>
      </c>
      <c r="J161" s="5" t="str">
        <f>VLOOKUP($D:$D,[1]Capacidad!$D:$Q,8,FALSE)</f>
        <v>GUAYUBÍN</v>
      </c>
      <c r="K161" s="8" t="s">
        <v>244</v>
      </c>
      <c r="L161" s="8" t="s">
        <v>252</v>
      </c>
      <c r="M161" s="2" t="s">
        <v>56</v>
      </c>
      <c r="N161" s="51">
        <v>52.5</v>
      </c>
    </row>
    <row r="162" spans="1:14" ht="13.5" customHeight="1" x14ac:dyDescent="0.25">
      <c r="A162" s="2">
        <v>2025</v>
      </c>
      <c r="B162" s="2">
        <v>2</v>
      </c>
      <c r="C162" s="2" t="s">
        <v>115</v>
      </c>
      <c r="D162" s="2" t="s">
        <v>116</v>
      </c>
      <c r="E162" s="5" t="str">
        <f>VLOOKUP($D:$D,[1]Capacidad!$D:$Q,3,FALSE)</f>
        <v>05</v>
      </c>
      <c r="F162" s="5" t="str">
        <f>VLOOKUP($D:$D,[1]Capacidad!$D:$Q,4,FALSE)</f>
        <v>VALDESIA</v>
      </c>
      <c r="G162" s="5" t="str">
        <f>VLOOKUP($D:$D,[1]Capacidad!$D:$Q,5,FALSE)</f>
        <v>17</v>
      </c>
      <c r="H162" s="5" t="str">
        <f>VLOOKUP($D:$D,[1]Capacidad!$D:$Q,6,FALSE)</f>
        <v>PERAVIA</v>
      </c>
      <c r="I162" s="5" t="str">
        <f>VLOOKUP($D:$D,[1]Capacidad!$D:$Q,7,FALSE)</f>
        <v>01</v>
      </c>
      <c r="J162" s="5" t="str">
        <f>VLOOKUP($D:$D,[1]Capacidad!$D:$Q,8,FALSE)</f>
        <v>BANÍ</v>
      </c>
      <c r="K162" s="8" t="s">
        <v>244</v>
      </c>
      <c r="L162" s="8" t="s">
        <v>252</v>
      </c>
      <c r="M162" s="2" t="s">
        <v>56</v>
      </c>
      <c r="N162" s="51">
        <v>49.6</v>
      </c>
    </row>
    <row r="163" spans="1:14" ht="13.5" customHeight="1" x14ac:dyDescent="0.25">
      <c r="A163" s="2">
        <v>2025</v>
      </c>
      <c r="B163" s="2">
        <v>2</v>
      </c>
      <c r="C163" s="2" t="s">
        <v>117</v>
      </c>
      <c r="D163" s="2" t="s">
        <v>118</v>
      </c>
      <c r="E163" s="5" t="str">
        <f>VLOOKUP($D:$D,[1]Capacidad!$D:$Q,3,FALSE)</f>
        <v>04</v>
      </c>
      <c r="F163" s="5" t="str">
        <f>VLOOKUP($D:$D,[1]Capacidad!$D:$Q,4,FALSE)</f>
        <v>CIBAO NOROESTE</v>
      </c>
      <c r="G163" s="5" t="str">
        <f>VLOOKUP($D:$D,[1]Capacidad!$D:$Q,5,FALSE)</f>
        <v>15</v>
      </c>
      <c r="H163" s="5" t="str">
        <f>VLOOKUP($D:$D,[1]Capacidad!$D:$Q,6,FALSE)</f>
        <v>MONTE CRISTI</v>
      </c>
      <c r="I163" s="5" t="str">
        <f>VLOOKUP($D:$D,[1]Capacidad!$D:$Q,7,FALSE)</f>
        <v>03</v>
      </c>
      <c r="J163" s="5" t="str">
        <f>VLOOKUP($D:$D,[1]Capacidad!$D:$Q,8,FALSE)</f>
        <v>GUAYUBÍN</v>
      </c>
      <c r="K163" s="8" t="s">
        <v>244</v>
      </c>
      <c r="L163" s="8" t="s">
        <v>252</v>
      </c>
      <c r="M163" s="2" t="s">
        <v>56</v>
      </c>
      <c r="N163" s="51">
        <v>52.5</v>
      </c>
    </row>
    <row r="164" spans="1:14" ht="13.5" customHeight="1" x14ac:dyDescent="0.25">
      <c r="A164" s="2">
        <v>2025</v>
      </c>
      <c r="B164" s="2">
        <v>2</v>
      </c>
      <c r="C164" s="2" t="s">
        <v>22</v>
      </c>
      <c r="D164" s="2" t="s">
        <v>119</v>
      </c>
      <c r="E164" s="5" t="str">
        <f>VLOOKUP($D:$D,[1]Capacidad!$D:$Q,3,FALSE)</f>
        <v>06</v>
      </c>
      <c r="F164" s="5" t="str">
        <f>VLOOKUP($D:$D,[1]Capacidad!$D:$Q,4,FALSE)</f>
        <v>ENRIQUILLO</v>
      </c>
      <c r="G164" s="5" t="str">
        <f>VLOOKUP($D:$D,[1]Capacidad!$D:$Q,5,FALSE)</f>
        <v>04</v>
      </c>
      <c r="H164" s="5" t="str">
        <f>VLOOKUP($D:$D,[1]Capacidad!$D:$Q,6,FALSE)</f>
        <v>BARAHONA</v>
      </c>
      <c r="I164" s="5" t="str">
        <f>VLOOKUP($D:$D,[1]Capacidad!$D:$Q,7,FALSE)</f>
        <v>03</v>
      </c>
      <c r="J164" s="5" t="str">
        <f>VLOOKUP($D:$D,[1]Capacidad!$D:$Q,8,FALSE)</f>
        <v>ENRIQUILLO</v>
      </c>
      <c r="K164" s="8" t="s">
        <v>244</v>
      </c>
      <c r="L164" s="8" t="s">
        <v>252</v>
      </c>
      <c r="M164" s="2" t="s">
        <v>99</v>
      </c>
      <c r="N164" s="51">
        <v>49.5</v>
      </c>
    </row>
    <row r="165" spans="1:14" ht="13.5" customHeight="1" x14ac:dyDescent="0.25">
      <c r="A165" s="2">
        <v>2025</v>
      </c>
      <c r="B165" s="2">
        <v>2</v>
      </c>
      <c r="C165" s="2" t="s">
        <v>22</v>
      </c>
      <c r="D165" s="2" t="s">
        <v>120</v>
      </c>
      <c r="E165" s="5" t="str">
        <f>VLOOKUP($D:$D,[1]Capacidad!$D:$Q,3,FALSE)</f>
        <v>06</v>
      </c>
      <c r="F165" s="5" t="str">
        <f>VLOOKUP($D:$D,[1]Capacidad!$D:$Q,4,FALSE)</f>
        <v>ENRIQUILLO</v>
      </c>
      <c r="G165" s="5" t="str">
        <f>VLOOKUP($D:$D,[1]Capacidad!$D:$Q,5,FALSE)</f>
        <v>04</v>
      </c>
      <c r="H165" s="5" t="str">
        <f>VLOOKUP($D:$D,[1]Capacidad!$D:$Q,6,FALSE)</f>
        <v>BARAHONA</v>
      </c>
      <c r="I165" s="5" t="str">
        <f>VLOOKUP($D:$D,[1]Capacidad!$D:$Q,7,FALSE)</f>
        <v>03</v>
      </c>
      <c r="J165" s="5" t="str">
        <f>VLOOKUP($D:$D,[1]Capacidad!$D:$Q,8,FALSE)</f>
        <v>ENRIQUILLO</v>
      </c>
      <c r="K165" s="8" t="s">
        <v>244</v>
      </c>
      <c r="L165" s="8" t="s">
        <v>252</v>
      </c>
      <c r="M165" s="2" t="s">
        <v>107</v>
      </c>
      <c r="N165" s="51">
        <v>48.3</v>
      </c>
    </row>
    <row r="166" spans="1:14" ht="13.5" customHeight="1" x14ac:dyDescent="0.25">
      <c r="A166" s="2">
        <v>2025</v>
      </c>
      <c r="B166" s="2">
        <v>2</v>
      </c>
      <c r="C166" s="2" t="s">
        <v>121</v>
      </c>
      <c r="D166" s="2" t="s">
        <v>122</v>
      </c>
      <c r="E166" s="5" t="str">
        <f>VLOOKUP($D:$D,[1]Capacidad!$D:$Q,3,FALSE)</f>
        <v>01</v>
      </c>
      <c r="F166" s="5" t="str">
        <f>VLOOKUP($D:$D,[1]Capacidad!$D:$Q,4,FALSE)</f>
        <v>CIBAO NORTE</v>
      </c>
      <c r="G166" s="5" t="str">
        <f>VLOOKUP($D:$D,[1]Capacidad!$D:$Q,5,FALSE)</f>
        <v>18</v>
      </c>
      <c r="H166" s="5" t="str">
        <f>VLOOKUP($D:$D,[1]Capacidad!$D:$Q,6,FALSE)</f>
        <v>PUERTO PLATA</v>
      </c>
      <c r="I166" s="5" t="str">
        <f>VLOOKUP($D:$D,[1]Capacidad!$D:$Q,7,FALSE)</f>
        <v>01</v>
      </c>
      <c r="J166" s="5" t="str">
        <f>VLOOKUP($D:$D,[1]Capacidad!$D:$Q,8,FALSE)</f>
        <v>PUERTO PLATA</v>
      </c>
      <c r="K166" s="8" t="s">
        <v>244</v>
      </c>
      <c r="L166" s="8" t="s">
        <v>252</v>
      </c>
      <c r="M166" s="2" t="s">
        <v>56</v>
      </c>
      <c r="N166" s="51">
        <v>48</v>
      </c>
    </row>
    <row r="167" spans="1:14" ht="13.5" customHeight="1" x14ac:dyDescent="0.25">
      <c r="A167" s="2">
        <v>2025</v>
      </c>
      <c r="B167" s="2">
        <v>2</v>
      </c>
      <c r="C167" s="2" t="s">
        <v>121</v>
      </c>
      <c r="D167" s="2" t="s">
        <v>123</v>
      </c>
      <c r="E167" s="5" t="str">
        <f>VLOOKUP($D:$D,[1]Capacidad!$D:$Q,3,FALSE)</f>
        <v>01</v>
      </c>
      <c r="F167" s="5" t="str">
        <f>VLOOKUP($D:$D,[1]Capacidad!$D:$Q,4,FALSE)</f>
        <v>CIBAO NORTE</v>
      </c>
      <c r="G167" s="5" t="str">
        <f>VLOOKUP($D:$D,[1]Capacidad!$D:$Q,5,FALSE)</f>
        <v>18</v>
      </c>
      <c r="H167" s="5" t="str">
        <f>VLOOKUP($D:$D,[1]Capacidad!$D:$Q,6,FALSE)</f>
        <v>PUERTO PLATA</v>
      </c>
      <c r="I167" s="5" t="str">
        <f>VLOOKUP($D:$D,[1]Capacidad!$D:$Q,7,FALSE)</f>
        <v>01</v>
      </c>
      <c r="J167" s="5" t="str">
        <f>VLOOKUP($D:$D,[1]Capacidad!$D:$Q,8,FALSE)</f>
        <v>PUERTO PLATA</v>
      </c>
      <c r="K167" s="8" t="s">
        <v>244</v>
      </c>
      <c r="L167" s="8" t="s">
        <v>252</v>
      </c>
      <c r="M167" s="2" t="s">
        <v>10</v>
      </c>
      <c r="N167" s="51">
        <v>46.8</v>
      </c>
    </row>
    <row r="168" spans="1:14" ht="13.5" customHeight="1" x14ac:dyDescent="0.25">
      <c r="A168" s="2">
        <v>2025</v>
      </c>
      <c r="B168" s="2">
        <v>2</v>
      </c>
      <c r="C168" s="2" t="s">
        <v>124</v>
      </c>
      <c r="D168" s="2" t="s">
        <v>125</v>
      </c>
      <c r="E168" s="5" t="str">
        <f>VLOOKUP($D:$D,[1]Capacidad!$D:$Q,3,FALSE)</f>
        <v>05</v>
      </c>
      <c r="F168" s="5" t="str">
        <f>VLOOKUP($D:$D,[1]Capacidad!$D:$Q,4,FALSE)</f>
        <v>VALDESIA</v>
      </c>
      <c r="G168" s="5" t="str">
        <f>VLOOKUP($D:$D,[1]Capacidad!$D:$Q,5,FALSE)</f>
        <v>17</v>
      </c>
      <c r="H168" s="5" t="str">
        <f>VLOOKUP($D:$D,[1]Capacidad!$D:$Q,6,FALSE)</f>
        <v>PERAVIA</v>
      </c>
      <c r="I168" s="5" t="str">
        <f>VLOOKUP($D:$D,[1]Capacidad!$D:$Q,7,FALSE)</f>
        <v>03</v>
      </c>
      <c r="J168" s="5" t="str">
        <f>VLOOKUP($D:$D,[1]Capacidad!$D:$Q,8,FALSE)</f>
        <v>MATANZAS</v>
      </c>
      <c r="K168" s="8" t="s">
        <v>254</v>
      </c>
      <c r="L168" s="8" t="s">
        <v>245</v>
      </c>
      <c r="M168" s="2" t="s">
        <v>31</v>
      </c>
      <c r="N168" s="51">
        <v>50</v>
      </c>
    </row>
    <row r="169" spans="1:14" ht="13.5" customHeight="1" x14ac:dyDescent="0.25">
      <c r="A169" s="2">
        <v>2025</v>
      </c>
      <c r="B169" s="2">
        <v>2</v>
      </c>
      <c r="C169" s="2" t="s">
        <v>126</v>
      </c>
      <c r="D169" s="2" t="s">
        <v>127</v>
      </c>
      <c r="E169" s="5" t="str">
        <f>VLOOKUP($D:$D,[1]Capacidad!$D:$Q,3,FALSE)</f>
        <v>05</v>
      </c>
      <c r="F169" s="5" t="str">
        <f>VLOOKUP($D:$D,[1]Capacidad!$D:$Q,4,FALSE)</f>
        <v>VALDESIA</v>
      </c>
      <c r="G169" s="5" t="str">
        <f>VLOOKUP($D:$D,[1]Capacidad!$D:$Q,5,FALSE)</f>
        <v>17</v>
      </c>
      <c r="H169" s="5" t="str">
        <f>VLOOKUP($D:$D,[1]Capacidad!$D:$Q,6,FALSE)</f>
        <v>PERAVIA</v>
      </c>
      <c r="I169" s="5" t="str">
        <f>VLOOKUP($D:$D,[1]Capacidad!$D:$Q,7,FALSE)</f>
        <v>03</v>
      </c>
      <c r="J169" s="5" t="str">
        <f>VLOOKUP($D:$D,[1]Capacidad!$D:$Q,8,FALSE)</f>
        <v>MATANZAS</v>
      </c>
      <c r="K169" s="8" t="s">
        <v>254</v>
      </c>
      <c r="L169" s="8" t="s">
        <v>245</v>
      </c>
      <c r="M169" s="2" t="s">
        <v>128</v>
      </c>
      <c r="N169" s="51">
        <v>50.6</v>
      </c>
    </row>
    <row r="170" spans="1:14" ht="13.5" customHeight="1" x14ac:dyDescent="0.25">
      <c r="A170" s="2">
        <v>2025</v>
      </c>
      <c r="B170" s="2">
        <v>2</v>
      </c>
      <c r="C170" s="2" t="s">
        <v>129</v>
      </c>
      <c r="D170" s="2" t="s">
        <v>130</v>
      </c>
      <c r="E170" s="5" t="str">
        <f>VLOOKUP($D:$D,[1]Capacidad!$D:$Q,3,FALSE)</f>
        <v>08</v>
      </c>
      <c r="F170" s="5" t="str">
        <f>VLOOKUP($D:$D,[1]Capacidad!$D:$Q,4,FALSE)</f>
        <v>YUMA</v>
      </c>
      <c r="G170" s="5" t="str">
        <f>VLOOKUP($D:$D,[1]Capacidad!$D:$Q,5,FALSE)</f>
        <v>12</v>
      </c>
      <c r="H170" s="5" t="str">
        <f>VLOOKUP($D:$D,[1]Capacidad!$D:$Q,6,FALSE)</f>
        <v>LA ROMANA</v>
      </c>
      <c r="I170" s="5" t="str">
        <f>VLOOKUP($D:$D,[1]Capacidad!$D:$Q,7,FALSE)</f>
        <v>03</v>
      </c>
      <c r="J170" s="5" t="str">
        <f>VLOOKUP($D:$D,[1]Capacidad!$D:$Q,8,FALSE)</f>
        <v>VILLA HERMOSA</v>
      </c>
      <c r="K170" s="8" t="s">
        <v>254</v>
      </c>
      <c r="L170" s="8" t="s">
        <v>245</v>
      </c>
      <c r="M170" s="2" t="s">
        <v>128</v>
      </c>
      <c r="N170" s="51">
        <v>50</v>
      </c>
    </row>
    <row r="171" spans="1:14" ht="13.5" customHeight="1" x14ac:dyDescent="0.25">
      <c r="A171" s="2">
        <v>2025</v>
      </c>
      <c r="B171" s="2">
        <v>2</v>
      </c>
      <c r="C171" s="2" t="s">
        <v>129</v>
      </c>
      <c r="D171" s="2" t="s">
        <v>131</v>
      </c>
      <c r="E171" s="5" t="str">
        <f>VLOOKUP($D:$D,[1]Capacidad!$D:$Q,3,FALSE)</f>
        <v>08</v>
      </c>
      <c r="F171" s="5" t="str">
        <f>VLOOKUP($D:$D,[1]Capacidad!$D:$Q,4,FALSE)</f>
        <v>YUMA</v>
      </c>
      <c r="G171" s="5" t="str">
        <f>VLOOKUP($D:$D,[1]Capacidad!$D:$Q,5,FALSE)</f>
        <v>12</v>
      </c>
      <c r="H171" s="5" t="str">
        <f>VLOOKUP($D:$D,[1]Capacidad!$D:$Q,6,FALSE)</f>
        <v>LA ROMANA</v>
      </c>
      <c r="I171" s="5" t="str">
        <f>VLOOKUP($D:$D,[1]Capacidad!$D:$Q,7,FALSE)</f>
        <v>03</v>
      </c>
      <c r="J171" s="5" t="str">
        <f>VLOOKUP($D:$D,[1]Capacidad!$D:$Q,8,FALSE)</f>
        <v>VILLA HERMOSA</v>
      </c>
      <c r="K171" s="8" t="s">
        <v>254</v>
      </c>
      <c r="L171" s="8" t="s">
        <v>245</v>
      </c>
      <c r="M171" s="2" t="s">
        <v>128</v>
      </c>
      <c r="N171" s="51">
        <v>30</v>
      </c>
    </row>
    <row r="172" spans="1:14" ht="13.5" customHeight="1" x14ac:dyDescent="0.25">
      <c r="A172" s="2">
        <v>2025</v>
      </c>
      <c r="B172" s="2">
        <v>2</v>
      </c>
      <c r="C172" s="2" t="s">
        <v>132</v>
      </c>
      <c r="D172" s="2" t="s">
        <v>133</v>
      </c>
      <c r="E172" s="5" t="str">
        <f>VLOOKUP($D:$D,[1]Capacidad!$D:$Q,3,FALSE)</f>
        <v>10</v>
      </c>
      <c r="F172" s="5" t="str">
        <f>VLOOKUP($D:$D,[1]Capacidad!$D:$Q,4,FALSE)</f>
        <v>OZAMA O METROPOLITANA</v>
      </c>
      <c r="G172" s="5" t="str">
        <f>VLOOKUP($D:$D,[1]Capacidad!$D:$Q,5,FALSE)</f>
        <v>32</v>
      </c>
      <c r="H172" s="5" t="str">
        <f>VLOOKUP($D:$D,[1]Capacidad!$D:$Q,6,FALSE)</f>
        <v>SANTO DOMINGO</v>
      </c>
      <c r="I172" s="5" t="str">
        <f>VLOOKUP($D:$D,[1]Capacidad!$D:$Q,7,FALSE)</f>
        <v>03</v>
      </c>
      <c r="J172" s="5" t="str">
        <f>VLOOKUP($D:$D,[1]Capacidad!$D:$Q,8,FALSE)</f>
        <v>SANTO DOMINGO NORTE</v>
      </c>
      <c r="K172" s="8" t="s">
        <v>254</v>
      </c>
      <c r="L172" s="8" t="s">
        <v>245</v>
      </c>
      <c r="M172" s="2" t="s">
        <v>134</v>
      </c>
      <c r="N172" s="51">
        <v>50</v>
      </c>
    </row>
    <row r="173" spans="1:14" ht="13.5" customHeight="1" x14ac:dyDescent="0.25">
      <c r="A173" s="2">
        <v>2025</v>
      </c>
      <c r="B173" s="2">
        <v>2</v>
      </c>
      <c r="C173" s="2" t="s">
        <v>135</v>
      </c>
      <c r="D173" s="2" t="s">
        <v>136</v>
      </c>
      <c r="E173" s="5" t="str">
        <f>VLOOKUP($D:$D,[1]Capacidad!$D:$Q,3,FALSE)</f>
        <v>05</v>
      </c>
      <c r="F173" s="5" t="str">
        <f>VLOOKUP($D:$D,[1]Capacidad!$D:$Q,4,FALSE)</f>
        <v>EL VALLE</v>
      </c>
      <c r="G173" s="5" t="str">
        <f>VLOOKUP($D:$D,[1]Capacidad!$D:$Q,5,FALSE)</f>
        <v>02</v>
      </c>
      <c r="H173" s="5" t="str">
        <f>VLOOKUP($D:$D,[1]Capacidad!$D:$Q,6,FALSE)</f>
        <v>AZUA</v>
      </c>
      <c r="I173" s="5" t="str">
        <f>VLOOKUP($D:$D,[1]Capacidad!$D:$Q,7,FALSE)</f>
        <v>01</v>
      </c>
      <c r="J173" s="5" t="str">
        <f>VLOOKUP($D:$D,[1]Capacidad!$D:$Q,8,FALSE)</f>
        <v>AZUA</v>
      </c>
      <c r="K173" s="8" t="s">
        <v>254</v>
      </c>
      <c r="L173" s="8" t="s">
        <v>245</v>
      </c>
      <c r="M173" s="2" t="s">
        <v>128</v>
      </c>
      <c r="N173" s="51">
        <v>17</v>
      </c>
    </row>
    <row r="174" spans="1:14" ht="13.5" customHeight="1" x14ac:dyDescent="0.25">
      <c r="A174" s="2">
        <v>2025</v>
      </c>
      <c r="B174" s="2">
        <v>2</v>
      </c>
      <c r="C174" s="2" t="s">
        <v>137</v>
      </c>
      <c r="D174" s="2" t="s">
        <v>138</v>
      </c>
      <c r="E174" s="5" t="str">
        <f>VLOOKUP($D:$D,[1]Capacidad!$D:$Q,3,FALSE)</f>
        <v>07</v>
      </c>
      <c r="F174" s="5" t="str">
        <f>VLOOKUP($D:$D,[1]Capacidad!$D:$Q,4,FALSE)</f>
        <v>EL VALLE</v>
      </c>
      <c r="G174" s="5" t="str">
        <f>VLOOKUP($D:$D,[1]Capacidad!$D:$Q,5,FALSE)</f>
        <v>02</v>
      </c>
      <c r="H174" s="5" t="str">
        <f>VLOOKUP($D:$D,[1]Capacidad!$D:$Q,6,FALSE)</f>
        <v>AZUA</v>
      </c>
      <c r="I174" s="5" t="str">
        <f>VLOOKUP($D:$D,[1]Capacidad!$D:$Q,7,FALSE)</f>
        <v>01</v>
      </c>
      <c r="J174" s="5" t="str">
        <f>VLOOKUP($D:$D,[1]Capacidad!$D:$Q,8,FALSE)</f>
        <v>AZUA</v>
      </c>
      <c r="K174" s="8" t="s">
        <v>254</v>
      </c>
      <c r="L174" s="8" t="s">
        <v>245</v>
      </c>
      <c r="M174" s="2" t="s">
        <v>134</v>
      </c>
      <c r="N174" s="51">
        <v>10</v>
      </c>
    </row>
    <row r="175" spans="1:14" ht="13.5" customHeight="1" x14ac:dyDescent="0.25">
      <c r="A175" s="2">
        <v>2025</v>
      </c>
      <c r="B175" s="2">
        <v>2</v>
      </c>
      <c r="C175" s="2" t="s">
        <v>139</v>
      </c>
      <c r="D175" s="2" t="s">
        <v>140</v>
      </c>
      <c r="E175" s="5" t="str">
        <f>VLOOKUP($D:$D,[1]Capacidad!$D:$Q,3,FALSE)</f>
        <v>10</v>
      </c>
      <c r="F175" s="5" t="str">
        <f>VLOOKUP($D:$D,[1]Capacidad!$D:$Q,4,FALSE)</f>
        <v>OZAMA O METROPOLITANA</v>
      </c>
      <c r="G175" s="5" t="str">
        <f>VLOOKUP($D:$D,[1]Capacidad!$D:$Q,5,FALSE)</f>
        <v>32</v>
      </c>
      <c r="H175" s="5" t="str">
        <f>VLOOKUP($D:$D,[1]Capacidad!$D:$Q,6,FALSE)</f>
        <v>SANTO DOMINGO</v>
      </c>
      <c r="I175" s="5" t="str">
        <f>VLOOKUP($D:$D,[1]Capacidad!$D:$Q,7,FALSE)</f>
        <v>05</v>
      </c>
      <c r="J175" s="5" t="str">
        <f>VLOOKUP($D:$D,[1]Capacidad!$D:$Q,8,FALSE)</f>
        <v>SAN ANTONIO DE GUERRA</v>
      </c>
      <c r="K175" s="8" t="s">
        <v>254</v>
      </c>
      <c r="L175" s="8" t="s">
        <v>245</v>
      </c>
      <c r="M175" s="2" t="s">
        <v>31</v>
      </c>
      <c r="N175" s="51">
        <v>49.875</v>
      </c>
    </row>
    <row r="176" spans="1:14" ht="13.5" customHeight="1" x14ac:dyDescent="0.25">
      <c r="A176" s="2">
        <v>2025</v>
      </c>
      <c r="B176" s="2">
        <v>2</v>
      </c>
      <c r="C176" s="2" t="s">
        <v>141</v>
      </c>
      <c r="D176" s="2" t="s">
        <v>142</v>
      </c>
      <c r="E176" s="5" t="str">
        <f>VLOOKUP($D:$D,[1]Capacidad!$D:$Q,3,FALSE)</f>
        <v>03</v>
      </c>
      <c r="F176" s="5" t="str">
        <f>VLOOKUP($D:$D,[1]Capacidad!$D:$Q,4,FALSE)</f>
        <v>CIBAO NORDESTE</v>
      </c>
      <c r="G176" s="5" t="str">
        <f>VLOOKUP($D:$D,[1]Capacidad!$D:$Q,5,FALSE)</f>
        <v>14</v>
      </c>
      <c r="H176" s="5" t="str">
        <f>VLOOKUP($D:$D,[1]Capacidad!$D:$Q,6,FALSE)</f>
        <v>MARÍA TRINIDAD SÁNCHEZ</v>
      </c>
      <c r="I176" s="5" t="str">
        <f>VLOOKUP($D:$D,[1]Capacidad!$D:$Q,7,FALSE)</f>
        <v>02</v>
      </c>
      <c r="J176" s="5" t="str">
        <f>VLOOKUP($D:$D,[1]Capacidad!$D:$Q,8,FALSE)</f>
        <v>CABRERA</v>
      </c>
      <c r="K176" s="8" t="s">
        <v>254</v>
      </c>
      <c r="L176" s="8" t="s">
        <v>245</v>
      </c>
      <c r="M176" s="2" t="s">
        <v>128</v>
      </c>
      <c r="N176" s="51">
        <v>46</v>
      </c>
    </row>
    <row r="177" spans="1:14" ht="13.5" customHeight="1" x14ac:dyDescent="0.25">
      <c r="A177" s="2">
        <v>2025</v>
      </c>
      <c r="B177" s="2">
        <v>2</v>
      </c>
      <c r="C177" s="2" t="s">
        <v>124</v>
      </c>
      <c r="D177" s="2" t="s">
        <v>143</v>
      </c>
      <c r="E177" s="5" t="str">
        <f>VLOOKUP($D:$D,[1]Capacidad!$D:$Q,3,FALSE)</f>
        <v>10</v>
      </c>
      <c r="F177" s="5" t="str">
        <f>VLOOKUP($D:$D,[1]Capacidad!$D:$Q,4,FALSE)</f>
        <v>OZAMA O METROPOLITANA</v>
      </c>
      <c r="G177" s="5" t="str">
        <f>VLOOKUP($D:$D,[1]Capacidad!$D:$Q,5,FALSE)</f>
        <v>32</v>
      </c>
      <c r="H177" s="5" t="str">
        <f>VLOOKUP($D:$D,[1]Capacidad!$D:$Q,6,FALSE)</f>
        <v>SANTO DOMINGO</v>
      </c>
      <c r="I177" s="5" t="str">
        <f>VLOOKUP($D:$D,[1]Capacidad!$D:$Q,7,FALSE)</f>
        <v>05</v>
      </c>
      <c r="J177" s="5" t="str">
        <f>VLOOKUP($D:$D,[1]Capacidad!$D:$Q,8,FALSE)</f>
        <v>SAN ANTONIO DE GUERRA</v>
      </c>
      <c r="K177" s="8" t="s">
        <v>254</v>
      </c>
      <c r="L177" s="8" t="s">
        <v>245</v>
      </c>
      <c r="M177" s="2" t="s">
        <v>134</v>
      </c>
      <c r="N177" s="51">
        <v>100</v>
      </c>
    </row>
    <row r="178" spans="1:14" ht="13.5" customHeight="1" x14ac:dyDescent="0.25">
      <c r="A178" s="2">
        <v>2025</v>
      </c>
      <c r="B178" s="2">
        <v>2</v>
      </c>
      <c r="C178" s="2" t="s">
        <v>144</v>
      </c>
      <c r="D178" s="2" t="s">
        <v>145</v>
      </c>
      <c r="E178" s="5" t="str">
        <f>VLOOKUP($D:$D,[1]Capacidad!$D:$Q,3,FALSE)</f>
        <v>04</v>
      </c>
      <c r="F178" s="5" t="str">
        <f>VLOOKUP($D:$D,[1]Capacidad!$D:$Q,4,FALSE)</f>
        <v>CIBAO NOROESTE</v>
      </c>
      <c r="G178" s="5" t="str">
        <f>VLOOKUP($D:$D,[1]Capacidad!$D:$Q,5,FALSE)</f>
        <v>15</v>
      </c>
      <c r="H178" s="5" t="str">
        <f>VLOOKUP($D:$D,[1]Capacidad!$D:$Q,6,FALSE)</f>
        <v>MONTE CRISTI</v>
      </c>
      <c r="I178" s="5" t="str">
        <f>VLOOKUP($D:$D,[1]Capacidad!$D:$Q,7,FALSE)</f>
        <v>03</v>
      </c>
      <c r="J178" s="5" t="str">
        <f>VLOOKUP($D:$D,[1]Capacidad!$D:$Q,8,FALSE)</f>
        <v>GUAYUBÍN</v>
      </c>
      <c r="K178" s="8" t="s">
        <v>254</v>
      </c>
      <c r="L178" s="8" t="s">
        <v>245</v>
      </c>
      <c r="M178" s="2" t="s">
        <v>56</v>
      </c>
      <c r="N178" s="51">
        <v>50.6</v>
      </c>
    </row>
    <row r="179" spans="1:14" ht="13.5" customHeight="1" x14ac:dyDescent="0.25">
      <c r="A179" s="2">
        <v>2025</v>
      </c>
      <c r="B179" s="2">
        <v>2</v>
      </c>
      <c r="C179" s="2" t="s">
        <v>22</v>
      </c>
      <c r="D179" s="2" t="s">
        <v>146</v>
      </c>
      <c r="E179" s="5" t="str">
        <f>VLOOKUP($D:$D,[1]Capacidad!$D:$Q,3,FALSE)</f>
        <v>01</v>
      </c>
      <c r="F179" s="5" t="str">
        <f>VLOOKUP($D:$D,[1]Capacidad!$D:$Q,4,FALSE)</f>
        <v>CIBAO NORTE</v>
      </c>
      <c r="G179" s="5" t="str">
        <f>VLOOKUP($D:$D,[1]Capacidad!$D:$Q,5,FALSE)</f>
        <v>25</v>
      </c>
      <c r="H179" s="5" t="str">
        <f>VLOOKUP($D:$D,[1]Capacidad!$D:$Q,6,FALSE)</f>
        <v>SANTIAGO</v>
      </c>
      <c r="I179" s="5" t="str">
        <f>VLOOKUP($D:$D,[1]Capacidad!$D:$Q,7,FALSE)</f>
        <v>05</v>
      </c>
      <c r="J179" s="5" t="str">
        <f>VLOOKUP($D:$D,[1]Capacidad!$D:$Q,8,FALSE)</f>
        <v>SAN JOSÉ DE LAS MATAS</v>
      </c>
      <c r="K179" s="8" t="s">
        <v>254</v>
      </c>
      <c r="L179" s="8" t="s">
        <v>245</v>
      </c>
      <c r="M179" s="2" t="s">
        <v>134</v>
      </c>
      <c r="N179" s="51">
        <v>68.400000000000006</v>
      </c>
    </row>
    <row r="180" spans="1:14" ht="13.5" customHeight="1" x14ac:dyDescent="0.25">
      <c r="A180" s="2">
        <v>2025</v>
      </c>
      <c r="B180" s="2">
        <v>2</v>
      </c>
      <c r="C180" s="2" t="s">
        <v>124</v>
      </c>
      <c r="D180" s="2" t="s">
        <v>147</v>
      </c>
      <c r="E180" s="5" t="str">
        <f>VLOOKUP($D:$D,[1]Capacidad!$D:$Q,3,FALSE)</f>
        <v>05</v>
      </c>
      <c r="F180" s="5" t="str">
        <f>VLOOKUP($D:$D,[1]Capacidad!$D:$Q,4,FALSE)</f>
        <v>VALDESIA</v>
      </c>
      <c r="G180" s="5" t="str">
        <f>VLOOKUP($D:$D,[1]Capacidad!$D:$Q,5,FALSE)</f>
        <v>17</v>
      </c>
      <c r="H180" s="5" t="str">
        <f>VLOOKUP($D:$D,[1]Capacidad!$D:$Q,6,FALSE)</f>
        <v>PERAVIA</v>
      </c>
      <c r="I180" s="5" t="str">
        <f>VLOOKUP($D:$D,[1]Capacidad!$D:$Q,7,FALSE)</f>
        <v>02</v>
      </c>
      <c r="J180" s="5" t="str">
        <f>VLOOKUP($D:$D,[1]Capacidad!$D:$Q,8,FALSE)</f>
        <v>NIZAO</v>
      </c>
      <c r="K180" s="8" t="s">
        <v>254</v>
      </c>
      <c r="L180" s="8" t="s">
        <v>245</v>
      </c>
      <c r="M180" s="2" t="s">
        <v>10</v>
      </c>
      <c r="N180" s="51">
        <v>50</v>
      </c>
    </row>
    <row r="181" spans="1:14" ht="13.5" customHeight="1" x14ac:dyDescent="0.25">
      <c r="A181" s="2">
        <v>2025</v>
      </c>
      <c r="B181" s="2">
        <v>2</v>
      </c>
      <c r="C181" s="2" t="s">
        <v>148</v>
      </c>
      <c r="D181" s="2" t="s">
        <v>149</v>
      </c>
      <c r="E181" s="5" t="str">
        <f>VLOOKUP($D:$D,[1]Capacidad!$D:$Q,3,FALSE)</f>
        <v>10</v>
      </c>
      <c r="F181" s="5" t="str">
        <f>VLOOKUP($D:$D,[1]Capacidad!$D:$Q,4,FALSE)</f>
        <v>OZAMA O METROPOLITANA</v>
      </c>
      <c r="G181" s="5" t="str">
        <f>VLOOKUP($D:$D,[1]Capacidad!$D:$Q,5,FALSE)</f>
        <v>32</v>
      </c>
      <c r="H181" s="5" t="str">
        <f>VLOOKUP($D:$D,[1]Capacidad!$D:$Q,6,FALSE)</f>
        <v>SANTO DOMINGO</v>
      </c>
      <c r="I181" s="5" t="str">
        <f>VLOOKUP($D:$D,[1]Capacidad!$D:$Q,7,FALSE)</f>
        <v>05</v>
      </c>
      <c r="J181" s="5" t="str">
        <f>VLOOKUP($D:$D,[1]Capacidad!$D:$Q,8,FALSE)</f>
        <v>SAN ANTONIO DE GUERRA</v>
      </c>
      <c r="K181" s="8" t="s">
        <v>254</v>
      </c>
      <c r="L181" s="8" t="s">
        <v>245</v>
      </c>
      <c r="M181" s="2" t="s">
        <v>134</v>
      </c>
      <c r="N181" s="51">
        <v>50</v>
      </c>
    </row>
    <row r="182" spans="1:14" ht="13.5" customHeight="1" x14ac:dyDescent="0.25">
      <c r="A182" s="2">
        <v>2025</v>
      </c>
      <c r="B182" s="2">
        <v>2</v>
      </c>
      <c r="C182" s="2" t="s">
        <v>150</v>
      </c>
      <c r="D182" s="2" t="s">
        <v>151</v>
      </c>
      <c r="E182" s="5" t="str">
        <f>VLOOKUP($D:$D,[1]Capacidad!$D:$Q,3,FALSE)</f>
        <v>10</v>
      </c>
      <c r="F182" s="5" t="str">
        <f>VLOOKUP($D:$D,[1]Capacidad!$D:$Q,4,FALSE)</f>
        <v>OZAMA O METROPOLITANA</v>
      </c>
      <c r="G182" s="5" t="str">
        <f>VLOOKUP($D:$D,[1]Capacidad!$D:$Q,5,FALSE)</f>
        <v>32</v>
      </c>
      <c r="H182" s="5" t="str">
        <f>VLOOKUP($D:$D,[1]Capacidad!$D:$Q,6,FALSE)</f>
        <v>SANTO DOMINGO</v>
      </c>
      <c r="I182" s="5" t="str">
        <f>VLOOKUP($D:$D,[1]Capacidad!$D:$Q,7,FALSE)</f>
        <v>05</v>
      </c>
      <c r="J182" s="5" t="str">
        <f>VLOOKUP($D:$D,[1]Capacidad!$D:$Q,8,FALSE)</f>
        <v>SAN ANTONIO DE GUERRA</v>
      </c>
      <c r="K182" s="8" t="s">
        <v>254</v>
      </c>
      <c r="L182" s="8" t="s">
        <v>245</v>
      </c>
      <c r="M182" s="2" t="s">
        <v>134</v>
      </c>
      <c r="N182" s="51">
        <v>50</v>
      </c>
    </row>
    <row r="183" spans="1:14" ht="13.5" customHeight="1" x14ac:dyDescent="0.25">
      <c r="A183" s="2">
        <v>2025</v>
      </c>
      <c r="B183" s="2">
        <v>2</v>
      </c>
      <c r="C183" s="2" t="s">
        <v>152</v>
      </c>
      <c r="D183" s="2" t="s">
        <v>153</v>
      </c>
      <c r="E183" s="5" t="str">
        <f>VLOOKUP($D:$D,[1]Capacidad!$D:$Q,3,FALSE)</f>
        <v>10</v>
      </c>
      <c r="F183" s="5" t="str">
        <f>VLOOKUP($D:$D,[1]Capacidad!$D:$Q,4,FALSE)</f>
        <v>OZAMA O METROPOLITANA</v>
      </c>
      <c r="G183" s="5" t="str">
        <f>VLOOKUP($D:$D,[1]Capacidad!$D:$Q,5,FALSE)</f>
        <v>32</v>
      </c>
      <c r="H183" s="5" t="str">
        <f>VLOOKUP($D:$D,[1]Capacidad!$D:$Q,6,FALSE)</f>
        <v>SANTO DOMINGO</v>
      </c>
      <c r="I183" s="5" t="str">
        <f>VLOOKUP($D:$D,[1]Capacidad!$D:$Q,7,FALSE)</f>
        <v>05</v>
      </c>
      <c r="J183" s="5" t="str">
        <f>VLOOKUP($D:$D,[1]Capacidad!$D:$Q,8,FALSE)</f>
        <v>SAN ANTONIO DE GUERRA</v>
      </c>
      <c r="K183" s="8" t="s">
        <v>254</v>
      </c>
      <c r="L183" s="8" t="s">
        <v>245</v>
      </c>
      <c r="M183" s="2" t="s">
        <v>31</v>
      </c>
      <c r="N183" s="51">
        <v>25</v>
      </c>
    </row>
    <row r="184" spans="1:14" ht="13.5" customHeight="1" x14ac:dyDescent="0.25">
      <c r="A184" s="2">
        <v>2025</v>
      </c>
      <c r="B184" s="2">
        <v>2</v>
      </c>
      <c r="C184" s="2" t="s">
        <v>154</v>
      </c>
      <c r="D184" s="2" t="s">
        <v>155</v>
      </c>
      <c r="E184" s="5" t="str">
        <f>VLOOKUP($D:$D,[1]Capacidad!$D:$Q,3,FALSE)</f>
        <v>09</v>
      </c>
      <c r="F184" s="5" t="str">
        <f>VLOOKUP($D:$D,[1]Capacidad!$D:$Q,4,FALSE)</f>
        <v>HIGUAMO</v>
      </c>
      <c r="G184" s="5" t="str">
        <f>VLOOKUP($D:$D,[1]Capacidad!$D:$Q,5,FALSE)</f>
        <v>23</v>
      </c>
      <c r="H184" s="5" t="str">
        <f>VLOOKUP($D:$D,[1]Capacidad!$D:$Q,6,FALSE)</f>
        <v>SAN PEDRO DE MACORÍS</v>
      </c>
      <c r="I184" s="5" t="str">
        <f>VLOOKUP($D:$D,[1]Capacidad!$D:$Q,7,FALSE)</f>
        <v>04</v>
      </c>
      <c r="J184" s="5" t="str">
        <f>VLOOKUP($D:$D,[1]Capacidad!$D:$Q,8,FALSE)</f>
        <v>CONSUELO</v>
      </c>
      <c r="K184" s="8" t="s">
        <v>254</v>
      </c>
      <c r="L184" s="8" t="s">
        <v>245</v>
      </c>
      <c r="M184" s="2" t="s">
        <v>10</v>
      </c>
      <c r="N184" s="51">
        <v>50</v>
      </c>
    </row>
    <row r="185" spans="1:14" ht="13.5" customHeight="1" x14ac:dyDescent="0.25">
      <c r="A185" s="2">
        <v>2025</v>
      </c>
      <c r="B185" s="2">
        <v>2</v>
      </c>
      <c r="C185" s="2" t="s">
        <v>22</v>
      </c>
      <c r="D185" s="2" t="s">
        <v>156</v>
      </c>
      <c r="E185" s="5" t="str">
        <f>VLOOKUP($D:$D,[1]Capacidad!$D:$Q,3,FALSE)</f>
        <v>04</v>
      </c>
      <c r="F185" s="5" t="str">
        <f>VLOOKUP($D:$D,[1]Capacidad!$D:$Q,4,FALSE)</f>
        <v>CIBAO NOROESTE</v>
      </c>
      <c r="G185" s="5" t="str">
        <f>VLOOKUP($D:$D,[1]Capacidad!$D:$Q,5,FALSE)</f>
        <v>27</v>
      </c>
      <c r="H185" s="5" t="str">
        <f>VLOOKUP($D:$D,[1]Capacidad!$D:$Q,6,FALSE)</f>
        <v>VALVERDE</v>
      </c>
      <c r="I185" s="5" t="str">
        <f>VLOOKUP($D:$D,[1]Capacidad!$D:$Q,7,FALSE)</f>
        <v>02</v>
      </c>
      <c r="J185" s="5" t="str">
        <f>VLOOKUP($D:$D,[1]Capacidad!$D:$Q,8,FALSE)</f>
        <v>ESPERANZA</v>
      </c>
      <c r="K185" s="8" t="s">
        <v>254</v>
      </c>
      <c r="L185" s="8" t="s">
        <v>245</v>
      </c>
      <c r="M185" s="2" t="s">
        <v>128</v>
      </c>
      <c r="N185" s="51">
        <v>76</v>
      </c>
    </row>
    <row r="186" spans="1:14" ht="13.5" customHeight="1" x14ac:dyDescent="0.25">
      <c r="A186" s="2">
        <v>2025</v>
      </c>
      <c r="B186" s="2">
        <v>2</v>
      </c>
      <c r="C186" s="2" t="s">
        <v>22</v>
      </c>
      <c r="D186" s="2" t="s">
        <v>157</v>
      </c>
      <c r="E186" s="5" t="str">
        <f>VLOOKUP($D:$D,[1]Capacidad!$D:$Q,3,FALSE)</f>
        <v>05</v>
      </c>
      <c r="F186" s="5" t="str">
        <f>VLOOKUP($D:$D,[1]Capacidad!$D:$Q,4,FALSE)</f>
        <v>VALDESIA</v>
      </c>
      <c r="G186" s="5" t="str">
        <f>VLOOKUP($D:$D,[1]Capacidad!$D:$Q,5,FALSE)</f>
        <v>21</v>
      </c>
      <c r="H186" s="5" t="str">
        <f>VLOOKUP($D:$D,[1]Capacidad!$D:$Q,6,FALSE)</f>
        <v>SAN CRISTÓBAL</v>
      </c>
      <c r="I186" s="5" t="str">
        <f>VLOOKUP($D:$D,[1]Capacidad!$D:$Q,7,FALSE)</f>
        <v>06</v>
      </c>
      <c r="J186" s="5" t="str">
        <f>VLOOKUP($D:$D,[1]Capacidad!$D:$Q,8,FALSE)</f>
        <v>YAGUATE</v>
      </c>
      <c r="K186" s="8" t="s">
        <v>254</v>
      </c>
      <c r="L186" s="8" t="s">
        <v>245</v>
      </c>
      <c r="M186" s="2" t="s">
        <v>49</v>
      </c>
      <c r="N186" s="51">
        <v>100</v>
      </c>
    </row>
    <row r="187" spans="1:14" ht="13.5" customHeight="1" x14ac:dyDescent="0.25">
      <c r="A187" s="2">
        <v>2025</v>
      </c>
      <c r="B187" s="2">
        <v>2</v>
      </c>
      <c r="C187" s="2" t="s">
        <v>158</v>
      </c>
      <c r="D187" s="2" t="s">
        <v>159</v>
      </c>
      <c r="E187" s="5" t="str">
        <f>VLOOKUP($D:$D,[1]Capacidad!$D:$Q,3,FALSE)</f>
        <v>03</v>
      </c>
      <c r="F187" s="5" t="str">
        <f>VLOOKUP($D:$D,[1]Capacidad!$D:$Q,4,FALSE)</f>
        <v>CIBAO NORDESTE</v>
      </c>
      <c r="G187" s="5" t="str">
        <f>VLOOKUP($D:$D,[1]Capacidad!$D:$Q,5,FALSE)</f>
        <v>06</v>
      </c>
      <c r="H187" s="5" t="str">
        <f>VLOOKUP($D:$D,[1]Capacidad!$D:$Q,6,FALSE)</f>
        <v>DUARTE</v>
      </c>
      <c r="I187" s="5" t="str">
        <f>VLOOKUP($D:$D,[1]Capacidad!$D:$Q,7,FALSE)</f>
        <v>04</v>
      </c>
      <c r="J187" s="5" t="str">
        <f>VLOOKUP($D:$D,[1]Capacidad!$D:$Q,8,FALSE)</f>
        <v>PIMENTEL</v>
      </c>
      <c r="K187" s="8" t="s">
        <v>242</v>
      </c>
      <c r="L187" s="8" t="s">
        <v>248</v>
      </c>
      <c r="M187" s="2" t="s">
        <v>160</v>
      </c>
      <c r="N187" s="51">
        <v>31.427</v>
      </c>
    </row>
    <row r="188" spans="1:14" ht="13.5" customHeight="1" x14ac:dyDescent="0.25">
      <c r="A188" s="2">
        <v>2025</v>
      </c>
      <c r="B188" s="2">
        <v>2</v>
      </c>
      <c r="C188" s="2" t="s">
        <v>158</v>
      </c>
      <c r="D188" s="2" t="s">
        <v>161</v>
      </c>
      <c r="E188" s="5" t="str">
        <f>VLOOKUP($D:$D,[1]Capacidad!$D:$Q,3,FALSE)</f>
        <v>03</v>
      </c>
      <c r="F188" s="5" t="str">
        <f>VLOOKUP($D:$D,[1]Capacidad!$D:$Q,4,FALSE)</f>
        <v>CIBAO NORDESTE</v>
      </c>
      <c r="G188" s="5" t="str">
        <f>VLOOKUP($D:$D,[1]Capacidad!$D:$Q,5,FALSE)</f>
        <v>06</v>
      </c>
      <c r="H188" s="5" t="str">
        <f>VLOOKUP($D:$D,[1]Capacidad!$D:$Q,6,FALSE)</f>
        <v>DUARTE</v>
      </c>
      <c r="I188" s="5" t="str">
        <f>VLOOKUP($D:$D,[1]Capacidad!$D:$Q,7,FALSE)</f>
        <v>04</v>
      </c>
      <c r="J188" s="5" t="str">
        <f>VLOOKUP($D:$D,[1]Capacidad!$D:$Q,8,FALSE)</f>
        <v>PIMENTEL</v>
      </c>
      <c r="K188" s="8" t="s">
        <v>242</v>
      </c>
      <c r="L188" s="8" t="s">
        <v>248</v>
      </c>
      <c r="M188" s="2" t="s">
        <v>160</v>
      </c>
      <c r="N188" s="51">
        <v>27.9</v>
      </c>
    </row>
    <row r="189" spans="1:14" ht="13.5" customHeight="1" x14ac:dyDescent="0.25">
      <c r="A189" s="2">
        <v>2025</v>
      </c>
      <c r="B189" s="2">
        <v>2</v>
      </c>
      <c r="C189" s="2" t="s">
        <v>158</v>
      </c>
      <c r="D189" s="2" t="s">
        <v>162</v>
      </c>
      <c r="E189" s="5" t="str">
        <f>VLOOKUP($D:$D,[1]Capacidad!$D:$Q,3,FALSE)</f>
        <v>03</v>
      </c>
      <c r="F189" s="5" t="str">
        <f>VLOOKUP($D:$D,[1]Capacidad!$D:$Q,4,FALSE)</f>
        <v>CIBAO NORDESTE</v>
      </c>
      <c r="G189" s="5" t="str">
        <f>VLOOKUP($D:$D,[1]Capacidad!$D:$Q,5,FALSE)</f>
        <v>06</v>
      </c>
      <c r="H189" s="5" t="str">
        <f>VLOOKUP($D:$D,[1]Capacidad!$D:$Q,6,FALSE)</f>
        <v>DUARTE</v>
      </c>
      <c r="I189" s="5" t="str">
        <f>VLOOKUP($D:$D,[1]Capacidad!$D:$Q,7,FALSE)</f>
        <v>04</v>
      </c>
      <c r="J189" s="5" t="str">
        <f>VLOOKUP($D:$D,[1]Capacidad!$D:$Q,8,FALSE)</f>
        <v>PIMENTEL</v>
      </c>
      <c r="K189" s="8" t="s">
        <v>242</v>
      </c>
      <c r="L189" s="8" t="s">
        <v>248</v>
      </c>
      <c r="M189" s="2" t="s">
        <v>163</v>
      </c>
      <c r="N189" s="51">
        <v>51.228000000000002</v>
      </c>
    </row>
    <row r="190" spans="1:14" ht="13.5" customHeight="1" x14ac:dyDescent="0.25">
      <c r="A190" s="2">
        <v>2025</v>
      </c>
      <c r="B190" s="2">
        <v>2</v>
      </c>
      <c r="C190" s="2" t="s">
        <v>158</v>
      </c>
      <c r="D190" s="2" t="s">
        <v>164</v>
      </c>
      <c r="E190" s="5" t="str">
        <f>VLOOKUP($D:$D,[1]Capacidad!$D:$Q,3,FALSE)</f>
        <v>03</v>
      </c>
      <c r="F190" s="5" t="str">
        <f>VLOOKUP($D:$D,[1]Capacidad!$D:$Q,4,FALSE)</f>
        <v>CIBAO NORDESTE</v>
      </c>
      <c r="G190" s="5" t="str">
        <f>VLOOKUP($D:$D,[1]Capacidad!$D:$Q,5,FALSE)</f>
        <v>06</v>
      </c>
      <c r="H190" s="5" t="str">
        <f>VLOOKUP($D:$D,[1]Capacidad!$D:$Q,6,FALSE)</f>
        <v>DUARTE</v>
      </c>
      <c r="I190" s="5" t="str">
        <f>VLOOKUP($D:$D,[1]Capacidad!$D:$Q,7,FALSE)</f>
        <v>04</v>
      </c>
      <c r="J190" s="5" t="str">
        <f>VLOOKUP($D:$D,[1]Capacidad!$D:$Q,8,FALSE)</f>
        <v>PIMENTEL</v>
      </c>
      <c r="K190" s="8" t="s">
        <v>242</v>
      </c>
      <c r="L190" s="8" t="s">
        <v>248</v>
      </c>
      <c r="M190" s="2" t="s">
        <v>163</v>
      </c>
      <c r="N190" s="51">
        <v>36.26</v>
      </c>
    </row>
    <row r="191" spans="1:14" ht="13.5" customHeight="1" x14ac:dyDescent="0.25">
      <c r="A191" s="2">
        <v>2025</v>
      </c>
      <c r="B191" s="2">
        <v>2</v>
      </c>
      <c r="C191" s="2" t="s">
        <v>12</v>
      </c>
      <c r="D191" s="2" t="s">
        <v>165</v>
      </c>
      <c r="E191" s="5" t="str">
        <f>VLOOKUP($D:$D,[1]Capacidad!$D:$Q,3,FALSE)</f>
        <v>02</v>
      </c>
      <c r="F191" s="5" t="str">
        <f>VLOOKUP($D:$D,[1]Capacidad!$D:$Q,4,FALSE)</f>
        <v>CIBAO SUR</v>
      </c>
      <c r="G191" s="5" t="str">
        <f>VLOOKUP($D:$D,[1]Capacidad!$D:$Q,5,FALSE)</f>
        <v>13</v>
      </c>
      <c r="H191" s="5" t="str">
        <f>VLOOKUP($D:$D,[1]Capacidad!$D:$Q,6,FALSE)</f>
        <v>LA VEGA</v>
      </c>
      <c r="I191" s="5" t="str">
        <f>VLOOKUP($D:$D,[1]Capacidad!$D:$Q,7,FALSE)</f>
        <v>02</v>
      </c>
      <c r="J191" s="5" t="str">
        <f>VLOOKUP($D:$D,[1]Capacidad!$D:$Q,8,FALSE)</f>
        <v>CONSTANZA</v>
      </c>
      <c r="K191" s="8" t="s">
        <v>240</v>
      </c>
      <c r="L191" s="8" t="s">
        <v>253</v>
      </c>
      <c r="M191" s="2" t="s">
        <v>160</v>
      </c>
      <c r="N191" s="51">
        <v>25</v>
      </c>
    </row>
    <row r="192" spans="1:14" ht="13.5" customHeight="1" x14ac:dyDescent="0.25">
      <c r="A192" s="2">
        <v>2025</v>
      </c>
      <c r="B192" s="2">
        <v>2</v>
      </c>
      <c r="C192" s="2" t="s">
        <v>12</v>
      </c>
      <c r="D192" s="2" t="s">
        <v>166</v>
      </c>
      <c r="E192" s="5" t="str">
        <f>VLOOKUP($D:$D,[1]Capacidad!$D:$Q,3,FALSE)</f>
        <v>02</v>
      </c>
      <c r="F192" s="5" t="str">
        <f>VLOOKUP($D:$D,[1]Capacidad!$D:$Q,4,FALSE)</f>
        <v>CIBAO SUR</v>
      </c>
      <c r="G192" s="5" t="str">
        <f>VLOOKUP($D:$D,[1]Capacidad!$D:$Q,5,FALSE)</f>
        <v>13</v>
      </c>
      <c r="H192" s="5" t="str">
        <f>VLOOKUP($D:$D,[1]Capacidad!$D:$Q,6,FALSE)</f>
        <v>LA VEGA</v>
      </c>
      <c r="I192" s="5" t="str">
        <f>VLOOKUP($D:$D,[1]Capacidad!$D:$Q,7,FALSE)</f>
        <v>02</v>
      </c>
      <c r="J192" s="5" t="str">
        <f>VLOOKUP($D:$D,[1]Capacidad!$D:$Q,8,FALSE)</f>
        <v>CONSTANZA</v>
      </c>
      <c r="K192" s="8" t="s">
        <v>240</v>
      </c>
      <c r="L192" s="8" t="s">
        <v>253</v>
      </c>
      <c r="M192" s="2" t="s">
        <v>160</v>
      </c>
      <c r="N192" s="51">
        <v>25</v>
      </c>
    </row>
    <row r="193" spans="1:14" ht="13.5" customHeight="1" x14ac:dyDescent="0.25">
      <c r="A193" s="2">
        <v>2025</v>
      </c>
      <c r="B193" s="2">
        <v>2</v>
      </c>
      <c r="C193" s="2" t="s">
        <v>167</v>
      </c>
      <c r="D193" s="2" t="s">
        <v>168</v>
      </c>
      <c r="E193" s="5" t="str">
        <f>VLOOKUP($D:$D,[1]Capacidad!$D:$Q,3,FALSE)</f>
        <v>07</v>
      </c>
      <c r="F193" s="5" t="str">
        <f>VLOOKUP($D:$D,[1]Capacidad!$D:$Q,4,FALSE)</f>
        <v>EL VALLE</v>
      </c>
      <c r="G193" s="5" t="str">
        <f>VLOOKUP($D:$D,[1]Capacidad!$D:$Q,5,FALSE)</f>
        <v>02</v>
      </c>
      <c r="H193" s="5" t="str">
        <f>VLOOKUP($D:$D,[1]Capacidad!$D:$Q,6,FALSE)</f>
        <v>AZUA</v>
      </c>
      <c r="I193" s="5" t="str">
        <f>VLOOKUP($D:$D,[1]Capacidad!$D:$Q,7,FALSE)</f>
        <v>01</v>
      </c>
      <c r="J193" s="5" t="str">
        <f>VLOOKUP($D:$D,[1]Capacidad!$D:$Q,8,FALSE)</f>
        <v>AZUA</v>
      </c>
      <c r="K193" s="8" t="s">
        <v>242</v>
      </c>
      <c r="L193" s="8" t="s">
        <v>248</v>
      </c>
      <c r="M193" s="2" t="s">
        <v>128</v>
      </c>
      <c r="N193" s="51">
        <v>108.78</v>
      </c>
    </row>
    <row r="194" spans="1:14" ht="13.5" customHeight="1" x14ac:dyDescent="0.25">
      <c r="A194" s="2">
        <v>2025</v>
      </c>
      <c r="B194" s="2">
        <v>2</v>
      </c>
      <c r="C194" s="2" t="s">
        <v>167</v>
      </c>
      <c r="D194" s="2" t="s">
        <v>169</v>
      </c>
      <c r="E194" s="5" t="str">
        <f>VLOOKUP($D:$D,[1]Capacidad!$D:$Q,3,FALSE)</f>
        <v>07</v>
      </c>
      <c r="F194" s="5" t="str">
        <f>VLOOKUP($D:$D,[1]Capacidad!$D:$Q,4,FALSE)</f>
        <v>EL VALLE</v>
      </c>
      <c r="G194" s="5" t="str">
        <f>VLOOKUP($D:$D,[1]Capacidad!$D:$Q,5,FALSE)</f>
        <v>02</v>
      </c>
      <c r="H194" s="5" t="str">
        <f>VLOOKUP($D:$D,[1]Capacidad!$D:$Q,6,FALSE)</f>
        <v>AZUA</v>
      </c>
      <c r="I194" s="5" t="str">
        <f>VLOOKUP($D:$D,[1]Capacidad!$D:$Q,7,FALSE)</f>
        <v>01</v>
      </c>
      <c r="J194" s="5" t="str">
        <f>VLOOKUP($D:$D,[1]Capacidad!$D:$Q,8,FALSE)</f>
        <v>AZUA</v>
      </c>
      <c r="K194" s="8" t="s">
        <v>242</v>
      </c>
      <c r="L194" s="8" t="s">
        <v>248</v>
      </c>
      <c r="M194" s="2" t="s">
        <v>128</v>
      </c>
      <c r="N194" s="51">
        <v>79.88</v>
      </c>
    </row>
    <row r="195" spans="1:14" ht="13.5" customHeight="1" x14ac:dyDescent="0.25">
      <c r="A195" s="2">
        <v>2025</v>
      </c>
      <c r="B195" s="2">
        <v>2</v>
      </c>
      <c r="C195" s="2" t="s">
        <v>170</v>
      </c>
      <c r="D195" s="2" t="s">
        <v>171</v>
      </c>
      <c r="E195" s="5" t="str">
        <f>VLOOKUP($D:$D,[1]Capacidad!$D:$Q,3,FALSE)</f>
        <v>05</v>
      </c>
      <c r="F195" s="5" t="str">
        <f>VLOOKUP($D:$D,[1]Capacidad!$D:$Q,4,FALSE)</f>
        <v>VALDESIA</v>
      </c>
      <c r="G195" s="5" t="str">
        <f>VLOOKUP($D:$D,[1]Capacidad!$D:$Q,5,FALSE)</f>
        <v>17</v>
      </c>
      <c r="H195" s="5" t="str">
        <f>VLOOKUP($D:$D,[1]Capacidad!$D:$Q,6,FALSE)</f>
        <v>PERAVIA</v>
      </c>
      <c r="I195" s="5" t="str">
        <f>VLOOKUP($D:$D,[1]Capacidad!$D:$Q,7,FALSE)</f>
        <v>01</v>
      </c>
      <c r="J195" s="5" t="str">
        <f>VLOOKUP($D:$D,[1]Capacidad!$D:$Q,8,FALSE)</f>
        <v>BANÍ</v>
      </c>
      <c r="K195" s="8" t="s">
        <v>241</v>
      </c>
      <c r="L195" s="8" t="s">
        <v>247</v>
      </c>
      <c r="M195" s="2" t="s">
        <v>56</v>
      </c>
      <c r="N195" s="51">
        <v>391</v>
      </c>
    </row>
    <row r="196" spans="1:14" ht="13.5" customHeight="1" x14ac:dyDescent="0.25">
      <c r="A196" s="2">
        <v>2025</v>
      </c>
      <c r="B196" s="2">
        <v>2</v>
      </c>
      <c r="C196" s="2" t="s">
        <v>170</v>
      </c>
      <c r="D196" s="2" t="s">
        <v>172</v>
      </c>
      <c r="E196" s="5" t="str">
        <f>VLOOKUP($D:$D,[1]Capacidad!$D:$Q,3,FALSE)</f>
        <v>05</v>
      </c>
      <c r="F196" s="5" t="str">
        <f>VLOOKUP($D:$D,[1]Capacidad!$D:$Q,4,FALSE)</f>
        <v>VALDESIA</v>
      </c>
      <c r="G196" s="5" t="str">
        <f>VLOOKUP($D:$D,[1]Capacidad!$D:$Q,5,FALSE)</f>
        <v>17</v>
      </c>
      <c r="H196" s="5" t="str">
        <f>VLOOKUP($D:$D,[1]Capacidad!$D:$Q,6,FALSE)</f>
        <v>PERAVIA</v>
      </c>
      <c r="I196" s="5" t="str">
        <f>VLOOKUP($D:$D,[1]Capacidad!$D:$Q,7,FALSE)</f>
        <v>01</v>
      </c>
      <c r="J196" s="5" t="str">
        <f>VLOOKUP($D:$D,[1]Capacidad!$D:$Q,8,FALSE)</f>
        <v>BANÍ</v>
      </c>
      <c r="K196" s="8" t="s">
        <v>241</v>
      </c>
      <c r="L196" s="8" t="s">
        <v>247</v>
      </c>
      <c r="M196" s="2" t="s">
        <v>56</v>
      </c>
      <c r="N196" s="51">
        <v>391</v>
      </c>
    </row>
    <row r="197" spans="1:14" ht="13.5" customHeight="1" x14ac:dyDescent="0.25">
      <c r="A197" s="2">
        <v>2025</v>
      </c>
      <c r="B197" s="2">
        <v>2</v>
      </c>
      <c r="C197" s="2" t="s">
        <v>22</v>
      </c>
      <c r="D197" s="2" t="s">
        <v>173</v>
      </c>
      <c r="E197" s="5" t="str">
        <f>VLOOKUP($D:$D,[1]Capacidad!$D:$Q,3,FALSE)</f>
        <v>06</v>
      </c>
      <c r="F197" s="5" t="str">
        <f>VLOOKUP($D:$D,[1]Capacidad!$D:$Q,4,FALSE)</f>
        <v>ENRIQUILLO</v>
      </c>
      <c r="G197" s="5" t="str">
        <f>VLOOKUP($D:$D,[1]Capacidad!$D:$Q,5,FALSE)</f>
        <v>16</v>
      </c>
      <c r="H197" s="5" t="str">
        <f>VLOOKUP($D:$D,[1]Capacidad!$D:$Q,6,FALSE)</f>
        <v>PEDERNALES</v>
      </c>
      <c r="I197" s="5" t="str">
        <f>VLOOKUP($D:$D,[1]Capacidad!$D:$Q,7,FALSE)</f>
        <v>02</v>
      </c>
      <c r="J197" s="5" t="str">
        <f>VLOOKUP($D:$D,[1]Capacidad!$D:$Q,8,FALSE)</f>
        <v>OVIEDO</v>
      </c>
      <c r="K197" s="8" t="s">
        <v>244</v>
      </c>
      <c r="L197" s="8" t="s">
        <v>252</v>
      </c>
      <c r="M197" s="2" t="s">
        <v>174</v>
      </c>
      <c r="N197" s="51">
        <v>8.25</v>
      </c>
    </row>
    <row r="198" spans="1:14" ht="13.5" customHeight="1" x14ac:dyDescent="0.25">
      <c r="A198" s="2">
        <v>2025</v>
      </c>
      <c r="B198" s="2">
        <v>2</v>
      </c>
      <c r="C198" s="2" t="s">
        <v>175</v>
      </c>
      <c r="D198" s="2" t="s">
        <v>218</v>
      </c>
      <c r="E198" s="5" t="str">
        <f>VLOOKUP($D:$D,[1]Capacidad!$D:$Q,3,FALSE)</f>
        <v>09</v>
      </c>
      <c r="F198" s="5" t="str">
        <f>VLOOKUP($D:$D,[1]Capacidad!$D:$Q,4,FALSE)</f>
        <v>HIGUAMO</v>
      </c>
      <c r="G198" s="5" t="str">
        <f>VLOOKUP($D:$D,[1]Capacidad!$D:$Q,5,FALSE)</f>
        <v>23</v>
      </c>
      <c r="H198" s="5" t="str">
        <f>VLOOKUP($D:$D,[1]Capacidad!$D:$Q,6,FALSE)</f>
        <v>SAN PEDRO DE MACORÍS</v>
      </c>
      <c r="I198" s="5" t="str">
        <f>VLOOKUP($D:$D,[1]Capacidad!$D:$Q,7,FALSE)</f>
        <v>05</v>
      </c>
      <c r="J198" s="5" t="str">
        <f>VLOOKUP($D:$D,[1]Capacidad!$D:$Q,8,FALSE)</f>
        <v>QUISQUEYA</v>
      </c>
      <c r="K198" s="8" t="s">
        <v>242</v>
      </c>
      <c r="L198" s="8" t="s">
        <v>248</v>
      </c>
      <c r="M198" s="2" t="s">
        <v>174</v>
      </c>
      <c r="N198" s="51">
        <v>156.93799999999999</v>
      </c>
    </row>
    <row r="199" spans="1:14" ht="13.5" customHeight="1" x14ac:dyDescent="0.25">
      <c r="A199" s="2">
        <v>2025</v>
      </c>
      <c r="B199" s="2">
        <v>2</v>
      </c>
      <c r="C199" s="2" t="s">
        <v>175</v>
      </c>
      <c r="D199" s="2" t="s">
        <v>219</v>
      </c>
      <c r="E199" s="5" t="str">
        <f>VLOOKUP($D:$D,[1]Capacidad!$D:$Q,3,FALSE)</f>
        <v>09</v>
      </c>
      <c r="F199" s="5" t="str">
        <f>VLOOKUP($D:$D,[1]Capacidad!$D:$Q,4,FALSE)</f>
        <v>HIGUAMO</v>
      </c>
      <c r="G199" s="5" t="str">
        <f>VLOOKUP($D:$D,[1]Capacidad!$D:$Q,5,FALSE)</f>
        <v>23</v>
      </c>
      <c r="H199" s="5" t="str">
        <f>VLOOKUP($D:$D,[1]Capacidad!$D:$Q,6,FALSE)</f>
        <v>SAN PEDRO DE MACORÍS</v>
      </c>
      <c r="I199" s="5" t="str">
        <f>VLOOKUP($D:$D,[1]Capacidad!$D:$Q,7,FALSE)</f>
        <v>01</v>
      </c>
      <c r="J199" s="5" t="str">
        <f>VLOOKUP($D:$D,[1]Capacidad!$D:$Q,8,FALSE)</f>
        <v>SAN PEDRO DE MACORÍS</v>
      </c>
      <c r="K199" s="8" t="s">
        <v>242</v>
      </c>
      <c r="L199" s="8" t="s">
        <v>248</v>
      </c>
      <c r="M199" s="2" t="s">
        <v>107</v>
      </c>
      <c r="N199" s="51">
        <v>68.304000000000002</v>
      </c>
    </row>
    <row r="200" spans="1:14" ht="13.5" customHeight="1" x14ac:dyDescent="0.25">
      <c r="A200" s="2">
        <v>2025</v>
      </c>
      <c r="B200" s="2">
        <v>2</v>
      </c>
      <c r="C200" s="2" t="s">
        <v>22</v>
      </c>
      <c r="D200" s="2" t="s">
        <v>220</v>
      </c>
      <c r="E200" s="5" t="str">
        <f>VLOOKUP($D:$D,[1]Capacidad!$D:$Q,3,FALSE)</f>
        <v>09</v>
      </c>
      <c r="F200" s="5" t="str">
        <f>VLOOKUP($D:$D,[1]Capacidad!$D:$Q,4,FALSE)</f>
        <v>HIGUAMO</v>
      </c>
      <c r="G200" s="5" t="str">
        <f>VLOOKUP($D:$D,[1]Capacidad!$D:$Q,5,FALSE)</f>
        <v>23</v>
      </c>
      <c r="H200" s="5" t="str">
        <f>VLOOKUP($D:$D,[1]Capacidad!$D:$Q,6,FALSE)</f>
        <v>SAN PEDRO DE MACORÍS</v>
      </c>
      <c r="I200" s="5" t="str">
        <f>VLOOKUP($D:$D,[1]Capacidad!$D:$Q,7,FALSE)</f>
        <v>05</v>
      </c>
      <c r="J200" s="5" t="str">
        <f>VLOOKUP($D:$D,[1]Capacidad!$D:$Q,8,FALSE)</f>
        <v>QUISQUEYA</v>
      </c>
      <c r="K200" s="8" t="s">
        <v>242</v>
      </c>
      <c r="L200" s="8" t="s">
        <v>248</v>
      </c>
      <c r="M200" s="2" t="s">
        <v>174</v>
      </c>
      <c r="N200" s="51">
        <v>225.24</v>
      </c>
    </row>
    <row r="201" spans="1:14" ht="13.5" customHeight="1" x14ac:dyDescent="0.25">
      <c r="A201" s="2">
        <v>2025</v>
      </c>
      <c r="B201" s="2">
        <v>2</v>
      </c>
      <c r="C201" s="2" t="s">
        <v>12</v>
      </c>
      <c r="D201" s="2" t="s">
        <v>182</v>
      </c>
      <c r="E201" s="5" t="str">
        <f>VLOOKUP($D:$D,[1]Capacidad!$D:$Q,3,FALSE)</f>
        <v>02</v>
      </c>
      <c r="F201" s="5" t="str">
        <f>VLOOKUP($D:$D,[1]Capacidad!$D:$Q,4,FALSE)</f>
        <v>CIBAO SUR</v>
      </c>
      <c r="G201" s="5" t="str">
        <f>VLOOKUP($D:$D,[1]Capacidad!$D:$Q,5,FALSE)</f>
        <v>13</v>
      </c>
      <c r="H201" s="5" t="str">
        <f>VLOOKUP($D:$D,[1]Capacidad!$D:$Q,6,FALSE)</f>
        <v>LA VEGA</v>
      </c>
      <c r="I201" s="5" t="str">
        <f>VLOOKUP($D:$D,[1]Capacidad!$D:$Q,7,FALSE)</f>
        <v>04</v>
      </c>
      <c r="J201" s="5" t="str">
        <f>VLOOKUP($D:$D,[1]Capacidad!$D:$Q,8,FALSE)</f>
        <v>JIMA ABAJO</v>
      </c>
      <c r="K201" s="8" t="s">
        <v>240</v>
      </c>
      <c r="L201" s="8" t="s">
        <v>253</v>
      </c>
      <c r="M201" s="2" t="s">
        <v>183</v>
      </c>
      <c r="N201" s="51">
        <v>10.1</v>
      </c>
    </row>
    <row r="202" spans="1:14" ht="13.5" customHeight="1" x14ac:dyDescent="0.25">
      <c r="A202" s="2">
        <v>2025</v>
      </c>
      <c r="B202" s="2">
        <v>2</v>
      </c>
      <c r="C202" s="2" t="s">
        <v>12</v>
      </c>
      <c r="D202" s="2" t="s">
        <v>184</v>
      </c>
      <c r="E202" s="5" t="str">
        <f>VLOOKUP($D:$D,[1]Capacidad!$D:$Q,3,FALSE)</f>
        <v>02</v>
      </c>
      <c r="F202" s="5" t="str">
        <f>VLOOKUP($D:$D,[1]Capacidad!$D:$Q,4,FALSE)</f>
        <v>CIBAO SUR</v>
      </c>
      <c r="G202" s="5" t="str">
        <f>VLOOKUP($D:$D,[1]Capacidad!$D:$Q,5,FALSE)</f>
        <v>28</v>
      </c>
      <c r="H202" s="5" t="str">
        <f>VLOOKUP($D:$D,[1]Capacidad!$D:$Q,6,FALSE)</f>
        <v>MONSEÑOR NOUEL</v>
      </c>
      <c r="I202" s="5" t="str">
        <f>VLOOKUP($D:$D,[1]Capacidad!$D:$Q,7,FALSE)</f>
        <v>01</v>
      </c>
      <c r="J202" s="5" t="str">
        <f>VLOOKUP($D:$D,[1]Capacidad!$D:$Q,8,FALSE)</f>
        <v>BONAO</v>
      </c>
      <c r="K202" s="8" t="s">
        <v>240</v>
      </c>
      <c r="L202" s="8" t="s">
        <v>253</v>
      </c>
      <c r="M202" s="2" t="s">
        <v>82</v>
      </c>
      <c r="N202" s="51">
        <v>12.5</v>
      </c>
    </row>
    <row r="203" spans="1:14" ht="13.5" customHeight="1" x14ac:dyDescent="0.25">
      <c r="A203" s="2">
        <v>2025</v>
      </c>
      <c r="B203" s="2">
        <v>2</v>
      </c>
      <c r="C203" s="2" t="s">
        <v>12</v>
      </c>
      <c r="D203" s="2" t="s">
        <v>185</v>
      </c>
      <c r="E203" s="5" t="str">
        <f>VLOOKUP($D:$D,[1]Capacidad!$D:$Q,3,FALSE)</f>
        <v>02</v>
      </c>
      <c r="F203" s="5" t="str">
        <f>VLOOKUP($D:$D,[1]Capacidad!$D:$Q,4,FALSE)</f>
        <v>CIBAO SUR</v>
      </c>
      <c r="G203" s="5" t="str">
        <f>VLOOKUP($D:$D,[1]Capacidad!$D:$Q,5,FALSE)</f>
        <v>28</v>
      </c>
      <c r="H203" s="5" t="str">
        <f>VLOOKUP($D:$D,[1]Capacidad!$D:$Q,6,FALSE)</f>
        <v>MONSEÑOR NOUEL</v>
      </c>
      <c r="I203" s="5" t="str">
        <f>VLOOKUP($D:$D,[1]Capacidad!$D:$Q,7,FALSE)</f>
        <v>01</v>
      </c>
      <c r="J203" s="5" t="str">
        <f>VLOOKUP($D:$D,[1]Capacidad!$D:$Q,8,FALSE)</f>
        <v>BONAO</v>
      </c>
      <c r="K203" s="8" t="s">
        <v>240</v>
      </c>
      <c r="L203" s="8" t="s">
        <v>253</v>
      </c>
      <c r="M203" s="2" t="s">
        <v>17</v>
      </c>
      <c r="N203" s="51">
        <v>12.5</v>
      </c>
    </row>
    <row r="204" spans="1:14" ht="13.5" customHeight="1" x14ac:dyDescent="0.25">
      <c r="A204" s="2">
        <v>2025</v>
      </c>
      <c r="B204" s="2">
        <v>2</v>
      </c>
      <c r="C204" s="2" t="s">
        <v>12</v>
      </c>
      <c r="D204" s="2" t="s">
        <v>186</v>
      </c>
      <c r="E204" s="5" t="str">
        <f>VLOOKUP($D:$D,[1]Capacidad!$D:$Q,3,FALSE)</f>
        <v>03</v>
      </c>
      <c r="F204" s="5" t="str">
        <f>VLOOKUP($D:$D,[1]Capacidad!$D:$Q,4,FALSE)</f>
        <v>CIBAO NORDESTE</v>
      </c>
      <c r="G204" s="5" t="str">
        <f>VLOOKUP($D:$D,[1]Capacidad!$D:$Q,5,FALSE)</f>
        <v>14</v>
      </c>
      <c r="H204" s="5" t="str">
        <f>VLOOKUP($D:$D,[1]Capacidad!$D:$Q,6,FALSE)</f>
        <v>MARÍA TRINIDAD SÁNCHEZ</v>
      </c>
      <c r="I204" s="5" t="str">
        <f>VLOOKUP($D:$D,[1]Capacidad!$D:$Q,7,FALSE)</f>
        <v>01</v>
      </c>
      <c r="J204" s="5" t="str">
        <f>VLOOKUP($D:$D,[1]Capacidad!$D:$Q,8,FALSE)</f>
        <v>NAGUA</v>
      </c>
      <c r="K204" s="8" t="s">
        <v>240</v>
      </c>
      <c r="L204" s="8" t="s">
        <v>253</v>
      </c>
      <c r="M204" s="2" t="s">
        <v>187</v>
      </c>
      <c r="N204" s="51">
        <v>0.9</v>
      </c>
    </row>
    <row r="205" spans="1:14" ht="13.5" customHeight="1" x14ac:dyDescent="0.25">
      <c r="A205" s="2">
        <v>2025</v>
      </c>
      <c r="B205" s="2">
        <v>2</v>
      </c>
      <c r="C205" s="2" t="s">
        <v>12</v>
      </c>
      <c r="D205" s="2" t="s">
        <v>188</v>
      </c>
      <c r="E205" s="5" t="str">
        <f>VLOOKUP($D:$D,[1]Capacidad!$D:$Q,3,FALSE)</f>
        <v>07</v>
      </c>
      <c r="F205" s="5" t="str">
        <f>VLOOKUP($D:$D,[1]Capacidad!$D:$Q,4,FALSE)</f>
        <v>EL VALLE</v>
      </c>
      <c r="G205" s="5" t="str">
        <f>VLOOKUP($D:$D,[1]Capacidad!$D:$Q,5,FALSE)</f>
        <v>22</v>
      </c>
      <c r="H205" s="5" t="str">
        <f>VLOOKUP($D:$D,[1]Capacidad!$D:$Q,6,FALSE)</f>
        <v>SAN JUAN</v>
      </c>
      <c r="I205" s="5" t="str">
        <f>VLOOKUP($D:$D,[1]Capacidad!$D:$Q,7,FALSE)</f>
        <v>01</v>
      </c>
      <c r="J205" s="5" t="str">
        <f>VLOOKUP($D:$D,[1]Capacidad!$D:$Q,8,FALSE)</f>
        <v>SAN JUAN</v>
      </c>
      <c r="K205" s="8" t="s">
        <v>240</v>
      </c>
      <c r="L205" s="8" t="s">
        <v>253</v>
      </c>
      <c r="M205" s="2" t="s">
        <v>189</v>
      </c>
      <c r="N205" s="51">
        <v>12.8</v>
      </c>
    </row>
    <row r="206" spans="1:14" ht="13.5" customHeight="1" x14ac:dyDescent="0.25">
      <c r="A206" s="2">
        <v>2025</v>
      </c>
      <c r="B206" s="2">
        <v>2</v>
      </c>
      <c r="C206" s="2" t="s">
        <v>12</v>
      </c>
      <c r="D206" s="2" t="s">
        <v>190</v>
      </c>
      <c r="E206" s="5" t="str">
        <f>VLOOKUP($D:$D,[1]Capacidad!$D:$Q,3,FALSE)</f>
        <v>07</v>
      </c>
      <c r="F206" s="5" t="str">
        <f>VLOOKUP($D:$D,[1]Capacidad!$D:$Q,4,FALSE)</f>
        <v>EL VALLE</v>
      </c>
      <c r="G206" s="5" t="str">
        <f>VLOOKUP($D:$D,[1]Capacidad!$D:$Q,5,FALSE)</f>
        <v>22</v>
      </c>
      <c r="H206" s="5" t="str">
        <f>VLOOKUP($D:$D,[1]Capacidad!$D:$Q,6,FALSE)</f>
        <v>SAN JUAN</v>
      </c>
      <c r="I206" s="5" t="str">
        <f>VLOOKUP($D:$D,[1]Capacidad!$D:$Q,7,FALSE)</f>
        <v>01</v>
      </c>
      <c r="J206" s="5" t="str">
        <f>VLOOKUP($D:$D,[1]Capacidad!$D:$Q,8,FALSE)</f>
        <v>SAN JUAN</v>
      </c>
      <c r="K206" s="8" t="s">
        <v>240</v>
      </c>
      <c r="L206" s="8" t="s">
        <v>253</v>
      </c>
      <c r="M206" s="2" t="s">
        <v>191</v>
      </c>
      <c r="N206" s="51">
        <v>6.3</v>
      </c>
    </row>
    <row r="207" spans="1:14" ht="13.5" customHeight="1" x14ac:dyDescent="0.25">
      <c r="A207" s="2">
        <v>2025</v>
      </c>
      <c r="B207" s="2">
        <v>2</v>
      </c>
      <c r="C207" s="2" t="s">
        <v>192</v>
      </c>
      <c r="D207" s="2" t="s">
        <v>193</v>
      </c>
      <c r="E207" s="5" t="str">
        <f>VLOOKUP($D:$D,[1]Capacidad!$D:$Q,3,FALSE)</f>
        <v>01</v>
      </c>
      <c r="F207" s="5" t="str">
        <f>VLOOKUP($D:$D,[1]Capacidad!$D:$Q,4,FALSE)</f>
        <v>CIBAO NORTE</v>
      </c>
      <c r="G207" s="5" t="str">
        <f>VLOOKUP($D:$D,[1]Capacidad!$D:$Q,5,FALSE)</f>
        <v>18</v>
      </c>
      <c r="H207" s="5" t="str">
        <f>VLOOKUP($D:$D,[1]Capacidad!$D:$Q,6,FALSE)</f>
        <v>PUERTO PLATA</v>
      </c>
      <c r="I207" s="5" t="str">
        <f>VLOOKUP($D:$D,[1]Capacidad!$D:$Q,7,FALSE)</f>
        <v>01</v>
      </c>
      <c r="J207" s="5" t="str">
        <f>VLOOKUP($D:$D,[1]Capacidad!$D:$Q,8,FALSE)</f>
        <v>PUERTO PLATA</v>
      </c>
      <c r="K207" s="8" t="s">
        <v>239</v>
      </c>
      <c r="L207" s="8" t="s">
        <v>250</v>
      </c>
      <c r="M207" s="2" t="s">
        <v>194</v>
      </c>
      <c r="N207" s="51">
        <v>0</v>
      </c>
    </row>
    <row r="208" spans="1:14" ht="13.5" customHeight="1" x14ac:dyDescent="0.25">
      <c r="A208" s="2">
        <v>2025</v>
      </c>
      <c r="B208" s="2">
        <v>2</v>
      </c>
      <c r="C208" s="2" t="s">
        <v>59</v>
      </c>
      <c r="D208" s="2" t="s">
        <v>197</v>
      </c>
      <c r="E208" s="5" t="str">
        <f>VLOOKUP($D:$D,[1]Capacidad!$D:$Q,3,FALSE)</f>
        <v>05</v>
      </c>
      <c r="F208" s="5" t="str">
        <f>VLOOKUP($D:$D,[1]Capacidad!$D:$Q,4,FALSE)</f>
        <v>VALDESIA</v>
      </c>
      <c r="G208" s="5" t="str">
        <f>VLOOKUP($D:$D,[1]Capacidad!$D:$Q,5,FALSE)</f>
        <v>21</v>
      </c>
      <c r="H208" s="5" t="str">
        <f>VLOOKUP($D:$D,[1]Capacidad!$D:$Q,6,FALSE)</f>
        <v>SAN CRISTÓBAL</v>
      </c>
      <c r="I208" s="5" t="str">
        <f>VLOOKUP($D:$D,[1]Capacidad!$D:$Q,7,FALSE)</f>
        <v>03</v>
      </c>
      <c r="J208" s="5" t="str">
        <f>VLOOKUP($D:$D,[1]Capacidad!$D:$Q,8,FALSE)</f>
        <v>BAJOS DE HAINA</v>
      </c>
      <c r="K208" s="8" t="s">
        <v>243</v>
      </c>
      <c r="L208" s="8" t="s">
        <v>249</v>
      </c>
      <c r="M208" s="2" t="s">
        <v>44</v>
      </c>
      <c r="N208" s="51">
        <v>34</v>
      </c>
    </row>
    <row r="209" spans="1:14" ht="13.5" customHeight="1" x14ac:dyDescent="0.25">
      <c r="A209" s="2">
        <v>2025</v>
      </c>
      <c r="B209" s="2">
        <v>2</v>
      </c>
      <c r="C209" s="2" t="s">
        <v>198</v>
      </c>
      <c r="D209" s="2" t="s">
        <v>199</v>
      </c>
      <c r="E209" s="5" t="str">
        <f>VLOOKUP($D:$D,[1]Capacidad!$D:$Q,3,FALSE)</f>
        <v>09</v>
      </c>
      <c r="F209" s="5" t="str">
        <f>VLOOKUP($D:$D,[1]Capacidad!$D:$Q,4,FALSE)</f>
        <v>HIGUAMO</v>
      </c>
      <c r="G209" s="5" t="str">
        <f>VLOOKUP($D:$D,[1]Capacidad!$D:$Q,5,FALSE)</f>
        <v>23</v>
      </c>
      <c r="H209" s="5" t="str">
        <f>VLOOKUP($D:$D,[1]Capacidad!$D:$Q,6,FALSE)</f>
        <v>SAN PEDRO DE MACORÍS</v>
      </c>
      <c r="I209" s="5" t="str">
        <f>VLOOKUP($D:$D,[1]Capacidad!$D:$Q,7,FALSE)</f>
        <v>01</v>
      </c>
      <c r="J209" s="5" t="str">
        <f>VLOOKUP($D:$D,[1]Capacidad!$D:$Q,8,FALSE)</f>
        <v>SAN PEDRO DE MACORÍS</v>
      </c>
      <c r="K209" s="8" t="s">
        <v>241</v>
      </c>
      <c r="L209" s="8" t="s">
        <v>251</v>
      </c>
      <c r="M209" s="2" t="s">
        <v>99</v>
      </c>
      <c r="N209" s="51">
        <v>30</v>
      </c>
    </row>
    <row r="210" spans="1:14" ht="13.5" customHeight="1" x14ac:dyDescent="0.25">
      <c r="A210" s="2">
        <v>2025</v>
      </c>
      <c r="B210" s="2">
        <v>2</v>
      </c>
      <c r="C210" s="2" t="s">
        <v>200</v>
      </c>
      <c r="D210" s="2" t="s">
        <v>201</v>
      </c>
      <c r="E210" s="5" t="str">
        <f>VLOOKUP($D:$D,[1]Capacidad!$D:$Q,3,FALSE)</f>
        <v>10</v>
      </c>
      <c r="F210" s="5" t="str">
        <f>VLOOKUP($D:$D,[1]Capacidad!$D:$Q,4,FALSE)</f>
        <v>OZAMA O METROPOLITANA</v>
      </c>
      <c r="G210" s="5" t="str">
        <f>VLOOKUP($D:$D,[1]Capacidad!$D:$Q,5,FALSE)</f>
        <v>32</v>
      </c>
      <c r="H210" s="5" t="str">
        <f>VLOOKUP($D:$D,[1]Capacidad!$D:$Q,6,FALSE)</f>
        <v>SANTO DOMINGO</v>
      </c>
      <c r="I210" s="5" t="str">
        <f>VLOOKUP($D:$D,[1]Capacidad!$D:$Q,7,FALSE)</f>
        <v>04</v>
      </c>
      <c r="J210" s="5" t="str">
        <f>VLOOKUP($D:$D,[1]Capacidad!$D:$Q,8,FALSE)</f>
        <v>BOCA CHICA</v>
      </c>
      <c r="K210" s="8" t="s">
        <v>243</v>
      </c>
      <c r="L210" s="8" t="s">
        <v>246</v>
      </c>
      <c r="M210" s="2" t="s">
        <v>128</v>
      </c>
      <c r="N210" s="51">
        <v>191.48</v>
      </c>
    </row>
    <row r="211" spans="1:14" ht="13.5" customHeight="1" x14ac:dyDescent="0.25">
      <c r="A211" s="2">
        <v>2025</v>
      </c>
      <c r="B211" s="2">
        <v>2</v>
      </c>
      <c r="C211" s="2" t="s">
        <v>22</v>
      </c>
      <c r="D211" s="2" t="s">
        <v>202</v>
      </c>
      <c r="E211" s="5" t="str">
        <f>VLOOKUP($D:$D,[1]Capacidad!$D:$Q,3,FALSE)</f>
        <v>09</v>
      </c>
      <c r="F211" s="5" t="str">
        <f>VLOOKUP($D:$D,[1]Capacidad!$D:$Q,4,FALSE)</f>
        <v>HIGUAMO</v>
      </c>
      <c r="G211" s="5" t="str">
        <f>VLOOKUP($D:$D,[1]Capacidad!$D:$Q,5,FALSE)</f>
        <v>23</v>
      </c>
      <c r="H211" s="5" t="str">
        <f>VLOOKUP($D:$D,[1]Capacidad!$D:$Q,6,FALSE)</f>
        <v>SAN PEDRO DE MACORÍS</v>
      </c>
      <c r="I211" s="5" t="str">
        <f>VLOOKUP($D:$D,[1]Capacidad!$D:$Q,7,FALSE)</f>
        <v>01</v>
      </c>
      <c r="J211" s="5" t="str">
        <f>VLOOKUP($D:$D,[1]Capacidad!$D:$Q,8,FALSE)</f>
        <v>SAN PEDRO DE MACORÍS</v>
      </c>
      <c r="K211" s="8" t="s">
        <v>242</v>
      </c>
      <c r="L211" s="8" t="s">
        <v>248</v>
      </c>
      <c r="M211" s="2" t="s">
        <v>24</v>
      </c>
      <c r="N211" s="51">
        <v>51</v>
      </c>
    </row>
    <row r="212" spans="1:14" ht="13.5" customHeight="1" x14ac:dyDescent="0.25">
      <c r="A212" s="2">
        <v>2025</v>
      </c>
      <c r="B212" s="2">
        <v>2</v>
      </c>
      <c r="C212" s="2" t="s">
        <v>12</v>
      </c>
      <c r="D212" s="2" t="s">
        <v>203</v>
      </c>
      <c r="E212" s="5" t="str">
        <f>VLOOKUP($D:$D,[1]Capacidad!$D:$Q,3,FALSE)</f>
        <v>02</v>
      </c>
      <c r="F212" s="5" t="str">
        <f>VLOOKUP($D:$D,[1]Capacidad!$D:$Q,4,FALSE)</f>
        <v>CIBAO SUR</v>
      </c>
      <c r="G212" s="5" t="str">
        <f>VLOOKUP($D:$D,[1]Capacidad!$D:$Q,5,FALSE)</f>
        <v>13</v>
      </c>
      <c r="H212" s="5" t="str">
        <f>VLOOKUP($D:$D,[1]Capacidad!$D:$Q,6,FALSE)</f>
        <v>LA VEGA</v>
      </c>
      <c r="I212" s="5" t="str">
        <f>VLOOKUP($D:$D,[1]Capacidad!$D:$Q,7,FALSE)</f>
        <v>01</v>
      </c>
      <c r="J212" s="5" t="str">
        <f>VLOOKUP($D:$D,[1]Capacidad!$D:$Q,8,FALSE)</f>
        <v>LA VEGA</v>
      </c>
      <c r="K212" s="8" t="s">
        <v>240</v>
      </c>
      <c r="L212" s="8" t="s">
        <v>253</v>
      </c>
      <c r="M212" s="2" t="s">
        <v>204</v>
      </c>
      <c r="N212" s="51">
        <v>48</v>
      </c>
    </row>
    <row r="213" spans="1:14" ht="13.5" customHeight="1" x14ac:dyDescent="0.25">
      <c r="A213" s="2">
        <v>2025</v>
      </c>
      <c r="B213" s="2">
        <v>2</v>
      </c>
      <c r="C213" s="2" t="s">
        <v>12</v>
      </c>
      <c r="D213" s="2" t="s">
        <v>205</v>
      </c>
      <c r="E213" s="5" t="str">
        <f>VLOOKUP($D:$D,[1]Capacidad!$D:$Q,3,FALSE)</f>
        <v>02</v>
      </c>
      <c r="F213" s="5" t="str">
        <f>VLOOKUP($D:$D,[1]Capacidad!$D:$Q,4,FALSE)</f>
        <v>CIBAO SUR</v>
      </c>
      <c r="G213" s="5" t="str">
        <f>VLOOKUP($D:$D,[1]Capacidad!$D:$Q,5,FALSE)</f>
        <v>13</v>
      </c>
      <c r="H213" s="5" t="str">
        <f>VLOOKUP($D:$D,[1]Capacidad!$D:$Q,6,FALSE)</f>
        <v>LA VEGA</v>
      </c>
      <c r="I213" s="5" t="str">
        <f>VLOOKUP($D:$D,[1]Capacidad!$D:$Q,7,FALSE)</f>
        <v>01</v>
      </c>
      <c r="J213" s="5" t="str">
        <f>VLOOKUP($D:$D,[1]Capacidad!$D:$Q,8,FALSE)</f>
        <v>LA VEGA</v>
      </c>
      <c r="K213" s="8" t="s">
        <v>240</v>
      </c>
      <c r="L213" s="8" t="s">
        <v>253</v>
      </c>
      <c r="M213" s="2" t="s">
        <v>204</v>
      </c>
      <c r="N213" s="51">
        <v>48</v>
      </c>
    </row>
    <row r="214" spans="1:14" ht="13.5" customHeight="1" x14ac:dyDescent="0.25">
      <c r="A214" s="2">
        <v>2025</v>
      </c>
      <c r="B214" s="2">
        <v>2</v>
      </c>
      <c r="C214" s="2" t="s">
        <v>12</v>
      </c>
      <c r="D214" s="2" t="s">
        <v>206</v>
      </c>
      <c r="E214" s="5" t="str">
        <f>VLOOKUP($D:$D,[1]Capacidad!$D:$Q,3,FALSE)</f>
        <v>05</v>
      </c>
      <c r="F214" s="5" t="str">
        <f>VLOOKUP($D:$D,[1]Capacidad!$D:$Q,4,FALSE)</f>
        <v>VALDESIA</v>
      </c>
      <c r="G214" s="5" t="str">
        <f>VLOOKUP($D:$D,[1]Capacidad!$D:$Q,5,FALSE)</f>
        <v>17</v>
      </c>
      <c r="H214" s="5" t="str">
        <f>VLOOKUP($D:$D,[1]Capacidad!$D:$Q,6,FALSE)</f>
        <v>PERAVIA</v>
      </c>
      <c r="I214" s="5" t="str">
        <f>VLOOKUP($D:$D,[1]Capacidad!$D:$Q,7,FALSE)</f>
        <v>01</v>
      </c>
      <c r="J214" s="5" t="str">
        <f>VLOOKUP($D:$D,[1]Capacidad!$D:$Q,8,FALSE)</f>
        <v>BANÍ</v>
      </c>
      <c r="K214" s="8" t="s">
        <v>240</v>
      </c>
      <c r="L214" s="8" t="s">
        <v>253</v>
      </c>
      <c r="M214" s="2" t="s">
        <v>207</v>
      </c>
      <c r="N214" s="51">
        <v>25.5</v>
      </c>
    </row>
    <row r="215" spans="1:14" ht="13.5" customHeight="1" x14ac:dyDescent="0.25">
      <c r="A215" s="2">
        <v>2025</v>
      </c>
      <c r="B215" s="2">
        <v>2</v>
      </c>
      <c r="C215" s="2" t="s">
        <v>12</v>
      </c>
      <c r="D215" s="2" t="s">
        <v>208</v>
      </c>
      <c r="E215" s="5" t="str">
        <f>VLOOKUP($D:$D,[1]Capacidad!$D:$Q,3,FALSE)</f>
        <v>05</v>
      </c>
      <c r="F215" s="5" t="str">
        <f>VLOOKUP($D:$D,[1]Capacidad!$D:$Q,4,FALSE)</f>
        <v>VALDESIA</v>
      </c>
      <c r="G215" s="5" t="str">
        <f>VLOOKUP($D:$D,[1]Capacidad!$D:$Q,5,FALSE)</f>
        <v>17</v>
      </c>
      <c r="H215" s="5" t="str">
        <f>VLOOKUP($D:$D,[1]Capacidad!$D:$Q,6,FALSE)</f>
        <v>PERAVIA</v>
      </c>
      <c r="I215" s="5" t="str">
        <f>VLOOKUP($D:$D,[1]Capacidad!$D:$Q,7,FALSE)</f>
        <v>01</v>
      </c>
      <c r="J215" s="5" t="str">
        <f>VLOOKUP($D:$D,[1]Capacidad!$D:$Q,8,FALSE)</f>
        <v>BANÍ</v>
      </c>
      <c r="K215" s="8" t="s">
        <v>240</v>
      </c>
      <c r="L215" s="8" t="s">
        <v>253</v>
      </c>
      <c r="M215" s="2" t="s">
        <v>207</v>
      </c>
      <c r="N215" s="51">
        <v>25.5</v>
      </c>
    </row>
    <row r="216" spans="1:14" ht="13.5" customHeight="1" x14ac:dyDescent="0.25">
      <c r="A216" s="2">
        <v>2025</v>
      </c>
      <c r="B216" s="2">
        <v>3</v>
      </c>
      <c r="C216" s="2" t="s">
        <v>8</v>
      </c>
      <c r="D216" s="2" t="s">
        <v>210</v>
      </c>
      <c r="E216" s="5" t="str">
        <f>VLOOKUP($D:$D,[1]Capacidad!$D:$Q,3,FALSE)</f>
        <v>10</v>
      </c>
      <c r="F216" s="5" t="str">
        <f>VLOOKUP($D:$D,[1]Capacidad!$D:$Q,4,FALSE)</f>
        <v>OZAMA O METROPOLITANA</v>
      </c>
      <c r="G216" s="5" t="str">
        <f>VLOOKUP($D:$D,[1]Capacidad!$D:$Q,5,FALSE)</f>
        <v>32</v>
      </c>
      <c r="H216" s="5" t="str">
        <f>VLOOKUP($D:$D,[1]Capacidad!$D:$Q,6,FALSE)</f>
        <v>SANTO DOMINGO</v>
      </c>
      <c r="I216" s="5" t="str">
        <f>VLOOKUP($D:$D,[1]Capacidad!$D:$Q,7,FALSE)</f>
        <v>04</v>
      </c>
      <c r="J216" s="5" t="str">
        <f>VLOOKUP($D:$D,[1]Capacidad!$D:$Q,8,FALSE)</f>
        <v>BOCA CHICA</v>
      </c>
      <c r="K216" s="8" t="s">
        <v>239</v>
      </c>
      <c r="L216" s="8" t="s">
        <v>246</v>
      </c>
      <c r="M216" s="2" t="s">
        <v>102</v>
      </c>
      <c r="N216" s="51">
        <v>319</v>
      </c>
    </row>
    <row r="217" spans="1:14" ht="13.5" customHeight="1" x14ac:dyDescent="0.25">
      <c r="A217" s="2">
        <v>2025</v>
      </c>
      <c r="B217" s="2">
        <v>3</v>
      </c>
      <c r="C217" s="2" t="s">
        <v>12</v>
      </c>
      <c r="D217" s="2" t="s">
        <v>13</v>
      </c>
      <c r="E217" s="5" t="str">
        <f>VLOOKUP($D:$D,[1]Capacidad!$D:$Q,3,FALSE)</f>
        <v>05</v>
      </c>
      <c r="F217" s="5" t="str">
        <f>VLOOKUP($D:$D,[1]Capacidad!$D:$Q,4,FALSE)</f>
        <v>VALDESIA</v>
      </c>
      <c r="G217" s="5" t="str">
        <f>VLOOKUP($D:$D,[1]Capacidad!$D:$Q,5,FALSE)</f>
        <v>17</v>
      </c>
      <c r="H217" s="5" t="str">
        <f>VLOOKUP($D:$D,[1]Capacidad!$D:$Q,6,FALSE)</f>
        <v>PERAVIA</v>
      </c>
      <c r="I217" s="5" t="str">
        <f>VLOOKUP($D:$D,[1]Capacidad!$D:$Q,7,FALSE)</f>
        <v>01</v>
      </c>
      <c r="J217" s="5" t="str">
        <f>VLOOKUP($D:$D,[1]Capacidad!$D:$Q,8,FALSE)</f>
        <v>BANÍ</v>
      </c>
      <c r="K217" s="8" t="s">
        <v>240</v>
      </c>
      <c r="L217" s="8" t="s">
        <v>253</v>
      </c>
      <c r="M217" s="2" t="s">
        <v>14</v>
      </c>
      <c r="N217" s="51">
        <v>30</v>
      </c>
    </row>
    <row r="218" spans="1:14" ht="13.5" customHeight="1" x14ac:dyDescent="0.25">
      <c r="A218" s="2">
        <v>2025</v>
      </c>
      <c r="B218" s="2">
        <v>3</v>
      </c>
      <c r="C218" s="2" t="s">
        <v>12</v>
      </c>
      <c r="D218" s="2" t="s">
        <v>15</v>
      </c>
      <c r="E218" s="5" t="str">
        <f>VLOOKUP($D:$D,[1]Capacidad!$D:$Q,3,FALSE)</f>
        <v>05</v>
      </c>
      <c r="F218" s="5" t="str">
        <f>VLOOKUP($D:$D,[1]Capacidad!$D:$Q,4,FALSE)</f>
        <v>VALDESIA</v>
      </c>
      <c r="G218" s="5" t="str">
        <f>VLOOKUP($D:$D,[1]Capacidad!$D:$Q,5,FALSE)</f>
        <v>17</v>
      </c>
      <c r="H218" s="5" t="str">
        <f>VLOOKUP($D:$D,[1]Capacidad!$D:$Q,6,FALSE)</f>
        <v>PERAVIA</v>
      </c>
      <c r="I218" s="5" t="str">
        <f>VLOOKUP($D:$D,[1]Capacidad!$D:$Q,7,FALSE)</f>
        <v>01</v>
      </c>
      <c r="J218" s="5" t="str">
        <f>VLOOKUP($D:$D,[1]Capacidad!$D:$Q,8,FALSE)</f>
        <v>BANÍ</v>
      </c>
      <c r="K218" s="8" t="s">
        <v>240</v>
      </c>
      <c r="L218" s="8" t="s">
        <v>253</v>
      </c>
      <c r="M218" s="2" t="s">
        <v>14</v>
      </c>
      <c r="N218" s="51">
        <v>30</v>
      </c>
    </row>
    <row r="219" spans="1:14" ht="13.5" customHeight="1" x14ac:dyDescent="0.25">
      <c r="A219" s="2">
        <v>2025</v>
      </c>
      <c r="B219" s="2">
        <v>3</v>
      </c>
      <c r="C219" s="2" t="s">
        <v>12</v>
      </c>
      <c r="D219" s="2" t="s">
        <v>16</v>
      </c>
      <c r="E219" s="5" t="str">
        <f>VLOOKUP($D:$D,[1]Capacidad!$D:$Q,3,FALSE)</f>
        <v>02</v>
      </c>
      <c r="F219" s="5" t="str">
        <f>VLOOKUP($D:$D,[1]Capacidad!$D:$Q,4,FALSE)</f>
        <v>CIBAO SUR</v>
      </c>
      <c r="G219" s="5" t="str">
        <f>VLOOKUP($D:$D,[1]Capacidad!$D:$Q,5,FALSE)</f>
        <v>28</v>
      </c>
      <c r="H219" s="5" t="str">
        <f>VLOOKUP($D:$D,[1]Capacidad!$D:$Q,6,FALSE)</f>
        <v>MONSEÑOR NOUEL</v>
      </c>
      <c r="I219" s="5" t="str">
        <f>VLOOKUP($D:$D,[1]Capacidad!$D:$Q,7,FALSE)</f>
        <v>03</v>
      </c>
      <c r="J219" s="5" t="str">
        <f>VLOOKUP($D:$D,[1]Capacidad!$D:$Q,8,FALSE)</f>
        <v>PIEDRA BLANCA</v>
      </c>
      <c r="K219" s="8" t="s">
        <v>240</v>
      </c>
      <c r="L219" s="8" t="s">
        <v>253</v>
      </c>
      <c r="M219" s="2" t="s">
        <v>17</v>
      </c>
      <c r="N219" s="51">
        <v>0.3</v>
      </c>
    </row>
    <row r="220" spans="1:14" ht="13.5" customHeight="1" x14ac:dyDescent="0.25">
      <c r="A220" s="2">
        <v>2025</v>
      </c>
      <c r="B220" s="2">
        <v>3</v>
      </c>
      <c r="C220" s="2" t="s">
        <v>12</v>
      </c>
      <c r="D220" s="2" t="s">
        <v>18</v>
      </c>
      <c r="E220" s="5" t="str">
        <f>VLOOKUP($D:$D,[1]Capacidad!$D:$Q,3,FALSE)</f>
        <v>02</v>
      </c>
      <c r="F220" s="5" t="str">
        <f>VLOOKUP($D:$D,[1]Capacidad!$D:$Q,4,FALSE)</f>
        <v>CIBAO SUR</v>
      </c>
      <c r="G220" s="5" t="str">
        <f>VLOOKUP($D:$D,[1]Capacidad!$D:$Q,5,FALSE)</f>
        <v>28</v>
      </c>
      <c r="H220" s="5" t="str">
        <f>VLOOKUP($D:$D,[1]Capacidad!$D:$Q,6,FALSE)</f>
        <v>MONSEÑOR NOUEL</v>
      </c>
      <c r="I220" s="5" t="str">
        <f>VLOOKUP($D:$D,[1]Capacidad!$D:$Q,7,FALSE)</f>
        <v>03</v>
      </c>
      <c r="J220" s="5" t="str">
        <f>VLOOKUP($D:$D,[1]Capacidad!$D:$Q,8,FALSE)</f>
        <v>PIEDRA BLANCA</v>
      </c>
      <c r="K220" s="8" t="s">
        <v>240</v>
      </c>
      <c r="L220" s="8" t="s">
        <v>253</v>
      </c>
      <c r="M220" s="2" t="s">
        <v>17</v>
      </c>
      <c r="N220" s="51">
        <v>0.3</v>
      </c>
    </row>
    <row r="221" spans="1:14" ht="13.5" customHeight="1" x14ac:dyDescent="0.25">
      <c r="A221" s="2">
        <v>2025</v>
      </c>
      <c r="B221" s="2">
        <v>3</v>
      </c>
      <c r="C221" s="2" t="s">
        <v>12</v>
      </c>
      <c r="D221" s="2" t="s">
        <v>19</v>
      </c>
      <c r="E221" s="5" t="str">
        <f>VLOOKUP($D:$D,[1]Capacidad!$D:$Q,3,FALSE)</f>
        <v>01</v>
      </c>
      <c r="F221" s="5" t="str">
        <f>VLOOKUP($D:$D,[1]Capacidad!$D:$Q,4,FALSE)</f>
        <v>CIBAO NORTE</v>
      </c>
      <c r="G221" s="5" t="str">
        <f>VLOOKUP($D:$D,[1]Capacidad!$D:$Q,5,FALSE)</f>
        <v>25</v>
      </c>
      <c r="H221" s="5" t="str">
        <f>VLOOKUP($D:$D,[1]Capacidad!$D:$Q,6,FALSE)</f>
        <v>SANTIAGO</v>
      </c>
      <c r="I221" s="5" t="str">
        <f>VLOOKUP($D:$D,[1]Capacidad!$D:$Q,7,FALSE)</f>
        <v>03</v>
      </c>
      <c r="J221" s="5" t="str">
        <f>VLOOKUP($D:$D,[1]Capacidad!$D:$Q,8,FALSE)</f>
        <v>JÁNICO</v>
      </c>
      <c r="K221" s="8" t="s">
        <v>240</v>
      </c>
      <c r="L221" s="8" t="s">
        <v>253</v>
      </c>
      <c r="M221" s="2" t="s">
        <v>20</v>
      </c>
      <c r="N221" s="51">
        <v>0.6</v>
      </c>
    </row>
    <row r="222" spans="1:14" ht="13.5" customHeight="1" x14ac:dyDescent="0.25">
      <c r="A222" s="2">
        <v>2025</v>
      </c>
      <c r="B222" s="2">
        <v>3</v>
      </c>
      <c r="C222" s="2" t="s">
        <v>12</v>
      </c>
      <c r="D222" s="2" t="s">
        <v>21</v>
      </c>
      <c r="E222" s="5" t="str">
        <f>VLOOKUP($D:$D,[1]Capacidad!$D:$Q,3,FALSE)</f>
        <v>01</v>
      </c>
      <c r="F222" s="5" t="str">
        <f>VLOOKUP($D:$D,[1]Capacidad!$D:$Q,4,FALSE)</f>
        <v>CIBAO NORTE</v>
      </c>
      <c r="G222" s="5" t="str">
        <f>VLOOKUP($D:$D,[1]Capacidad!$D:$Q,5,FALSE)</f>
        <v>25</v>
      </c>
      <c r="H222" s="5" t="str">
        <f>VLOOKUP($D:$D,[1]Capacidad!$D:$Q,6,FALSE)</f>
        <v>SANTIAGO</v>
      </c>
      <c r="I222" s="5" t="str">
        <f>VLOOKUP($D:$D,[1]Capacidad!$D:$Q,7,FALSE)</f>
        <v>03</v>
      </c>
      <c r="J222" s="5" t="str">
        <f>VLOOKUP($D:$D,[1]Capacidad!$D:$Q,8,FALSE)</f>
        <v>JÁNICO</v>
      </c>
      <c r="K222" s="8" t="s">
        <v>240</v>
      </c>
      <c r="L222" s="8" t="s">
        <v>253</v>
      </c>
      <c r="M222" s="2" t="s">
        <v>20</v>
      </c>
      <c r="N222" s="51">
        <v>0.6</v>
      </c>
    </row>
    <row r="223" spans="1:14" ht="13.5" customHeight="1" x14ac:dyDescent="0.25">
      <c r="A223" s="2">
        <v>2025</v>
      </c>
      <c r="B223" s="2">
        <v>3</v>
      </c>
      <c r="C223" s="2" t="s">
        <v>22</v>
      </c>
      <c r="D223" s="2" t="s">
        <v>23</v>
      </c>
      <c r="E223" s="5" t="str">
        <f>VLOOKUP($D:$D,[1]Capacidad!$D:$Q,3,FALSE)</f>
        <v>06</v>
      </c>
      <c r="F223" s="5" t="str">
        <f>VLOOKUP($D:$D,[1]Capacidad!$D:$Q,4,FALSE)</f>
        <v>ENRIQUILLO</v>
      </c>
      <c r="G223" s="5" t="str">
        <f>VLOOKUP($D:$D,[1]Capacidad!$D:$Q,5,FALSE)</f>
        <v>04</v>
      </c>
      <c r="H223" s="5" t="str">
        <f>VLOOKUP($D:$D,[1]Capacidad!$D:$Q,6,FALSE)</f>
        <v>BARAHONA</v>
      </c>
      <c r="I223" s="5" t="str">
        <f>VLOOKUP($D:$D,[1]Capacidad!$D:$Q,7,FALSE)</f>
        <v>01</v>
      </c>
      <c r="J223" s="5" t="str">
        <f>VLOOKUP($D:$D,[1]Capacidad!$D:$Q,8,FALSE)</f>
        <v>BARAHONA</v>
      </c>
      <c r="K223" s="8" t="s">
        <v>241</v>
      </c>
      <c r="L223" s="8" t="s">
        <v>247</v>
      </c>
      <c r="M223" s="2" t="s">
        <v>24</v>
      </c>
      <c r="N223" s="51">
        <v>53</v>
      </c>
    </row>
    <row r="224" spans="1:14" ht="13.5" customHeight="1" x14ac:dyDescent="0.25">
      <c r="A224" s="2">
        <v>2025</v>
      </c>
      <c r="B224" s="2">
        <v>3</v>
      </c>
      <c r="C224" s="2" t="s">
        <v>25</v>
      </c>
      <c r="D224" s="2" t="s">
        <v>26</v>
      </c>
      <c r="E224" s="5" t="str">
        <f>VLOOKUP($D:$D,[1]Capacidad!$D:$Q,3,FALSE)</f>
        <v>09</v>
      </c>
      <c r="F224" s="5" t="str">
        <f>VLOOKUP($D:$D,[1]Capacidad!$D:$Q,4,FALSE)</f>
        <v>HIGUAMO</v>
      </c>
      <c r="G224" s="5" t="str">
        <f>VLOOKUP($D:$D,[1]Capacidad!$D:$Q,5,FALSE)</f>
        <v>23</v>
      </c>
      <c r="H224" s="5" t="str">
        <f>VLOOKUP($D:$D,[1]Capacidad!$D:$Q,6,FALSE)</f>
        <v>SAN PEDRO DE MACORÍS</v>
      </c>
      <c r="I224" s="5" t="str">
        <f>VLOOKUP($D:$D,[1]Capacidad!$D:$Q,7,FALSE)</f>
        <v>05</v>
      </c>
      <c r="J224" s="5" t="str">
        <f>VLOOKUP($D:$D,[1]Capacidad!$D:$Q,8,FALSE)</f>
        <v>QUISQUEYA</v>
      </c>
      <c r="K224" s="8" t="s">
        <v>242</v>
      </c>
      <c r="L224" s="8" t="s">
        <v>248</v>
      </c>
      <c r="M224" s="2" t="s">
        <v>27</v>
      </c>
      <c r="N224" s="51">
        <v>25.2</v>
      </c>
    </row>
    <row r="225" spans="1:14" ht="13.5" customHeight="1" x14ac:dyDescent="0.25">
      <c r="A225" s="2">
        <v>2025</v>
      </c>
      <c r="B225" s="2">
        <v>3</v>
      </c>
      <c r="C225" s="2" t="s">
        <v>12</v>
      </c>
      <c r="D225" s="2" t="s">
        <v>28</v>
      </c>
      <c r="E225" s="5" t="str">
        <f>VLOOKUP($D:$D,[1]Capacidad!$D:$Q,3,FALSE)</f>
        <v>04</v>
      </c>
      <c r="F225" s="5" t="str">
        <f>VLOOKUP($D:$D,[1]Capacidad!$D:$Q,4,FALSE)</f>
        <v>CIBAO NOROESTE</v>
      </c>
      <c r="G225" s="5" t="str">
        <f>VLOOKUP($D:$D,[1]Capacidad!$D:$Q,5,FALSE)</f>
        <v>27</v>
      </c>
      <c r="H225" s="5" t="str">
        <f>VLOOKUP($D:$D,[1]Capacidad!$D:$Q,6,FALSE)</f>
        <v>VALVERDE</v>
      </c>
      <c r="I225" s="5" t="str">
        <f>VLOOKUP($D:$D,[1]Capacidad!$D:$Q,7,FALSE)</f>
        <v>02</v>
      </c>
      <c r="J225" s="5" t="str">
        <f>VLOOKUP($D:$D,[1]Capacidad!$D:$Q,8,FALSE)</f>
        <v>ESPERANZA</v>
      </c>
      <c r="K225" s="8" t="s">
        <v>240</v>
      </c>
      <c r="L225" s="8" t="s">
        <v>253</v>
      </c>
      <c r="M225" s="2" t="s">
        <v>27</v>
      </c>
      <c r="N225" s="51">
        <v>2.9</v>
      </c>
    </row>
    <row r="226" spans="1:14" ht="13.5" customHeight="1" x14ac:dyDescent="0.25">
      <c r="A226" s="2">
        <v>2025</v>
      </c>
      <c r="B226" s="2">
        <v>3</v>
      </c>
      <c r="C226" s="2" t="s">
        <v>29</v>
      </c>
      <c r="D226" s="2" t="s">
        <v>211</v>
      </c>
      <c r="E226" s="5" t="str">
        <f>VLOOKUP($D:$D,[1]Capacidad!$D:$Q,3,FALSE)</f>
        <v>09</v>
      </c>
      <c r="F226" s="5" t="str">
        <f>VLOOKUP($D:$D,[1]Capacidad!$D:$Q,4,FALSE)</f>
        <v>HIGUAMO</v>
      </c>
      <c r="G226" s="5" t="str">
        <f>VLOOKUP($D:$D,[1]Capacidad!$D:$Q,5,FALSE)</f>
        <v>23</v>
      </c>
      <c r="H226" s="5" t="str">
        <f>VLOOKUP($D:$D,[1]Capacidad!$D:$Q,6,FALSE)</f>
        <v>SAN PEDRO DE MACORÍS</v>
      </c>
      <c r="I226" s="5" t="str">
        <f>VLOOKUP($D:$D,[1]Capacidad!$D:$Q,7,FALSE)</f>
        <v>01</v>
      </c>
      <c r="J226" s="5" t="str">
        <f>VLOOKUP($D:$D,[1]Capacidad!$D:$Q,8,FALSE)</f>
        <v>SAN PEDRO DE MACORÍS</v>
      </c>
      <c r="K226" s="8" t="s">
        <v>239</v>
      </c>
      <c r="L226" s="8" t="s">
        <v>249</v>
      </c>
      <c r="M226" s="2" t="s">
        <v>24</v>
      </c>
      <c r="N226" s="51">
        <v>100</v>
      </c>
    </row>
    <row r="227" spans="1:14" ht="13.5" customHeight="1" x14ac:dyDescent="0.25">
      <c r="A227" s="2">
        <v>2025</v>
      </c>
      <c r="B227" s="2">
        <v>3</v>
      </c>
      <c r="C227" s="2" t="s">
        <v>29</v>
      </c>
      <c r="D227" s="2" t="s">
        <v>212</v>
      </c>
      <c r="E227" s="5" t="str">
        <f>VLOOKUP($D:$D,[1]Capacidad!$D:$Q,3,FALSE)</f>
        <v>09</v>
      </c>
      <c r="F227" s="5" t="str">
        <f>VLOOKUP($D:$D,[1]Capacidad!$D:$Q,4,FALSE)</f>
        <v>HIGUAMO</v>
      </c>
      <c r="G227" s="5" t="str">
        <f>VLOOKUP($D:$D,[1]Capacidad!$D:$Q,5,FALSE)</f>
        <v>23</v>
      </c>
      <c r="H227" s="5" t="str">
        <f>VLOOKUP($D:$D,[1]Capacidad!$D:$Q,6,FALSE)</f>
        <v>SAN PEDRO DE MACORÍS</v>
      </c>
      <c r="I227" s="5" t="str">
        <f>VLOOKUP($D:$D,[1]Capacidad!$D:$Q,7,FALSE)</f>
        <v>01</v>
      </c>
      <c r="J227" s="5" t="str">
        <f>VLOOKUP($D:$D,[1]Capacidad!$D:$Q,8,FALSE)</f>
        <v>SAN PEDRO DE MACORÍS</v>
      </c>
      <c r="K227" s="8" t="s">
        <v>239</v>
      </c>
      <c r="L227" s="8" t="s">
        <v>249</v>
      </c>
      <c r="M227" s="2" t="s">
        <v>24</v>
      </c>
      <c r="N227" s="51">
        <v>100</v>
      </c>
    </row>
    <row r="228" spans="1:14" ht="13.5" customHeight="1" x14ac:dyDescent="0.25">
      <c r="A228" s="2">
        <v>2025</v>
      </c>
      <c r="B228" s="2">
        <v>3</v>
      </c>
      <c r="C228" s="2" t="s">
        <v>29</v>
      </c>
      <c r="D228" s="2" t="s">
        <v>213</v>
      </c>
      <c r="E228" s="5" t="str">
        <f>VLOOKUP($D:$D,[1]Capacidad!$D:$Q,3,FALSE)</f>
        <v>09</v>
      </c>
      <c r="F228" s="5" t="str">
        <f>VLOOKUP($D:$D,[1]Capacidad!$D:$Q,4,FALSE)</f>
        <v>HIGUAMO</v>
      </c>
      <c r="G228" s="5" t="str">
        <f>VLOOKUP($D:$D,[1]Capacidad!$D:$Q,5,FALSE)</f>
        <v>23</v>
      </c>
      <c r="H228" s="5" t="str">
        <f>VLOOKUP($D:$D,[1]Capacidad!$D:$Q,6,FALSE)</f>
        <v>SAN PEDRO DE MACORÍS</v>
      </c>
      <c r="I228" s="5" t="str">
        <f>VLOOKUP($D:$D,[1]Capacidad!$D:$Q,7,FALSE)</f>
        <v>01</v>
      </c>
      <c r="J228" s="5" t="str">
        <f>VLOOKUP($D:$D,[1]Capacidad!$D:$Q,8,FALSE)</f>
        <v>SAN PEDRO DE MACORÍS</v>
      </c>
      <c r="K228" s="8" t="s">
        <v>239</v>
      </c>
      <c r="L228" s="8" t="s">
        <v>249</v>
      </c>
      <c r="M228" s="2" t="s">
        <v>24</v>
      </c>
      <c r="N228" s="51">
        <v>100</v>
      </c>
    </row>
    <row r="229" spans="1:14" ht="13.5" customHeight="1" x14ac:dyDescent="0.25">
      <c r="A229" s="2">
        <v>2025</v>
      </c>
      <c r="B229" s="2">
        <v>3</v>
      </c>
      <c r="C229" s="2" t="s">
        <v>12</v>
      </c>
      <c r="D229" s="2" t="s">
        <v>37</v>
      </c>
      <c r="E229" s="5" t="str">
        <f>VLOOKUP($D:$D,[1]Capacidad!$D:$Q,3,FALSE)</f>
        <v>04</v>
      </c>
      <c r="F229" s="5" t="str">
        <f>VLOOKUP($D:$D,[1]Capacidad!$D:$Q,4,FALSE)</f>
        <v>CIBAO NOROESTE</v>
      </c>
      <c r="G229" s="5" t="str">
        <f>VLOOKUP($D:$D,[1]Capacidad!$D:$Q,5,FALSE)</f>
        <v>26</v>
      </c>
      <c r="H229" s="5" t="str">
        <f>VLOOKUP($D:$D,[1]Capacidad!$D:$Q,6,FALSE)</f>
        <v>SANTIAGO RODRÍGUEZ</v>
      </c>
      <c r="I229" s="5" t="str">
        <f>VLOOKUP($D:$D,[1]Capacidad!$D:$Q,7,FALSE)</f>
        <v>03</v>
      </c>
      <c r="J229" s="5" t="str">
        <f>VLOOKUP($D:$D,[1]Capacidad!$D:$Q,8,FALSE)</f>
        <v>MONCIÓN</v>
      </c>
      <c r="K229" s="8" t="s">
        <v>240</v>
      </c>
      <c r="L229" s="8" t="s">
        <v>253</v>
      </c>
      <c r="M229" s="2" t="s">
        <v>17</v>
      </c>
      <c r="N229" s="51">
        <v>1.6</v>
      </c>
    </row>
    <row r="230" spans="1:14" ht="13.5" customHeight="1" x14ac:dyDescent="0.25">
      <c r="A230" s="2">
        <v>2025</v>
      </c>
      <c r="B230" s="2">
        <v>3</v>
      </c>
      <c r="C230" s="2" t="s">
        <v>12</v>
      </c>
      <c r="D230" s="2" t="s">
        <v>38</v>
      </c>
      <c r="E230" s="5" t="str">
        <f>VLOOKUP($D:$D,[1]Capacidad!$D:$Q,3,FALSE)</f>
        <v>04</v>
      </c>
      <c r="F230" s="5" t="str">
        <f>VLOOKUP($D:$D,[1]Capacidad!$D:$Q,4,FALSE)</f>
        <v>CIBAO NOROESTE</v>
      </c>
      <c r="G230" s="5" t="str">
        <f>VLOOKUP($D:$D,[1]Capacidad!$D:$Q,5,FALSE)</f>
        <v>26</v>
      </c>
      <c r="H230" s="5" t="str">
        <f>VLOOKUP($D:$D,[1]Capacidad!$D:$Q,6,FALSE)</f>
        <v>SANTIAGO RODRÍGUEZ</v>
      </c>
      <c r="I230" s="5" t="str">
        <f>VLOOKUP($D:$D,[1]Capacidad!$D:$Q,7,FALSE)</f>
        <v>03</v>
      </c>
      <c r="J230" s="5" t="str">
        <f>VLOOKUP($D:$D,[1]Capacidad!$D:$Q,8,FALSE)</f>
        <v>MONCIÓN</v>
      </c>
      <c r="K230" s="8" t="s">
        <v>240</v>
      </c>
      <c r="L230" s="8" t="s">
        <v>253</v>
      </c>
      <c r="M230" s="2" t="s">
        <v>17</v>
      </c>
      <c r="N230" s="51">
        <v>1.6</v>
      </c>
    </row>
    <row r="231" spans="1:14" ht="13.5" customHeight="1" x14ac:dyDescent="0.25">
      <c r="A231" s="2">
        <v>2025</v>
      </c>
      <c r="B231" s="2">
        <v>3</v>
      </c>
      <c r="C231" s="2" t="s">
        <v>12</v>
      </c>
      <c r="D231" s="2" t="s">
        <v>39</v>
      </c>
      <c r="E231" s="5" t="str">
        <f>VLOOKUP($D:$D,[1]Capacidad!$D:$Q,3,FALSE)</f>
        <v>07</v>
      </c>
      <c r="F231" s="5" t="str">
        <f>VLOOKUP($D:$D,[1]Capacidad!$D:$Q,4,FALSE)</f>
        <v>EL VALLE</v>
      </c>
      <c r="G231" s="5" t="str">
        <f>VLOOKUP($D:$D,[1]Capacidad!$D:$Q,5,FALSE)</f>
        <v>22</v>
      </c>
      <c r="H231" s="5" t="str">
        <f>VLOOKUP($D:$D,[1]Capacidad!$D:$Q,6,FALSE)</f>
        <v>SAN JUAN</v>
      </c>
      <c r="I231" s="5" t="str">
        <f>VLOOKUP($D:$D,[1]Capacidad!$D:$Q,7,FALSE)</f>
        <v>01</v>
      </c>
      <c r="J231" s="5" t="str">
        <f>VLOOKUP($D:$D,[1]Capacidad!$D:$Q,8,FALSE)</f>
        <v>SAN JUAN</v>
      </c>
      <c r="K231" s="8" t="s">
        <v>240</v>
      </c>
      <c r="L231" s="8" t="s">
        <v>253</v>
      </c>
      <c r="M231" s="2" t="s">
        <v>17</v>
      </c>
      <c r="N231" s="51">
        <v>2</v>
      </c>
    </row>
    <row r="232" spans="1:14" ht="13.5" customHeight="1" x14ac:dyDescent="0.25">
      <c r="A232" s="2">
        <v>2025</v>
      </c>
      <c r="B232" s="2">
        <v>3</v>
      </c>
      <c r="C232" s="2" t="s">
        <v>12</v>
      </c>
      <c r="D232" s="2" t="s">
        <v>40</v>
      </c>
      <c r="E232" s="5" t="str">
        <f>VLOOKUP($D:$D,[1]Capacidad!$D:$Q,3,FALSE)</f>
        <v>07</v>
      </c>
      <c r="F232" s="5" t="str">
        <f>VLOOKUP($D:$D,[1]Capacidad!$D:$Q,4,FALSE)</f>
        <v>EL VALLE</v>
      </c>
      <c r="G232" s="5" t="str">
        <f>VLOOKUP($D:$D,[1]Capacidad!$D:$Q,5,FALSE)</f>
        <v>22</v>
      </c>
      <c r="H232" s="5" t="str">
        <f>VLOOKUP($D:$D,[1]Capacidad!$D:$Q,6,FALSE)</f>
        <v>SAN JUAN</v>
      </c>
      <c r="I232" s="5" t="str">
        <f>VLOOKUP($D:$D,[1]Capacidad!$D:$Q,7,FALSE)</f>
        <v>01</v>
      </c>
      <c r="J232" s="5" t="str">
        <f>VLOOKUP($D:$D,[1]Capacidad!$D:$Q,8,FALSE)</f>
        <v>SAN JUAN</v>
      </c>
      <c r="K232" s="8" t="s">
        <v>240</v>
      </c>
      <c r="L232" s="8" t="s">
        <v>253</v>
      </c>
      <c r="M232" s="2" t="s">
        <v>17</v>
      </c>
      <c r="N232" s="51">
        <v>2</v>
      </c>
    </row>
    <row r="233" spans="1:14" ht="13.5" customHeight="1" x14ac:dyDescent="0.25">
      <c r="A233" s="2">
        <v>2025</v>
      </c>
      <c r="B233" s="2">
        <v>3</v>
      </c>
      <c r="C233" s="2" t="s">
        <v>12</v>
      </c>
      <c r="D233" s="2" t="s">
        <v>41</v>
      </c>
      <c r="E233" s="5" t="str">
        <f>VLOOKUP($D:$D,[1]Capacidad!$D:$Q,3,FALSE)</f>
        <v>02</v>
      </c>
      <c r="F233" s="5" t="str">
        <f>VLOOKUP($D:$D,[1]Capacidad!$D:$Q,4,FALSE)</f>
        <v>CIBAO SUR</v>
      </c>
      <c r="G233" s="5" t="str">
        <f>VLOOKUP($D:$D,[1]Capacidad!$D:$Q,5,FALSE)</f>
        <v>13</v>
      </c>
      <c r="H233" s="5" t="str">
        <f>VLOOKUP($D:$D,[1]Capacidad!$D:$Q,6,FALSE)</f>
        <v>LA VEGA</v>
      </c>
      <c r="I233" s="5" t="str">
        <f>VLOOKUP($D:$D,[1]Capacidad!$D:$Q,7,FALSE)</f>
        <v>02</v>
      </c>
      <c r="J233" s="5" t="str">
        <f>VLOOKUP($D:$D,[1]Capacidad!$D:$Q,8,FALSE)</f>
        <v>CONSTANZA</v>
      </c>
      <c r="K233" s="8" t="s">
        <v>240</v>
      </c>
      <c r="L233" s="8" t="s">
        <v>253</v>
      </c>
      <c r="M233" s="2" t="s">
        <v>20</v>
      </c>
      <c r="N233" s="51">
        <v>0.7</v>
      </c>
    </row>
    <row r="234" spans="1:14" ht="13.5" customHeight="1" x14ac:dyDescent="0.25">
      <c r="A234" s="2">
        <v>2025</v>
      </c>
      <c r="B234" s="2">
        <v>3</v>
      </c>
      <c r="C234" s="2" t="s">
        <v>42</v>
      </c>
      <c r="D234" s="2" t="s">
        <v>214</v>
      </c>
      <c r="E234" s="5" t="str">
        <f>VLOOKUP($D:$D,[1]Capacidad!$D:$Q,3,FALSE)</f>
        <v>10</v>
      </c>
      <c r="F234" s="5" t="str">
        <f>VLOOKUP($D:$D,[1]Capacidad!$D:$Q,4,FALSE)</f>
        <v>OZAMA O METROPOLITANA</v>
      </c>
      <c r="G234" s="5" t="str">
        <f>VLOOKUP($D:$D,[1]Capacidad!$D:$Q,5,FALSE)</f>
        <v>01</v>
      </c>
      <c r="H234" s="5" t="str">
        <f>VLOOKUP($D:$D,[1]Capacidad!$D:$Q,6,FALSE)</f>
        <v>DISTRITO NACIONAL</v>
      </c>
      <c r="I234" s="5" t="str">
        <f>VLOOKUP($D:$D,[1]Capacidad!$D:$Q,7,FALSE)</f>
        <v>01</v>
      </c>
      <c r="J234" s="5" t="str">
        <f>VLOOKUP($D:$D,[1]Capacidad!$D:$Q,8,FALSE)</f>
        <v>SANTO DOMINGO DE GUZMÁN</v>
      </c>
      <c r="K234" s="8" t="s">
        <v>239</v>
      </c>
      <c r="L234" s="8" t="s">
        <v>246</v>
      </c>
      <c r="M234" s="2" t="s">
        <v>44</v>
      </c>
      <c r="N234" s="51">
        <v>111.26</v>
      </c>
    </row>
    <row r="235" spans="1:14" ht="13.5" customHeight="1" x14ac:dyDescent="0.25">
      <c r="A235" s="2">
        <v>2025</v>
      </c>
      <c r="B235" s="2">
        <v>3</v>
      </c>
      <c r="C235" s="2" t="s">
        <v>42</v>
      </c>
      <c r="D235" s="2" t="s">
        <v>215</v>
      </c>
      <c r="E235" s="5" t="str">
        <f>VLOOKUP($D:$D,[1]Capacidad!$D:$Q,3,FALSE)</f>
        <v>10</v>
      </c>
      <c r="F235" s="5" t="str">
        <f>VLOOKUP($D:$D,[1]Capacidad!$D:$Q,4,FALSE)</f>
        <v>OZAMA O METROPOLITANA</v>
      </c>
      <c r="G235" s="5" t="str">
        <f>VLOOKUP($D:$D,[1]Capacidad!$D:$Q,5,FALSE)</f>
        <v>01</v>
      </c>
      <c r="H235" s="5" t="str">
        <f>VLOOKUP($D:$D,[1]Capacidad!$D:$Q,6,FALSE)</f>
        <v>DISTRITO NACIONAL</v>
      </c>
      <c r="I235" s="5" t="str">
        <f>VLOOKUP($D:$D,[1]Capacidad!$D:$Q,7,FALSE)</f>
        <v>01</v>
      </c>
      <c r="J235" s="5" t="str">
        <f>VLOOKUP($D:$D,[1]Capacidad!$D:$Q,8,FALSE)</f>
        <v>SANTO DOMINGO DE GUZMÁN</v>
      </c>
      <c r="K235" s="8" t="s">
        <v>239</v>
      </c>
      <c r="L235" s="8" t="s">
        <v>246</v>
      </c>
      <c r="M235" s="2" t="s">
        <v>49</v>
      </c>
      <c r="N235" s="51">
        <v>150.24799999999999</v>
      </c>
    </row>
    <row r="236" spans="1:14" ht="13.5" customHeight="1" x14ac:dyDescent="0.25">
      <c r="A236" s="2">
        <v>2025</v>
      </c>
      <c r="B236" s="2">
        <v>3</v>
      </c>
      <c r="C236" s="2" t="s">
        <v>22</v>
      </c>
      <c r="D236" s="2" t="s">
        <v>52</v>
      </c>
      <c r="E236" s="5" t="str">
        <f>VLOOKUP($D:$D,[1]Capacidad!$D:$Q,3,FALSE)</f>
        <v>05</v>
      </c>
      <c r="F236" s="5" t="str">
        <f>VLOOKUP($D:$D,[1]Capacidad!$D:$Q,4,FALSE)</f>
        <v>VALDESIA</v>
      </c>
      <c r="G236" s="5" t="str">
        <f>VLOOKUP($D:$D,[1]Capacidad!$D:$Q,5,FALSE)</f>
        <v>21</v>
      </c>
      <c r="H236" s="5" t="str">
        <f>VLOOKUP($D:$D,[1]Capacidad!$D:$Q,6,FALSE)</f>
        <v>SAN CRISTÓBAL</v>
      </c>
      <c r="I236" s="5" t="str">
        <f>VLOOKUP($D:$D,[1]Capacidad!$D:$Q,7,FALSE)</f>
        <v>03</v>
      </c>
      <c r="J236" s="5" t="str">
        <f>VLOOKUP($D:$D,[1]Capacidad!$D:$Q,8,FALSE)</f>
        <v>BAJOS DE HAINA</v>
      </c>
      <c r="K236" s="8" t="s">
        <v>243</v>
      </c>
      <c r="L236" s="8" t="s">
        <v>249</v>
      </c>
      <c r="M236" s="2" t="s">
        <v>17</v>
      </c>
      <c r="N236" s="51">
        <v>100</v>
      </c>
    </row>
    <row r="237" spans="1:14" ht="13.5" customHeight="1" x14ac:dyDescent="0.25">
      <c r="A237" s="2">
        <v>2025</v>
      </c>
      <c r="B237" s="2">
        <v>3</v>
      </c>
      <c r="C237" s="2" t="s">
        <v>12</v>
      </c>
      <c r="D237" s="2" t="s">
        <v>53</v>
      </c>
      <c r="E237" s="5" t="str">
        <f>VLOOKUP($D:$D,[1]Capacidad!$D:$Q,3,FALSE)</f>
        <v>02</v>
      </c>
      <c r="F237" s="5" t="str">
        <f>VLOOKUP($D:$D,[1]Capacidad!$D:$Q,4,FALSE)</f>
        <v>CIBAO SUR</v>
      </c>
      <c r="G237" s="5" t="str">
        <f>VLOOKUP($D:$D,[1]Capacidad!$D:$Q,5,FALSE)</f>
        <v>24</v>
      </c>
      <c r="H237" s="5" t="str">
        <f>VLOOKUP($D:$D,[1]Capacidad!$D:$Q,6,FALSE)</f>
        <v>SANCHEZ RAMÍREZ</v>
      </c>
      <c r="I237" s="5" t="str">
        <f>VLOOKUP($D:$D,[1]Capacidad!$D:$Q,7,FALSE)</f>
        <v>01</v>
      </c>
      <c r="J237" s="5" t="str">
        <f>VLOOKUP($D:$D,[1]Capacidad!$D:$Q,8,FALSE)</f>
        <v>COTUÍ</v>
      </c>
      <c r="K237" s="8" t="s">
        <v>240</v>
      </c>
      <c r="L237" s="8" t="s">
        <v>253</v>
      </c>
      <c r="M237" s="2" t="s">
        <v>54</v>
      </c>
      <c r="N237" s="51">
        <v>8</v>
      </c>
    </row>
    <row r="238" spans="1:14" ht="13.5" customHeight="1" x14ac:dyDescent="0.25">
      <c r="A238" s="2">
        <v>2025</v>
      </c>
      <c r="B238" s="2">
        <v>3</v>
      </c>
      <c r="C238" s="2" t="s">
        <v>12</v>
      </c>
      <c r="D238" s="2" t="s">
        <v>55</v>
      </c>
      <c r="E238" s="5" t="str">
        <f>VLOOKUP($D:$D,[1]Capacidad!$D:$Q,3,FALSE)</f>
        <v>02</v>
      </c>
      <c r="F238" s="5" t="str">
        <f>VLOOKUP($D:$D,[1]Capacidad!$D:$Q,4,FALSE)</f>
        <v>CIBAO SUR</v>
      </c>
      <c r="G238" s="5" t="str">
        <f>VLOOKUP($D:$D,[1]Capacidad!$D:$Q,5,FALSE)</f>
        <v>24</v>
      </c>
      <c r="H238" s="5" t="str">
        <f>VLOOKUP($D:$D,[1]Capacidad!$D:$Q,6,FALSE)</f>
        <v>SANCHEZ RAMÍREZ</v>
      </c>
      <c r="I238" s="5" t="str">
        <f>VLOOKUP($D:$D,[1]Capacidad!$D:$Q,7,FALSE)</f>
        <v>01</v>
      </c>
      <c r="J238" s="5" t="str">
        <f>VLOOKUP($D:$D,[1]Capacidad!$D:$Q,8,FALSE)</f>
        <v>COTUÍ</v>
      </c>
      <c r="K238" s="8" t="s">
        <v>240</v>
      </c>
      <c r="L238" s="8" t="s">
        <v>253</v>
      </c>
      <c r="M238" s="2" t="s">
        <v>56</v>
      </c>
      <c r="N238" s="51">
        <v>10.5</v>
      </c>
    </row>
    <row r="239" spans="1:14" ht="13.5" customHeight="1" x14ac:dyDescent="0.25">
      <c r="A239" s="2">
        <v>2025</v>
      </c>
      <c r="B239" s="2">
        <v>3</v>
      </c>
      <c r="C239" s="2" t="s">
        <v>57</v>
      </c>
      <c r="D239" s="2" t="s">
        <v>58</v>
      </c>
      <c r="E239" s="5" t="str">
        <f>VLOOKUP($D:$D,[1]Capacidad!$D:$Q,3,FALSE)</f>
        <v>10</v>
      </c>
      <c r="F239" s="5" t="str">
        <f>VLOOKUP($D:$D,[1]Capacidad!$D:$Q,4,FALSE)</f>
        <v>OZAMA O METROPOLITANA</v>
      </c>
      <c r="G239" s="5" t="str">
        <f>VLOOKUP($D:$D,[1]Capacidad!$D:$Q,5,FALSE)</f>
        <v>32</v>
      </c>
      <c r="H239" s="5" t="str">
        <f>VLOOKUP($D:$D,[1]Capacidad!$D:$Q,6,FALSE)</f>
        <v>SANTO DOMINGO</v>
      </c>
      <c r="I239" s="5" t="str">
        <f>VLOOKUP($D:$D,[1]Capacidad!$D:$Q,7,FALSE)</f>
        <v>07</v>
      </c>
      <c r="J239" s="5" t="str">
        <f>VLOOKUP($D:$D,[1]Capacidad!$D:$Q,8,FALSE)</f>
        <v>PEDRO BRAND</v>
      </c>
      <c r="K239" s="8" t="s">
        <v>242</v>
      </c>
      <c r="L239" s="8" t="s">
        <v>248</v>
      </c>
      <c r="M239" s="2" t="s">
        <v>44</v>
      </c>
      <c r="N239" s="51">
        <v>14.6</v>
      </c>
    </row>
    <row r="240" spans="1:14" ht="13.5" customHeight="1" x14ac:dyDescent="0.25">
      <c r="A240" s="2">
        <v>2025</v>
      </c>
      <c r="B240" s="2">
        <v>3</v>
      </c>
      <c r="C240" s="2" t="s">
        <v>59</v>
      </c>
      <c r="D240" s="2" t="s">
        <v>60</v>
      </c>
      <c r="E240" s="5" t="str">
        <f>VLOOKUP($D:$D,[1]Capacidad!$D:$Q,3,FALSE)</f>
        <v>05</v>
      </c>
      <c r="F240" s="5" t="str">
        <f>VLOOKUP($D:$D,[1]Capacidad!$D:$Q,4,FALSE)</f>
        <v>VALDESIA</v>
      </c>
      <c r="G240" s="5" t="str">
        <f>VLOOKUP($D:$D,[1]Capacidad!$D:$Q,5,FALSE)</f>
        <v>21</v>
      </c>
      <c r="H240" s="5" t="str">
        <f>VLOOKUP($D:$D,[1]Capacidad!$D:$Q,6,FALSE)</f>
        <v>SAN CRISTÓBAL</v>
      </c>
      <c r="I240" s="5" t="str">
        <f>VLOOKUP($D:$D,[1]Capacidad!$D:$Q,7,FALSE)</f>
        <v>03</v>
      </c>
      <c r="J240" s="5" t="str">
        <f>VLOOKUP($D:$D,[1]Capacidad!$D:$Q,8,FALSE)</f>
        <v>BAJOS DE HAINA</v>
      </c>
      <c r="K240" s="8" t="s">
        <v>241</v>
      </c>
      <c r="L240" s="8" t="s">
        <v>247</v>
      </c>
      <c r="M240" s="2" t="s">
        <v>54</v>
      </c>
      <c r="N240" s="51">
        <v>128</v>
      </c>
    </row>
    <row r="241" spans="1:14" ht="13.5" customHeight="1" x14ac:dyDescent="0.25">
      <c r="A241" s="2">
        <v>2025</v>
      </c>
      <c r="B241" s="2">
        <v>3</v>
      </c>
      <c r="C241" s="2" t="s">
        <v>59</v>
      </c>
      <c r="D241" s="2" t="s">
        <v>61</v>
      </c>
      <c r="E241" s="5" t="str">
        <f>VLOOKUP($D:$D,[1]Capacidad!$D:$Q,3,FALSE)</f>
        <v>05</v>
      </c>
      <c r="F241" s="5" t="str">
        <f>VLOOKUP($D:$D,[1]Capacidad!$D:$Q,4,FALSE)</f>
        <v>VALDESIA</v>
      </c>
      <c r="G241" s="5" t="str">
        <f>VLOOKUP($D:$D,[1]Capacidad!$D:$Q,5,FALSE)</f>
        <v>21</v>
      </c>
      <c r="H241" s="5" t="str">
        <f>VLOOKUP($D:$D,[1]Capacidad!$D:$Q,6,FALSE)</f>
        <v>SAN CRISTÓBAL</v>
      </c>
      <c r="I241" s="5" t="str">
        <f>VLOOKUP($D:$D,[1]Capacidad!$D:$Q,7,FALSE)</f>
        <v>03</v>
      </c>
      <c r="J241" s="5" t="str">
        <f>VLOOKUP($D:$D,[1]Capacidad!$D:$Q,8,FALSE)</f>
        <v>BAJOS DE HAINA</v>
      </c>
      <c r="K241" s="8" t="s">
        <v>241</v>
      </c>
      <c r="L241" s="8" t="s">
        <v>247</v>
      </c>
      <c r="M241" s="2" t="s">
        <v>62</v>
      </c>
      <c r="N241" s="51">
        <v>132</v>
      </c>
    </row>
    <row r="242" spans="1:14" ht="13.5" customHeight="1" x14ac:dyDescent="0.25">
      <c r="A242" s="2">
        <v>2025</v>
      </c>
      <c r="B242" s="2">
        <v>3</v>
      </c>
      <c r="C242" s="2" t="s">
        <v>12</v>
      </c>
      <c r="D242" s="2" t="s">
        <v>63</v>
      </c>
      <c r="E242" s="5" t="str">
        <f>VLOOKUP($D:$D,[1]Capacidad!$D:$Q,3,FALSE)</f>
        <v>05</v>
      </c>
      <c r="F242" s="5" t="str">
        <f>VLOOKUP($D:$D,[1]Capacidad!$D:$Q,4,FALSE)</f>
        <v>VALDESIA</v>
      </c>
      <c r="G242" s="5" t="str">
        <f>VLOOKUP($D:$D,[1]Capacidad!$D:$Q,5,FALSE)</f>
        <v>31</v>
      </c>
      <c r="H242" s="5" t="str">
        <f>VLOOKUP($D:$D,[1]Capacidad!$D:$Q,6,FALSE)</f>
        <v>SAN JOSÉ DE OCOA</v>
      </c>
      <c r="I242" s="5" t="str">
        <f>VLOOKUP($D:$D,[1]Capacidad!$D:$Q,7,FALSE)</f>
        <v>01</v>
      </c>
      <c r="J242" s="5" t="str">
        <f>VLOOKUP($D:$D,[1]Capacidad!$D:$Q,8,FALSE)</f>
        <v>SAN JOSÉ DE OCOA</v>
      </c>
      <c r="K242" s="8" t="s">
        <v>240</v>
      </c>
      <c r="L242" s="8" t="s">
        <v>253</v>
      </c>
      <c r="M242" s="2" t="s">
        <v>14</v>
      </c>
      <c r="N242" s="51">
        <v>49</v>
      </c>
    </row>
    <row r="243" spans="1:14" ht="13.5" customHeight="1" x14ac:dyDescent="0.25">
      <c r="A243" s="2">
        <v>2025</v>
      </c>
      <c r="B243" s="2">
        <v>3</v>
      </c>
      <c r="C243" s="2" t="s">
        <v>12</v>
      </c>
      <c r="D243" s="2" t="s">
        <v>64</v>
      </c>
      <c r="E243" s="5" t="str">
        <f>VLOOKUP($D:$D,[1]Capacidad!$D:$Q,3,FALSE)</f>
        <v>05</v>
      </c>
      <c r="F243" s="5" t="str">
        <f>VLOOKUP($D:$D,[1]Capacidad!$D:$Q,4,FALSE)</f>
        <v>VALDESIA</v>
      </c>
      <c r="G243" s="5" t="str">
        <f>VLOOKUP($D:$D,[1]Capacidad!$D:$Q,5,FALSE)</f>
        <v>31</v>
      </c>
      <c r="H243" s="5" t="str">
        <f>VLOOKUP($D:$D,[1]Capacidad!$D:$Q,6,FALSE)</f>
        <v>SAN JOSÉ DE OCOA</v>
      </c>
      <c r="I243" s="5" t="str">
        <f>VLOOKUP($D:$D,[1]Capacidad!$D:$Q,7,FALSE)</f>
        <v>01</v>
      </c>
      <c r="J243" s="5" t="str">
        <f>VLOOKUP($D:$D,[1]Capacidad!$D:$Q,8,FALSE)</f>
        <v>SAN JOSÉ DE OCOA</v>
      </c>
      <c r="K243" s="8" t="s">
        <v>240</v>
      </c>
      <c r="L243" s="8" t="s">
        <v>253</v>
      </c>
      <c r="M243" s="2" t="s">
        <v>14</v>
      </c>
      <c r="N243" s="51">
        <v>49</v>
      </c>
    </row>
    <row r="244" spans="1:14" ht="13.5" customHeight="1" x14ac:dyDescent="0.25">
      <c r="A244" s="2">
        <v>2025</v>
      </c>
      <c r="B244" s="2">
        <v>3</v>
      </c>
      <c r="C244" s="2" t="s">
        <v>12</v>
      </c>
      <c r="D244" s="2" t="s">
        <v>65</v>
      </c>
      <c r="E244" s="5" t="str">
        <f>VLOOKUP($D:$D,[1]Capacidad!$D:$Q,3,FALSE)</f>
        <v>02</v>
      </c>
      <c r="F244" s="5" t="str">
        <f>VLOOKUP($D:$D,[1]Capacidad!$D:$Q,4,FALSE)</f>
        <v>CIBAO SUR</v>
      </c>
      <c r="G244" s="5" t="str">
        <f>VLOOKUP($D:$D,[1]Capacidad!$D:$Q,5,FALSE)</f>
        <v>13</v>
      </c>
      <c r="H244" s="5" t="str">
        <f>VLOOKUP($D:$D,[1]Capacidad!$D:$Q,6,FALSE)</f>
        <v>LA VEGA</v>
      </c>
      <c r="I244" s="5" t="str">
        <f>VLOOKUP($D:$D,[1]Capacidad!$D:$Q,7,FALSE)</f>
        <v>03</v>
      </c>
      <c r="J244" s="5" t="str">
        <f>VLOOKUP($D:$D,[1]Capacidad!$D:$Q,8,FALSE)</f>
        <v>JARABACOA</v>
      </c>
      <c r="K244" s="8" t="s">
        <v>240</v>
      </c>
      <c r="L244" s="8" t="s">
        <v>253</v>
      </c>
      <c r="M244" s="2" t="s">
        <v>66</v>
      </c>
      <c r="N244" s="51">
        <v>8.82</v>
      </c>
    </row>
    <row r="245" spans="1:14" ht="13.5" customHeight="1" x14ac:dyDescent="0.25">
      <c r="A245" s="2">
        <v>2025</v>
      </c>
      <c r="B245" s="2">
        <v>3</v>
      </c>
      <c r="C245" s="2" t="s">
        <v>22</v>
      </c>
      <c r="D245" s="2" t="s">
        <v>67</v>
      </c>
      <c r="E245" s="5" t="str">
        <f>VLOOKUP($D:$D,[1]Capacidad!$D:$Q,3,FALSE)</f>
        <v>06</v>
      </c>
      <c r="F245" s="5" t="str">
        <f>VLOOKUP($D:$D,[1]Capacidad!$D:$Q,4,FALSE)</f>
        <v>ENRIQUILLO</v>
      </c>
      <c r="G245" s="5" t="str">
        <f>VLOOKUP($D:$D,[1]Capacidad!$D:$Q,5,FALSE)</f>
        <v>16</v>
      </c>
      <c r="H245" s="5" t="str">
        <f>VLOOKUP($D:$D,[1]Capacidad!$D:$Q,6,FALSE)</f>
        <v>PEDERNALES</v>
      </c>
      <c r="I245" s="5" t="str">
        <f>VLOOKUP($D:$D,[1]Capacidad!$D:$Q,7,FALSE)</f>
        <v>02</v>
      </c>
      <c r="J245" s="5" t="str">
        <f>VLOOKUP($D:$D,[1]Capacidad!$D:$Q,8,FALSE)</f>
        <v>OVIEDO</v>
      </c>
      <c r="K245" s="8" t="s">
        <v>244</v>
      </c>
      <c r="L245" s="8" t="s">
        <v>252</v>
      </c>
      <c r="M245" s="2" t="s">
        <v>68</v>
      </c>
      <c r="N245" s="51">
        <v>25.2</v>
      </c>
    </row>
    <row r="246" spans="1:14" ht="13.5" customHeight="1" x14ac:dyDescent="0.25">
      <c r="A246" s="2">
        <v>2025</v>
      </c>
      <c r="B246" s="2">
        <v>3</v>
      </c>
      <c r="C246" s="2" t="s">
        <v>69</v>
      </c>
      <c r="D246" s="2" t="s">
        <v>70</v>
      </c>
      <c r="E246" s="5" t="str">
        <f>VLOOKUP($D:$D,[1]Capacidad!$D:$Q,3,FALSE)</f>
        <v>02</v>
      </c>
      <c r="F246" s="5" t="str">
        <f>VLOOKUP($D:$D,[1]Capacidad!$D:$Q,4,FALSE)</f>
        <v>CIBAO SUR</v>
      </c>
      <c r="G246" s="5" t="str">
        <f>VLOOKUP($D:$D,[1]Capacidad!$D:$Q,5,FALSE)</f>
        <v>13</v>
      </c>
      <c r="H246" s="5" t="str">
        <f>VLOOKUP($D:$D,[1]Capacidad!$D:$Q,6,FALSE)</f>
        <v>LA VEGA</v>
      </c>
      <c r="I246" s="5" t="str">
        <f>VLOOKUP($D:$D,[1]Capacidad!$D:$Q,7,FALSE)</f>
        <v>01</v>
      </c>
      <c r="J246" s="5" t="str">
        <f>VLOOKUP($D:$D,[1]Capacidad!$D:$Q,8,FALSE)</f>
        <v>LA VEGA</v>
      </c>
      <c r="K246" s="8" t="s">
        <v>242</v>
      </c>
      <c r="L246" s="8" t="s">
        <v>248</v>
      </c>
      <c r="M246" s="2" t="s">
        <v>71</v>
      </c>
      <c r="N246" s="51">
        <v>92.14</v>
      </c>
    </row>
    <row r="247" spans="1:14" ht="13.5" customHeight="1" x14ac:dyDescent="0.25">
      <c r="A247" s="2">
        <v>2025</v>
      </c>
      <c r="B247" s="2">
        <v>3</v>
      </c>
      <c r="C247" s="2" t="s">
        <v>12</v>
      </c>
      <c r="D247" s="2" t="s">
        <v>72</v>
      </c>
      <c r="E247" s="5" t="str">
        <f>VLOOKUP($D:$D,[1]Capacidad!$D:$Q,3,FALSE)</f>
        <v>05</v>
      </c>
      <c r="F247" s="5" t="str">
        <f>VLOOKUP($D:$D,[1]Capacidad!$D:$Q,4,FALSE)</f>
        <v>VALDESIA</v>
      </c>
      <c r="G247" s="5" t="str">
        <f>VLOOKUP($D:$D,[1]Capacidad!$D:$Q,5,FALSE)</f>
        <v>21</v>
      </c>
      <c r="H247" s="5" t="str">
        <f>VLOOKUP($D:$D,[1]Capacidad!$D:$Q,6,FALSE)</f>
        <v>SAN CRISTÓBAL</v>
      </c>
      <c r="I247" s="5" t="str">
        <f>VLOOKUP($D:$D,[1]Capacidad!$D:$Q,7,FALSE)</f>
        <v>06</v>
      </c>
      <c r="J247" s="5" t="str">
        <f>VLOOKUP($D:$D,[1]Capacidad!$D:$Q,8,FALSE)</f>
        <v>YAGUATE</v>
      </c>
      <c r="K247" s="8" t="s">
        <v>240</v>
      </c>
      <c r="L247" s="8" t="s">
        <v>253</v>
      </c>
      <c r="M247" s="2" t="s">
        <v>17</v>
      </c>
      <c r="N247" s="51">
        <v>0.9</v>
      </c>
    </row>
    <row r="248" spans="1:14" ht="13.5" customHeight="1" x14ac:dyDescent="0.25">
      <c r="A248" s="2">
        <v>2025</v>
      </c>
      <c r="B248" s="2">
        <v>3</v>
      </c>
      <c r="C248" s="2" t="s">
        <v>12</v>
      </c>
      <c r="D248" s="2" t="s">
        <v>73</v>
      </c>
      <c r="E248" s="5" t="str">
        <f>VLOOKUP($D:$D,[1]Capacidad!$D:$Q,3,FALSE)</f>
        <v>06</v>
      </c>
      <c r="F248" s="5" t="str">
        <f>VLOOKUP($D:$D,[1]Capacidad!$D:$Q,4,FALSE)</f>
        <v>ENRIQUILLO</v>
      </c>
      <c r="G248" s="5" t="str">
        <f>VLOOKUP($D:$D,[1]Capacidad!$D:$Q,5,FALSE)</f>
        <v>10</v>
      </c>
      <c r="H248" s="5" t="str">
        <f>VLOOKUP($D:$D,[1]Capacidad!$D:$Q,6,FALSE)</f>
        <v>INDEPENDENCIA</v>
      </c>
      <c r="I248" s="5" t="str">
        <f>VLOOKUP($D:$D,[1]Capacidad!$D:$Q,7,FALSE)</f>
        <v>02</v>
      </c>
      <c r="J248" s="5" t="str">
        <f>VLOOKUP($D:$D,[1]Capacidad!$D:$Q,8,FALSE)</f>
        <v>DUVERGÉ</v>
      </c>
      <c r="K248" s="8" t="s">
        <v>240</v>
      </c>
      <c r="L248" s="8" t="s">
        <v>253</v>
      </c>
      <c r="M248" s="2" t="s">
        <v>74</v>
      </c>
      <c r="N248" s="51">
        <v>7.5</v>
      </c>
    </row>
    <row r="249" spans="1:14" ht="13.5" customHeight="1" x14ac:dyDescent="0.25">
      <c r="A249" s="2">
        <v>2025</v>
      </c>
      <c r="B249" s="2">
        <v>3</v>
      </c>
      <c r="C249" s="2" t="s">
        <v>12</v>
      </c>
      <c r="D249" s="2" t="s">
        <v>75</v>
      </c>
      <c r="E249" s="5" t="str">
        <f>VLOOKUP($D:$D,[1]Capacidad!$D:$Q,3,FALSE)</f>
        <v>01</v>
      </c>
      <c r="F249" s="5" t="str">
        <f>VLOOKUP($D:$D,[1]Capacidad!$D:$Q,4,FALSE)</f>
        <v>CIBAO NORTE</v>
      </c>
      <c r="G249" s="5" t="str">
        <f>VLOOKUP($D:$D,[1]Capacidad!$D:$Q,5,FALSE)</f>
        <v>25</v>
      </c>
      <c r="H249" s="5" t="str">
        <f>VLOOKUP($D:$D,[1]Capacidad!$D:$Q,6,FALSE)</f>
        <v>SANTIAGO</v>
      </c>
      <c r="I249" s="5" t="str">
        <f>VLOOKUP($D:$D,[1]Capacidad!$D:$Q,7,FALSE)</f>
        <v>09</v>
      </c>
      <c r="J249" s="5" t="str">
        <f>VLOOKUP($D:$D,[1]Capacidad!$D:$Q,8,FALSE)</f>
        <v>SABANA IGLESIA</v>
      </c>
      <c r="K249" s="8" t="s">
        <v>240</v>
      </c>
      <c r="L249" s="8" t="s">
        <v>253</v>
      </c>
      <c r="M249" s="2" t="s">
        <v>76</v>
      </c>
      <c r="N249" s="51">
        <v>18</v>
      </c>
    </row>
    <row r="250" spans="1:14" ht="13.5" customHeight="1" x14ac:dyDescent="0.25">
      <c r="A250" s="2">
        <v>2025</v>
      </c>
      <c r="B250" s="2">
        <v>3</v>
      </c>
      <c r="C250" s="2" t="s">
        <v>12</v>
      </c>
      <c r="D250" s="2" t="s">
        <v>77</v>
      </c>
      <c r="E250" s="5" t="str">
        <f>VLOOKUP($D:$D,[1]Capacidad!$D:$Q,3,FALSE)</f>
        <v>05</v>
      </c>
      <c r="F250" s="5" t="str">
        <f>VLOOKUP($D:$D,[1]Capacidad!$D:$Q,4,FALSE)</f>
        <v>VALDESIA</v>
      </c>
      <c r="G250" s="5" t="str">
        <f>VLOOKUP($D:$D,[1]Capacidad!$D:$Q,5,FALSE)</f>
        <v>17</v>
      </c>
      <c r="H250" s="5" t="str">
        <f>VLOOKUP($D:$D,[1]Capacidad!$D:$Q,6,FALSE)</f>
        <v>PERAVIA</v>
      </c>
      <c r="I250" s="5" t="str">
        <f>VLOOKUP($D:$D,[1]Capacidad!$D:$Q,7,FALSE)</f>
        <v>02</v>
      </c>
      <c r="J250" s="5" t="str">
        <f>VLOOKUP($D:$D,[1]Capacidad!$D:$Q,8,FALSE)</f>
        <v>NIZAO</v>
      </c>
      <c r="K250" s="8" t="s">
        <v>240</v>
      </c>
      <c r="L250" s="8" t="s">
        <v>253</v>
      </c>
      <c r="M250" s="2" t="s">
        <v>17</v>
      </c>
      <c r="N250" s="51">
        <v>0.11</v>
      </c>
    </row>
    <row r="251" spans="1:14" ht="13.5" customHeight="1" x14ac:dyDescent="0.25">
      <c r="A251" s="2">
        <v>2025</v>
      </c>
      <c r="B251" s="2">
        <v>3</v>
      </c>
      <c r="C251" s="2" t="s">
        <v>22</v>
      </c>
      <c r="D251" s="2" t="s">
        <v>78</v>
      </c>
      <c r="E251" s="5" t="str">
        <f>VLOOKUP($D:$D,[1]Capacidad!$D:$Q,3,FALSE)</f>
        <v>06</v>
      </c>
      <c r="F251" s="5" t="str">
        <f>VLOOKUP($D:$D,[1]Capacidad!$D:$Q,4,FALSE)</f>
        <v>ENRIQUILLO</v>
      </c>
      <c r="G251" s="5" t="str">
        <f>VLOOKUP($D:$D,[1]Capacidad!$D:$Q,5,FALSE)</f>
        <v>16</v>
      </c>
      <c r="H251" s="5" t="str">
        <f>VLOOKUP($D:$D,[1]Capacidad!$D:$Q,6,FALSE)</f>
        <v>PEDERNALES</v>
      </c>
      <c r="I251" s="5" t="str">
        <f>VLOOKUP($D:$D,[1]Capacidad!$D:$Q,7,FALSE)</f>
        <v>02</v>
      </c>
      <c r="J251" s="5" t="str">
        <f>VLOOKUP($D:$D,[1]Capacidad!$D:$Q,8,FALSE)</f>
        <v>OVIEDO</v>
      </c>
      <c r="K251" s="8" t="s">
        <v>244</v>
      </c>
      <c r="L251" s="8" t="s">
        <v>252</v>
      </c>
      <c r="M251" s="2" t="s">
        <v>44</v>
      </c>
      <c r="N251" s="51">
        <v>52</v>
      </c>
    </row>
    <row r="252" spans="1:14" ht="13.5" customHeight="1" x14ac:dyDescent="0.25">
      <c r="A252" s="2">
        <v>2025</v>
      </c>
      <c r="B252" s="2">
        <v>3</v>
      </c>
      <c r="C252" s="2" t="s">
        <v>83</v>
      </c>
      <c r="D252" s="2" t="s">
        <v>216</v>
      </c>
      <c r="E252" s="5" t="str">
        <f>VLOOKUP($D:$D,[1]Capacidad!$D:$Q,3,FALSE)</f>
        <v>09</v>
      </c>
      <c r="F252" s="5" t="str">
        <f>VLOOKUP($D:$D,[1]Capacidad!$D:$Q,4,FALSE)</f>
        <v>HIGUAMO</v>
      </c>
      <c r="G252" s="5" t="str">
        <f>VLOOKUP($D:$D,[1]Capacidad!$D:$Q,5,FALSE)</f>
        <v>23</v>
      </c>
      <c r="H252" s="5" t="str">
        <f>VLOOKUP($D:$D,[1]Capacidad!$D:$Q,6,FALSE)</f>
        <v>SAN PEDRO DE MACORÍS</v>
      </c>
      <c r="I252" s="5" t="str">
        <f>VLOOKUP($D:$D,[1]Capacidad!$D:$Q,7,FALSE)</f>
        <v>01</v>
      </c>
      <c r="J252" s="5" t="str">
        <f>VLOOKUP($D:$D,[1]Capacidad!$D:$Q,8,FALSE)</f>
        <v>SAN PEDRO DE MACORÍS</v>
      </c>
      <c r="K252" s="8" t="s">
        <v>242</v>
      </c>
      <c r="L252" s="8" t="s">
        <v>249</v>
      </c>
      <c r="M252" s="2" t="s">
        <v>44</v>
      </c>
      <c r="N252" s="51">
        <v>60.72</v>
      </c>
    </row>
    <row r="253" spans="1:14" ht="13.5" customHeight="1" x14ac:dyDescent="0.25">
      <c r="A253" s="2">
        <v>2025</v>
      </c>
      <c r="B253" s="2">
        <v>3</v>
      </c>
      <c r="C253" s="2" t="s">
        <v>12</v>
      </c>
      <c r="D253" s="2" t="s">
        <v>87</v>
      </c>
      <c r="E253" s="5" t="str">
        <f>VLOOKUP($D:$D,[1]Capacidad!$D:$Q,3,FALSE)</f>
        <v>07</v>
      </c>
      <c r="F253" s="5" t="str">
        <f>VLOOKUP($D:$D,[1]Capacidad!$D:$Q,4,FALSE)</f>
        <v>EL VALLE</v>
      </c>
      <c r="G253" s="5" t="str">
        <f>VLOOKUP($D:$D,[1]Capacidad!$D:$Q,5,FALSE)</f>
        <v>02</v>
      </c>
      <c r="H253" s="5" t="str">
        <f>VLOOKUP($D:$D,[1]Capacidad!$D:$Q,6,FALSE)</f>
        <v>AZUA</v>
      </c>
      <c r="I253" s="5" t="str">
        <f>VLOOKUP($D:$D,[1]Capacidad!$D:$Q,7,FALSE)</f>
        <v>03</v>
      </c>
      <c r="J253" s="5" t="str">
        <f>VLOOKUP($D:$D,[1]Capacidad!$D:$Q,8,FALSE)</f>
        <v>LAS YAYAS DE VIAJAMA</v>
      </c>
      <c r="K253" s="8" t="s">
        <v>240</v>
      </c>
      <c r="L253" s="8" t="s">
        <v>253</v>
      </c>
      <c r="M253" s="2" t="s">
        <v>24</v>
      </c>
      <c r="N253" s="51">
        <v>4.9000000000000004</v>
      </c>
    </row>
    <row r="254" spans="1:14" ht="13.5" customHeight="1" x14ac:dyDescent="0.25">
      <c r="A254" s="2">
        <v>2025</v>
      </c>
      <c r="B254" s="2">
        <v>3</v>
      </c>
      <c r="C254" s="2" t="s">
        <v>12</v>
      </c>
      <c r="D254" s="2" t="s">
        <v>88</v>
      </c>
      <c r="E254" s="5" t="str">
        <f>VLOOKUP($D:$D,[1]Capacidad!$D:$Q,3,FALSE)</f>
        <v>07</v>
      </c>
      <c r="F254" s="5" t="str">
        <f>VLOOKUP($D:$D,[1]Capacidad!$D:$Q,4,FALSE)</f>
        <v>EL VALLE</v>
      </c>
      <c r="G254" s="5" t="str">
        <f>VLOOKUP($D:$D,[1]Capacidad!$D:$Q,5,FALSE)</f>
        <v>02</v>
      </c>
      <c r="H254" s="5" t="str">
        <f>VLOOKUP($D:$D,[1]Capacidad!$D:$Q,6,FALSE)</f>
        <v>AZUA</v>
      </c>
      <c r="I254" s="5" t="str">
        <f>VLOOKUP($D:$D,[1]Capacidad!$D:$Q,7,FALSE)</f>
        <v>03</v>
      </c>
      <c r="J254" s="5" t="str">
        <f>VLOOKUP($D:$D,[1]Capacidad!$D:$Q,8,FALSE)</f>
        <v>LAS YAYAS DE VIAJAMA</v>
      </c>
      <c r="K254" s="8" t="s">
        <v>240</v>
      </c>
      <c r="L254" s="8" t="s">
        <v>253</v>
      </c>
      <c r="M254" s="2" t="s">
        <v>24</v>
      </c>
      <c r="N254" s="51">
        <v>4.9000000000000004</v>
      </c>
    </row>
    <row r="255" spans="1:14" ht="13.5" customHeight="1" x14ac:dyDescent="0.25">
      <c r="A255" s="2">
        <v>2025</v>
      </c>
      <c r="B255" s="2">
        <v>3</v>
      </c>
      <c r="C255" s="2" t="s">
        <v>12</v>
      </c>
      <c r="D255" s="2" t="s">
        <v>89</v>
      </c>
      <c r="E255" s="5" t="str">
        <f>VLOOKUP($D:$D,[1]Capacidad!$D:$Q,3,FALSE)</f>
        <v>07</v>
      </c>
      <c r="F255" s="5" t="str">
        <f>VLOOKUP($D:$D,[1]Capacidad!$D:$Q,4,FALSE)</f>
        <v>EL VALLE</v>
      </c>
      <c r="G255" s="5" t="str">
        <f>VLOOKUP($D:$D,[1]Capacidad!$D:$Q,5,FALSE)</f>
        <v>02</v>
      </c>
      <c r="H255" s="5" t="str">
        <f>VLOOKUP($D:$D,[1]Capacidad!$D:$Q,6,FALSE)</f>
        <v>AZUA</v>
      </c>
      <c r="I255" s="5" t="str">
        <f>VLOOKUP($D:$D,[1]Capacidad!$D:$Q,7,FALSE)</f>
        <v>03</v>
      </c>
      <c r="J255" s="5" t="str">
        <f>VLOOKUP($D:$D,[1]Capacidad!$D:$Q,8,FALSE)</f>
        <v>LAS YAYAS DE VIAJAMA</v>
      </c>
      <c r="K255" s="8" t="s">
        <v>240</v>
      </c>
      <c r="L255" s="8" t="s">
        <v>253</v>
      </c>
      <c r="M255" s="2" t="s">
        <v>90</v>
      </c>
      <c r="N255" s="51">
        <v>1.51</v>
      </c>
    </row>
    <row r="256" spans="1:14" ht="13.5" customHeight="1" x14ac:dyDescent="0.25">
      <c r="A256" s="2">
        <v>2025</v>
      </c>
      <c r="B256" s="2">
        <v>3</v>
      </c>
      <c r="C256" s="2" t="s">
        <v>12</v>
      </c>
      <c r="D256" s="2" t="s">
        <v>91</v>
      </c>
      <c r="E256" s="5" t="str">
        <f>VLOOKUP($D:$D,[1]Capacidad!$D:$Q,3,FALSE)</f>
        <v>07</v>
      </c>
      <c r="F256" s="5" t="str">
        <f>VLOOKUP($D:$D,[1]Capacidad!$D:$Q,4,FALSE)</f>
        <v>EL VALLE</v>
      </c>
      <c r="G256" s="5" t="str">
        <f>VLOOKUP($D:$D,[1]Capacidad!$D:$Q,5,FALSE)</f>
        <v>02</v>
      </c>
      <c r="H256" s="5" t="str">
        <f>VLOOKUP($D:$D,[1]Capacidad!$D:$Q,6,FALSE)</f>
        <v>AZUA</v>
      </c>
      <c r="I256" s="5" t="str">
        <f>VLOOKUP($D:$D,[1]Capacidad!$D:$Q,7,FALSE)</f>
        <v>03</v>
      </c>
      <c r="J256" s="5" t="str">
        <f>VLOOKUP($D:$D,[1]Capacidad!$D:$Q,8,FALSE)</f>
        <v>LAS YAYAS DE VIAJAMA</v>
      </c>
      <c r="K256" s="8" t="s">
        <v>240</v>
      </c>
      <c r="L256" s="8" t="s">
        <v>253</v>
      </c>
      <c r="M256" s="2" t="s">
        <v>90</v>
      </c>
      <c r="N256" s="51">
        <v>1.51</v>
      </c>
    </row>
    <row r="257" spans="1:14" ht="13.5" customHeight="1" x14ac:dyDescent="0.25">
      <c r="A257" s="2">
        <v>2025</v>
      </c>
      <c r="B257" s="2">
        <v>3</v>
      </c>
      <c r="C257" s="2" t="s">
        <v>92</v>
      </c>
      <c r="D257" s="2" t="s">
        <v>93</v>
      </c>
      <c r="E257" s="5" t="str">
        <f>VLOOKUP($D:$D,[1]Capacidad!$D:$Q,3,FALSE)</f>
        <v>10</v>
      </c>
      <c r="F257" s="5" t="str">
        <f>VLOOKUP($D:$D,[1]Capacidad!$D:$Q,4,FALSE)</f>
        <v>OZAMA O METROPOLITANA</v>
      </c>
      <c r="G257" s="5" t="str">
        <f>VLOOKUP($D:$D,[1]Capacidad!$D:$Q,5,FALSE)</f>
        <v>01</v>
      </c>
      <c r="H257" s="5" t="str">
        <f>VLOOKUP($D:$D,[1]Capacidad!$D:$Q,6,FALSE)</f>
        <v>DISTRITO NACIONAL</v>
      </c>
      <c r="I257" s="5" t="str">
        <f>VLOOKUP($D:$D,[1]Capacidad!$D:$Q,7,FALSE)</f>
        <v>01</v>
      </c>
      <c r="J257" s="5" t="str">
        <f>VLOOKUP($D:$D,[1]Capacidad!$D:$Q,8,FALSE)</f>
        <v>SANTO DOMINGO DE GUZMÁN</v>
      </c>
      <c r="K257" s="8" t="s">
        <v>242</v>
      </c>
      <c r="L257" s="8" t="s">
        <v>248</v>
      </c>
      <c r="M257" s="2" t="s">
        <v>17</v>
      </c>
      <c r="N257" s="51">
        <v>42</v>
      </c>
    </row>
    <row r="258" spans="1:14" ht="13.5" customHeight="1" x14ac:dyDescent="0.25">
      <c r="A258" s="2">
        <v>2025</v>
      </c>
      <c r="B258" s="2">
        <v>3</v>
      </c>
      <c r="C258" s="2" t="s">
        <v>12</v>
      </c>
      <c r="D258" s="2" t="s">
        <v>94</v>
      </c>
      <c r="E258" s="5" t="str">
        <f>VLOOKUP($D:$D,[1]Capacidad!$D:$Q,3,FALSE)</f>
        <v>04</v>
      </c>
      <c r="F258" s="5" t="str">
        <f>VLOOKUP($D:$D,[1]Capacidad!$D:$Q,4,FALSE)</f>
        <v>CIBAO NOROESTE</v>
      </c>
      <c r="G258" s="5" t="str">
        <f>VLOOKUP($D:$D,[1]Capacidad!$D:$Q,5,FALSE)</f>
        <v>26</v>
      </c>
      <c r="H258" s="5" t="str">
        <f>VLOOKUP($D:$D,[1]Capacidad!$D:$Q,6,FALSE)</f>
        <v>SANTIAGO RODRÍGUEZ</v>
      </c>
      <c r="I258" s="5" t="str">
        <f>VLOOKUP($D:$D,[1]Capacidad!$D:$Q,7,FALSE)</f>
        <v>03</v>
      </c>
      <c r="J258" s="5" t="str">
        <f>VLOOKUP($D:$D,[1]Capacidad!$D:$Q,8,FALSE)</f>
        <v>MONCIÓN</v>
      </c>
      <c r="K258" s="8" t="s">
        <v>240</v>
      </c>
      <c r="L258" s="8" t="s">
        <v>253</v>
      </c>
      <c r="M258" s="2" t="s">
        <v>95</v>
      </c>
      <c r="N258" s="51">
        <v>26</v>
      </c>
    </row>
    <row r="259" spans="1:14" ht="13.5" customHeight="1" x14ac:dyDescent="0.25">
      <c r="A259" s="2">
        <v>2025</v>
      </c>
      <c r="B259" s="2">
        <v>3</v>
      </c>
      <c r="C259" s="2" t="s">
        <v>12</v>
      </c>
      <c r="D259" s="2" t="s">
        <v>96</v>
      </c>
      <c r="E259" s="5" t="str">
        <f>VLOOKUP($D:$D,[1]Capacidad!$D:$Q,3,FALSE)</f>
        <v>04</v>
      </c>
      <c r="F259" s="5" t="str">
        <f>VLOOKUP($D:$D,[1]Capacidad!$D:$Q,4,FALSE)</f>
        <v>CIBAO NOROESTE</v>
      </c>
      <c r="G259" s="5" t="str">
        <f>VLOOKUP($D:$D,[1]Capacidad!$D:$Q,5,FALSE)</f>
        <v>26</v>
      </c>
      <c r="H259" s="5" t="str">
        <f>VLOOKUP($D:$D,[1]Capacidad!$D:$Q,6,FALSE)</f>
        <v>SANTIAGO RODRÍGUEZ</v>
      </c>
      <c r="I259" s="5" t="str">
        <f>VLOOKUP($D:$D,[1]Capacidad!$D:$Q,7,FALSE)</f>
        <v>03</v>
      </c>
      <c r="J259" s="5" t="str">
        <f>VLOOKUP($D:$D,[1]Capacidad!$D:$Q,8,FALSE)</f>
        <v>MONCIÓN</v>
      </c>
      <c r="K259" s="8" t="s">
        <v>240</v>
      </c>
      <c r="L259" s="8" t="s">
        <v>253</v>
      </c>
      <c r="M259" s="2" t="s">
        <v>95</v>
      </c>
      <c r="N259" s="51">
        <v>26</v>
      </c>
    </row>
    <row r="260" spans="1:14" ht="13.5" customHeight="1" x14ac:dyDescent="0.25">
      <c r="A260" s="2">
        <v>2025</v>
      </c>
      <c r="B260" s="2">
        <v>3</v>
      </c>
      <c r="C260" s="2" t="s">
        <v>97</v>
      </c>
      <c r="D260" s="2" t="s">
        <v>98</v>
      </c>
      <c r="E260" s="5" t="str">
        <f>VLOOKUP($D:$D,[1]Capacidad!$D:$Q,3,FALSE)</f>
        <v>09</v>
      </c>
      <c r="F260" s="5" t="str">
        <f>VLOOKUP($D:$D,[1]Capacidad!$D:$Q,4,FALSE)</f>
        <v>HIGUAMO</v>
      </c>
      <c r="G260" s="5" t="str">
        <f>VLOOKUP($D:$D,[1]Capacidad!$D:$Q,5,FALSE)</f>
        <v>29</v>
      </c>
      <c r="H260" s="5" t="str">
        <f>VLOOKUP($D:$D,[1]Capacidad!$D:$Q,6,FALSE)</f>
        <v>MONTE PLATA</v>
      </c>
      <c r="I260" s="5" t="str">
        <f>VLOOKUP($D:$D,[1]Capacidad!$D:$Q,7,FALSE)</f>
        <v>01</v>
      </c>
      <c r="J260" s="5" t="str">
        <f>VLOOKUP($D:$D,[1]Capacidad!$D:$Q,8,FALSE)</f>
        <v>MONTE PLATA</v>
      </c>
      <c r="K260" s="8" t="s">
        <v>254</v>
      </c>
      <c r="L260" s="8" t="s">
        <v>245</v>
      </c>
      <c r="M260" s="2" t="s">
        <v>99</v>
      </c>
      <c r="N260" s="51">
        <v>60</v>
      </c>
    </row>
    <row r="261" spans="1:14" ht="13.5" customHeight="1" x14ac:dyDescent="0.25">
      <c r="A261" s="2">
        <v>2025</v>
      </c>
      <c r="B261" s="2">
        <v>3</v>
      </c>
      <c r="C261" s="2" t="s">
        <v>100</v>
      </c>
      <c r="D261" s="2" t="s">
        <v>101</v>
      </c>
      <c r="E261" s="5" t="str">
        <f>VLOOKUP($D:$D,[1]Capacidad!$D:$Q,3,FALSE)</f>
        <v>07</v>
      </c>
      <c r="F261" s="5" t="str">
        <f>VLOOKUP($D:$D,[1]Capacidad!$D:$Q,4,FALSE)</f>
        <v>EL VALLE</v>
      </c>
      <c r="G261" s="5" t="str">
        <f>VLOOKUP($D:$D,[1]Capacidad!$D:$Q,5,FALSE)</f>
        <v>02</v>
      </c>
      <c r="H261" s="5" t="str">
        <f>VLOOKUP($D:$D,[1]Capacidad!$D:$Q,6,FALSE)</f>
        <v>AZUA</v>
      </c>
      <c r="I261" s="5" t="str">
        <f>VLOOKUP($D:$D,[1]Capacidad!$D:$Q,7,FALSE)</f>
        <v>01</v>
      </c>
      <c r="J261" s="5" t="str">
        <f>VLOOKUP($D:$D,[1]Capacidad!$D:$Q,8,FALSE)</f>
        <v>AZUA</v>
      </c>
      <c r="K261" s="8" t="s">
        <v>242</v>
      </c>
      <c r="L261" s="8" t="s">
        <v>248</v>
      </c>
      <c r="M261" s="2" t="s">
        <v>102</v>
      </c>
      <c r="N261" s="51">
        <v>101.483</v>
      </c>
    </row>
    <row r="262" spans="1:14" ht="13.5" customHeight="1" x14ac:dyDescent="0.25">
      <c r="A262" s="2">
        <v>2025</v>
      </c>
      <c r="B262" s="2">
        <v>3</v>
      </c>
      <c r="C262" s="2" t="s">
        <v>12</v>
      </c>
      <c r="D262" s="2" t="s">
        <v>103</v>
      </c>
      <c r="E262" s="5" t="str">
        <f>VLOOKUP($D:$D,[1]Capacidad!$D:$Q,3,FALSE)</f>
        <v>05</v>
      </c>
      <c r="F262" s="5" t="str">
        <f>VLOOKUP($D:$D,[1]Capacidad!$D:$Q,4,FALSE)</f>
        <v>VALDESIA</v>
      </c>
      <c r="G262" s="5" t="str">
        <f>VLOOKUP($D:$D,[1]Capacidad!$D:$Q,5,FALSE)</f>
        <v>21</v>
      </c>
      <c r="H262" s="5" t="str">
        <f>VLOOKUP($D:$D,[1]Capacidad!$D:$Q,6,FALSE)</f>
        <v>SAN CRISTÓBAL</v>
      </c>
      <c r="I262" s="5" t="str">
        <f>VLOOKUP($D:$D,[1]Capacidad!$D:$Q,7,FALSE)</f>
        <v>06</v>
      </c>
      <c r="J262" s="5" t="str">
        <f>VLOOKUP($D:$D,[1]Capacidad!$D:$Q,8,FALSE)</f>
        <v>YAGUATE</v>
      </c>
      <c r="K262" s="8" t="s">
        <v>240</v>
      </c>
      <c r="L262" s="8" t="s">
        <v>253</v>
      </c>
      <c r="M262" s="2" t="s">
        <v>20</v>
      </c>
      <c r="N262" s="51">
        <v>0.33</v>
      </c>
    </row>
    <row r="263" spans="1:14" ht="13.5" customHeight="1" x14ac:dyDescent="0.25">
      <c r="A263" s="2">
        <v>2025</v>
      </c>
      <c r="B263" s="2">
        <v>3</v>
      </c>
      <c r="C263" s="2" t="s">
        <v>69</v>
      </c>
      <c r="D263" s="2" t="s">
        <v>104</v>
      </c>
      <c r="E263" s="5" t="str">
        <f>VLOOKUP($D:$D,[1]Capacidad!$D:$Q,3,FALSE)</f>
        <v>10</v>
      </c>
      <c r="F263" s="5" t="str">
        <f>VLOOKUP($D:$D,[1]Capacidad!$D:$Q,4,FALSE)</f>
        <v>OZAMA O METROPOLITANA</v>
      </c>
      <c r="G263" s="5" t="str">
        <f>VLOOKUP($D:$D,[1]Capacidad!$D:$Q,5,FALSE)</f>
        <v>32</v>
      </c>
      <c r="H263" s="5" t="str">
        <f>VLOOKUP($D:$D,[1]Capacidad!$D:$Q,6,FALSE)</f>
        <v>SANTO DOMINGO</v>
      </c>
      <c r="I263" s="5" t="str">
        <f>VLOOKUP($D:$D,[1]Capacidad!$D:$Q,7,FALSE)</f>
        <v>07</v>
      </c>
      <c r="J263" s="5" t="str">
        <f>VLOOKUP($D:$D,[1]Capacidad!$D:$Q,8,FALSE)</f>
        <v>PEDRO BRAND</v>
      </c>
      <c r="K263" s="8" t="s">
        <v>242</v>
      </c>
      <c r="L263" s="8" t="s">
        <v>248</v>
      </c>
      <c r="M263" s="2" t="s">
        <v>71</v>
      </c>
      <c r="N263" s="51">
        <v>107</v>
      </c>
    </row>
    <row r="264" spans="1:14" ht="13.5" customHeight="1" x14ac:dyDescent="0.25">
      <c r="A264" s="2">
        <v>2025</v>
      </c>
      <c r="B264" s="2">
        <v>3</v>
      </c>
      <c r="C264" s="2" t="s">
        <v>105</v>
      </c>
      <c r="D264" s="2" t="s">
        <v>106</v>
      </c>
      <c r="E264" s="5" t="str">
        <f>VLOOKUP($D:$D,[1]Capacidad!$D:$Q,3,FALSE)</f>
        <v>05</v>
      </c>
      <c r="F264" s="5" t="str">
        <f>VLOOKUP($D:$D,[1]Capacidad!$D:$Q,4,FALSE)</f>
        <v>VALDESIA</v>
      </c>
      <c r="G264" s="5" t="str">
        <f>VLOOKUP($D:$D,[1]Capacidad!$D:$Q,5,FALSE)</f>
        <v>21</v>
      </c>
      <c r="H264" s="5" t="str">
        <f>VLOOKUP($D:$D,[1]Capacidad!$D:$Q,6,FALSE)</f>
        <v>SAN CRISTÓBAL</v>
      </c>
      <c r="I264" s="5" t="str">
        <f>VLOOKUP($D:$D,[1]Capacidad!$D:$Q,7,FALSE)</f>
        <v>02</v>
      </c>
      <c r="J264" s="5" t="str">
        <f>VLOOKUP($D:$D,[1]Capacidad!$D:$Q,8,FALSE)</f>
        <v>SABANA GRANDE DE PALENQUE</v>
      </c>
      <c r="K264" s="8" t="s">
        <v>242</v>
      </c>
      <c r="L264" s="8" t="s">
        <v>248</v>
      </c>
      <c r="M264" s="2" t="s">
        <v>107</v>
      </c>
      <c r="N264" s="51">
        <v>25.6</v>
      </c>
    </row>
    <row r="265" spans="1:14" ht="13.5" customHeight="1" x14ac:dyDescent="0.25">
      <c r="A265" s="2">
        <v>2025</v>
      </c>
      <c r="B265" s="2">
        <v>3</v>
      </c>
      <c r="C265" s="2" t="s">
        <v>12</v>
      </c>
      <c r="D265" s="2" t="s">
        <v>108</v>
      </c>
      <c r="E265" s="5" t="str">
        <f>VLOOKUP($D:$D,[1]Capacidad!$D:$Q,3,FALSE)</f>
        <v>07</v>
      </c>
      <c r="F265" s="5" t="str">
        <f>VLOOKUP($D:$D,[1]Capacidad!$D:$Q,4,FALSE)</f>
        <v>EL VALLE</v>
      </c>
      <c r="G265" s="5" t="str">
        <f>VLOOKUP($D:$D,[1]Capacidad!$D:$Q,5,FALSE)</f>
        <v>22</v>
      </c>
      <c r="H265" s="5" t="str">
        <f>VLOOKUP($D:$D,[1]Capacidad!$D:$Q,6,FALSE)</f>
        <v>SAN JUAN</v>
      </c>
      <c r="I265" s="5" t="str">
        <f>VLOOKUP($D:$D,[1]Capacidad!$D:$Q,7,FALSE)</f>
        <v>02</v>
      </c>
      <c r="J265" s="5" t="str">
        <f>VLOOKUP($D:$D,[1]Capacidad!$D:$Q,8,FALSE)</f>
        <v>BOHECHÍO</v>
      </c>
      <c r="K265" s="8" t="s">
        <v>240</v>
      </c>
      <c r="L265" s="8" t="s">
        <v>253</v>
      </c>
      <c r="M265" s="2" t="s">
        <v>44</v>
      </c>
      <c r="N265" s="51">
        <v>40.799999999999997</v>
      </c>
    </row>
    <row r="266" spans="1:14" ht="13.5" customHeight="1" x14ac:dyDescent="0.25">
      <c r="A266" s="2">
        <v>2025</v>
      </c>
      <c r="B266" s="2">
        <v>3</v>
      </c>
      <c r="C266" s="2" t="s">
        <v>12</v>
      </c>
      <c r="D266" s="2" t="s">
        <v>109</v>
      </c>
      <c r="E266" s="5" t="str">
        <f>VLOOKUP($D:$D,[1]Capacidad!$D:$Q,3,FALSE)</f>
        <v>07</v>
      </c>
      <c r="F266" s="5" t="str">
        <f>VLOOKUP($D:$D,[1]Capacidad!$D:$Q,4,FALSE)</f>
        <v>EL VALLE</v>
      </c>
      <c r="G266" s="5" t="str">
        <f>VLOOKUP($D:$D,[1]Capacidad!$D:$Q,5,FALSE)</f>
        <v>22</v>
      </c>
      <c r="H266" s="5" t="str">
        <f>VLOOKUP($D:$D,[1]Capacidad!$D:$Q,6,FALSE)</f>
        <v>SAN JUAN</v>
      </c>
      <c r="I266" s="5" t="str">
        <f>VLOOKUP($D:$D,[1]Capacidad!$D:$Q,7,FALSE)</f>
        <v>02</v>
      </c>
      <c r="J266" s="5" t="str">
        <f>VLOOKUP($D:$D,[1]Capacidad!$D:$Q,8,FALSE)</f>
        <v>BOHECHÍO</v>
      </c>
      <c r="K266" s="8" t="s">
        <v>240</v>
      </c>
      <c r="L266" s="8" t="s">
        <v>253</v>
      </c>
      <c r="M266" s="2" t="s">
        <v>44</v>
      </c>
      <c r="N266" s="51">
        <v>40.799999999999997</v>
      </c>
    </row>
    <row r="267" spans="1:14" ht="13.5" customHeight="1" x14ac:dyDescent="0.25">
      <c r="A267" s="2">
        <v>2025</v>
      </c>
      <c r="B267" s="2">
        <v>3</v>
      </c>
      <c r="C267" s="2" t="s">
        <v>79</v>
      </c>
      <c r="D267" s="2" t="s">
        <v>217</v>
      </c>
      <c r="E267" s="5" t="str">
        <f>VLOOKUP($D:$D,[1]Capacidad!$D:$Q,3,FALSE)</f>
        <v>10</v>
      </c>
      <c r="F267" s="5" t="str">
        <f>VLOOKUP($D:$D,[1]Capacidad!$D:$Q,4,FALSE)</f>
        <v>OZAMA O METROPOLITANA</v>
      </c>
      <c r="G267" s="5" t="str">
        <f>VLOOKUP($D:$D,[1]Capacidad!$D:$Q,5,FALSE)</f>
        <v>32</v>
      </c>
      <c r="H267" s="5" t="str">
        <f>VLOOKUP($D:$D,[1]Capacidad!$D:$Q,6,FALSE)</f>
        <v>SANTO DOMINGO</v>
      </c>
      <c r="I267" s="5" t="str">
        <f>VLOOKUP($D:$D,[1]Capacidad!$D:$Q,7,FALSE)</f>
        <v>01</v>
      </c>
      <c r="J267" s="5" t="str">
        <f>VLOOKUP($D:$D,[1]Capacidad!$D:$Q,8,FALSE)</f>
        <v>SANTO DOMINGO ESTE</v>
      </c>
      <c r="K267" s="8" t="s">
        <v>239</v>
      </c>
      <c r="L267" s="8" t="s">
        <v>246</v>
      </c>
      <c r="M267" s="2" t="s">
        <v>111</v>
      </c>
      <c r="N267" s="51">
        <v>359.25</v>
      </c>
    </row>
    <row r="268" spans="1:14" ht="13.5" customHeight="1" x14ac:dyDescent="0.25">
      <c r="A268" s="2">
        <v>2025</v>
      </c>
      <c r="B268" s="2">
        <v>3</v>
      </c>
      <c r="C268" s="2" t="s">
        <v>113</v>
      </c>
      <c r="D268" s="2" t="s">
        <v>114</v>
      </c>
      <c r="E268" s="5" t="str">
        <f>VLOOKUP($D:$D,[1]Capacidad!$D:$Q,3,FALSE)</f>
        <v>04</v>
      </c>
      <c r="F268" s="5" t="str">
        <f>VLOOKUP($D:$D,[1]Capacidad!$D:$Q,4,FALSE)</f>
        <v>CIBAO NOROESTE</v>
      </c>
      <c r="G268" s="5" t="str">
        <f>VLOOKUP($D:$D,[1]Capacidad!$D:$Q,5,FALSE)</f>
        <v>15</v>
      </c>
      <c r="H268" s="5" t="str">
        <f>VLOOKUP($D:$D,[1]Capacidad!$D:$Q,6,FALSE)</f>
        <v>MONTE CRISTI</v>
      </c>
      <c r="I268" s="5" t="str">
        <f>VLOOKUP($D:$D,[1]Capacidad!$D:$Q,7,FALSE)</f>
        <v>03</v>
      </c>
      <c r="J268" s="5" t="str">
        <f>VLOOKUP($D:$D,[1]Capacidad!$D:$Q,8,FALSE)</f>
        <v>GUAYUBÍN</v>
      </c>
      <c r="K268" s="8" t="s">
        <v>244</v>
      </c>
      <c r="L268" s="8" t="s">
        <v>252</v>
      </c>
      <c r="M268" s="2" t="s">
        <v>56</v>
      </c>
      <c r="N268" s="51">
        <v>52.5</v>
      </c>
    </row>
    <row r="269" spans="1:14" ht="13.5" customHeight="1" x14ac:dyDescent="0.25">
      <c r="A269" s="2">
        <v>2025</v>
      </c>
      <c r="B269" s="2">
        <v>3</v>
      </c>
      <c r="C269" s="2" t="s">
        <v>115</v>
      </c>
      <c r="D269" s="2" t="s">
        <v>116</v>
      </c>
      <c r="E269" s="5" t="str">
        <f>VLOOKUP($D:$D,[1]Capacidad!$D:$Q,3,FALSE)</f>
        <v>05</v>
      </c>
      <c r="F269" s="5" t="str">
        <f>VLOOKUP($D:$D,[1]Capacidad!$D:$Q,4,FALSE)</f>
        <v>VALDESIA</v>
      </c>
      <c r="G269" s="5" t="str">
        <f>VLOOKUP($D:$D,[1]Capacidad!$D:$Q,5,FALSE)</f>
        <v>17</v>
      </c>
      <c r="H269" s="5" t="str">
        <f>VLOOKUP($D:$D,[1]Capacidad!$D:$Q,6,FALSE)</f>
        <v>PERAVIA</v>
      </c>
      <c r="I269" s="5" t="str">
        <f>VLOOKUP($D:$D,[1]Capacidad!$D:$Q,7,FALSE)</f>
        <v>01</v>
      </c>
      <c r="J269" s="5" t="str">
        <f>VLOOKUP($D:$D,[1]Capacidad!$D:$Q,8,FALSE)</f>
        <v>BANÍ</v>
      </c>
      <c r="K269" s="8" t="s">
        <v>244</v>
      </c>
      <c r="L269" s="8" t="s">
        <v>252</v>
      </c>
      <c r="M269" s="2" t="s">
        <v>56</v>
      </c>
      <c r="N269" s="51">
        <v>49.6</v>
      </c>
    </row>
    <row r="270" spans="1:14" ht="13.5" customHeight="1" x14ac:dyDescent="0.25">
      <c r="A270" s="2">
        <v>2025</v>
      </c>
      <c r="B270" s="2">
        <v>3</v>
      </c>
      <c r="C270" s="2" t="s">
        <v>117</v>
      </c>
      <c r="D270" s="2" t="s">
        <v>118</v>
      </c>
      <c r="E270" s="5" t="str">
        <f>VLOOKUP($D:$D,[1]Capacidad!$D:$Q,3,FALSE)</f>
        <v>04</v>
      </c>
      <c r="F270" s="5" t="str">
        <f>VLOOKUP($D:$D,[1]Capacidad!$D:$Q,4,FALSE)</f>
        <v>CIBAO NOROESTE</v>
      </c>
      <c r="G270" s="5" t="str">
        <f>VLOOKUP($D:$D,[1]Capacidad!$D:$Q,5,FALSE)</f>
        <v>15</v>
      </c>
      <c r="H270" s="5" t="str">
        <f>VLOOKUP($D:$D,[1]Capacidad!$D:$Q,6,FALSE)</f>
        <v>MONTE CRISTI</v>
      </c>
      <c r="I270" s="5" t="str">
        <f>VLOOKUP($D:$D,[1]Capacidad!$D:$Q,7,FALSE)</f>
        <v>03</v>
      </c>
      <c r="J270" s="5" t="str">
        <f>VLOOKUP($D:$D,[1]Capacidad!$D:$Q,8,FALSE)</f>
        <v>GUAYUBÍN</v>
      </c>
      <c r="K270" s="8" t="s">
        <v>244</v>
      </c>
      <c r="L270" s="8" t="s">
        <v>252</v>
      </c>
      <c r="M270" s="2" t="s">
        <v>56</v>
      </c>
      <c r="N270" s="51">
        <v>52.5</v>
      </c>
    </row>
    <row r="271" spans="1:14" ht="13.5" customHeight="1" x14ac:dyDescent="0.25">
      <c r="A271" s="2">
        <v>2025</v>
      </c>
      <c r="B271" s="2">
        <v>3</v>
      </c>
      <c r="C271" s="2" t="s">
        <v>22</v>
      </c>
      <c r="D271" s="2" t="s">
        <v>119</v>
      </c>
      <c r="E271" s="5" t="str">
        <f>VLOOKUP($D:$D,[1]Capacidad!$D:$Q,3,FALSE)</f>
        <v>06</v>
      </c>
      <c r="F271" s="5" t="str">
        <f>VLOOKUP($D:$D,[1]Capacidad!$D:$Q,4,FALSE)</f>
        <v>ENRIQUILLO</v>
      </c>
      <c r="G271" s="5" t="str">
        <f>VLOOKUP($D:$D,[1]Capacidad!$D:$Q,5,FALSE)</f>
        <v>04</v>
      </c>
      <c r="H271" s="5" t="str">
        <f>VLOOKUP($D:$D,[1]Capacidad!$D:$Q,6,FALSE)</f>
        <v>BARAHONA</v>
      </c>
      <c r="I271" s="5" t="str">
        <f>VLOOKUP($D:$D,[1]Capacidad!$D:$Q,7,FALSE)</f>
        <v>03</v>
      </c>
      <c r="J271" s="5" t="str">
        <f>VLOOKUP($D:$D,[1]Capacidad!$D:$Q,8,FALSE)</f>
        <v>ENRIQUILLO</v>
      </c>
      <c r="K271" s="8" t="s">
        <v>244</v>
      </c>
      <c r="L271" s="8" t="s">
        <v>252</v>
      </c>
      <c r="M271" s="2" t="s">
        <v>99</v>
      </c>
      <c r="N271" s="51">
        <v>49.5</v>
      </c>
    </row>
    <row r="272" spans="1:14" ht="13.5" customHeight="1" x14ac:dyDescent="0.25">
      <c r="A272" s="2">
        <v>2025</v>
      </c>
      <c r="B272" s="2">
        <v>3</v>
      </c>
      <c r="C272" s="2" t="s">
        <v>22</v>
      </c>
      <c r="D272" s="2" t="s">
        <v>120</v>
      </c>
      <c r="E272" s="5" t="str">
        <f>VLOOKUP($D:$D,[1]Capacidad!$D:$Q,3,FALSE)</f>
        <v>06</v>
      </c>
      <c r="F272" s="5" t="str">
        <f>VLOOKUP($D:$D,[1]Capacidad!$D:$Q,4,FALSE)</f>
        <v>ENRIQUILLO</v>
      </c>
      <c r="G272" s="5" t="str">
        <f>VLOOKUP($D:$D,[1]Capacidad!$D:$Q,5,FALSE)</f>
        <v>04</v>
      </c>
      <c r="H272" s="5" t="str">
        <f>VLOOKUP($D:$D,[1]Capacidad!$D:$Q,6,FALSE)</f>
        <v>BARAHONA</v>
      </c>
      <c r="I272" s="5" t="str">
        <f>VLOOKUP($D:$D,[1]Capacidad!$D:$Q,7,FALSE)</f>
        <v>03</v>
      </c>
      <c r="J272" s="5" t="str">
        <f>VLOOKUP($D:$D,[1]Capacidad!$D:$Q,8,FALSE)</f>
        <v>ENRIQUILLO</v>
      </c>
      <c r="K272" s="8" t="s">
        <v>244</v>
      </c>
      <c r="L272" s="8" t="s">
        <v>252</v>
      </c>
      <c r="M272" s="2" t="s">
        <v>107</v>
      </c>
      <c r="N272" s="51">
        <v>48.3</v>
      </c>
    </row>
    <row r="273" spans="1:14" ht="13.5" customHeight="1" x14ac:dyDescent="0.25">
      <c r="A273" s="2">
        <v>2025</v>
      </c>
      <c r="B273" s="2">
        <v>3</v>
      </c>
      <c r="C273" s="2" t="s">
        <v>121</v>
      </c>
      <c r="D273" s="2" t="s">
        <v>122</v>
      </c>
      <c r="E273" s="5" t="str">
        <f>VLOOKUP($D:$D,[1]Capacidad!$D:$Q,3,FALSE)</f>
        <v>01</v>
      </c>
      <c r="F273" s="5" t="str">
        <f>VLOOKUP($D:$D,[1]Capacidad!$D:$Q,4,FALSE)</f>
        <v>CIBAO NORTE</v>
      </c>
      <c r="G273" s="5" t="str">
        <f>VLOOKUP($D:$D,[1]Capacidad!$D:$Q,5,FALSE)</f>
        <v>18</v>
      </c>
      <c r="H273" s="5" t="str">
        <f>VLOOKUP($D:$D,[1]Capacidad!$D:$Q,6,FALSE)</f>
        <v>PUERTO PLATA</v>
      </c>
      <c r="I273" s="5" t="str">
        <f>VLOOKUP($D:$D,[1]Capacidad!$D:$Q,7,FALSE)</f>
        <v>01</v>
      </c>
      <c r="J273" s="5" t="str">
        <f>VLOOKUP($D:$D,[1]Capacidad!$D:$Q,8,FALSE)</f>
        <v>PUERTO PLATA</v>
      </c>
      <c r="K273" s="8" t="s">
        <v>244</v>
      </c>
      <c r="L273" s="8" t="s">
        <v>252</v>
      </c>
      <c r="M273" s="2" t="s">
        <v>56</v>
      </c>
      <c r="N273" s="51">
        <v>48</v>
      </c>
    </row>
    <row r="274" spans="1:14" ht="13.5" customHeight="1" x14ac:dyDescent="0.25">
      <c r="A274" s="2">
        <v>2025</v>
      </c>
      <c r="B274" s="2">
        <v>3</v>
      </c>
      <c r="C274" s="2" t="s">
        <v>121</v>
      </c>
      <c r="D274" s="2" t="s">
        <v>123</v>
      </c>
      <c r="E274" s="5" t="str">
        <f>VLOOKUP($D:$D,[1]Capacidad!$D:$Q,3,FALSE)</f>
        <v>01</v>
      </c>
      <c r="F274" s="5" t="str">
        <f>VLOOKUP($D:$D,[1]Capacidad!$D:$Q,4,FALSE)</f>
        <v>CIBAO NORTE</v>
      </c>
      <c r="G274" s="5" t="str">
        <f>VLOOKUP($D:$D,[1]Capacidad!$D:$Q,5,FALSE)</f>
        <v>18</v>
      </c>
      <c r="H274" s="5" t="str">
        <f>VLOOKUP($D:$D,[1]Capacidad!$D:$Q,6,FALSE)</f>
        <v>PUERTO PLATA</v>
      </c>
      <c r="I274" s="5" t="str">
        <f>VLOOKUP($D:$D,[1]Capacidad!$D:$Q,7,FALSE)</f>
        <v>01</v>
      </c>
      <c r="J274" s="5" t="str">
        <f>VLOOKUP($D:$D,[1]Capacidad!$D:$Q,8,FALSE)</f>
        <v>PUERTO PLATA</v>
      </c>
      <c r="K274" s="8" t="s">
        <v>244</v>
      </c>
      <c r="L274" s="8" t="s">
        <v>252</v>
      </c>
      <c r="M274" s="2" t="s">
        <v>10</v>
      </c>
      <c r="N274" s="51">
        <v>46.8</v>
      </c>
    </row>
    <row r="275" spans="1:14" ht="13.5" customHeight="1" x14ac:dyDescent="0.25">
      <c r="A275" s="2">
        <v>2025</v>
      </c>
      <c r="B275" s="2">
        <v>3</v>
      </c>
      <c r="C275" s="2" t="s">
        <v>124</v>
      </c>
      <c r="D275" s="2" t="s">
        <v>125</v>
      </c>
      <c r="E275" s="5" t="str">
        <f>VLOOKUP($D:$D,[1]Capacidad!$D:$Q,3,FALSE)</f>
        <v>05</v>
      </c>
      <c r="F275" s="5" t="str">
        <f>VLOOKUP($D:$D,[1]Capacidad!$D:$Q,4,FALSE)</f>
        <v>VALDESIA</v>
      </c>
      <c r="G275" s="5" t="str">
        <f>VLOOKUP($D:$D,[1]Capacidad!$D:$Q,5,FALSE)</f>
        <v>17</v>
      </c>
      <c r="H275" s="5" t="str">
        <f>VLOOKUP($D:$D,[1]Capacidad!$D:$Q,6,FALSE)</f>
        <v>PERAVIA</v>
      </c>
      <c r="I275" s="5" t="str">
        <f>VLOOKUP($D:$D,[1]Capacidad!$D:$Q,7,FALSE)</f>
        <v>03</v>
      </c>
      <c r="J275" s="5" t="str">
        <f>VLOOKUP($D:$D,[1]Capacidad!$D:$Q,8,FALSE)</f>
        <v>MATANZAS</v>
      </c>
      <c r="K275" s="8" t="s">
        <v>254</v>
      </c>
      <c r="L275" s="8" t="s">
        <v>245</v>
      </c>
      <c r="M275" s="2" t="s">
        <v>31</v>
      </c>
      <c r="N275" s="51">
        <v>50</v>
      </c>
    </row>
    <row r="276" spans="1:14" ht="13.5" customHeight="1" x14ac:dyDescent="0.25">
      <c r="A276" s="2">
        <v>2025</v>
      </c>
      <c r="B276" s="2">
        <v>3</v>
      </c>
      <c r="C276" s="2" t="s">
        <v>126</v>
      </c>
      <c r="D276" s="2" t="s">
        <v>127</v>
      </c>
      <c r="E276" s="5" t="str">
        <f>VLOOKUP($D:$D,[1]Capacidad!$D:$Q,3,FALSE)</f>
        <v>05</v>
      </c>
      <c r="F276" s="5" t="str">
        <f>VLOOKUP($D:$D,[1]Capacidad!$D:$Q,4,FALSE)</f>
        <v>VALDESIA</v>
      </c>
      <c r="G276" s="5" t="str">
        <f>VLOOKUP($D:$D,[1]Capacidad!$D:$Q,5,FALSE)</f>
        <v>17</v>
      </c>
      <c r="H276" s="5" t="str">
        <f>VLOOKUP($D:$D,[1]Capacidad!$D:$Q,6,FALSE)</f>
        <v>PERAVIA</v>
      </c>
      <c r="I276" s="5" t="str">
        <f>VLOOKUP($D:$D,[1]Capacidad!$D:$Q,7,FALSE)</f>
        <v>03</v>
      </c>
      <c r="J276" s="5" t="str">
        <f>VLOOKUP($D:$D,[1]Capacidad!$D:$Q,8,FALSE)</f>
        <v>MATANZAS</v>
      </c>
      <c r="K276" s="8" t="s">
        <v>254</v>
      </c>
      <c r="L276" s="8" t="s">
        <v>245</v>
      </c>
      <c r="M276" s="2" t="s">
        <v>128</v>
      </c>
      <c r="N276" s="51">
        <v>50.6</v>
      </c>
    </row>
    <row r="277" spans="1:14" ht="13.5" customHeight="1" x14ac:dyDescent="0.25">
      <c r="A277" s="2">
        <v>2025</v>
      </c>
      <c r="B277" s="2">
        <v>3</v>
      </c>
      <c r="C277" s="2" t="s">
        <v>129</v>
      </c>
      <c r="D277" s="2" t="s">
        <v>130</v>
      </c>
      <c r="E277" s="5" t="str">
        <f>VLOOKUP($D:$D,[1]Capacidad!$D:$Q,3,FALSE)</f>
        <v>08</v>
      </c>
      <c r="F277" s="5" t="str">
        <f>VLOOKUP($D:$D,[1]Capacidad!$D:$Q,4,FALSE)</f>
        <v>YUMA</v>
      </c>
      <c r="G277" s="5" t="str">
        <f>VLOOKUP($D:$D,[1]Capacidad!$D:$Q,5,FALSE)</f>
        <v>12</v>
      </c>
      <c r="H277" s="5" t="str">
        <f>VLOOKUP($D:$D,[1]Capacidad!$D:$Q,6,FALSE)</f>
        <v>LA ROMANA</v>
      </c>
      <c r="I277" s="5" t="str">
        <f>VLOOKUP($D:$D,[1]Capacidad!$D:$Q,7,FALSE)</f>
        <v>03</v>
      </c>
      <c r="J277" s="5" t="str">
        <f>VLOOKUP($D:$D,[1]Capacidad!$D:$Q,8,FALSE)</f>
        <v>VILLA HERMOSA</v>
      </c>
      <c r="K277" s="8" t="s">
        <v>254</v>
      </c>
      <c r="L277" s="8" t="s">
        <v>245</v>
      </c>
      <c r="M277" s="2" t="s">
        <v>128</v>
      </c>
      <c r="N277" s="51">
        <v>50</v>
      </c>
    </row>
    <row r="278" spans="1:14" ht="13.5" customHeight="1" x14ac:dyDescent="0.25">
      <c r="A278" s="2">
        <v>2025</v>
      </c>
      <c r="B278" s="2">
        <v>3</v>
      </c>
      <c r="C278" s="2" t="s">
        <v>129</v>
      </c>
      <c r="D278" s="2" t="s">
        <v>131</v>
      </c>
      <c r="E278" s="5" t="str">
        <f>VLOOKUP($D:$D,[1]Capacidad!$D:$Q,3,FALSE)</f>
        <v>08</v>
      </c>
      <c r="F278" s="5" t="str">
        <f>VLOOKUP($D:$D,[1]Capacidad!$D:$Q,4,FALSE)</f>
        <v>YUMA</v>
      </c>
      <c r="G278" s="5" t="str">
        <f>VLOOKUP($D:$D,[1]Capacidad!$D:$Q,5,FALSE)</f>
        <v>12</v>
      </c>
      <c r="H278" s="5" t="str">
        <f>VLOOKUP($D:$D,[1]Capacidad!$D:$Q,6,FALSE)</f>
        <v>LA ROMANA</v>
      </c>
      <c r="I278" s="5" t="str">
        <f>VLOOKUP($D:$D,[1]Capacidad!$D:$Q,7,FALSE)</f>
        <v>03</v>
      </c>
      <c r="J278" s="5" t="str">
        <f>VLOOKUP($D:$D,[1]Capacidad!$D:$Q,8,FALSE)</f>
        <v>VILLA HERMOSA</v>
      </c>
      <c r="K278" s="8" t="s">
        <v>254</v>
      </c>
      <c r="L278" s="8" t="s">
        <v>245</v>
      </c>
      <c r="M278" s="2" t="s">
        <v>128</v>
      </c>
      <c r="N278" s="51">
        <v>30</v>
      </c>
    </row>
    <row r="279" spans="1:14" ht="13.5" customHeight="1" x14ac:dyDescent="0.25">
      <c r="A279" s="2">
        <v>2025</v>
      </c>
      <c r="B279" s="2">
        <v>3</v>
      </c>
      <c r="C279" s="2" t="s">
        <v>132</v>
      </c>
      <c r="D279" s="2" t="s">
        <v>133</v>
      </c>
      <c r="E279" s="5" t="str">
        <f>VLOOKUP($D:$D,[1]Capacidad!$D:$Q,3,FALSE)</f>
        <v>10</v>
      </c>
      <c r="F279" s="5" t="str">
        <f>VLOOKUP($D:$D,[1]Capacidad!$D:$Q,4,FALSE)</f>
        <v>OZAMA O METROPOLITANA</v>
      </c>
      <c r="G279" s="5" t="str">
        <f>VLOOKUP($D:$D,[1]Capacidad!$D:$Q,5,FALSE)</f>
        <v>32</v>
      </c>
      <c r="H279" s="5" t="str">
        <f>VLOOKUP($D:$D,[1]Capacidad!$D:$Q,6,FALSE)</f>
        <v>SANTO DOMINGO</v>
      </c>
      <c r="I279" s="5" t="str">
        <f>VLOOKUP($D:$D,[1]Capacidad!$D:$Q,7,FALSE)</f>
        <v>03</v>
      </c>
      <c r="J279" s="5" t="str">
        <f>VLOOKUP($D:$D,[1]Capacidad!$D:$Q,8,FALSE)</f>
        <v>SANTO DOMINGO NORTE</v>
      </c>
      <c r="K279" s="8" t="s">
        <v>254</v>
      </c>
      <c r="L279" s="8" t="s">
        <v>245</v>
      </c>
      <c r="M279" s="2" t="s">
        <v>134</v>
      </c>
      <c r="N279" s="51">
        <v>50</v>
      </c>
    </row>
    <row r="280" spans="1:14" ht="13.5" customHeight="1" x14ac:dyDescent="0.25">
      <c r="A280" s="2">
        <v>2025</v>
      </c>
      <c r="B280" s="2">
        <v>3</v>
      </c>
      <c r="C280" s="2" t="s">
        <v>135</v>
      </c>
      <c r="D280" s="2" t="s">
        <v>136</v>
      </c>
      <c r="E280" s="5" t="str">
        <f>VLOOKUP($D:$D,[1]Capacidad!$D:$Q,3,FALSE)</f>
        <v>05</v>
      </c>
      <c r="F280" s="5" t="str">
        <f>VLOOKUP($D:$D,[1]Capacidad!$D:$Q,4,FALSE)</f>
        <v>EL VALLE</v>
      </c>
      <c r="G280" s="5" t="str">
        <f>VLOOKUP($D:$D,[1]Capacidad!$D:$Q,5,FALSE)</f>
        <v>02</v>
      </c>
      <c r="H280" s="5" t="str">
        <f>VLOOKUP($D:$D,[1]Capacidad!$D:$Q,6,FALSE)</f>
        <v>AZUA</v>
      </c>
      <c r="I280" s="5" t="str">
        <f>VLOOKUP($D:$D,[1]Capacidad!$D:$Q,7,FALSE)</f>
        <v>01</v>
      </c>
      <c r="J280" s="5" t="str">
        <f>VLOOKUP($D:$D,[1]Capacidad!$D:$Q,8,FALSE)</f>
        <v>AZUA</v>
      </c>
      <c r="K280" s="8" t="s">
        <v>254</v>
      </c>
      <c r="L280" s="8" t="s">
        <v>245</v>
      </c>
      <c r="M280" s="2" t="s">
        <v>128</v>
      </c>
      <c r="N280" s="51">
        <v>17</v>
      </c>
    </row>
    <row r="281" spans="1:14" ht="13.5" customHeight="1" x14ac:dyDescent="0.25">
      <c r="A281" s="2">
        <v>2025</v>
      </c>
      <c r="B281" s="2">
        <v>3</v>
      </c>
      <c r="C281" s="2" t="s">
        <v>137</v>
      </c>
      <c r="D281" s="2" t="s">
        <v>138</v>
      </c>
      <c r="E281" s="5" t="str">
        <f>VLOOKUP($D:$D,[1]Capacidad!$D:$Q,3,FALSE)</f>
        <v>07</v>
      </c>
      <c r="F281" s="5" t="str">
        <f>VLOOKUP($D:$D,[1]Capacidad!$D:$Q,4,FALSE)</f>
        <v>EL VALLE</v>
      </c>
      <c r="G281" s="5" t="str">
        <f>VLOOKUP($D:$D,[1]Capacidad!$D:$Q,5,FALSE)</f>
        <v>02</v>
      </c>
      <c r="H281" s="5" t="str">
        <f>VLOOKUP($D:$D,[1]Capacidad!$D:$Q,6,FALSE)</f>
        <v>AZUA</v>
      </c>
      <c r="I281" s="5" t="str">
        <f>VLOOKUP($D:$D,[1]Capacidad!$D:$Q,7,FALSE)</f>
        <v>01</v>
      </c>
      <c r="J281" s="5" t="str">
        <f>VLOOKUP($D:$D,[1]Capacidad!$D:$Q,8,FALSE)</f>
        <v>AZUA</v>
      </c>
      <c r="K281" s="8" t="s">
        <v>254</v>
      </c>
      <c r="L281" s="8" t="s">
        <v>245</v>
      </c>
      <c r="M281" s="2" t="s">
        <v>134</v>
      </c>
      <c r="N281" s="51">
        <v>10</v>
      </c>
    </row>
    <row r="282" spans="1:14" ht="13.5" customHeight="1" x14ac:dyDescent="0.25">
      <c r="A282" s="2">
        <v>2025</v>
      </c>
      <c r="B282" s="2">
        <v>3</v>
      </c>
      <c r="C282" s="2" t="s">
        <v>139</v>
      </c>
      <c r="D282" s="2" t="s">
        <v>140</v>
      </c>
      <c r="E282" s="5" t="str">
        <f>VLOOKUP($D:$D,[1]Capacidad!$D:$Q,3,FALSE)</f>
        <v>10</v>
      </c>
      <c r="F282" s="5" t="str">
        <f>VLOOKUP($D:$D,[1]Capacidad!$D:$Q,4,FALSE)</f>
        <v>OZAMA O METROPOLITANA</v>
      </c>
      <c r="G282" s="5" t="str">
        <f>VLOOKUP($D:$D,[1]Capacidad!$D:$Q,5,FALSE)</f>
        <v>32</v>
      </c>
      <c r="H282" s="5" t="str">
        <f>VLOOKUP($D:$D,[1]Capacidad!$D:$Q,6,FALSE)</f>
        <v>SANTO DOMINGO</v>
      </c>
      <c r="I282" s="5" t="str">
        <f>VLOOKUP($D:$D,[1]Capacidad!$D:$Q,7,FALSE)</f>
        <v>05</v>
      </c>
      <c r="J282" s="5" t="str">
        <f>VLOOKUP($D:$D,[1]Capacidad!$D:$Q,8,FALSE)</f>
        <v>SAN ANTONIO DE GUERRA</v>
      </c>
      <c r="K282" s="8" t="s">
        <v>254</v>
      </c>
      <c r="L282" s="8" t="s">
        <v>245</v>
      </c>
      <c r="M282" s="2" t="s">
        <v>31</v>
      </c>
      <c r="N282" s="51">
        <v>49.875</v>
      </c>
    </row>
    <row r="283" spans="1:14" ht="13.5" customHeight="1" x14ac:dyDescent="0.25">
      <c r="A283" s="2">
        <v>2025</v>
      </c>
      <c r="B283" s="2">
        <v>3</v>
      </c>
      <c r="C283" s="2" t="s">
        <v>141</v>
      </c>
      <c r="D283" s="2" t="s">
        <v>142</v>
      </c>
      <c r="E283" s="5" t="str">
        <f>VLOOKUP($D:$D,[1]Capacidad!$D:$Q,3,FALSE)</f>
        <v>03</v>
      </c>
      <c r="F283" s="5" t="str">
        <f>VLOOKUP($D:$D,[1]Capacidad!$D:$Q,4,FALSE)</f>
        <v>CIBAO NORDESTE</v>
      </c>
      <c r="G283" s="5" t="str">
        <f>VLOOKUP($D:$D,[1]Capacidad!$D:$Q,5,FALSE)</f>
        <v>14</v>
      </c>
      <c r="H283" s="5" t="str">
        <f>VLOOKUP($D:$D,[1]Capacidad!$D:$Q,6,FALSE)</f>
        <v>MARÍA TRINIDAD SÁNCHEZ</v>
      </c>
      <c r="I283" s="5" t="str">
        <f>VLOOKUP($D:$D,[1]Capacidad!$D:$Q,7,FALSE)</f>
        <v>02</v>
      </c>
      <c r="J283" s="5" t="str">
        <f>VLOOKUP($D:$D,[1]Capacidad!$D:$Q,8,FALSE)</f>
        <v>CABRERA</v>
      </c>
      <c r="K283" s="8" t="s">
        <v>254</v>
      </c>
      <c r="L283" s="8" t="s">
        <v>245</v>
      </c>
      <c r="M283" s="2" t="s">
        <v>128</v>
      </c>
      <c r="N283" s="51">
        <v>46</v>
      </c>
    </row>
    <row r="284" spans="1:14" ht="13.5" customHeight="1" x14ac:dyDescent="0.25">
      <c r="A284" s="2">
        <v>2025</v>
      </c>
      <c r="B284" s="2">
        <v>3</v>
      </c>
      <c r="C284" s="2" t="s">
        <v>124</v>
      </c>
      <c r="D284" s="2" t="s">
        <v>143</v>
      </c>
      <c r="E284" s="5" t="str">
        <f>VLOOKUP($D:$D,[1]Capacidad!$D:$Q,3,FALSE)</f>
        <v>10</v>
      </c>
      <c r="F284" s="5" t="str">
        <f>VLOOKUP($D:$D,[1]Capacidad!$D:$Q,4,FALSE)</f>
        <v>OZAMA O METROPOLITANA</v>
      </c>
      <c r="G284" s="5" t="str">
        <f>VLOOKUP($D:$D,[1]Capacidad!$D:$Q,5,FALSE)</f>
        <v>32</v>
      </c>
      <c r="H284" s="5" t="str">
        <f>VLOOKUP($D:$D,[1]Capacidad!$D:$Q,6,FALSE)</f>
        <v>SANTO DOMINGO</v>
      </c>
      <c r="I284" s="5" t="str">
        <f>VLOOKUP($D:$D,[1]Capacidad!$D:$Q,7,FALSE)</f>
        <v>05</v>
      </c>
      <c r="J284" s="5" t="str">
        <f>VLOOKUP($D:$D,[1]Capacidad!$D:$Q,8,FALSE)</f>
        <v>SAN ANTONIO DE GUERRA</v>
      </c>
      <c r="K284" s="8" t="s">
        <v>254</v>
      </c>
      <c r="L284" s="8" t="s">
        <v>245</v>
      </c>
      <c r="M284" s="2" t="s">
        <v>134</v>
      </c>
      <c r="N284" s="51">
        <v>100</v>
      </c>
    </row>
    <row r="285" spans="1:14" ht="13.5" customHeight="1" x14ac:dyDescent="0.25">
      <c r="A285" s="2">
        <v>2025</v>
      </c>
      <c r="B285" s="2">
        <v>3</v>
      </c>
      <c r="C285" s="2" t="s">
        <v>144</v>
      </c>
      <c r="D285" s="2" t="s">
        <v>145</v>
      </c>
      <c r="E285" s="5" t="str">
        <f>VLOOKUP($D:$D,[1]Capacidad!$D:$Q,3,FALSE)</f>
        <v>04</v>
      </c>
      <c r="F285" s="5" t="str">
        <f>VLOOKUP($D:$D,[1]Capacidad!$D:$Q,4,FALSE)</f>
        <v>CIBAO NOROESTE</v>
      </c>
      <c r="G285" s="5" t="str">
        <f>VLOOKUP($D:$D,[1]Capacidad!$D:$Q,5,FALSE)</f>
        <v>15</v>
      </c>
      <c r="H285" s="5" t="str">
        <f>VLOOKUP($D:$D,[1]Capacidad!$D:$Q,6,FALSE)</f>
        <v>MONTE CRISTI</v>
      </c>
      <c r="I285" s="5" t="str">
        <f>VLOOKUP($D:$D,[1]Capacidad!$D:$Q,7,FALSE)</f>
        <v>03</v>
      </c>
      <c r="J285" s="5" t="str">
        <f>VLOOKUP($D:$D,[1]Capacidad!$D:$Q,8,FALSE)</f>
        <v>GUAYUBÍN</v>
      </c>
      <c r="K285" s="8" t="s">
        <v>254</v>
      </c>
      <c r="L285" s="8" t="s">
        <v>245</v>
      </c>
      <c r="M285" s="2" t="s">
        <v>56</v>
      </c>
      <c r="N285" s="51">
        <v>50.6</v>
      </c>
    </row>
    <row r="286" spans="1:14" ht="13.5" customHeight="1" x14ac:dyDescent="0.25">
      <c r="A286" s="2">
        <v>2025</v>
      </c>
      <c r="B286" s="2">
        <v>3</v>
      </c>
      <c r="C286" s="2" t="s">
        <v>22</v>
      </c>
      <c r="D286" s="2" t="s">
        <v>146</v>
      </c>
      <c r="E286" s="5" t="str">
        <f>VLOOKUP($D:$D,[1]Capacidad!$D:$Q,3,FALSE)</f>
        <v>01</v>
      </c>
      <c r="F286" s="5" t="str">
        <f>VLOOKUP($D:$D,[1]Capacidad!$D:$Q,4,FALSE)</f>
        <v>CIBAO NORTE</v>
      </c>
      <c r="G286" s="5" t="str">
        <f>VLOOKUP($D:$D,[1]Capacidad!$D:$Q,5,FALSE)</f>
        <v>25</v>
      </c>
      <c r="H286" s="5" t="str">
        <f>VLOOKUP($D:$D,[1]Capacidad!$D:$Q,6,FALSE)</f>
        <v>SANTIAGO</v>
      </c>
      <c r="I286" s="5" t="str">
        <f>VLOOKUP($D:$D,[1]Capacidad!$D:$Q,7,FALSE)</f>
        <v>05</v>
      </c>
      <c r="J286" s="5" t="str">
        <f>VLOOKUP($D:$D,[1]Capacidad!$D:$Q,8,FALSE)</f>
        <v>SAN JOSÉ DE LAS MATAS</v>
      </c>
      <c r="K286" s="8" t="s">
        <v>254</v>
      </c>
      <c r="L286" s="8" t="s">
        <v>245</v>
      </c>
      <c r="M286" s="2" t="s">
        <v>134</v>
      </c>
      <c r="N286" s="51">
        <v>68.400000000000006</v>
      </c>
    </row>
    <row r="287" spans="1:14" ht="13.5" customHeight="1" x14ac:dyDescent="0.25">
      <c r="A287" s="2">
        <v>2025</v>
      </c>
      <c r="B287" s="2">
        <v>3</v>
      </c>
      <c r="C287" s="2" t="s">
        <v>124</v>
      </c>
      <c r="D287" s="2" t="s">
        <v>147</v>
      </c>
      <c r="E287" s="5" t="str">
        <f>VLOOKUP($D:$D,[1]Capacidad!$D:$Q,3,FALSE)</f>
        <v>05</v>
      </c>
      <c r="F287" s="5" t="str">
        <f>VLOOKUP($D:$D,[1]Capacidad!$D:$Q,4,FALSE)</f>
        <v>VALDESIA</v>
      </c>
      <c r="G287" s="5" t="str">
        <f>VLOOKUP($D:$D,[1]Capacidad!$D:$Q,5,FALSE)</f>
        <v>17</v>
      </c>
      <c r="H287" s="5" t="str">
        <f>VLOOKUP($D:$D,[1]Capacidad!$D:$Q,6,FALSE)</f>
        <v>PERAVIA</v>
      </c>
      <c r="I287" s="5" t="str">
        <f>VLOOKUP($D:$D,[1]Capacidad!$D:$Q,7,FALSE)</f>
        <v>02</v>
      </c>
      <c r="J287" s="5" t="str">
        <f>VLOOKUP($D:$D,[1]Capacidad!$D:$Q,8,FALSE)</f>
        <v>NIZAO</v>
      </c>
      <c r="K287" s="8" t="s">
        <v>254</v>
      </c>
      <c r="L287" s="8" t="s">
        <v>245</v>
      </c>
      <c r="M287" s="2" t="s">
        <v>10</v>
      </c>
      <c r="N287" s="51">
        <v>50</v>
      </c>
    </row>
    <row r="288" spans="1:14" ht="13.5" customHeight="1" x14ac:dyDescent="0.25">
      <c r="A288" s="2">
        <v>2025</v>
      </c>
      <c r="B288" s="2">
        <v>3</v>
      </c>
      <c r="C288" s="2" t="s">
        <v>148</v>
      </c>
      <c r="D288" s="2" t="s">
        <v>149</v>
      </c>
      <c r="E288" s="5" t="str">
        <f>VLOOKUP($D:$D,[1]Capacidad!$D:$Q,3,FALSE)</f>
        <v>10</v>
      </c>
      <c r="F288" s="5" t="str">
        <f>VLOOKUP($D:$D,[1]Capacidad!$D:$Q,4,FALSE)</f>
        <v>OZAMA O METROPOLITANA</v>
      </c>
      <c r="G288" s="5" t="str">
        <f>VLOOKUP($D:$D,[1]Capacidad!$D:$Q,5,FALSE)</f>
        <v>32</v>
      </c>
      <c r="H288" s="5" t="str">
        <f>VLOOKUP($D:$D,[1]Capacidad!$D:$Q,6,FALSE)</f>
        <v>SANTO DOMINGO</v>
      </c>
      <c r="I288" s="5" t="str">
        <f>VLOOKUP($D:$D,[1]Capacidad!$D:$Q,7,FALSE)</f>
        <v>05</v>
      </c>
      <c r="J288" s="5" t="str">
        <f>VLOOKUP($D:$D,[1]Capacidad!$D:$Q,8,FALSE)</f>
        <v>SAN ANTONIO DE GUERRA</v>
      </c>
      <c r="K288" s="8" t="s">
        <v>254</v>
      </c>
      <c r="L288" s="8" t="s">
        <v>245</v>
      </c>
      <c r="M288" s="2" t="s">
        <v>134</v>
      </c>
      <c r="N288" s="51">
        <v>50</v>
      </c>
    </row>
    <row r="289" spans="1:14" ht="13.5" customHeight="1" x14ac:dyDescent="0.25">
      <c r="A289" s="2">
        <v>2025</v>
      </c>
      <c r="B289" s="2">
        <v>3</v>
      </c>
      <c r="C289" s="2" t="s">
        <v>150</v>
      </c>
      <c r="D289" s="2" t="s">
        <v>151</v>
      </c>
      <c r="E289" s="5" t="str">
        <f>VLOOKUP($D:$D,[1]Capacidad!$D:$Q,3,FALSE)</f>
        <v>10</v>
      </c>
      <c r="F289" s="5" t="str">
        <f>VLOOKUP($D:$D,[1]Capacidad!$D:$Q,4,FALSE)</f>
        <v>OZAMA O METROPOLITANA</v>
      </c>
      <c r="G289" s="5" t="str">
        <f>VLOOKUP($D:$D,[1]Capacidad!$D:$Q,5,FALSE)</f>
        <v>32</v>
      </c>
      <c r="H289" s="5" t="str">
        <f>VLOOKUP($D:$D,[1]Capacidad!$D:$Q,6,FALSE)</f>
        <v>SANTO DOMINGO</v>
      </c>
      <c r="I289" s="5" t="str">
        <f>VLOOKUP($D:$D,[1]Capacidad!$D:$Q,7,FALSE)</f>
        <v>05</v>
      </c>
      <c r="J289" s="5" t="str">
        <f>VLOOKUP($D:$D,[1]Capacidad!$D:$Q,8,FALSE)</f>
        <v>SAN ANTONIO DE GUERRA</v>
      </c>
      <c r="K289" s="8" t="s">
        <v>254</v>
      </c>
      <c r="L289" s="8" t="s">
        <v>245</v>
      </c>
      <c r="M289" s="2" t="s">
        <v>134</v>
      </c>
      <c r="N289" s="51">
        <v>50</v>
      </c>
    </row>
    <row r="290" spans="1:14" ht="13.5" customHeight="1" x14ac:dyDescent="0.25">
      <c r="A290" s="2">
        <v>2025</v>
      </c>
      <c r="B290" s="2">
        <v>3</v>
      </c>
      <c r="C290" s="2" t="s">
        <v>152</v>
      </c>
      <c r="D290" s="2" t="s">
        <v>153</v>
      </c>
      <c r="E290" s="5" t="str">
        <f>VLOOKUP($D:$D,[1]Capacidad!$D:$Q,3,FALSE)</f>
        <v>10</v>
      </c>
      <c r="F290" s="5" t="str">
        <f>VLOOKUP($D:$D,[1]Capacidad!$D:$Q,4,FALSE)</f>
        <v>OZAMA O METROPOLITANA</v>
      </c>
      <c r="G290" s="5" t="str">
        <f>VLOOKUP($D:$D,[1]Capacidad!$D:$Q,5,FALSE)</f>
        <v>32</v>
      </c>
      <c r="H290" s="5" t="str">
        <f>VLOOKUP($D:$D,[1]Capacidad!$D:$Q,6,FALSE)</f>
        <v>SANTO DOMINGO</v>
      </c>
      <c r="I290" s="5" t="str">
        <f>VLOOKUP($D:$D,[1]Capacidad!$D:$Q,7,FALSE)</f>
        <v>05</v>
      </c>
      <c r="J290" s="5" t="str">
        <f>VLOOKUP($D:$D,[1]Capacidad!$D:$Q,8,FALSE)</f>
        <v>SAN ANTONIO DE GUERRA</v>
      </c>
      <c r="K290" s="8" t="s">
        <v>254</v>
      </c>
      <c r="L290" s="8" t="s">
        <v>245</v>
      </c>
      <c r="M290" s="2" t="s">
        <v>31</v>
      </c>
      <c r="N290" s="51">
        <v>25</v>
      </c>
    </row>
    <row r="291" spans="1:14" ht="13.5" customHeight="1" x14ac:dyDescent="0.25">
      <c r="A291" s="2">
        <v>2025</v>
      </c>
      <c r="B291" s="2">
        <v>3</v>
      </c>
      <c r="C291" s="2" t="s">
        <v>154</v>
      </c>
      <c r="D291" s="2" t="s">
        <v>155</v>
      </c>
      <c r="E291" s="5" t="str">
        <f>VLOOKUP($D:$D,[1]Capacidad!$D:$Q,3,FALSE)</f>
        <v>09</v>
      </c>
      <c r="F291" s="5" t="str">
        <f>VLOOKUP($D:$D,[1]Capacidad!$D:$Q,4,FALSE)</f>
        <v>HIGUAMO</v>
      </c>
      <c r="G291" s="5" t="str">
        <f>VLOOKUP($D:$D,[1]Capacidad!$D:$Q,5,FALSE)</f>
        <v>23</v>
      </c>
      <c r="H291" s="5" t="str">
        <f>VLOOKUP($D:$D,[1]Capacidad!$D:$Q,6,FALSE)</f>
        <v>SAN PEDRO DE MACORÍS</v>
      </c>
      <c r="I291" s="5" t="str">
        <f>VLOOKUP($D:$D,[1]Capacidad!$D:$Q,7,FALSE)</f>
        <v>04</v>
      </c>
      <c r="J291" s="5" t="str">
        <f>VLOOKUP($D:$D,[1]Capacidad!$D:$Q,8,FALSE)</f>
        <v>CONSUELO</v>
      </c>
      <c r="K291" s="8" t="s">
        <v>254</v>
      </c>
      <c r="L291" s="8" t="s">
        <v>245</v>
      </c>
      <c r="M291" s="2" t="s">
        <v>10</v>
      </c>
      <c r="N291" s="51">
        <v>50</v>
      </c>
    </row>
    <row r="292" spans="1:14" ht="13.5" customHeight="1" x14ac:dyDescent="0.25">
      <c r="A292" s="2">
        <v>2025</v>
      </c>
      <c r="B292" s="2">
        <v>3</v>
      </c>
      <c r="C292" s="2" t="s">
        <v>22</v>
      </c>
      <c r="D292" s="2" t="s">
        <v>156</v>
      </c>
      <c r="E292" s="5" t="str">
        <f>VLOOKUP($D:$D,[1]Capacidad!$D:$Q,3,FALSE)</f>
        <v>04</v>
      </c>
      <c r="F292" s="5" t="str">
        <f>VLOOKUP($D:$D,[1]Capacidad!$D:$Q,4,FALSE)</f>
        <v>CIBAO NOROESTE</v>
      </c>
      <c r="G292" s="5" t="str">
        <f>VLOOKUP($D:$D,[1]Capacidad!$D:$Q,5,FALSE)</f>
        <v>27</v>
      </c>
      <c r="H292" s="5" t="str">
        <f>VLOOKUP($D:$D,[1]Capacidad!$D:$Q,6,FALSE)</f>
        <v>VALVERDE</v>
      </c>
      <c r="I292" s="5" t="str">
        <f>VLOOKUP($D:$D,[1]Capacidad!$D:$Q,7,FALSE)</f>
        <v>02</v>
      </c>
      <c r="J292" s="5" t="str">
        <f>VLOOKUP($D:$D,[1]Capacidad!$D:$Q,8,FALSE)</f>
        <v>ESPERANZA</v>
      </c>
      <c r="K292" s="8" t="s">
        <v>254</v>
      </c>
      <c r="L292" s="8" t="s">
        <v>245</v>
      </c>
      <c r="M292" s="2" t="s">
        <v>128</v>
      </c>
      <c r="N292" s="51">
        <v>76</v>
      </c>
    </row>
    <row r="293" spans="1:14" ht="13.5" customHeight="1" x14ac:dyDescent="0.25">
      <c r="A293" s="2">
        <v>2025</v>
      </c>
      <c r="B293" s="2">
        <v>3</v>
      </c>
      <c r="C293" s="2" t="s">
        <v>22</v>
      </c>
      <c r="D293" s="2" t="s">
        <v>157</v>
      </c>
      <c r="E293" s="5" t="str">
        <f>VLOOKUP($D:$D,[1]Capacidad!$D:$Q,3,FALSE)</f>
        <v>05</v>
      </c>
      <c r="F293" s="5" t="str">
        <f>VLOOKUP($D:$D,[1]Capacidad!$D:$Q,4,FALSE)</f>
        <v>VALDESIA</v>
      </c>
      <c r="G293" s="5" t="str">
        <f>VLOOKUP($D:$D,[1]Capacidad!$D:$Q,5,FALSE)</f>
        <v>21</v>
      </c>
      <c r="H293" s="5" t="str">
        <f>VLOOKUP($D:$D,[1]Capacidad!$D:$Q,6,FALSE)</f>
        <v>SAN CRISTÓBAL</v>
      </c>
      <c r="I293" s="5" t="str">
        <f>VLOOKUP($D:$D,[1]Capacidad!$D:$Q,7,FALSE)</f>
        <v>06</v>
      </c>
      <c r="J293" s="5" t="str">
        <f>VLOOKUP($D:$D,[1]Capacidad!$D:$Q,8,FALSE)</f>
        <v>YAGUATE</v>
      </c>
      <c r="K293" s="8" t="s">
        <v>254</v>
      </c>
      <c r="L293" s="8" t="s">
        <v>245</v>
      </c>
      <c r="M293" s="2" t="s">
        <v>49</v>
      </c>
      <c r="N293" s="51">
        <v>100</v>
      </c>
    </row>
    <row r="294" spans="1:14" ht="13.5" customHeight="1" x14ac:dyDescent="0.25">
      <c r="A294" s="2">
        <v>2025</v>
      </c>
      <c r="B294" s="2">
        <v>3</v>
      </c>
      <c r="C294" s="2" t="s">
        <v>158</v>
      </c>
      <c r="D294" s="2" t="s">
        <v>159</v>
      </c>
      <c r="E294" s="5" t="str">
        <f>VLOOKUP($D:$D,[1]Capacidad!$D:$Q,3,FALSE)</f>
        <v>03</v>
      </c>
      <c r="F294" s="5" t="str">
        <f>VLOOKUP($D:$D,[1]Capacidad!$D:$Q,4,FALSE)</f>
        <v>CIBAO NORDESTE</v>
      </c>
      <c r="G294" s="5" t="str">
        <f>VLOOKUP($D:$D,[1]Capacidad!$D:$Q,5,FALSE)</f>
        <v>06</v>
      </c>
      <c r="H294" s="5" t="str">
        <f>VLOOKUP($D:$D,[1]Capacidad!$D:$Q,6,FALSE)</f>
        <v>DUARTE</v>
      </c>
      <c r="I294" s="5" t="str">
        <f>VLOOKUP($D:$D,[1]Capacidad!$D:$Q,7,FALSE)</f>
        <v>04</v>
      </c>
      <c r="J294" s="5" t="str">
        <f>VLOOKUP($D:$D,[1]Capacidad!$D:$Q,8,FALSE)</f>
        <v>PIMENTEL</v>
      </c>
      <c r="K294" s="8" t="s">
        <v>242</v>
      </c>
      <c r="L294" s="8" t="s">
        <v>248</v>
      </c>
      <c r="M294" s="2" t="s">
        <v>160</v>
      </c>
      <c r="N294" s="51">
        <v>31.427</v>
      </c>
    </row>
    <row r="295" spans="1:14" ht="13.5" customHeight="1" x14ac:dyDescent="0.25">
      <c r="A295" s="2">
        <v>2025</v>
      </c>
      <c r="B295" s="2">
        <v>3</v>
      </c>
      <c r="C295" s="2" t="s">
        <v>158</v>
      </c>
      <c r="D295" s="2" t="s">
        <v>161</v>
      </c>
      <c r="E295" s="5" t="str">
        <f>VLOOKUP($D:$D,[1]Capacidad!$D:$Q,3,FALSE)</f>
        <v>03</v>
      </c>
      <c r="F295" s="5" t="str">
        <f>VLOOKUP($D:$D,[1]Capacidad!$D:$Q,4,FALSE)</f>
        <v>CIBAO NORDESTE</v>
      </c>
      <c r="G295" s="5" t="str">
        <f>VLOOKUP($D:$D,[1]Capacidad!$D:$Q,5,FALSE)</f>
        <v>06</v>
      </c>
      <c r="H295" s="5" t="str">
        <f>VLOOKUP($D:$D,[1]Capacidad!$D:$Q,6,FALSE)</f>
        <v>DUARTE</v>
      </c>
      <c r="I295" s="5" t="str">
        <f>VLOOKUP($D:$D,[1]Capacidad!$D:$Q,7,FALSE)</f>
        <v>04</v>
      </c>
      <c r="J295" s="5" t="str">
        <f>VLOOKUP($D:$D,[1]Capacidad!$D:$Q,8,FALSE)</f>
        <v>PIMENTEL</v>
      </c>
      <c r="K295" s="8" t="s">
        <v>242</v>
      </c>
      <c r="L295" s="8" t="s">
        <v>248</v>
      </c>
      <c r="M295" s="2" t="s">
        <v>160</v>
      </c>
      <c r="N295" s="51">
        <v>27.9</v>
      </c>
    </row>
    <row r="296" spans="1:14" ht="13.5" customHeight="1" x14ac:dyDescent="0.25">
      <c r="A296" s="2">
        <v>2025</v>
      </c>
      <c r="B296" s="2">
        <v>3</v>
      </c>
      <c r="C296" s="2" t="s">
        <v>158</v>
      </c>
      <c r="D296" s="2" t="s">
        <v>162</v>
      </c>
      <c r="E296" s="5" t="str">
        <f>VLOOKUP($D:$D,[1]Capacidad!$D:$Q,3,FALSE)</f>
        <v>03</v>
      </c>
      <c r="F296" s="5" t="str">
        <f>VLOOKUP($D:$D,[1]Capacidad!$D:$Q,4,FALSE)</f>
        <v>CIBAO NORDESTE</v>
      </c>
      <c r="G296" s="5" t="str">
        <f>VLOOKUP($D:$D,[1]Capacidad!$D:$Q,5,FALSE)</f>
        <v>06</v>
      </c>
      <c r="H296" s="5" t="str">
        <f>VLOOKUP($D:$D,[1]Capacidad!$D:$Q,6,FALSE)</f>
        <v>DUARTE</v>
      </c>
      <c r="I296" s="5" t="str">
        <f>VLOOKUP($D:$D,[1]Capacidad!$D:$Q,7,FALSE)</f>
        <v>04</v>
      </c>
      <c r="J296" s="5" t="str">
        <f>VLOOKUP($D:$D,[1]Capacidad!$D:$Q,8,FALSE)</f>
        <v>PIMENTEL</v>
      </c>
      <c r="K296" s="8" t="s">
        <v>242</v>
      </c>
      <c r="L296" s="8" t="s">
        <v>248</v>
      </c>
      <c r="M296" s="2" t="s">
        <v>163</v>
      </c>
      <c r="N296" s="51">
        <v>51.228000000000002</v>
      </c>
    </row>
    <row r="297" spans="1:14" ht="13.5" customHeight="1" x14ac:dyDescent="0.25">
      <c r="A297" s="2">
        <v>2025</v>
      </c>
      <c r="B297" s="2">
        <v>3</v>
      </c>
      <c r="C297" s="2" t="s">
        <v>158</v>
      </c>
      <c r="D297" s="2" t="s">
        <v>164</v>
      </c>
      <c r="E297" s="5" t="str">
        <f>VLOOKUP($D:$D,[1]Capacidad!$D:$Q,3,FALSE)</f>
        <v>03</v>
      </c>
      <c r="F297" s="5" t="str">
        <f>VLOOKUP($D:$D,[1]Capacidad!$D:$Q,4,FALSE)</f>
        <v>CIBAO NORDESTE</v>
      </c>
      <c r="G297" s="5" t="str">
        <f>VLOOKUP($D:$D,[1]Capacidad!$D:$Q,5,FALSE)</f>
        <v>06</v>
      </c>
      <c r="H297" s="5" t="str">
        <f>VLOOKUP($D:$D,[1]Capacidad!$D:$Q,6,FALSE)</f>
        <v>DUARTE</v>
      </c>
      <c r="I297" s="5" t="str">
        <f>VLOOKUP($D:$D,[1]Capacidad!$D:$Q,7,FALSE)</f>
        <v>04</v>
      </c>
      <c r="J297" s="5" t="str">
        <f>VLOOKUP($D:$D,[1]Capacidad!$D:$Q,8,FALSE)</f>
        <v>PIMENTEL</v>
      </c>
      <c r="K297" s="8" t="s">
        <v>242</v>
      </c>
      <c r="L297" s="8" t="s">
        <v>248</v>
      </c>
      <c r="M297" s="2" t="s">
        <v>163</v>
      </c>
      <c r="N297" s="51">
        <v>36.26</v>
      </c>
    </row>
    <row r="298" spans="1:14" ht="13.5" customHeight="1" x14ac:dyDescent="0.25">
      <c r="A298" s="2">
        <v>2025</v>
      </c>
      <c r="B298" s="2">
        <v>3</v>
      </c>
      <c r="C298" s="2" t="s">
        <v>12</v>
      </c>
      <c r="D298" s="2" t="s">
        <v>165</v>
      </c>
      <c r="E298" s="5" t="str">
        <f>VLOOKUP($D:$D,[1]Capacidad!$D:$Q,3,FALSE)</f>
        <v>02</v>
      </c>
      <c r="F298" s="5" t="str">
        <f>VLOOKUP($D:$D,[1]Capacidad!$D:$Q,4,FALSE)</f>
        <v>CIBAO SUR</v>
      </c>
      <c r="G298" s="5" t="str">
        <f>VLOOKUP($D:$D,[1]Capacidad!$D:$Q,5,FALSE)</f>
        <v>13</v>
      </c>
      <c r="H298" s="5" t="str">
        <f>VLOOKUP($D:$D,[1]Capacidad!$D:$Q,6,FALSE)</f>
        <v>LA VEGA</v>
      </c>
      <c r="I298" s="5" t="str">
        <f>VLOOKUP($D:$D,[1]Capacidad!$D:$Q,7,FALSE)</f>
        <v>02</v>
      </c>
      <c r="J298" s="5" t="str">
        <f>VLOOKUP($D:$D,[1]Capacidad!$D:$Q,8,FALSE)</f>
        <v>CONSTANZA</v>
      </c>
      <c r="K298" s="8" t="s">
        <v>240</v>
      </c>
      <c r="L298" s="8" t="s">
        <v>253</v>
      </c>
      <c r="M298" s="2" t="s">
        <v>160</v>
      </c>
      <c r="N298" s="51">
        <v>25</v>
      </c>
    </row>
    <row r="299" spans="1:14" ht="13.5" customHeight="1" x14ac:dyDescent="0.25">
      <c r="A299" s="2">
        <v>2025</v>
      </c>
      <c r="B299" s="2">
        <v>3</v>
      </c>
      <c r="C299" s="2" t="s">
        <v>12</v>
      </c>
      <c r="D299" s="2" t="s">
        <v>166</v>
      </c>
      <c r="E299" s="5" t="str">
        <f>VLOOKUP($D:$D,[1]Capacidad!$D:$Q,3,FALSE)</f>
        <v>02</v>
      </c>
      <c r="F299" s="5" t="str">
        <f>VLOOKUP($D:$D,[1]Capacidad!$D:$Q,4,FALSE)</f>
        <v>CIBAO SUR</v>
      </c>
      <c r="G299" s="5" t="str">
        <f>VLOOKUP($D:$D,[1]Capacidad!$D:$Q,5,FALSE)</f>
        <v>13</v>
      </c>
      <c r="H299" s="5" t="str">
        <f>VLOOKUP($D:$D,[1]Capacidad!$D:$Q,6,FALSE)</f>
        <v>LA VEGA</v>
      </c>
      <c r="I299" s="5" t="str">
        <f>VLOOKUP($D:$D,[1]Capacidad!$D:$Q,7,FALSE)</f>
        <v>02</v>
      </c>
      <c r="J299" s="5" t="str">
        <f>VLOOKUP($D:$D,[1]Capacidad!$D:$Q,8,FALSE)</f>
        <v>CONSTANZA</v>
      </c>
      <c r="K299" s="8" t="s">
        <v>240</v>
      </c>
      <c r="L299" s="8" t="s">
        <v>253</v>
      </c>
      <c r="M299" s="2" t="s">
        <v>160</v>
      </c>
      <c r="N299" s="51">
        <v>25</v>
      </c>
    </row>
    <row r="300" spans="1:14" ht="13.5" customHeight="1" x14ac:dyDescent="0.25">
      <c r="A300" s="2">
        <v>2025</v>
      </c>
      <c r="B300" s="2">
        <v>3</v>
      </c>
      <c r="C300" s="2" t="s">
        <v>167</v>
      </c>
      <c r="D300" s="2" t="s">
        <v>168</v>
      </c>
      <c r="E300" s="5" t="str">
        <f>VLOOKUP($D:$D,[1]Capacidad!$D:$Q,3,FALSE)</f>
        <v>07</v>
      </c>
      <c r="F300" s="5" t="str">
        <f>VLOOKUP($D:$D,[1]Capacidad!$D:$Q,4,FALSE)</f>
        <v>EL VALLE</v>
      </c>
      <c r="G300" s="5" t="str">
        <f>VLOOKUP($D:$D,[1]Capacidad!$D:$Q,5,FALSE)</f>
        <v>02</v>
      </c>
      <c r="H300" s="5" t="str">
        <f>VLOOKUP($D:$D,[1]Capacidad!$D:$Q,6,FALSE)</f>
        <v>AZUA</v>
      </c>
      <c r="I300" s="5" t="str">
        <f>VLOOKUP($D:$D,[1]Capacidad!$D:$Q,7,FALSE)</f>
        <v>01</v>
      </c>
      <c r="J300" s="5" t="str">
        <f>VLOOKUP($D:$D,[1]Capacidad!$D:$Q,8,FALSE)</f>
        <v>AZUA</v>
      </c>
      <c r="K300" s="8" t="s">
        <v>242</v>
      </c>
      <c r="L300" s="8" t="s">
        <v>248</v>
      </c>
      <c r="M300" s="2" t="s">
        <v>128</v>
      </c>
      <c r="N300" s="51">
        <v>108.78</v>
      </c>
    </row>
    <row r="301" spans="1:14" ht="13.5" customHeight="1" x14ac:dyDescent="0.25">
      <c r="A301" s="2">
        <v>2025</v>
      </c>
      <c r="B301" s="2">
        <v>3</v>
      </c>
      <c r="C301" s="2" t="s">
        <v>167</v>
      </c>
      <c r="D301" s="2" t="s">
        <v>169</v>
      </c>
      <c r="E301" s="5" t="str">
        <f>VLOOKUP($D:$D,[1]Capacidad!$D:$Q,3,FALSE)</f>
        <v>07</v>
      </c>
      <c r="F301" s="5" t="str">
        <f>VLOOKUP($D:$D,[1]Capacidad!$D:$Q,4,FALSE)</f>
        <v>EL VALLE</v>
      </c>
      <c r="G301" s="5" t="str">
        <f>VLOOKUP($D:$D,[1]Capacidad!$D:$Q,5,FALSE)</f>
        <v>02</v>
      </c>
      <c r="H301" s="5" t="str">
        <f>VLOOKUP($D:$D,[1]Capacidad!$D:$Q,6,FALSE)</f>
        <v>AZUA</v>
      </c>
      <c r="I301" s="5" t="str">
        <f>VLOOKUP($D:$D,[1]Capacidad!$D:$Q,7,FALSE)</f>
        <v>01</v>
      </c>
      <c r="J301" s="5" t="str">
        <f>VLOOKUP($D:$D,[1]Capacidad!$D:$Q,8,FALSE)</f>
        <v>AZUA</v>
      </c>
      <c r="K301" s="8" t="s">
        <v>242</v>
      </c>
      <c r="L301" s="8" t="s">
        <v>248</v>
      </c>
      <c r="M301" s="2" t="s">
        <v>128</v>
      </c>
      <c r="N301" s="51">
        <v>79.88</v>
      </c>
    </row>
    <row r="302" spans="1:14" ht="13.5" customHeight="1" x14ac:dyDescent="0.25">
      <c r="A302" s="2">
        <v>2025</v>
      </c>
      <c r="B302" s="2">
        <v>3</v>
      </c>
      <c r="C302" s="2" t="s">
        <v>170</v>
      </c>
      <c r="D302" s="2" t="s">
        <v>171</v>
      </c>
      <c r="E302" s="5" t="str">
        <f>VLOOKUP($D:$D,[1]Capacidad!$D:$Q,3,FALSE)</f>
        <v>05</v>
      </c>
      <c r="F302" s="5" t="str">
        <f>VLOOKUP($D:$D,[1]Capacidad!$D:$Q,4,FALSE)</f>
        <v>VALDESIA</v>
      </c>
      <c r="G302" s="5" t="str">
        <f>VLOOKUP($D:$D,[1]Capacidad!$D:$Q,5,FALSE)</f>
        <v>17</v>
      </c>
      <c r="H302" s="5" t="str">
        <f>VLOOKUP($D:$D,[1]Capacidad!$D:$Q,6,FALSE)</f>
        <v>PERAVIA</v>
      </c>
      <c r="I302" s="5" t="str">
        <f>VLOOKUP($D:$D,[1]Capacidad!$D:$Q,7,FALSE)</f>
        <v>01</v>
      </c>
      <c r="J302" s="5" t="str">
        <f>VLOOKUP($D:$D,[1]Capacidad!$D:$Q,8,FALSE)</f>
        <v>BANÍ</v>
      </c>
      <c r="K302" s="8" t="s">
        <v>241</v>
      </c>
      <c r="L302" s="8" t="s">
        <v>247</v>
      </c>
      <c r="M302" s="2" t="s">
        <v>56</v>
      </c>
      <c r="N302" s="51">
        <v>391</v>
      </c>
    </row>
    <row r="303" spans="1:14" ht="13.5" customHeight="1" x14ac:dyDescent="0.25">
      <c r="A303" s="2">
        <v>2025</v>
      </c>
      <c r="B303" s="2">
        <v>3</v>
      </c>
      <c r="C303" s="2" t="s">
        <v>170</v>
      </c>
      <c r="D303" s="2" t="s">
        <v>172</v>
      </c>
      <c r="E303" s="5" t="str">
        <f>VLOOKUP($D:$D,[1]Capacidad!$D:$Q,3,FALSE)</f>
        <v>05</v>
      </c>
      <c r="F303" s="5" t="str">
        <f>VLOOKUP($D:$D,[1]Capacidad!$D:$Q,4,FALSE)</f>
        <v>VALDESIA</v>
      </c>
      <c r="G303" s="5" t="str">
        <f>VLOOKUP($D:$D,[1]Capacidad!$D:$Q,5,FALSE)</f>
        <v>17</v>
      </c>
      <c r="H303" s="5" t="str">
        <f>VLOOKUP($D:$D,[1]Capacidad!$D:$Q,6,FALSE)</f>
        <v>PERAVIA</v>
      </c>
      <c r="I303" s="5" t="str">
        <f>VLOOKUP($D:$D,[1]Capacidad!$D:$Q,7,FALSE)</f>
        <v>01</v>
      </c>
      <c r="J303" s="5" t="str">
        <f>VLOOKUP($D:$D,[1]Capacidad!$D:$Q,8,FALSE)</f>
        <v>BANÍ</v>
      </c>
      <c r="K303" s="8" t="s">
        <v>241</v>
      </c>
      <c r="L303" s="8" t="s">
        <v>247</v>
      </c>
      <c r="M303" s="2" t="s">
        <v>56</v>
      </c>
      <c r="N303" s="51">
        <v>391</v>
      </c>
    </row>
    <row r="304" spans="1:14" ht="13.5" customHeight="1" x14ac:dyDescent="0.25">
      <c r="A304" s="2">
        <v>2025</v>
      </c>
      <c r="B304" s="2">
        <v>3</v>
      </c>
      <c r="C304" s="2" t="s">
        <v>22</v>
      </c>
      <c r="D304" s="2" t="s">
        <v>173</v>
      </c>
      <c r="E304" s="5" t="str">
        <f>VLOOKUP($D:$D,[1]Capacidad!$D:$Q,3,FALSE)</f>
        <v>06</v>
      </c>
      <c r="F304" s="5" t="str">
        <f>VLOOKUP($D:$D,[1]Capacidad!$D:$Q,4,FALSE)</f>
        <v>ENRIQUILLO</v>
      </c>
      <c r="G304" s="5" t="str">
        <f>VLOOKUP($D:$D,[1]Capacidad!$D:$Q,5,FALSE)</f>
        <v>16</v>
      </c>
      <c r="H304" s="5" t="str">
        <f>VLOOKUP($D:$D,[1]Capacidad!$D:$Q,6,FALSE)</f>
        <v>PEDERNALES</v>
      </c>
      <c r="I304" s="5" t="str">
        <f>VLOOKUP($D:$D,[1]Capacidad!$D:$Q,7,FALSE)</f>
        <v>02</v>
      </c>
      <c r="J304" s="5" t="str">
        <f>VLOOKUP($D:$D,[1]Capacidad!$D:$Q,8,FALSE)</f>
        <v>OVIEDO</v>
      </c>
      <c r="K304" s="8" t="s">
        <v>244</v>
      </c>
      <c r="L304" s="8" t="s">
        <v>252</v>
      </c>
      <c r="M304" s="2" t="s">
        <v>174</v>
      </c>
      <c r="N304" s="51">
        <v>8.25</v>
      </c>
    </row>
    <row r="305" spans="1:14" ht="13.5" customHeight="1" x14ac:dyDescent="0.25">
      <c r="A305" s="2">
        <v>2025</v>
      </c>
      <c r="B305" s="2">
        <v>3</v>
      </c>
      <c r="C305" s="2" t="s">
        <v>175</v>
      </c>
      <c r="D305" s="2" t="s">
        <v>218</v>
      </c>
      <c r="E305" s="5" t="str">
        <f>VLOOKUP($D:$D,[1]Capacidad!$D:$Q,3,FALSE)</f>
        <v>09</v>
      </c>
      <c r="F305" s="5" t="str">
        <f>VLOOKUP($D:$D,[1]Capacidad!$D:$Q,4,FALSE)</f>
        <v>HIGUAMO</v>
      </c>
      <c r="G305" s="5" t="str">
        <f>VLOOKUP($D:$D,[1]Capacidad!$D:$Q,5,FALSE)</f>
        <v>23</v>
      </c>
      <c r="H305" s="5" t="str">
        <f>VLOOKUP($D:$D,[1]Capacidad!$D:$Q,6,FALSE)</f>
        <v>SAN PEDRO DE MACORÍS</v>
      </c>
      <c r="I305" s="5" t="str">
        <f>VLOOKUP($D:$D,[1]Capacidad!$D:$Q,7,FALSE)</f>
        <v>05</v>
      </c>
      <c r="J305" s="5" t="str">
        <f>VLOOKUP($D:$D,[1]Capacidad!$D:$Q,8,FALSE)</f>
        <v>QUISQUEYA</v>
      </c>
      <c r="K305" s="8" t="s">
        <v>242</v>
      </c>
      <c r="L305" s="8" t="s">
        <v>248</v>
      </c>
      <c r="M305" s="2" t="s">
        <v>174</v>
      </c>
      <c r="N305" s="51">
        <v>156.93799999999999</v>
      </c>
    </row>
    <row r="306" spans="1:14" ht="13.5" customHeight="1" x14ac:dyDescent="0.25">
      <c r="A306" s="2">
        <v>2025</v>
      </c>
      <c r="B306" s="2">
        <v>3</v>
      </c>
      <c r="C306" s="2" t="s">
        <v>175</v>
      </c>
      <c r="D306" s="2" t="s">
        <v>219</v>
      </c>
      <c r="E306" s="5" t="str">
        <f>VLOOKUP($D:$D,[1]Capacidad!$D:$Q,3,FALSE)</f>
        <v>09</v>
      </c>
      <c r="F306" s="5" t="str">
        <f>VLOOKUP($D:$D,[1]Capacidad!$D:$Q,4,FALSE)</f>
        <v>HIGUAMO</v>
      </c>
      <c r="G306" s="5" t="str">
        <f>VLOOKUP($D:$D,[1]Capacidad!$D:$Q,5,FALSE)</f>
        <v>23</v>
      </c>
      <c r="H306" s="5" t="str">
        <f>VLOOKUP($D:$D,[1]Capacidad!$D:$Q,6,FALSE)</f>
        <v>SAN PEDRO DE MACORÍS</v>
      </c>
      <c r="I306" s="5" t="str">
        <f>VLOOKUP($D:$D,[1]Capacidad!$D:$Q,7,FALSE)</f>
        <v>01</v>
      </c>
      <c r="J306" s="5" t="str">
        <f>VLOOKUP($D:$D,[1]Capacidad!$D:$Q,8,FALSE)</f>
        <v>SAN PEDRO DE MACORÍS</v>
      </c>
      <c r="K306" s="8" t="s">
        <v>242</v>
      </c>
      <c r="L306" s="8" t="s">
        <v>248</v>
      </c>
      <c r="M306" s="2" t="s">
        <v>107</v>
      </c>
      <c r="N306" s="51">
        <v>68.304000000000002</v>
      </c>
    </row>
    <row r="307" spans="1:14" ht="13.5" customHeight="1" x14ac:dyDescent="0.25">
      <c r="A307" s="2">
        <v>2025</v>
      </c>
      <c r="B307" s="2">
        <v>3</v>
      </c>
      <c r="C307" s="2" t="s">
        <v>22</v>
      </c>
      <c r="D307" s="2" t="s">
        <v>220</v>
      </c>
      <c r="E307" s="5" t="str">
        <f>VLOOKUP($D:$D,[1]Capacidad!$D:$Q,3,FALSE)</f>
        <v>09</v>
      </c>
      <c r="F307" s="5" t="str">
        <f>VLOOKUP($D:$D,[1]Capacidad!$D:$Q,4,FALSE)</f>
        <v>HIGUAMO</v>
      </c>
      <c r="G307" s="5" t="str">
        <f>VLOOKUP($D:$D,[1]Capacidad!$D:$Q,5,FALSE)</f>
        <v>23</v>
      </c>
      <c r="H307" s="5" t="str">
        <f>VLOOKUP($D:$D,[1]Capacidad!$D:$Q,6,FALSE)</f>
        <v>SAN PEDRO DE MACORÍS</v>
      </c>
      <c r="I307" s="5" t="str">
        <f>VLOOKUP($D:$D,[1]Capacidad!$D:$Q,7,FALSE)</f>
        <v>05</v>
      </c>
      <c r="J307" s="5" t="str">
        <f>VLOOKUP($D:$D,[1]Capacidad!$D:$Q,8,FALSE)</f>
        <v>QUISQUEYA</v>
      </c>
      <c r="K307" s="8" t="s">
        <v>242</v>
      </c>
      <c r="L307" s="8" t="s">
        <v>248</v>
      </c>
      <c r="M307" s="2" t="s">
        <v>174</v>
      </c>
      <c r="N307" s="51">
        <v>225.24</v>
      </c>
    </row>
    <row r="308" spans="1:14" ht="13.5" customHeight="1" x14ac:dyDescent="0.25">
      <c r="A308" s="2">
        <v>2025</v>
      </c>
      <c r="B308" s="2">
        <v>3</v>
      </c>
      <c r="C308" s="2" t="s">
        <v>12</v>
      </c>
      <c r="D308" s="2" t="s">
        <v>182</v>
      </c>
      <c r="E308" s="5" t="str">
        <f>VLOOKUP($D:$D,[1]Capacidad!$D:$Q,3,FALSE)</f>
        <v>02</v>
      </c>
      <c r="F308" s="5" t="str">
        <f>VLOOKUP($D:$D,[1]Capacidad!$D:$Q,4,FALSE)</f>
        <v>CIBAO SUR</v>
      </c>
      <c r="G308" s="5" t="str">
        <f>VLOOKUP($D:$D,[1]Capacidad!$D:$Q,5,FALSE)</f>
        <v>13</v>
      </c>
      <c r="H308" s="5" t="str">
        <f>VLOOKUP($D:$D,[1]Capacidad!$D:$Q,6,FALSE)</f>
        <v>LA VEGA</v>
      </c>
      <c r="I308" s="5" t="str">
        <f>VLOOKUP($D:$D,[1]Capacidad!$D:$Q,7,FALSE)</f>
        <v>04</v>
      </c>
      <c r="J308" s="5" t="str">
        <f>VLOOKUP($D:$D,[1]Capacidad!$D:$Q,8,FALSE)</f>
        <v>JIMA ABAJO</v>
      </c>
      <c r="K308" s="8" t="s">
        <v>240</v>
      </c>
      <c r="L308" s="8" t="s">
        <v>253</v>
      </c>
      <c r="M308" s="2" t="s">
        <v>183</v>
      </c>
      <c r="N308" s="51">
        <v>10.1</v>
      </c>
    </row>
    <row r="309" spans="1:14" ht="13.5" customHeight="1" x14ac:dyDescent="0.25">
      <c r="A309" s="2">
        <v>2025</v>
      </c>
      <c r="B309" s="2">
        <v>3</v>
      </c>
      <c r="C309" s="2" t="s">
        <v>12</v>
      </c>
      <c r="D309" s="2" t="s">
        <v>184</v>
      </c>
      <c r="E309" s="5" t="str">
        <f>VLOOKUP($D:$D,[1]Capacidad!$D:$Q,3,FALSE)</f>
        <v>02</v>
      </c>
      <c r="F309" s="5" t="str">
        <f>VLOOKUP($D:$D,[1]Capacidad!$D:$Q,4,FALSE)</f>
        <v>CIBAO SUR</v>
      </c>
      <c r="G309" s="5" t="str">
        <f>VLOOKUP($D:$D,[1]Capacidad!$D:$Q,5,FALSE)</f>
        <v>28</v>
      </c>
      <c r="H309" s="5" t="str">
        <f>VLOOKUP($D:$D,[1]Capacidad!$D:$Q,6,FALSE)</f>
        <v>MONSEÑOR NOUEL</v>
      </c>
      <c r="I309" s="5" t="str">
        <f>VLOOKUP($D:$D,[1]Capacidad!$D:$Q,7,FALSE)</f>
        <v>01</v>
      </c>
      <c r="J309" s="5" t="str">
        <f>VLOOKUP($D:$D,[1]Capacidad!$D:$Q,8,FALSE)</f>
        <v>BONAO</v>
      </c>
      <c r="K309" s="8" t="s">
        <v>240</v>
      </c>
      <c r="L309" s="8" t="s">
        <v>253</v>
      </c>
      <c r="M309" s="2" t="s">
        <v>82</v>
      </c>
      <c r="N309" s="51">
        <v>12.5</v>
      </c>
    </row>
    <row r="310" spans="1:14" ht="13.5" customHeight="1" x14ac:dyDescent="0.25">
      <c r="A310" s="2">
        <v>2025</v>
      </c>
      <c r="B310" s="2">
        <v>3</v>
      </c>
      <c r="C310" s="2" t="s">
        <v>12</v>
      </c>
      <c r="D310" s="2" t="s">
        <v>185</v>
      </c>
      <c r="E310" s="5" t="str">
        <f>VLOOKUP($D:$D,[1]Capacidad!$D:$Q,3,FALSE)</f>
        <v>02</v>
      </c>
      <c r="F310" s="5" t="str">
        <f>VLOOKUP($D:$D,[1]Capacidad!$D:$Q,4,FALSE)</f>
        <v>CIBAO SUR</v>
      </c>
      <c r="G310" s="5" t="str">
        <f>VLOOKUP($D:$D,[1]Capacidad!$D:$Q,5,FALSE)</f>
        <v>28</v>
      </c>
      <c r="H310" s="5" t="str">
        <f>VLOOKUP($D:$D,[1]Capacidad!$D:$Q,6,FALSE)</f>
        <v>MONSEÑOR NOUEL</v>
      </c>
      <c r="I310" s="5" t="str">
        <f>VLOOKUP($D:$D,[1]Capacidad!$D:$Q,7,FALSE)</f>
        <v>01</v>
      </c>
      <c r="J310" s="5" t="str">
        <f>VLOOKUP($D:$D,[1]Capacidad!$D:$Q,8,FALSE)</f>
        <v>BONAO</v>
      </c>
      <c r="K310" s="8" t="s">
        <v>240</v>
      </c>
      <c r="L310" s="8" t="s">
        <v>253</v>
      </c>
      <c r="M310" s="2" t="s">
        <v>17</v>
      </c>
      <c r="N310" s="51">
        <v>12.5</v>
      </c>
    </row>
    <row r="311" spans="1:14" ht="13.5" customHeight="1" x14ac:dyDescent="0.25">
      <c r="A311" s="2">
        <v>2025</v>
      </c>
      <c r="B311" s="2">
        <v>3</v>
      </c>
      <c r="C311" s="2" t="s">
        <v>12</v>
      </c>
      <c r="D311" s="2" t="s">
        <v>186</v>
      </c>
      <c r="E311" s="5" t="str">
        <f>VLOOKUP($D:$D,[1]Capacidad!$D:$Q,3,FALSE)</f>
        <v>03</v>
      </c>
      <c r="F311" s="5" t="str">
        <f>VLOOKUP($D:$D,[1]Capacidad!$D:$Q,4,FALSE)</f>
        <v>CIBAO NORDESTE</v>
      </c>
      <c r="G311" s="5" t="str">
        <f>VLOOKUP($D:$D,[1]Capacidad!$D:$Q,5,FALSE)</f>
        <v>14</v>
      </c>
      <c r="H311" s="5" t="str">
        <f>VLOOKUP($D:$D,[1]Capacidad!$D:$Q,6,FALSE)</f>
        <v>MARÍA TRINIDAD SÁNCHEZ</v>
      </c>
      <c r="I311" s="5" t="str">
        <f>VLOOKUP($D:$D,[1]Capacidad!$D:$Q,7,FALSE)</f>
        <v>01</v>
      </c>
      <c r="J311" s="5" t="str">
        <f>VLOOKUP($D:$D,[1]Capacidad!$D:$Q,8,FALSE)</f>
        <v>NAGUA</v>
      </c>
      <c r="K311" s="8" t="s">
        <v>240</v>
      </c>
      <c r="L311" s="8" t="s">
        <v>253</v>
      </c>
      <c r="M311" s="2" t="s">
        <v>187</v>
      </c>
      <c r="N311" s="51">
        <v>0.9</v>
      </c>
    </row>
    <row r="312" spans="1:14" ht="13.5" customHeight="1" x14ac:dyDescent="0.25">
      <c r="A312" s="2">
        <v>2025</v>
      </c>
      <c r="B312" s="2">
        <v>3</v>
      </c>
      <c r="C312" s="2" t="s">
        <v>12</v>
      </c>
      <c r="D312" s="2" t="s">
        <v>188</v>
      </c>
      <c r="E312" s="5" t="str">
        <f>VLOOKUP($D:$D,[1]Capacidad!$D:$Q,3,FALSE)</f>
        <v>07</v>
      </c>
      <c r="F312" s="5" t="str">
        <f>VLOOKUP($D:$D,[1]Capacidad!$D:$Q,4,FALSE)</f>
        <v>EL VALLE</v>
      </c>
      <c r="G312" s="5" t="str">
        <f>VLOOKUP($D:$D,[1]Capacidad!$D:$Q,5,FALSE)</f>
        <v>22</v>
      </c>
      <c r="H312" s="5" t="str">
        <f>VLOOKUP($D:$D,[1]Capacidad!$D:$Q,6,FALSE)</f>
        <v>SAN JUAN</v>
      </c>
      <c r="I312" s="5" t="str">
        <f>VLOOKUP($D:$D,[1]Capacidad!$D:$Q,7,FALSE)</f>
        <v>01</v>
      </c>
      <c r="J312" s="5" t="str">
        <f>VLOOKUP($D:$D,[1]Capacidad!$D:$Q,8,FALSE)</f>
        <v>SAN JUAN</v>
      </c>
      <c r="K312" s="8" t="s">
        <v>240</v>
      </c>
      <c r="L312" s="8" t="s">
        <v>253</v>
      </c>
      <c r="M312" s="2" t="s">
        <v>189</v>
      </c>
      <c r="N312" s="51">
        <v>12.8</v>
      </c>
    </row>
    <row r="313" spans="1:14" ht="13.5" customHeight="1" x14ac:dyDescent="0.25">
      <c r="A313" s="2">
        <v>2025</v>
      </c>
      <c r="B313" s="2">
        <v>3</v>
      </c>
      <c r="C313" s="2" t="s">
        <v>12</v>
      </c>
      <c r="D313" s="2" t="s">
        <v>190</v>
      </c>
      <c r="E313" s="5" t="str">
        <f>VLOOKUP($D:$D,[1]Capacidad!$D:$Q,3,FALSE)</f>
        <v>07</v>
      </c>
      <c r="F313" s="5" t="str">
        <f>VLOOKUP($D:$D,[1]Capacidad!$D:$Q,4,FALSE)</f>
        <v>EL VALLE</v>
      </c>
      <c r="G313" s="5" t="str">
        <f>VLOOKUP($D:$D,[1]Capacidad!$D:$Q,5,FALSE)</f>
        <v>22</v>
      </c>
      <c r="H313" s="5" t="str">
        <f>VLOOKUP($D:$D,[1]Capacidad!$D:$Q,6,FALSE)</f>
        <v>SAN JUAN</v>
      </c>
      <c r="I313" s="5" t="str">
        <f>VLOOKUP($D:$D,[1]Capacidad!$D:$Q,7,FALSE)</f>
        <v>01</v>
      </c>
      <c r="J313" s="5" t="str">
        <f>VLOOKUP($D:$D,[1]Capacidad!$D:$Q,8,FALSE)</f>
        <v>SAN JUAN</v>
      </c>
      <c r="K313" s="8" t="s">
        <v>240</v>
      </c>
      <c r="L313" s="8" t="s">
        <v>253</v>
      </c>
      <c r="M313" s="2" t="s">
        <v>191</v>
      </c>
      <c r="N313" s="51">
        <v>6.3</v>
      </c>
    </row>
    <row r="314" spans="1:14" ht="13.5" customHeight="1" x14ac:dyDescent="0.25">
      <c r="A314" s="2">
        <v>2025</v>
      </c>
      <c r="B314" s="2">
        <v>3</v>
      </c>
      <c r="C314" s="2" t="s">
        <v>192</v>
      </c>
      <c r="D314" s="2" t="s">
        <v>193</v>
      </c>
      <c r="E314" s="5" t="str">
        <f>VLOOKUP($D:$D,[1]Capacidad!$D:$Q,3,FALSE)</f>
        <v>01</v>
      </c>
      <c r="F314" s="5" t="str">
        <f>VLOOKUP($D:$D,[1]Capacidad!$D:$Q,4,FALSE)</f>
        <v>CIBAO NORTE</v>
      </c>
      <c r="G314" s="5" t="str">
        <f>VLOOKUP($D:$D,[1]Capacidad!$D:$Q,5,FALSE)</f>
        <v>18</v>
      </c>
      <c r="H314" s="5" t="str">
        <f>VLOOKUP($D:$D,[1]Capacidad!$D:$Q,6,FALSE)</f>
        <v>PUERTO PLATA</v>
      </c>
      <c r="I314" s="5" t="str">
        <f>VLOOKUP($D:$D,[1]Capacidad!$D:$Q,7,FALSE)</f>
        <v>01</v>
      </c>
      <c r="J314" s="5" t="str">
        <f>VLOOKUP($D:$D,[1]Capacidad!$D:$Q,8,FALSE)</f>
        <v>PUERTO PLATA</v>
      </c>
      <c r="K314" s="8" t="s">
        <v>239</v>
      </c>
      <c r="L314" s="8" t="s">
        <v>250</v>
      </c>
      <c r="M314" s="2" t="s">
        <v>194</v>
      </c>
      <c r="N314" s="51">
        <v>0</v>
      </c>
    </row>
    <row r="315" spans="1:14" ht="13.5" customHeight="1" x14ac:dyDescent="0.25">
      <c r="A315" s="2">
        <v>2025</v>
      </c>
      <c r="B315" s="2">
        <v>3</v>
      </c>
      <c r="C315" s="2" t="s">
        <v>59</v>
      </c>
      <c r="D315" s="2" t="s">
        <v>197</v>
      </c>
      <c r="E315" s="5" t="str">
        <f>VLOOKUP($D:$D,[1]Capacidad!$D:$Q,3,FALSE)</f>
        <v>05</v>
      </c>
      <c r="F315" s="5" t="str">
        <f>VLOOKUP($D:$D,[1]Capacidad!$D:$Q,4,FALSE)</f>
        <v>VALDESIA</v>
      </c>
      <c r="G315" s="5" t="str">
        <f>VLOOKUP($D:$D,[1]Capacidad!$D:$Q,5,FALSE)</f>
        <v>21</v>
      </c>
      <c r="H315" s="5" t="str">
        <f>VLOOKUP($D:$D,[1]Capacidad!$D:$Q,6,FALSE)</f>
        <v>SAN CRISTÓBAL</v>
      </c>
      <c r="I315" s="5" t="str">
        <f>VLOOKUP($D:$D,[1]Capacidad!$D:$Q,7,FALSE)</f>
        <v>03</v>
      </c>
      <c r="J315" s="5" t="str">
        <f>VLOOKUP($D:$D,[1]Capacidad!$D:$Q,8,FALSE)</f>
        <v>BAJOS DE HAINA</v>
      </c>
      <c r="K315" s="8" t="s">
        <v>243</v>
      </c>
      <c r="L315" s="8" t="s">
        <v>249</v>
      </c>
      <c r="M315" s="2" t="s">
        <v>44</v>
      </c>
      <c r="N315" s="51">
        <v>34</v>
      </c>
    </row>
    <row r="316" spans="1:14" ht="13.5" customHeight="1" x14ac:dyDescent="0.25">
      <c r="A316" s="2">
        <v>2025</v>
      </c>
      <c r="B316" s="2">
        <v>3</v>
      </c>
      <c r="C316" s="2" t="s">
        <v>198</v>
      </c>
      <c r="D316" s="2" t="s">
        <v>199</v>
      </c>
      <c r="E316" s="5" t="str">
        <f>VLOOKUP($D:$D,[1]Capacidad!$D:$Q,3,FALSE)</f>
        <v>09</v>
      </c>
      <c r="F316" s="5" t="str">
        <f>VLOOKUP($D:$D,[1]Capacidad!$D:$Q,4,FALSE)</f>
        <v>HIGUAMO</v>
      </c>
      <c r="G316" s="5" t="str">
        <f>VLOOKUP($D:$D,[1]Capacidad!$D:$Q,5,FALSE)</f>
        <v>23</v>
      </c>
      <c r="H316" s="5" t="str">
        <f>VLOOKUP($D:$D,[1]Capacidad!$D:$Q,6,FALSE)</f>
        <v>SAN PEDRO DE MACORÍS</v>
      </c>
      <c r="I316" s="5" t="str">
        <f>VLOOKUP($D:$D,[1]Capacidad!$D:$Q,7,FALSE)</f>
        <v>01</v>
      </c>
      <c r="J316" s="5" t="str">
        <f>VLOOKUP($D:$D,[1]Capacidad!$D:$Q,8,FALSE)</f>
        <v>SAN PEDRO DE MACORÍS</v>
      </c>
      <c r="K316" s="8" t="s">
        <v>241</v>
      </c>
      <c r="L316" s="8" t="s">
        <v>251</v>
      </c>
      <c r="M316" s="2" t="s">
        <v>99</v>
      </c>
      <c r="N316" s="51">
        <v>30</v>
      </c>
    </row>
    <row r="317" spans="1:14" ht="13.5" customHeight="1" x14ac:dyDescent="0.25">
      <c r="A317" s="2">
        <v>2025</v>
      </c>
      <c r="B317" s="2">
        <v>3</v>
      </c>
      <c r="C317" s="2" t="s">
        <v>200</v>
      </c>
      <c r="D317" s="2" t="s">
        <v>201</v>
      </c>
      <c r="E317" s="5" t="str">
        <f>VLOOKUP($D:$D,[1]Capacidad!$D:$Q,3,FALSE)</f>
        <v>10</v>
      </c>
      <c r="F317" s="5" t="str">
        <f>VLOOKUP($D:$D,[1]Capacidad!$D:$Q,4,FALSE)</f>
        <v>OZAMA O METROPOLITANA</v>
      </c>
      <c r="G317" s="5" t="str">
        <f>VLOOKUP($D:$D,[1]Capacidad!$D:$Q,5,FALSE)</f>
        <v>32</v>
      </c>
      <c r="H317" s="5" t="str">
        <f>VLOOKUP($D:$D,[1]Capacidad!$D:$Q,6,FALSE)</f>
        <v>SANTO DOMINGO</v>
      </c>
      <c r="I317" s="5" t="str">
        <f>VLOOKUP($D:$D,[1]Capacidad!$D:$Q,7,FALSE)</f>
        <v>04</v>
      </c>
      <c r="J317" s="5" t="str">
        <f>VLOOKUP($D:$D,[1]Capacidad!$D:$Q,8,FALSE)</f>
        <v>BOCA CHICA</v>
      </c>
      <c r="K317" s="8" t="s">
        <v>243</v>
      </c>
      <c r="L317" s="8" t="s">
        <v>246</v>
      </c>
      <c r="M317" s="2" t="s">
        <v>128</v>
      </c>
      <c r="N317" s="51">
        <v>191.48</v>
      </c>
    </row>
    <row r="318" spans="1:14" ht="13.5" customHeight="1" x14ac:dyDescent="0.25">
      <c r="A318" s="2">
        <v>2025</v>
      </c>
      <c r="B318" s="2">
        <v>3</v>
      </c>
      <c r="C318" s="2" t="s">
        <v>22</v>
      </c>
      <c r="D318" s="2" t="s">
        <v>202</v>
      </c>
      <c r="E318" s="5" t="str">
        <f>VLOOKUP($D:$D,[1]Capacidad!$D:$Q,3,FALSE)</f>
        <v>09</v>
      </c>
      <c r="F318" s="5" t="str">
        <f>VLOOKUP($D:$D,[1]Capacidad!$D:$Q,4,FALSE)</f>
        <v>HIGUAMO</v>
      </c>
      <c r="G318" s="5" t="str">
        <f>VLOOKUP($D:$D,[1]Capacidad!$D:$Q,5,FALSE)</f>
        <v>23</v>
      </c>
      <c r="H318" s="5" t="str">
        <f>VLOOKUP($D:$D,[1]Capacidad!$D:$Q,6,FALSE)</f>
        <v>SAN PEDRO DE MACORÍS</v>
      </c>
      <c r="I318" s="5" t="str">
        <f>VLOOKUP($D:$D,[1]Capacidad!$D:$Q,7,FALSE)</f>
        <v>01</v>
      </c>
      <c r="J318" s="5" t="str">
        <f>VLOOKUP($D:$D,[1]Capacidad!$D:$Q,8,FALSE)</f>
        <v>SAN PEDRO DE MACORÍS</v>
      </c>
      <c r="K318" s="8" t="s">
        <v>242</v>
      </c>
      <c r="L318" s="8" t="s">
        <v>248</v>
      </c>
      <c r="M318" s="2" t="s">
        <v>24</v>
      </c>
      <c r="N318" s="51">
        <v>51</v>
      </c>
    </row>
    <row r="319" spans="1:14" ht="13.5" customHeight="1" x14ac:dyDescent="0.25">
      <c r="A319" s="2">
        <v>2025</v>
      </c>
      <c r="B319" s="2">
        <v>3</v>
      </c>
      <c r="C319" s="2" t="s">
        <v>12</v>
      </c>
      <c r="D319" s="2" t="s">
        <v>203</v>
      </c>
      <c r="E319" s="5" t="str">
        <f>VLOOKUP($D:$D,[1]Capacidad!$D:$Q,3,FALSE)</f>
        <v>02</v>
      </c>
      <c r="F319" s="5" t="str">
        <f>VLOOKUP($D:$D,[1]Capacidad!$D:$Q,4,FALSE)</f>
        <v>CIBAO SUR</v>
      </c>
      <c r="G319" s="5" t="str">
        <f>VLOOKUP($D:$D,[1]Capacidad!$D:$Q,5,FALSE)</f>
        <v>13</v>
      </c>
      <c r="H319" s="5" t="str">
        <f>VLOOKUP($D:$D,[1]Capacidad!$D:$Q,6,FALSE)</f>
        <v>LA VEGA</v>
      </c>
      <c r="I319" s="5" t="str">
        <f>VLOOKUP($D:$D,[1]Capacidad!$D:$Q,7,FALSE)</f>
        <v>01</v>
      </c>
      <c r="J319" s="5" t="str">
        <f>VLOOKUP($D:$D,[1]Capacidad!$D:$Q,8,FALSE)</f>
        <v>LA VEGA</v>
      </c>
      <c r="K319" s="8" t="s">
        <v>240</v>
      </c>
      <c r="L319" s="8" t="s">
        <v>253</v>
      </c>
      <c r="M319" s="2" t="s">
        <v>204</v>
      </c>
      <c r="N319" s="51">
        <v>48</v>
      </c>
    </row>
    <row r="320" spans="1:14" ht="13.5" customHeight="1" x14ac:dyDescent="0.25">
      <c r="A320" s="2">
        <v>2025</v>
      </c>
      <c r="B320" s="2">
        <v>3</v>
      </c>
      <c r="C320" s="2" t="s">
        <v>12</v>
      </c>
      <c r="D320" s="2" t="s">
        <v>205</v>
      </c>
      <c r="E320" s="5" t="str">
        <f>VLOOKUP($D:$D,[1]Capacidad!$D:$Q,3,FALSE)</f>
        <v>02</v>
      </c>
      <c r="F320" s="5" t="str">
        <f>VLOOKUP($D:$D,[1]Capacidad!$D:$Q,4,FALSE)</f>
        <v>CIBAO SUR</v>
      </c>
      <c r="G320" s="5" t="str">
        <f>VLOOKUP($D:$D,[1]Capacidad!$D:$Q,5,FALSE)</f>
        <v>13</v>
      </c>
      <c r="H320" s="5" t="str">
        <f>VLOOKUP($D:$D,[1]Capacidad!$D:$Q,6,FALSE)</f>
        <v>LA VEGA</v>
      </c>
      <c r="I320" s="5" t="str">
        <f>VLOOKUP($D:$D,[1]Capacidad!$D:$Q,7,FALSE)</f>
        <v>01</v>
      </c>
      <c r="J320" s="5" t="str">
        <f>VLOOKUP($D:$D,[1]Capacidad!$D:$Q,8,FALSE)</f>
        <v>LA VEGA</v>
      </c>
      <c r="K320" s="8" t="s">
        <v>240</v>
      </c>
      <c r="L320" s="8" t="s">
        <v>253</v>
      </c>
      <c r="M320" s="2" t="s">
        <v>204</v>
      </c>
      <c r="N320" s="51">
        <v>48</v>
      </c>
    </row>
    <row r="321" spans="1:14" ht="13.5" customHeight="1" x14ac:dyDescent="0.25">
      <c r="A321" s="2">
        <v>2025</v>
      </c>
      <c r="B321" s="2">
        <v>3</v>
      </c>
      <c r="C321" s="2" t="s">
        <v>12</v>
      </c>
      <c r="D321" s="2" t="s">
        <v>206</v>
      </c>
      <c r="E321" s="5" t="str">
        <f>VLOOKUP($D:$D,[1]Capacidad!$D:$Q,3,FALSE)</f>
        <v>05</v>
      </c>
      <c r="F321" s="5" t="str">
        <f>VLOOKUP($D:$D,[1]Capacidad!$D:$Q,4,FALSE)</f>
        <v>VALDESIA</v>
      </c>
      <c r="G321" s="5" t="str">
        <f>VLOOKUP($D:$D,[1]Capacidad!$D:$Q,5,FALSE)</f>
        <v>17</v>
      </c>
      <c r="H321" s="5" t="str">
        <f>VLOOKUP($D:$D,[1]Capacidad!$D:$Q,6,FALSE)</f>
        <v>PERAVIA</v>
      </c>
      <c r="I321" s="5" t="str">
        <f>VLOOKUP($D:$D,[1]Capacidad!$D:$Q,7,FALSE)</f>
        <v>01</v>
      </c>
      <c r="J321" s="5" t="str">
        <f>VLOOKUP($D:$D,[1]Capacidad!$D:$Q,8,FALSE)</f>
        <v>BANÍ</v>
      </c>
      <c r="K321" s="8" t="s">
        <v>240</v>
      </c>
      <c r="L321" s="8" t="s">
        <v>253</v>
      </c>
      <c r="M321" s="2" t="s">
        <v>207</v>
      </c>
      <c r="N321" s="51">
        <v>25.5</v>
      </c>
    </row>
    <row r="322" spans="1:14" ht="13.5" customHeight="1" x14ac:dyDescent="0.25">
      <c r="A322" s="2">
        <v>2025</v>
      </c>
      <c r="B322" s="2">
        <v>3</v>
      </c>
      <c r="C322" s="2" t="s">
        <v>12</v>
      </c>
      <c r="D322" s="2" t="s">
        <v>208</v>
      </c>
      <c r="E322" s="5" t="str">
        <f>VLOOKUP($D:$D,[1]Capacidad!$D:$Q,3,FALSE)</f>
        <v>05</v>
      </c>
      <c r="F322" s="5" t="str">
        <f>VLOOKUP($D:$D,[1]Capacidad!$D:$Q,4,FALSE)</f>
        <v>VALDESIA</v>
      </c>
      <c r="G322" s="5" t="str">
        <f>VLOOKUP($D:$D,[1]Capacidad!$D:$Q,5,FALSE)</f>
        <v>17</v>
      </c>
      <c r="H322" s="5" t="str">
        <f>VLOOKUP($D:$D,[1]Capacidad!$D:$Q,6,FALSE)</f>
        <v>PERAVIA</v>
      </c>
      <c r="I322" s="5" t="str">
        <f>VLOOKUP($D:$D,[1]Capacidad!$D:$Q,7,FALSE)</f>
        <v>01</v>
      </c>
      <c r="J322" s="5" t="str">
        <f>VLOOKUP($D:$D,[1]Capacidad!$D:$Q,8,FALSE)</f>
        <v>BANÍ</v>
      </c>
      <c r="K322" s="8" t="s">
        <v>240</v>
      </c>
      <c r="L322" s="8" t="s">
        <v>253</v>
      </c>
      <c r="M322" s="2" t="s">
        <v>207</v>
      </c>
      <c r="N322" s="51">
        <v>25.5</v>
      </c>
    </row>
    <row r="323" spans="1:14" ht="13.5" customHeight="1" x14ac:dyDescent="0.25">
      <c r="A323" s="2">
        <v>2025</v>
      </c>
      <c r="B323" s="2">
        <v>4</v>
      </c>
      <c r="C323" s="2" t="s">
        <v>8</v>
      </c>
      <c r="D323" s="2" t="s">
        <v>210</v>
      </c>
      <c r="E323" s="5" t="str">
        <f>VLOOKUP($D:$D,[1]Capacidad!$D:$Q,3,FALSE)</f>
        <v>10</v>
      </c>
      <c r="F323" s="5" t="str">
        <f>VLOOKUP($D:$D,[1]Capacidad!$D:$Q,4,FALSE)</f>
        <v>OZAMA O METROPOLITANA</v>
      </c>
      <c r="G323" s="5" t="str">
        <f>VLOOKUP($D:$D,[1]Capacidad!$D:$Q,5,FALSE)</f>
        <v>32</v>
      </c>
      <c r="H323" s="5" t="str">
        <f>VLOOKUP($D:$D,[1]Capacidad!$D:$Q,6,FALSE)</f>
        <v>SANTO DOMINGO</v>
      </c>
      <c r="I323" s="5" t="str">
        <f>VLOOKUP($D:$D,[1]Capacidad!$D:$Q,7,FALSE)</f>
        <v>04</v>
      </c>
      <c r="J323" s="5" t="str">
        <f>VLOOKUP($D:$D,[1]Capacidad!$D:$Q,8,FALSE)</f>
        <v>BOCA CHICA</v>
      </c>
      <c r="K323" s="8" t="s">
        <v>239</v>
      </c>
      <c r="L323" s="8" t="s">
        <v>246</v>
      </c>
      <c r="M323" s="2" t="s">
        <v>102</v>
      </c>
      <c r="N323" s="51">
        <v>319</v>
      </c>
    </row>
    <row r="324" spans="1:14" ht="13.5" customHeight="1" x14ac:dyDescent="0.25">
      <c r="A324" s="2">
        <v>2025</v>
      </c>
      <c r="B324" s="2">
        <v>4</v>
      </c>
      <c r="C324" s="2" t="s">
        <v>12</v>
      </c>
      <c r="D324" s="2" t="s">
        <v>13</v>
      </c>
      <c r="E324" s="5" t="str">
        <f>VLOOKUP($D:$D,[1]Capacidad!$D:$Q,3,FALSE)</f>
        <v>05</v>
      </c>
      <c r="F324" s="5" t="str">
        <f>VLOOKUP($D:$D,[1]Capacidad!$D:$Q,4,FALSE)</f>
        <v>VALDESIA</v>
      </c>
      <c r="G324" s="5" t="str">
        <f>VLOOKUP($D:$D,[1]Capacidad!$D:$Q,5,FALSE)</f>
        <v>17</v>
      </c>
      <c r="H324" s="5" t="str">
        <f>VLOOKUP($D:$D,[1]Capacidad!$D:$Q,6,FALSE)</f>
        <v>PERAVIA</v>
      </c>
      <c r="I324" s="5" t="str">
        <f>VLOOKUP($D:$D,[1]Capacidad!$D:$Q,7,FALSE)</f>
        <v>01</v>
      </c>
      <c r="J324" s="5" t="str">
        <f>VLOOKUP($D:$D,[1]Capacidad!$D:$Q,8,FALSE)</f>
        <v>BANÍ</v>
      </c>
      <c r="K324" s="8" t="s">
        <v>240</v>
      </c>
      <c r="L324" s="8" t="s">
        <v>253</v>
      </c>
      <c r="M324" s="2" t="s">
        <v>14</v>
      </c>
      <c r="N324" s="51">
        <v>30</v>
      </c>
    </row>
    <row r="325" spans="1:14" ht="13.5" customHeight="1" x14ac:dyDescent="0.25">
      <c r="A325" s="2">
        <v>2025</v>
      </c>
      <c r="B325" s="2">
        <v>4</v>
      </c>
      <c r="C325" s="2" t="s">
        <v>12</v>
      </c>
      <c r="D325" s="2" t="s">
        <v>15</v>
      </c>
      <c r="E325" s="5" t="str">
        <f>VLOOKUP($D:$D,[1]Capacidad!$D:$Q,3,FALSE)</f>
        <v>05</v>
      </c>
      <c r="F325" s="5" t="str">
        <f>VLOOKUP($D:$D,[1]Capacidad!$D:$Q,4,FALSE)</f>
        <v>VALDESIA</v>
      </c>
      <c r="G325" s="5" t="str">
        <f>VLOOKUP($D:$D,[1]Capacidad!$D:$Q,5,FALSE)</f>
        <v>17</v>
      </c>
      <c r="H325" s="5" t="str">
        <f>VLOOKUP($D:$D,[1]Capacidad!$D:$Q,6,FALSE)</f>
        <v>PERAVIA</v>
      </c>
      <c r="I325" s="5" t="str">
        <f>VLOOKUP($D:$D,[1]Capacidad!$D:$Q,7,FALSE)</f>
        <v>01</v>
      </c>
      <c r="J325" s="5" t="str">
        <f>VLOOKUP($D:$D,[1]Capacidad!$D:$Q,8,FALSE)</f>
        <v>BANÍ</v>
      </c>
      <c r="K325" s="8" t="s">
        <v>240</v>
      </c>
      <c r="L325" s="8" t="s">
        <v>253</v>
      </c>
      <c r="M325" s="2" t="s">
        <v>14</v>
      </c>
      <c r="N325" s="51">
        <v>30</v>
      </c>
    </row>
    <row r="326" spans="1:14" ht="13.5" customHeight="1" x14ac:dyDescent="0.25">
      <c r="A326" s="2">
        <v>2025</v>
      </c>
      <c r="B326" s="2">
        <v>4</v>
      </c>
      <c r="C326" s="2" t="s">
        <v>12</v>
      </c>
      <c r="D326" s="2" t="s">
        <v>16</v>
      </c>
      <c r="E326" s="5" t="str">
        <f>VLOOKUP($D:$D,[1]Capacidad!$D:$Q,3,FALSE)</f>
        <v>02</v>
      </c>
      <c r="F326" s="5" t="str">
        <f>VLOOKUP($D:$D,[1]Capacidad!$D:$Q,4,FALSE)</f>
        <v>CIBAO SUR</v>
      </c>
      <c r="G326" s="5" t="str">
        <f>VLOOKUP($D:$D,[1]Capacidad!$D:$Q,5,FALSE)</f>
        <v>28</v>
      </c>
      <c r="H326" s="5" t="str">
        <f>VLOOKUP($D:$D,[1]Capacidad!$D:$Q,6,FALSE)</f>
        <v>MONSEÑOR NOUEL</v>
      </c>
      <c r="I326" s="5" t="str">
        <f>VLOOKUP($D:$D,[1]Capacidad!$D:$Q,7,FALSE)</f>
        <v>03</v>
      </c>
      <c r="J326" s="5" t="str">
        <f>VLOOKUP($D:$D,[1]Capacidad!$D:$Q,8,FALSE)</f>
        <v>PIEDRA BLANCA</v>
      </c>
      <c r="K326" s="8" t="s">
        <v>240</v>
      </c>
      <c r="L326" s="8" t="s">
        <v>253</v>
      </c>
      <c r="M326" s="2" t="s">
        <v>17</v>
      </c>
      <c r="N326" s="51">
        <v>0.3</v>
      </c>
    </row>
    <row r="327" spans="1:14" ht="13.5" customHeight="1" x14ac:dyDescent="0.25">
      <c r="A327" s="2">
        <v>2025</v>
      </c>
      <c r="B327" s="2">
        <v>4</v>
      </c>
      <c r="C327" s="2" t="s">
        <v>12</v>
      </c>
      <c r="D327" s="2" t="s">
        <v>18</v>
      </c>
      <c r="E327" s="5" t="str">
        <f>VLOOKUP($D:$D,[1]Capacidad!$D:$Q,3,FALSE)</f>
        <v>02</v>
      </c>
      <c r="F327" s="5" t="str">
        <f>VLOOKUP($D:$D,[1]Capacidad!$D:$Q,4,FALSE)</f>
        <v>CIBAO SUR</v>
      </c>
      <c r="G327" s="5" t="str">
        <f>VLOOKUP($D:$D,[1]Capacidad!$D:$Q,5,FALSE)</f>
        <v>28</v>
      </c>
      <c r="H327" s="5" t="str">
        <f>VLOOKUP($D:$D,[1]Capacidad!$D:$Q,6,FALSE)</f>
        <v>MONSEÑOR NOUEL</v>
      </c>
      <c r="I327" s="5" t="str">
        <f>VLOOKUP($D:$D,[1]Capacidad!$D:$Q,7,FALSE)</f>
        <v>03</v>
      </c>
      <c r="J327" s="5" t="str">
        <f>VLOOKUP($D:$D,[1]Capacidad!$D:$Q,8,FALSE)</f>
        <v>PIEDRA BLANCA</v>
      </c>
      <c r="K327" s="8" t="s">
        <v>240</v>
      </c>
      <c r="L327" s="8" t="s">
        <v>253</v>
      </c>
      <c r="M327" s="2" t="s">
        <v>17</v>
      </c>
      <c r="N327" s="51">
        <v>0.3</v>
      </c>
    </row>
    <row r="328" spans="1:14" ht="13.5" customHeight="1" x14ac:dyDescent="0.25">
      <c r="A328" s="2">
        <v>2025</v>
      </c>
      <c r="B328" s="2">
        <v>4</v>
      </c>
      <c r="C328" s="2" t="s">
        <v>12</v>
      </c>
      <c r="D328" s="2" t="s">
        <v>19</v>
      </c>
      <c r="E328" s="5" t="str">
        <f>VLOOKUP($D:$D,[1]Capacidad!$D:$Q,3,FALSE)</f>
        <v>01</v>
      </c>
      <c r="F328" s="5" t="str">
        <f>VLOOKUP($D:$D,[1]Capacidad!$D:$Q,4,FALSE)</f>
        <v>CIBAO NORTE</v>
      </c>
      <c r="G328" s="5" t="str">
        <f>VLOOKUP($D:$D,[1]Capacidad!$D:$Q,5,FALSE)</f>
        <v>25</v>
      </c>
      <c r="H328" s="5" t="str">
        <f>VLOOKUP($D:$D,[1]Capacidad!$D:$Q,6,FALSE)</f>
        <v>SANTIAGO</v>
      </c>
      <c r="I328" s="5" t="str">
        <f>VLOOKUP($D:$D,[1]Capacidad!$D:$Q,7,FALSE)</f>
        <v>03</v>
      </c>
      <c r="J328" s="5" t="str">
        <f>VLOOKUP($D:$D,[1]Capacidad!$D:$Q,8,FALSE)</f>
        <v>JÁNICO</v>
      </c>
      <c r="K328" s="8" t="s">
        <v>240</v>
      </c>
      <c r="L328" s="8" t="s">
        <v>253</v>
      </c>
      <c r="M328" s="2" t="s">
        <v>20</v>
      </c>
      <c r="N328" s="51">
        <v>0.6</v>
      </c>
    </row>
    <row r="329" spans="1:14" ht="13.5" customHeight="1" x14ac:dyDescent="0.25">
      <c r="A329" s="2">
        <v>2025</v>
      </c>
      <c r="B329" s="2">
        <v>4</v>
      </c>
      <c r="C329" s="2" t="s">
        <v>12</v>
      </c>
      <c r="D329" s="2" t="s">
        <v>21</v>
      </c>
      <c r="E329" s="5" t="str">
        <f>VLOOKUP($D:$D,[1]Capacidad!$D:$Q,3,FALSE)</f>
        <v>01</v>
      </c>
      <c r="F329" s="5" t="str">
        <f>VLOOKUP($D:$D,[1]Capacidad!$D:$Q,4,FALSE)</f>
        <v>CIBAO NORTE</v>
      </c>
      <c r="G329" s="5" t="str">
        <f>VLOOKUP($D:$D,[1]Capacidad!$D:$Q,5,FALSE)</f>
        <v>25</v>
      </c>
      <c r="H329" s="5" t="str">
        <f>VLOOKUP($D:$D,[1]Capacidad!$D:$Q,6,FALSE)</f>
        <v>SANTIAGO</v>
      </c>
      <c r="I329" s="5" t="str">
        <f>VLOOKUP($D:$D,[1]Capacidad!$D:$Q,7,FALSE)</f>
        <v>03</v>
      </c>
      <c r="J329" s="5" t="str">
        <f>VLOOKUP($D:$D,[1]Capacidad!$D:$Q,8,FALSE)</f>
        <v>JÁNICO</v>
      </c>
      <c r="K329" s="8" t="s">
        <v>240</v>
      </c>
      <c r="L329" s="8" t="s">
        <v>253</v>
      </c>
      <c r="M329" s="2" t="s">
        <v>20</v>
      </c>
      <c r="N329" s="51">
        <v>0.6</v>
      </c>
    </row>
    <row r="330" spans="1:14" ht="13.5" customHeight="1" x14ac:dyDescent="0.25">
      <c r="A330" s="2">
        <v>2025</v>
      </c>
      <c r="B330" s="2">
        <v>4</v>
      </c>
      <c r="C330" s="2" t="s">
        <v>22</v>
      </c>
      <c r="D330" s="2" t="s">
        <v>23</v>
      </c>
      <c r="E330" s="5" t="str">
        <f>VLOOKUP($D:$D,[1]Capacidad!$D:$Q,3,FALSE)</f>
        <v>06</v>
      </c>
      <c r="F330" s="5" t="str">
        <f>VLOOKUP($D:$D,[1]Capacidad!$D:$Q,4,FALSE)</f>
        <v>ENRIQUILLO</v>
      </c>
      <c r="G330" s="5" t="str">
        <f>VLOOKUP($D:$D,[1]Capacidad!$D:$Q,5,FALSE)</f>
        <v>04</v>
      </c>
      <c r="H330" s="5" t="str">
        <f>VLOOKUP($D:$D,[1]Capacidad!$D:$Q,6,FALSE)</f>
        <v>BARAHONA</v>
      </c>
      <c r="I330" s="5" t="str">
        <f>VLOOKUP($D:$D,[1]Capacidad!$D:$Q,7,FALSE)</f>
        <v>01</v>
      </c>
      <c r="J330" s="5" t="str">
        <f>VLOOKUP($D:$D,[1]Capacidad!$D:$Q,8,FALSE)</f>
        <v>BARAHONA</v>
      </c>
      <c r="K330" s="8" t="s">
        <v>241</v>
      </c>
      <c r="L330" s="8" t="s">
        <v>247</v>
      </c>
      <c r="M330" s="2" t="s">
        <v>24</v>
      </c>
      <c r="N330" s="51">
        <v>53</v>
      </c>
    </row>
    <row r="331" spans="1:14" ht="13.5" customHeight="1" x14ac:dyDescent="0.25">
      <c r="A331" s="2">
        <v>2025</v>
      </c>
      <c r="B331" s="2">
        <v>4</v>
      </c>
      <c r="C331" s="2" t="s">
        <v>25</v>
      </c>
      <c r="D331" s="2" t="s">
        <v>26</v>
      </c>
      <c r="E331" s="5" t="str">
        <f>VLOOKUP($D:$D,[1]Capacidad!$D:$Q,3,FALSE)</f>
        <v>09</v>
      </c>
      <c r="F331" s="5" t="str">
        <f>VLOOKUP($D:$D,[1]Capacidad!$D:$Q,4,FALSE)</f>
        <v>HIGUAMO</v>
      </c>
      <c r="G331" s="5" t="str">
        <f>VLOOKUP($D:$D,[1]Capacidad!$D:$Q,5,FALSE)</f>
        <v>23</v>
      </c>
      <c r="H331" s="5" t="str">
        <f>VLOOKUP($D:$D,[1]Capacidad!$D:$Q,6,FALSE)</f>
        <v>SAN PEDRO DE MACORÍS</v>
      </c>
      <c r="I331" s="5" t="str">
        <f>VLOOKUP($D:$D,[1]Capacidad!$D:$Q,7,FALSE)</f>
        <v>05</v>
      </c>
      <c r="J331" s="5" t="str">
        <f>VLOOKUP($D:$D,[1]Capacidad!$D:$Q,8,FALSE)</f>
        <v>QUISQUEYA</v>
      </c>
      <c r="K331" s="8" t="s">
        <v>242</v>
      </c>
      <c r="L331" s="8" t="s">
        <v>248</v>
      </c>
      <c r="M331" s="2" t="s">
        <v>27</v>
      </c>
      <c r="N331" s="51">
        <v>25.2</v>
      </c>
    </row>
    <row r="332" spans="1:14" ht="13.5" customHeight="1" x14ac:dyDescent="0.25">
      <c r="A332" s="2">
        <v>2025</v>
      </c>
      <c r="B332" s="2">
        <v>4</v>
      </c>
      <c r="C332" s="2" t="s">
        <v>12</v>
      </c>
      <c r="D332" s="2" t="s">
        <v>28</v>
      </c>
      <c r="E332" s="5" t="str">
        <f>VLOOKUP($D:$D,[1]Capacidad!$D:$Q,3,FALSE)</f>
        <v>04</v>
      </c>
      <c r="F332" s="5" t="str">
        <f>VLOOKUP($D:$D,[1]Capacidad!$D:$Q,4,FALSE)</f>
        <v>CIBAO NOROESTE</v>
      </c>
      <c r="G332" s="5" t="str">
        <f>VLOOKUP($D:$D,[1]Capacidad!$D:$Q,5,FALSE)</f>
        <v>27</v>
      </c>
      <c r="H332" s="5" t="str">
        <f>VLOOKUP($D:$D,[1]Capacidad!$D:$Q,6,FALSE)</f>
        <v>VALVERDE</v>
      </c>
      <c r="I332" s="5" t="str">
        <f>VLOOKUP($D:$D,[1]Capacidad!$D:$Q,7,FALSE)</f>
        <v>02</v>
      </c>
      <c r="J332" s="5" t="str">
        <f>VLOOKUP($D:$D,[1]Capacidad!$D:$Q,8,FALSE)</f>
        <v>ESPERANZA</v>
      </c>
      <c r="K332" s="8" t="s">
        <v>240</v>
      </c>
      <c r="L332" s="8" t="s">
        <v>253</v>
      </c>
      <c r="M332" s="2" t="s">
        <v>27</v>
      </c>
      <c r="N332" s="51">
        <v>2.9</v>
      </c>
    </row>
    <row r="333" spans="1:14" ht="13.5" customHeight="1" x14ac:dyDescent="0.25">
      <c r="A333" s="2">
        <v>2025</v>
      </c>
      <c r="B333" s="2">
        <v>4</v>
      </c>
      <c r="C333" s="2" t="s">
        <v>29</v>
      </c>
      <c r="D333" s="2" t="s">
        <v>211</v>
      </c>
      <c r="E333" s="5" t="str">
        <f>VLOOKUP($D:$D,[1]Capacidad!$D:$Q,3,FALSE)</f>
        <v>09</v>
      </c>
      <c r="F333" s="5" t="str">
        <f>VLOOKUP($D:$D,[1]Capacidad!$D:$Q,4,FALSE)</f>
        <v>HIGUAMO</v>
      </c>
      <c r="G333" s="5" t="str">
        <f>VLOOKUP($D:$D,[1]Capacidad!$D:$Q,5,FALSE)</f>
        <v>23</v>
      </c>
      <c r="H333" s="5" t="str">
        <f>VLOOKUP($D:$D,[1]Capacidad!$D:$Q,6,FALSE)</f>
        <v>SAN PEDRO DE MACORÍS</v>
      </c>
      <c r="I333" s="5" t="str">
        <f>VLOOKUP($D:$D,[1]Capacidad!$D:$Q,7,FALSE)</f>
        <v>01</v>
      </c>
      <c r="J333" s="5" t="str">
        <f>VLOOKUP($D:$D,[1]Capacidad!$D:$Q,8,FALSE)</f>
        <v>SAN PEDRO DE MACORÍS</v>
      </c>
      <c r="K333" s="8" t="s">
        <v>239</v>
      </c>
      <c r="L333" s="8" t="s">
        <v>249</v>
      </c>
      <c r="M333" s="2" t="s">
        <v>24</v>
      </c>
      <c r="N333" s="51">
        <v>100</v>
      </c>
    </row>
    <row r="334" spans="1:14" ht="13.5" customHeight="1" x14ac:dyDescent="0.25">
      <c r="A334" s="2">
        <v>2025</v>
      </c>
      <c r="B334" s="2">
        <v>4</v>
      </c>
      <c r="C334" s="2" t="s">
        <v>29</v>
      </c>
      <c r="D334" s="2" t="s">
        <v>212</v>
      </c>
      <c r="E334" s="5" t="str">
        <f>VLOOKUP($D:$D,[1]Capacidad!$D:$Q,3,FALSE)</f>
        <v>09</v>
      </c>
      <c r="F334" s="5" t="str">
        <f>VLOOKUP($D:$D,[1]Capacidad!$D:$Q,4,FALSE)</f>
        <v>HIGUAMO</v>
      </c>
      <c r="G334" s="5" t="str">
        <f>VLOOKUP($D:$D,[1]Capacidad!$D:$Q,5,FALSE)</f>
        <v>23</v>
      </c>
      <c r="H334" s="5" t="str">
        <f>VLOOKUP($D:$D,[1]Capacidad!$D:$Q,6,FALSE)</f>
        <v>SAN PEDRO DE MACORÍS</v>
      </c>
      <c r="I334" s="5" t="str">
        <f>VLOOKUP($D:$D,[1]Capacidad!$D:$Q,7,FALSE)</f>
        <v>01</v>
      </c>
      <c r="J334" s="5" t="str">
        <f>VLOOKUP($D:$D,[1]Capacidad!$D:$Q,8,FALSE)</f>
        <v>SAN PEDRO DE MACORÍS</v>
      </c>
      <c r="K334" s="8" t="s">
        <v>239</v>
      </c>
      <c r="L334" s="8" t="s">
        <v>249</v>
      </c>
      <c r="M334" s="2" t="s">
        <v>24</v>
      </c>
      <c r="N334" s="51">
        <v>100</v>
      </c>
    </row>
    <row r="335" spans="1:14" ht="13.5" customHeight="1" x14ac:dyDescent="0.25">
      <c r="A335" s="2">
        <v>2025</v>
      </c>
      <c r="B335" s="2">
        <v>4</v>
      </c>
      <c r="C335" s="2" t="s">
        <v>29</v>
      </c>
      <c r="D335" s="2" t="s">
        <v>213</v>
      </c>
      <c r="E335" s="5" t="str">
        <f>VLOOKUP($D:$D,[1]Capacidad!$D:$Q,3,FALSE)</f>
        <v>09</v>
      </c>
      <c r="F335" s="5" t="str">
        <f>VLOOKUP($D:$D,[1]Capacidad!$D:$Q,4,FALSE)</f>
        <v>HIGUAMO</v>
      </c>
      <c r="G335" s="5" t="str">
        <f>VLOOKUP($D:$D,[1]Capacidad!$D:$Q,5,FALSE)</f>
        <v>23</v>
      </c>
      <c r="H335" s="5" t="str">
        <f>VLOOKUP($D:$D,[1]Capacidad!$D:$Q,6,FALSE)</f>
        <v>SAN PEDRO DE MACORÍS</v>
      </c>
      <c r="I335" s="5" t="str">
        <f>VLOOKUP($D:$D,[1]Capacidad!$D:$Q,7,FALSE)</f>
        <v>01</v>
      </c>
      <c r="J335" s="5" t="str">
        <f>VLOOKUP($D:$D,[1]Capacidad!$D:$Q,8,FALSE)</f>
        <v>SAN PEDRO DE MACORÍS</v>
      </c>
      <c r="K335" s="8" t="s">
        <v>239</v>
      </c>
      <c r="L335" s="8" t="s">
        <v>249</v>
      </c>
      <c r="M335" s="2" t="s">
        <v>24</v>
      </c>
      <c r="N335" s="51">
        <v>100</v>
      </c>
    </row>
    <row r="336" spans="1:14" ht="13.5" customHeight="1" x14ac:dyDescent="0.25">
      <c r="A336" s="2">
        <v>2025</v>
      </c>
      <c r="B336" s="2">
        <v>4</v>
      </c>
      <c r="C336" s="2" t="s">
        <v>12</v>
      </c>
      <c r="D336" s="2" t="s">
        <v>37</v>
      </c>
      <c r="E336" s="5" t="str">
        <f>VLOOKUP($D:$D,[1]Capacidad!$D:$Q,3,FALSE)</f>
        <v>04</v>
      </c>
      <c r="F336" s="5" t="str">
        <f>VLOOKUP($D:$D,[1]Capacidad!$D:$Q,4,FALSE)</f>
        <v>CIBAO NOROESTE</v>
      </c>
      <c r="G336" s="5" t="str">
        <f>VLOOKUP($D:$D,[1]Capacidad!$D:$Q,5,FALSE)</f>
        <v>26</v>
      </c>
      <c r="H336" s="5" t="str">
        <f>VLOOKUP($D:$D,[1]Capacidad!$D:$Q,6,FALSE)</f>
        <v>SANTIAGO RODRÍGUEZ</v>
      </c>
      <c r="I336" s="5" t="str">
        <f>VLOOKUP($D:$D,[1]Capacidad!$D:$Q,7,FALSE)</f>
        <v>03</v>
      </c>
      <c r="J336" s="5" t="str">
        <f>VLOOKUP($D:$D,[1]Capacidad!$D:$Q,8,FALSE)</f>
        <v>MONCIÓN</v>
      </c>
      <c r="K336" s="8" t="s">
        <v>240</v>
      </c>
      <c r="L336" s="8" t="s">
        <v>253</v>
      </c>
      <c r="M336" s="2" t="s">
        <v>17</v>
      </c>
      <c r="N336" s="51">
        <v>1.6</v>
      </c>
    </row>
    <row r="337" spans="1:14" ht="13.5" customHeight="1" x14ac:dyDescent="0.25">
      <c r="A337" s="2">
        <v>2025</v>
      </c>
      <c r="B337" s="2">
        <v>4</v>
      </c>
      <c r="C337" s="2" t="s">
        <v>12</v>
      </c>
      <c r="D337" s="2" t="s">
        <v>38</v>
      </c>
      <c r="E337" s="5" t="str">
        <f>VLOOKUP($D:$D,[1]Capacidad!$D:$Q,3,FALSE)</f>
        <v>04</v>
      </c>
      <c r="F337" s="5" t="str">
        <f>VLOOKUP($D:$D,[1]Capacidad!$D:$Q,4,FALSE)</f>
        <v>CIBAO NOROESTE</v>
      </c>
      <c r="G337" s="5" t="str">
        <f>VLOOKUP($D:$D,[1]Capacidad!$D:$Q,5,FALSE)</f>
        <v>26</v>
      </c>
      <c r="H337" s="5" t="str">
        <f>VLOOKUP($D:$D,[1]Capacidad!$D:$Q,6,FALSE)</f>
        <v>SANTIAGO RODRÍGUEZ</v>
      </c>
      <c r="I337" s="5" t="str">
        <f>VLOOKUP($D:$D,[1]Capacidad!$D:$Q,7,FALSE)</f>
        <v>03</v>
      </c>
      <c r="J337" s="5" t="str">
        <f>VLOOKUP($D:$D,[1]Capacidad!$D:$Q,8,FALSE)</f>
        <v>MONCIÓN</v>
      </c>
      <c r="K337" s="8" t="s">
        <v>240</v>
      </c>
      <c r="L337" s="8" t="s">
        <v>253</v>
      </c>
      <c r="M337" s="2" t="s">
        <v>17</v>
      </c>
      <c r="N337" s="51">
        <v>1.6</v>
      </c>
    </row>
    <row r="338" spans="1:14" ht="13.5" customHeight="1" x14ac:dyDescent="0.25">
      <c r="A338" s="2">
        <v>2025</v>
      </c>
      <c r="B338" s="2">
        <v>4</v>
      </c>
      <c r="C338" s="2" t="s">
        <v>12</v>
      </c>
      <c r="D338" s="2" t="s">
        <v>39</v>
      </c>
      <c r="E338" s="5" t="str">
        <f>VLOOKUP($D:$D,[1]Capacidad!$D:$Q,3,FALSE)</f>
        <v>07</v>
      </c>
      <c r="F338" s="5" t="str">
        <f>VLOOKUP($D:$D,[1]Capacidad!$D:$Q,4,FALSE)</f>
        <v>EL VALLE</v>
      </c>
      <c r="G338" s="5" t="str">
        <f>VLOOKUP($D:$D,[1]Capacidad!$D:$Q,5,FALSE)</f>
        <v>22</v>
      </c>
      <c r="H338" s="5" t="str">
        <f>VLOOKUP($D:$D,[1]Capacidad!$D:$Q,6,FALSE)</f>
        <v>SAN JUAN</v>
      </c>
      <c r="I338" s="5" t="str">
        <f>VLOOKUP($D:$D,[1]Capacidad!$D:$Q,7,FALSE)</f>
        <v>01</v>
      </c>
      <c r="J338" s="5" t="str">
        <f>VLOOKUP($D:$D,[1]Capacidad!$D:$Q,8,FALSE)</f>
        <v>SAN JUAN</v>
      </c>
      <c r="K338" s="8" t="s">
        <v>240</v>
      </c>
      <c r="L338" s="8" t="s">
        <v>253</v>
      </c>
      <c r="M338" s="2" t="s">
        <v>17</v>
      </c>
      <c r="N338" s="51">
        <v>2</v>
      </c>
    </row>
    <row r="339" spans="1:14" ht="13.5" customHeight="1" x14ac:dyDescent="0.25">
      <c r="A339" s="2">
        <v>2025</v>
      </c>
      <c r="B339" s="2">
        <v>4</v>
      </c>
      <c r="C339" s="2" t="s">
        <v>12</v>
      </c>
      <c r="D339" s="2" t="s">
        <v>40</v>
      </c>
      <c r="E339" s="5" t="str">
        <f>VLOOKUP($D:$D,[1]Capacidad!$D:$Q,3,FALSE)</f>
        <v>07</v>
      </c>
      <c r="F339" s="5" t="str">
        <f>VLOOKUP($D:$D,[1]Capacidad!$D:$Q,4,FALSE)</f>
        <v>EL VALLE</v>
      </c>
      <c r="G339" s="5" t="str">
        <f>VLOOKUP($D:$D,[1]Capacidad!$D:$Q,5,FALSE)</f>
        <v>22</v>
      </c>
      <c r="H339" s="5" t="str">
        <f>VLOOKUP($D:$D,[1]Capacidad!$D:$Q,6,FALSE)</f>
        <v>SAN JUAN</v>
      </c>
      <c r="I339" s="5" t="str">
        <f>VLOOKUP($D:$D,[1]Capacidad!$D:$Q,7,FALSE)</f>
        <v>01</v>
      </c>
      <c r="J339" s="5" t="str">
        <f>VLOOKUP($D:$D,[1]Capacidad!$D:$Q,8,FALSE)</f>
        <v>SAN JUAN</v>
      </c>
      <c r="K339" s="8" t="s">
        <v>240</v>
      </c>
      <c r="L339" s="8" t="s">
        <v>253</v>
      </c>
      <c r="M339" s="2" t="s">
        <v>17</v>
      </c>
      <c r="N339" s="51">
        <v>2</v>
      </c>
    </row>
    <row r="340" spans="1:14" ht="13.5" customHeight="1" x14ac:dyDescent="0.25">
      <c r="A340" s="2">
        <v>2025</v>
      </c>
      <c r="B340" s="2">
        <v>4</v>
      </c>
      <c r="C340" s="2" t="s">
        <v>12</v>
      </c>
      <c r="D340" s="2" t="s">
        <v>41</v>
      </c>
      <c r="E340" s="5" t="str">
        <f>VLOOKUP($D:$D,[1]Capacidad!$D:$Q,3,FALSE)</f>
        <v>02</v>
      </c>
      <c r="F340" s="5" t="str">
        <f>VLOOKUP($D:$D,[1]Capacidad!$D:$Q,4,FALSE)</f>
        <v>CIBAO SUR</v>
      </c>
      <c r="G340" s="5" t="str">
        <f>VLOOKUP($D:$D,[1]Capacidad!$D:$Q,5,FALSE)</f>
        <v>13</v>
      </c>
      <c r="H340" s="5" t="str">
        <f>VLOOKUP($D:$D,[1]Capacidad!$D:$Q,6,FALSE)</f>
        <v>LA VEGA</v>
      </c>
      <c r="I340" s="5" t="str">
        <f>VLOOKUP($D:$D,[1]Capacidad!$D:$Q,7,FALSE)</f>
        <v>02</v>
      </c>
      <c r="J340" s="5" t="str">
        <f>VLOOKUP($D:$D,[1]Capacidad!$D:$Q,8,FALSE)</f>
        <v>CONSTANZA</v>
      </c>
      <c r="K340" s="8" t="s">
        <v>240</v>
      </c>
      <c r="L340" s="8" t="s">
        <v>253</v>
      </c>
      <c r="M340" s="2" t="s">
        <v>20</v>
      </c>
      <c r="N340" s="51">
        <v>0.7</v>
      </c>
    </row>
    <row r="341" spans="1:14" ht="13.5" customHeight="1" x14ac:dyDescent="0.25">
      <c r="A341" s="2">
        <v>2025</v>
      </c>
      <c r="B341" s="2">
        <v>4</v>
      </c>
      <c r="C341" s="2" t="s">
        <v>42</v>
      </c>
      <c r="D341" s="2" t="s">
        <v>214</v>
      </c>
      <c r="E341" s="5" t="str">
        <f>VLOOKUP($D:$D,[1]Capacidad!$D:$Q,3,FALSE)</f>
        <v>10</v>
      </c>
      <c r="F341" s="5" t="str">
        <f>VLOOKUP($D:$D,[1]Capacidad!$D:$Q,4,FALSE)</f>
        <v>OZAMA O METROPOLITANA</v>
      </c>
      <c r="G341" s="5" t="str">
        <f>VLOOKUP($D:$D,[1]Capacidad!$D:$Q,5,FALSE)</f>
        <v>01</v>
      </c>
      <c r="H341" s="5" t="str">
        <f>VLOOKUP($D:$D,[1]Capacidad!$D:$Q,6,FALSE)</f>
        <v>DISTRITO NACIONAL</v>
      </c>
      <c r="I341" s="5" t="str">
        <f>VLOOKUP($D:$D,[1]Capacidad!$D:$Q,7,FALSE)</f>
        <v>01</v>
      </c>
      <c r="J341" s="5" t="str">
        <f>VLOOKUP($D:$D,[1]Capacidad!$D:$Q,8,FALSE)</f>
        <v>SANTO DOMINGO DE GUZMÁN</v>
      </c>
      <c r="K341" s="8" t="s">
        <v>239</v>
      </c>
      <c r="L341" s="8" t="s">
        <v>246</v>
      </c>
      <c r="M341" s="2" t="s">
        <v>44</v>
      </c>
      <c r="N341" s="51">
        <v>111.26</v>
      </c>
    </row>
    <row r="342" spans="1:14" ht="13.5" customHeight="1" x14ac:dyDescent="0.25">
      <c r="A342" s="2">
        <v>2025</v>
      </c>
      <c r="B342" s="2">
        <v>4</v>
      </c>
      <c r="C342" s="2" t="s">
        <v>42</v>
      </c>
      <c r="D342" s="2" t="s">
        <v>215</v>
      </c>
      <c r="E342" s="5" t="str">
        <f>VLOOKUP($D:$D,[1]Capacidad!$D:$Q,3,FALSE)</f>
        <v>10</v>
      </c>
      <c r="F342" s="5" t="str">
        <f>VLOOKUP($D:$D,[1]Capacidad!$D:$Q,4,FALSE)</f>
        <v>OZAMA O METROPOLITANA</v>
      </c>
      <c r="G342" s="5" t="str">
        <f>VLOOKUP($D:$D,[1]Capacidad!$D:$Q,5,FALSE)</f>
        <v>01</v>
      </c>
      <c r="H342" s="5" t="str">
        <f>VLOOKUP($D:$D,[1]Capacidad!$D:$Q,6,FALSE)</f>
        <v>DISTRITO NACIONAL</v>
      </c>
      <c r="I342" s="5" t="str">
        <f>VLOOKUP($D:$D,[1]Capacidad!$D:$Q,7,FALSE)</f>
        <v>01</v>
      </c>
      <c r="J342" s="5" t="str">
        <f>VLOOKUP($D:$D,[1]Capacidad!$D:$Q,8,FALSE)</f>
        <v>SANTO DOMINGO DE GUZMÁN</v>
      </c>
      <c r="K342" s="8" t="s">
        <v>239</v>
      </c>
      <c r="L342" s="8" t="s">
        <v>246</v>
      </c>
      <c r="M342" s="2" t="s">
        <v>49</v>
      </c>
      <c r="N342" s="51">
        <v>150.24799999999999</v>
      </c>
    </row>
    <row r="343" spans="1:14" ht="13.5" customHeight="1" x14ac:dyDescent="0.25">
      <c r="A343" s="2">
        <v>2025</v>
      </c>
      <c r="B343" s="2">
        <v>4</v>
      </c>
      <c r="C343" s="2" t="s">
        <v>22</v>
      </c>
      <c r="D343" s="2" t="s">
        <v>52</v>
      </c>
      <c r="E343" s="5" t="str">
        <f>VLOOKUP($D:$D,[1]Capacidad!$D:$Q,3,FALSE)</f>
        <v>05</v>
      </c>
      <c r="F343" s="5" t="str">
        <f>VLOOKUP($D:$D,[1]Capacidad!$D:$Q,4,FALSE)</f>
        <v>VALDESIA</v>
      </c>
      <c r="G343" s="5" t="str">
        <f>VLOOKUP($D:$D,[1]Capacidad!$D:$Q,5,FALSE)</f>
        <v>21</v>
      </c>
      <c r="H343" s="5" t="str">
        <f>VLOOKUP($D:$D,[1]Capacidad!$D:$Q,6,FALSE)</f>
        <v>SAN CRISTÓBAL</v>
      </c>
      <c r="I343" s="5" t="str">
        <f>VLOOKUP($D:$D,[1]Capacidad!$D:$Q,7,FALSE)</f>
        <v>03</v>
      </c>
      <c r="J343" s="5" t="str">
        <f>VLOOKUP($D:$D,[1]Capacidad!$D:$Q,8,FALSE)</f>
        <v>BAJOS DE HAINA</v>
      </c>
      <c r="K343" s="8" t="s">
        <v>243</v>
      </c>
      <c r="L343" s="8" t="s">
        <v>249</v>
      </c>
      <c r="M343" s="2" t="s">
        <v>17</v>
      </c>
      <c r="N343" s="51">
        <v>100</v>
      </c>
    </row>
    <row r="344" spans="1:14" ht="13.5" customHeight="1" x14ac:dyDescent="0.25">
      <c r="A344" s="2">
        <v>2025</v>
      </c>
      <c r="B344" s="2">
        <v>4</v>
      </c>
      <c r="C344" s="2" t="s">
        <v>12</v>
      </c>
      <c r="D344" s="2" t="s">
        <v>53</v>
      </c>
      <c r="E344" s="5" t="str">
        <f>VLOOKUP($D:$D,[1]Capacidad!$D:$Q,3,FALSE)</f>
        <v>02</v>
      </c>
      <c r="F344" s="5" t="str">
        <f>VLOOKUP($D:$D,[1]Capacidad!$D:$Q,4,FALSE)</f>
        <v>CIBAO SUR</v>
      </c>
      <c r="G344" s="5" t="str">
        <f>VLOOKUP($D:$D,[1]Capacidad!$D:$Q,5,FALSE)</f>
        <v>24</v>
      </c>
      <c r="H344" s="5" t="str">
        <f>VLOOKUP($D:$D,[1]Capacidad!$D:$Q,6,FALSE)</f>
        <v>SANCHEZ RAMÍREZ</v>
      </c>
      <c r="I344" s="5" t="str">
        <f>VLOOKUP($D:$D,[1]Capacidad!$D:$Q,7,FALSE)</f>
        <v>01</v>
      </c>
      <c r="J344" s="5" t="str">
        <f>VLOOKUP($D:$D,[1]Capacidad!$D:$Q,8,FALSE)</f>
        <v>COTUÍ</v>
      </c>
      <c r="K344" s="8" t="s">
        <v>240</v>
      </c>
      <c r="L344" s="8" t="s">
        <v>253</v>
      </c>
      <c r="M344" s="2" t="s">
        <v>54</v>
      </c>
      <c r="N344" s="51">
        <v>8</v>
      </c>
    </row>
    <row r="345" spans="1:14" ht="13.5" customHeight="1" x14ac:dyDescent="0.25">
      <c r="A345" s="2">
        <v>2025</v>
      </c>
      <c r="B345" s="2">
        <v>4</v>
      </c>
      <c r="C345" s="2" t="s">
        <v>12</v>
      </c>
      <c r="D345" s="2" t="s">
        <v>55</v>
      </c>
      <c r="E345" s="5" t="str">
        <f>VLOOKUP($D:$D,[1]Capacidad!$D:$Q,3,FALSE)</f>
        <v>02</v>
      </c>
      <c r="F345" s="5" t="str">
        <f>VLOOKUP($D:$D,[1]Capacidad!$D:$Q,4,FALSE)</f>
        <v>CIBAO SUR</v>
      </c>
      <c r="G345" s="5" t="str">
        <f>VLOOKUP($D:$D,[1]Capacidad!$D:$Q,5,FALSE)</f>
        <v>24</v>
      </c>
      <c r="H345" s="5" t="str">
        <f>VLOOKUP($D:$D,[1]Capacidad!$D:$Q,6,FALSE)</f>
        <v>SANCHEZ RAMÍREZ</v>
      </c>
      <c r="I345" s="5" t="str">
        <f>VLOOKUP($D:$D,[1]Capacidad!$D:$Q,7,FALSE)</f>
        <v>01</v>
      </c>
      <c r="J345" s="5" t="str">
        <f>VLOOKUP($D:$D,[1]Capacidad!$D:$Q,8,FALSE)</f>
        <v>COTUÍ</v>
      </c>
      <c r="K345" s="8" t="s">
        <v>240</v>
      </c>
      <c r="L345" s="8" t="s">
        <v>253</v>
      </c>
      <c r="M345" s="2" t="s">
        <v>56</v>
      </c>
      <c r="N345" s="51">
        <v>10.5</v>
      </c>
    </row>
    <row r="346" spans="1:14" ht="13.5" customHeight="1" x14ac:dyDescent="0.25">
      <c r="A346" s="2">
        <v>2025</v>
      </c>
      <c r="B346" s="2">
        <v>4</v>
      </c>
      <c r="C346" s="2" t="s">
        <v>57</v>
      </c>
      <c r="D346" s="2" t="s">
        <v>58</v>
      </c>
      <c r="E346" s="5" t="str">
        <f>VLOOKUP($D:$D,[1]Capacidad!$D:$Q,3,FALSE)</f>
        <v>10</v>
      </c>
      <c r="F346" s="5" t="str">
        <f>VLOOKUP($D:$D,[1]Capacidad!$D:$Q,4,FALSE)</f>
        <v>OZAMA O METROPOLITANA</v>
      </c>
      <c r="G346" s="5" t="str">
        <f>VLOOKUP($D:$D,[1]Capacidad!$D:$Q,5,FALSE)</f>
        <v>32</v>
      </c>
      <c r="H346" s="5" t="str">
        <f>VLOOKUP($D:$D,[1]Capacidad!$D:$Q,6,FALSE)</f>
        <v>SANTO DOMINGO</v>
      </c>
      <c r="I346" s="5" t="str">
        <f>VLOOKUP($D:$D,[1]Capacidad!$D:$Q,7,FALSE)</f>
        <v>07</v>
      </c>
      <c r="J346" s="5" t="str">
        <f>VLOOKUP($D:$D,[1]Capacidad!$D:$Q,8,FALSE)</f>
        <v>PEDRO BRAND</v>
      </c>
      <c r="K346" s="8" t="s">
        <v>242</v>
      </c>
      <c r="L346" s="8" t="s">
        <v>248</v>
      </c>
      <c r="M346" s="2" t="s">
        <v>44</v>
      </c>
      <c r="N346" s="51">
        <v>14.6</v>
      </c>
    </row>
    <row r="347" spans="1:14" ht="13.5" customHeight="1" x14ac:dyDescent="0.25">
      <c r="A347" s="2">
        <v>2025</v>
      </c>
      <c r="B347" s="2">
        <v>4</v>
      </c>
      <c r="C347" s="2" t="s">
        <v>59</v>
      </c>
      <c r="D347" s="2" t="s">
        <v>60</v>
      </c>
      <c r="E347" s="5" t="str">
        <f>VLOOKUP($D:$D,[1]Capacidad!$D:$Q,3,FALSE)</f>
        <v>05</v>
      </c>
      <c r="F347" s="5" t="str">
        <f>VLOOKUP($D:$D,[1]Capacidad!$D:$Q,4,FALSE)</f>
        <v>VALDESIA</v>
      </c>
      <c r="G347" s="5" t="str">
        <f>VLOOKUP($D:$D,[1]Capacidad!$D:$Q,5,FALSE)</f>
        <v>21</v>
      </c>
      <c r="H347" s="5" t="str">
        <f>VLOOKUP($D:$D,[1]Capacidad!$D:$Q,6,FALSE)</f>
        <v>SAN CRISTÓBAL</v>
      </c>
      <c r="I347" s="5" t="str">
        <f>VLOOKUP($D:$D,[1]Capacidad!$D:$Q,7,FALSE)</f>
        <v>03</v>
      </c>
      <c r="J347" s="5" t="str">
        <f>VLOOKUP($D:$D,[1]Capacidad!$D:$Q,8,FALSE)</f>
        <v>BAJOS DE HAINA</v>
      </c>
      <c r="K347" s="8" t="s">
        <v>241</v>
      </c>
      <c r="L347" s="8" t="s">
        <v>247</v>
      </c>
      <c r="M347" s="2" t="s">
        <v>54</v>
      </c>
      <c r="N347" s="51">
        <v>128</v>
      </c>
    </row>
    <row r="348" spans="1:14" ht="13.5" customHeight="1" x14ac:dyDescent="0.25">
      <c r="A348" s="2">
        <v>2025</v>
      </c>
      <c r="B348" s="2">
        <v>4</v>
      </c>
      <c r="C348" s="2" t="s">
        <v>59</v>
      </c>
      <c r="D348" s="2" t="s">
        <v>61</v>
      </c>
      <c r="E348" s="5" t="str">
        <f>VLOOKUP($D:$D,[1]Capacidad!$D:$Q,3,FALSE)</f>
        <v>05</v>
      </c>
      <c r="F348" s="5" t="str">
        <f>VLOOKUP($D:$D,[1]Capacidad!$D:$Q,4,FALSE)</f>
        <v>VALDESIA</v>
      </c>
      <c r="G348" s="5" t="str">
        <f>VLOOKUP($D:$D,[1]Capacidad!$D:$Q,5,FALSE)</f>
        <v>21</v>
      </c>
      <c r="H348" s="5" t="str">
        <f>VLOOKUP($D:$D,[1]Capacidad!$D:$Q,6,FALSE)</f>
        <v>SAN CRISTÓBAL</v>
      </c>
      <c r="I348" s="5" t="str">
        <f>VLOOKUP($D:$D,[1]Capacidad!$D:$Q,7,FALSE)</f>
        <v>03</v>
      </c>
      <c r="J348" s="5" t="str">
        <f>VLOOKUP($D:$D,[1]Capacidad!$D:$Q,8,FALSE)</f>
        <v>BAJOS DE HAINA</v>
      </c>
      <c r="K348" s="8" t="s">
        <v>241</v>
      </c>
      <c r="L348" s="8" t="s">
        <v>247</v>
      </c>
      <c r="M348" s="2" t="s">
        <v>62</v>
      </c>
      <c r="N348" s="51">
        <v>132</v>
      </c>
    </row>
    <row r="349" spans="1:14" ht="13.5" customHeight="1" x14ac:dyDescent="0.25">
      <c r="A349" s="2">
        <v>2025</v>
      </c>
      <c r="B349" s="2">
        <v>4</v>
      </c>
      <c r="C349" s="2" t="s">
        <v>12</v>
      </c>
      <c r="D349" s="2" t="s">
        <v>63</v>
      </c>
      <c r="E349" s="5" t="str">
        <f>VLOOKUP($D:$D,[1]Capacidad!$D:$Q,3,FALSE)</f>
        <v>05</v>
      </c>
      <c r="F349" s="5" t="str">
        <f>VLOOKUP($D:$D,[1]Capacidad!$D:$Q,4,FALSE)</f>
        <v>VALDESIA</v>
      </c>
      <c r="G349" s="5" t="str">
        <f>VLOOKUP($D:$D,[1]Capacidad!$D:$Q,5,FALSE)</f>
        <v>31</v>
      </c>
      <c r="H349" s="5" t="str">
        <f>VLOOKUP($D:$D,[1]Capacidad!$D:$Q,6,FALSE)</f>
        <v>SAN JOSÉ DE OCOA</v>
      </c>
      <c r="I349" s="5" t="str">
        <f>VLOOKUP($D:$D,[1]Capacidad!$D:$Q,7,FALSE)</f>
        <v>01</v>
      </c>
      <c r="J349" s="5" t="str">
        <f>VLOOKUP($D:$D,[1]Capacidad!$D:$Q,8,FALSE)</f>
        <v>SAN JOSÉ DE OCOA</v>
      </c>
      <c r="K349" s="8" t="s">
        <v>240</v>
      </c>
      <c r="L349" s="8" t="s">
        <v>253</v>
      </c>
      <c r="M349" s="2" t="s">
        <v>14</v>
      </c>
      <c r="N349" s="51">
        <v>49</v>
      </c>
    </row>
    <row r="350" spans="1:14" ht="13.5" customHeight="1" x14ac:dyDescent="0.25">
      <c r="A350" s="2">
        <v>2025</v>
      </c>
      <c r="B350" s="2">
        <v>4</v>
      </c>
      <c r="C350" s="2" t="s">
        <v>12</v>
      </c>
      <c r="D350" s="2" t="s">
        <v>64</v>
      </c>
      <c r="E350" s="5" t="str">
        <f>VLOOKUP($D:$D,[1]Capacidad!$D:$Q,3,FALSE)</f>
        <v>05</v>
      </c>
      <c r="F350" s="5" t="str">
        <f>VLOOKUP($D:$D,[1]Capacidad!$D:$Q,4,FALSE)</f>
        <v>VALDESIA</v>
      </c>
      <c r="G350" s="5" t="str">
        <f>VLOOKUP($D:$D,[1]Capacidad!$D:$Q,5,FALSE)</f>
        <v>31</v>
      </c>
      <c r="H350" s="5" t="str">
        <f>VLOOKUP($D:$D,[1]Capacidad!$D:$Q,6,FALSE)</f>
        <v>SAN JOSÉ DE OCOA</v>
      </c>
      <c r="I350" s="5" t="str">
        <f>VLOOKUP($D:$D,[1]Capacidad!$D:$Q,7,FALSE)</f>
        <v>01</v>
      </c>
      <c r="J350" s="5" t="str">
        <f>VLOOKUP($D:$D,[1]Capacidad!$D:$Q,8,FALSE)</f>
        <v>SAN JOSÉ DE OCOA</v>
      </c>
      <c r="K350" s="8" t="s">
        <v>240</v>
      </c>
      <c r="L350" s="8" t="s">
        <v>253</v>
      </c>
      <c r="M350" s="2" t="s">
        <v>14</v>
      </c>
      <c r="N350" s="51">
        <v>49</v>
      </c>
    </row>
    <row r="351" spans="1:14" ht="13.5" customHeight="1" x14ac:dyDescent="0.25">
      <c r="A351" s="2">
        <v>2025</v>
      </c>
      <c r="B351" s="2">
        <v>4</v>
      </c>
      <c r="C351" s="2" t="s">
        <v>12</v>
      </c>
      <c r="D351" s="2" t="s">
        <v>65</v>
      </c>
      <c r="E351" s="5" t="str">
        <f>VLOOKUP($D:$D,[1]Capacidad!$D:$Q,3,FALSE)</f>
        <v>02</v>
      </c>
      <c r="F351" s="5" t="str">
        <f>VLOOKUP($D:$D,[1]Capacidad!$D:$Q,4,FALSE)</f>
        <v>CIBAO SUR</v>
      </c>
      <c r="G351" s="5" t="str">
        <f>VLOOKUP($D:$D,[1]Capacidad!$D:$Q,5,FALSE)</f>
        <v>13</v>
      </c>
      <c r="H351" s="5" t="str">
        <f>VLOOKUP($D:$D,[1]Capacidad!$D:$Q,6,FALSE)</f>
        <v>LA VEGA</v>
      </c>
      <c r="I351" s="5" t="str">
        <f>VLOOKUP($D:$D,[1]Capacidad!$D:$Q,7,FALSE)</f>
        <v>03</v>
      </c>
      <c r="J351" s="5" t="str">
        <f>VLOOKUP($D:$D,[1]Capacidad!$D:$Q,8,FALSE)</f>
        <v>JARABACOA</v>
      </c>
      <c r="K351" s="8" t="s">
        <v>240</v>
      </c>
      <c r="L351" s="8" t="s">
        <v>253</v>
      </c>
      <c r="M351" s="2" t="s">
        <v>66</v>
      </c>
      <c r="N351" s="51">
        <v>8.82</v>
      </c>
    </row>
    <row r="352" spans="1:14" ht="13.5" customHeight="1" x14ac:dyDescent="0.25">
      <c r="A352" s="2">
        <v>2025</v>
      </c>
      <c r="B352" s="2">
        <v>4</v>
      </c>
      <c r="C352" s="2" t="s">
        <v>22</v>
      </c>
      <c r="D352" s="2" t="s">
        <v>67</v>
      </c>
      <c r="E352" s="5" t="str">
        <f>VLOOKUP($D:$D,[1]Capacidad!$D:$Q,3,FALSE)</f>
        <v>06</v>
      </c>
      <c r="F352" s="5" t="str">
        <f>VLOOKUP($D:$D,[1]Capacidad!$D:$Q,4,FALSE)</f>
        <v>ENRIQUILLO</v>
      </c>
      <c r="G352" s="5" t="str">
        <f>VLOOKUP($D:$D,[1]Capacidad!$D:$Q,5,FALSE)</f>
        <v>16</v>
      </c>
      <c r="H352" s="5" t="str">
        <f>VLOOKUP($D:$D,[1]Capacidad!$D:$Q,6,FALSE)</f>
        <v>PEDERNALES</v>
      </c>
      <c r="I352" s="5" t="str">
        <f>VLOOKUP($D:$D,[1]Capacidad!$D:$Q,7,FALSE)</f>
        <v>02</v>
      </c>
      <c r="J352" s="5" t="str">
        <f>VLOOKUP($D:$D,[1]Capacidad!$D:$Q,8,FALSE)</f>
        <v>OVIEDO</v>
      </c>
      <c r="K352" s="8" t="s">
        <v>244</v>
      </c>
      <c r="L352" s="8" t="s">
        <v>252</v>
      </c>
      <c r="M352" s="2" t="s">
        <v>68</v>
      </c>
      <c r="N352" s="51">
        <v>25.2</v>
      </c>
    </row>
    <row r="353" spans="1:14" ht="13.5" customHeight="1" x14ac:dyDescent="0.25">
      <c r="A353" s="2">
        <v>2025</v>
      </c>
      <c r="B353" s="2">
        <v>4</v>
      </c>
      <c r="C353" s="2" t="s">
        <v>69</v>
      </c>
      <c r="D353" s="2" t="s">
        <v>70</v>
      </c>
      <c r="E353" s="5" t="str">
        <f>VLOOKUP($D:$D,[1]Capacidad!$D:$Q,3,FALSE)</f>
        <v>02</v>
      </c>
      <c r="F353" s="5" t="str">
        <f>VLOOKUP($D:$D,[1]Capacidad!$D:$Q,4,FALSE)</f>
        <v>CIBAO SUR</v>
      </c>
      <c r="G353" s="5" t="str">
        <f>VLOOKUP($D:$D,[1]Capacidad!$D:$Q,5,FALSE)</f>
        <v>13</v>
      </c>
      <c r="H353" s="5" t="str">
        <f>VLOOKUP($D:$D,[1]Capacidad!$D:$Q,6,FALSE)</f>
        <v>LA VEGA</v>
      </c>
      <c r="I353" s="5" t="str">
        <f>VLOOKUP($D:$D,[1]Capacidad!$D:$Q,7,FALSE)</f>
        <v>01</v>
      </c>
      <c r="J353" s="5" t="str">
        <f>VLOOKUP($D:$D,[1]Capacidad!$D:$Q,8,FALSE)</f>
        <v>LA VEGA</v>
      </c>
      <c r="K353" s="8" t="s">
        <v>242</v>
      </c>
      <c r="L353" s="8" t="s">
        <v>248</v>
      </c>
      <c r="M353" s="2" t="s">
        <v>71</v>
      </c>
      <c r="N353" s="51">
        <v>92.14</v>
      </c>
    </row>
    <row r="354" spans="1:14" ht="13.5" customHeight="1" x14ac:dyDescent="0.25">
      <c r="A354" s="2">
        <v>2025</v>
      </c>
      <c r="B354" s="2">
        <v>4</v>
      </c>
      <c r="C354" s="2" t="s">
        <v>12</v>
      </c>
      <c r="D354" s="2" t="s">
        <v>72</v>
      </c>
      <c r="E354" s="5" t="str">
        <f>VLOOKUP($D:$D,[1]Capacidad!$D:$Q,3,FALSE)</f>
        <v>05</v>
      </c>
      <c r="F354" s="5" t="str">
        <f>VLOOKUP($D:$D,[1]Capacidad!$D:$Q,4,FALSE)</f>
        <v>VALDESIA</v>
      </c>
      <c r="G354" s="5" t="str">
        <f>VLOOKUP($D:$D,[1]Capacidad!$D:$Q,5,FALSE)</f>
        <v>21</v>
      </c>
      <c r="H354" s="5" t="str">
        <f>VLOOKUP($D:$D,[1]Capacidad!$D:$Q,6,FALSE)</f>
        <v>SAN CRISTÓBAL</v>
      </c>
      <c r="I354" s="5" t="str">
        <f>VLOOKUP($D:$D,[1]Capacidad!$D:$Q,7,FALSE)</f>
        <v>06</v>
      </c>
      <c r="J354" s="5" t="str">
        <f>VLOOKUP($D:$D,[1]Capacidad!$D:$Q,8,FALSE)</f>
        <v>YAGUATE</v>
      </c>
      <c r="K354" s="8" t="s">
        <v>240</v>
      </c>
      <c r="L354" s="8" t="s">
        <v>253</v>
      </c>
      <c r="M354" s="2" t="s">
        <v>17</v>
      </c>
      <c r="N354" s="51">
        <v>0.9</v>
      </c>
    </row>
    <row r="355" spans="1:14" ht="13.5" customHeight="1" x14ac:dyDescent="0.25">
      <c r="A355" s="2">
        <v>2025</v>
      </c>
      <c r="B355" s="2">
        <v>4</v>
      </c>
      <c r="C355" s="2" t="s">
        <v>12</v>
      </c>
      <c r="D355" s="2" t="s">
        <v>73</v>
      </c>
      <c r="E355" s="5" t="str">
        <f>VLOOKUP($D:$D,[1]Capacidad!$D:$Q,3,FALSE)</f>
        <v>06</v>
      </c>
      <c r="F355" s="5" t="str">
        <f>VLOOKUP($D:$D,[1]Capacidad!$D:$Q,4,FALSE)</f>
        <v>ENRIQUILLO</v>
      </c>
      <c r="G355" s="5" t="str">
        <f>VLOOKUP($D:$D,[1]Capacidad!$D:$Q,5,FALSE)</f>
        <v>10</v>
      </c>
      <c r="H355" s="5" t="str">
        <f>VLOOKUP($D:$D,[1]Capacidad!$D:$Q,6,FALSE)</f>
        <v>INDEPENDENCIA</v>
      </c>
      <c r="I355" s="5" t="str">
        <f>VLOOKUP($D:$D,[1]Capacidad!$D:$Q,7,FALSE)</f>
        <v>02</v>
      </c>
      <c r="J355" s="5" t="str">
        <f>VLOOKUP($D:$D,[1]Capacidad!$D:$Q,8,FALSE)</f>
        <v>DUVERGÉ</v>
      </c>
      <c r="K355" s="8" t="s">
        <v>240</v>
      </c>
      <c r="L355" s="8" t="s">
        <v>253</v>
      </c>
      <c r="M355" s="2" t="s">
        <v>74</v>
      </c>
      <c r="N355" s="51">
        <v>7.5</v>
      </c>
    </row>
    <row r="356" spans="1:14" ht="13.5" customHeight="1" x14ac:dyDescent="0.25">
      <c r="A356" s="2">
        <v>2025</v>
      </c>
      <c r="B356" s="2">
        <v>4</v>
      </c>
      <c r="C356" s="2" t="s">
        <v>12</v>
      </c>
      <c r="D356" s="2" t="s">
        <v>75</v>
      </c>
      <c r="E356" s="5" t="str">
        <f>VLOOKUP($D:$D,[1]Capacidad!$D:$Q,3,FALSE)</f>
        <v>01</v>
      </c>
      <c r="F356" s="5" t="str">
        <f>VLOOKUP($D:$D,[1]Capacidad!$D:$Q,4,FALSE)</f>
        <v>CIBAO NORTE</v>
      </c>
      <c r="G356" s="5" t="str">
        <f>VLOOKUP($D:$D,[1]Capacidad!$D:$Q,5,FALSE)</f>
        <v>25</v>
      </c>
      <c r="H356" s="5" t="str">
        <f>VLOOKUP($D:$D,[1]Capacidad!$D:$Q,6,FALSE)</f>
        <v>SANTIAGO</v>
      </c>
      <c r="I356" s="5" t="str">
        <f>VLOOKUP($D:$D,[1]Capacidad!$D:$Q,7,FALSE)</f>
        <v>09</v>
      </c>
      <c r="J356" s="5" t="str">
        <f>VLOOKUP($D:$D,[1]Capacidad!$D:$Q,8,FALSE)</f>
        <v>SABANA IGLESIA</v>
      </c>
      <c r="K356" s="8" t="s">
        <v>240</v>
      </c>
      <c r="L356" s="8" t="s">
        <v>253</v>
      </c>
      <c r="M356" s="2" t="s">
        <v>76</v>
      </c>
      <c r="N356" s="51">
        <v>18</v>
      </c>
    </row>
    <row r="357" spans="1:14" ht="13.5" customHeight="1" x14ac:dyDescent="0.25">
      <c r="A357" s="2">
        <v>2025</v>
      </c>
      <c r="B357" s="2">
        <v>4</v>
      </c>
      <c r="C357" s="2" t="s">
        <v>12</v>
      </c>
      <c r="D357" s="2" t="s">
        <v>77</v>
      </c>
      <c r="E357" s="5" t="str">
        <f>VLOOKUP($D:$D,[1]Capacidad!$D:$Q,3,FALSE)</f>
        <v>05</v>
      </c>
      <c r="F357" s="5" t="str">
        <f>VLOOKUP($D:$D,[1]Capacidad!$D:$Q,4,FALSE)</f>
        <v>VALDESIA</v>
      </c>
      <c r="G357" s="5" t="str">
        <f>VLOOKUP($D:$D,[1]Capacidad!$D:$Q,5,FALSE)</f>
        <v>17</v>
      </c>
      <c r="H357" s="5" t="str">
        <f>VLOOKUP($D:$D,[1]Capacidad!$D:$Q,6,FALSE)</f>
        <v>PERAVIA</v>
      </c>
      <c r="I357" s="5" t="str">
        <f>VLOOKUP($D:$D,[1]Capacidad!$D:$Q,7,FALSE)</f>
        <v>02</v>
      </c>
      <c r="J357" s="5" t="str">
        <f>VLOOKUP($D:$D,[1]Capacidad!$D:$Q,8,FALSE)</f>
        <v>NIZAO</v>
      </c>
      <c r="K357" s="8" t="s">
        <v>240</v>
      </c>
      <c r="L357" s="8" t="s">
        <v>253</v>
      </c>
      <c r="M357" s="2" t="s">
        <v>17</v>
      </c>
      <c r="N357" s="51">
        <v>0.11</v>
      </c>
    </row>
    <row r="358" spans="1:14" ht="13.5" customHeight="1" x14ac:dyDescent="0.25">
      <c r="A358" s="2">
        <v>2025</v>
      </c>
      <c r="B358" s="2">
        <v>4</v>
      </c>
      <c r="C358" s="2" t="s">
        <v>22</v>
      </c>
      <c r="D358" s="2" t="s">
        <v>78</v>
      </c>
      <c r="E358" s="5" t="str">
        <f>VLOOKUP($D:$D,[1]Capacidad!$D:$Q,3,FALSE)</f>
        <v>06</v>
      </c>
      <c r="F358" s="5" t="str">
        <f>VLOOKUP($D:$D,[1]Capacidad!$D:$Q,4,FALSE)</f>
        <v>ENRIQUILLO</v>
      </c>
      <c r="G358" s="5" t="str">
        <f>VLOOKUP($D:$D,[1]Capacidad!$D:$Q,5,FALSE)</f>
        <v>16</v>
      </c>
      <c r="H358" s="5" t="str">
        <f>VLOOKUP($D:$D,[1]Capacidad!$D:$Q,6,FALSE)</f>
        <v>PEDERNALES</v>
      </c>
      <c r="I358" s="5" t="str">
        <f>VLOOKUP($D:$D,[1]Capacidad!$D:$Q,7,FALSE)</f>
        <v>02</v>
      </c>
      <c r="J358" s="5" t="str">
        <f>VLOOKUP($D:$D,[1]Capacidad!$D:$Q,8,FALSE)</f>
        <v>OVIEDO</v>
      </c>
      <c r="K358" s="8" t="s">
        <v>244</v>
      </c>
      <c r="L358" s="8" t="s">
        <v>252</v>
      </c>
      <c r="M358" s="2" t="s">
        <v>44</v>
      </c>
      <c r="N358" s="51">
        <v>52</v>
      </c>
    </row>
    <row r="359" spans="1:14" ht="13.5" customHeight="1" x14ac:dyDescent="0.25">
      <c r="A359" s="2">
        <v>2025</v>
      </c>
      <c r="B359" s="2">
        <v>4</v>
      </c>
      <c r="C359" s="2" t="s">
        <v>83</v>
      </c>
      <c r="D359" s="2" t="s">
        <v>216</v>
      </c>
      <c r="E359" s="5" t="str">
        <f>VLOOKUP($D:$D,[1]Capacidad!$D:$Q,3,FALSE)</f>
        <v>09</v>
      </c>
      <c r="F359" s="5" t="str">
        <f>VLOOKUP($D:$D,[1]Capacidad!$D:$Q,4,FALSE)</f>
        <v>HIGUAMO</v>
      </c>
      <c r="G359" s="5" t="str">
        <f>VLOOKUP($D:$D,[1]Capacidad!$D:$Q,5,FALSE)</f>
        <v>23</v>
      </c>
      <c r="H359" s="5" t="str">
        <f>VLOOKUP($D:$D,[1]Capacidad!$D:$Q,6,FALSE)</f>
        <v>SAN PEDRO DE MACORÍS</v>
      </c>
      <c r="I359" s="5" t="str">
        <f>VLOOKUP($D:$D,[1]Capacidad!$D:$Q,7,FALSE)</f>
        <v>01</v>
      </c>
      <c r="J359" s="5" t="str">
        <f>VLOOKUP($D:$D,[1]Capacidad!$D:$Q,8,FALSE)</f>
        <v>SAN PEDRO DE MACORÍS</v>
      </c>
      <c r="K359" s="8" t="s">
        <v>242</v>
      </c>
      <c r="L359" s="8" t="s">
        <v>249</v>
      </c>
      <c r="M359" s="2" t="s">
        <v>44</v>
      </c>
      <c r="N359" s="51">
        <v>60.72</v>
      </c>
    </row>
    <row r="360" spans="1:14" ht="13.5" customHeight="1" x14ac:dyDescent="0.25">
      <c r="A360" s="2">
        <v>2025</v>
      </c>
      <c r="B360" s="2">
        <v>4</v>
      </c>
      <c r="C360" s="2" t="s">
        <v>12</v>
      </c>
      <c r="D360" s="2" t="s">
        <v>87</v>
      </c>
      <c r="E360" s="5" t="str">
        <f>VLOOKUP($D:$D,[1]Capacidad!$D:$Q,3,FALSE)</f>
        <v>07</v>
      </c>
      <c r="F360" s="5" t="str">
        <f>VLOOKUP($D:$D,[1]Capacidad!$D:$Q,4,FALSE)</f>
        <v>EL VALLE</v>
      </c>
      <c r="G360" s="5" t="str">
        <f>VLOOKUP($D:$D,[1]Capacidad!$D:$Q,5,FALSE)</f>
        <v>02</v>
      </c>
      <c r="H360" s="5" t="str">
        <f>VLOOKUP($D:$D,[1]Capacidad!$D:$Q,6,FALSE)</f>
        <v>AZUA</v>
      </c>
      <c r="I360" s="5" t="str">
        <f>VLOOKUP($D:$D,[1]Capacidad!$D:$Q,7,FALSE)</f>
        <v>03</v>
      </c>
      <c r="J360" s="5" t="str">
        <f>VLOOKUP($D:$D,[1]Capacidad!$D:$Q,8,FALSE)</f>
        <v>LAS YAYAS DE VIAJAMA</v>
      </c>
      <c r="K360" s="8" t="s">
        <v>240</v>
      </c>
      <c r="L360" s="8" t="s">
        <v>253</v>
      </c>
      <c r="M360" s="2" t="s">
        <v>24</v>
      </c>
      <c r="N360" s="51">
        <v>4.9000000000000004</v>
      </c>
    </row>
    <row r="361" spans="1:14" ht="13.5" customHeight="1" x14ac:dyDescent="0.25">
      <c r="A361" s="2">
        <v>2025</v>
      </c>
      <c r="B361" s="2">
        <v>4</v>
      </c>
      <c r="C361" s="2" t="s">
        <v>12</v>
      </c>
      <c r="D361" s="2" t="s">
        <v>88</v>
      </c>
      <c r="E361" s="5" t="str">
        <f>VLOOKUP($D:$D,[1]Capacidad!$D:$Q,3,FALSE)</f>
        <v>07</v>
      </c>
      <c r="F361" s="5" t="str">
        <f>VLOOKUP($D:$D,[1]Capacidad!$D:$Q,4,FALSE)</f>
        <v>EL VALLE</v>
      </c>
      <c r="G361" s="5" t="str">
        <f>VLOOKUP($D:$D,[1]Capacidad!$D:$Q,5,FALSE)</f>
        <v>02</v>
      </c>
      <c r="H361" s="5" t="str">
        <f>VLOOKUP($D:$D,[1]Capacidad!$D:$Q,6,FALSE)</f>
        <v>AZUA</v>
      </c>
      <c r="I361" s="5" t="str">
        <f>VLOOKUP($D:$D,[1]Capacidad!$D:$Q,7,FALSE)</f>
        <v>03</v>
      </c>
      <c r="J361" s="5" t="str">
        <f>VLOOKUP($D:$D,[1]Capacidad!$D:$Q,8,FALSE)</f>
        <v>LAS YAYAS DE VIAJAMA</v>
      </c>
      <c r="K361" s="8" t="s">
        <v>240</v>
      </c>
      <c r="L361" s="8" t="s">
        <v>253</v>
      </c>
      <c r="M361" s="2" t="s">
        <v>24</v>
      </c>
      <c r="N361" s="51">
        <v>4.9000000000000004</v>
      </c>
    </row>
    <row r="362" spans="1:14" ht="13.5" customHeight="1" x14ac:dyDescent="0.25">
      <c r="A362" s="2">
        <v>2025</v>
      </c>
      <c r="B362" s="2">
        <v>4</v>
      </c>
      <c r="C362" s="2" t="s">
        <v>12</v>
      </c>
      <c r="D362" s="2" t="s">
        <v>89</v>
      </c>
      <c r="E362" s="5" t="str">
        <f>VLOOKUP($D:$D,[1]Capacidad!$D:$Q,3,FALSE)</f>
        <v>07</v>
      </c>
      <c r="F362" s="5" t="str">
        <f>VLOOKUP($D:$D,[1]Capacidad!$D:$Q,4,FALSE)</f>
        <v>EL VALLE</v>
      </c>
      <c r="G362" s="5" t="str">
        <f>VLOOKUP($D:$D,[1]Capacidad!$D:$Q,5,FALSE)</f>
        <v>02</v>
      </c>
      <c r="H362" s="5" t="str">
        <f>VLOOKUP($D:$D,[1]Capacidad!$D:$Q,6,FALSE)</f>
        <v>AZUA</v>
      </c>
      <c r="I362" s="5" t="str">
        <f>VLOOKUP($D:$D,[1]Capacidad!$D:$Q,7,FALSE)</f>
        <v>03</v>
      </c>
      <c r="J362" s="5" t="str">
        <f>VLOOKUP($D:$D,[1]Capacidad!$D:$Q,8,FALSE)</f>
        <v>LAS YAYAS DE VIAJAMA</v>
      </c>
      <c r="K362" s="8" t="s">
        <v>240</v>
      </c>
      <c r="L362" s="8" t="s">
        <v>253</v>
      </c>
      <c r="M362" s="2" t="s">
        <v>90</v>
      </c>
      <c r="N362" s="51">
        <v>1.51</v>
      </c>
    </row>
    <row r="363" spans="1:14" ht="13.5" customHeight="1" x14ac:dyDescent="0.25">
      <c r="A363" s="2">
        <v>2025</v>
      </c>
      <c r="B363" s="2">
        <v>4</v>
      </c>
      <c r="C363" s="2" t="s">
        <v>12</v>
      </c>
      <c r="D363" s="2" t="s">
        <v>91</v>
      </c>
      <c r="E363" s="5" t="str">
        <f>VLOOKUP($D:$D,[1]Capacidad!$D:$Q,3,FALSE)</f>
        <v>07</v>
      </c>
      <c r="F363" s="5" t="str">
        <f>VLOOKUP($D:$D,[1]Capacidad!$D:$Q,4,FALSE)</f>
        <v>EL VALLE</v>
      </c>
      <c r="G363" s="5" t="str">
        <f>VLOOKUP($D:$D,[1]Capacidad!$D:$Q,5,FALSE)</f>
        <v>02</v>
      </c>
      <c r="H363" s="5" t="str">
        <f>VLOOKUP($D:$D,[1]Capacidad!$D:$Q,6,FALSE)</f>
        <v>AZUA</v>
      </c>
      <c r="I363" s="5" t="str">
        <f>VLOOKUP($D:$D,[1]Capacidad!$D:$Q,7,FALSE)</f>
        <v>03</v>
      </c>
      <c r="J363" s="5" t="str">
        <f>VLOOKUP($D:$D,[1]Capacidad!$D:$Q,8,FALSE)</f>
        <v>LAS YAYAS DE VIAJAMA</v>
      </c>
      <c r="K363" s="8" t="s">
        <v>240</v>
      </c>
      <c r="L363" s="8" t="s">
        <v>253</v>
      </c>
      <c r="M363" s="2" t="s">
        <v>90</v>
      </c>
      <c r="N363" s="51">
        <v>1.51</v>
      </c>
    </row>
    <row r="364" spans="1:14" ht="13.5" customHeight="1" x14ac:dyDescent="0.25">
      <c r="A364" s="2">
        <v>2025</v>
      </c>
      <c r="B364" s="2">
        <v>4</v>
      </c>
      <c r="C364" s="2" t="s">
        <v>92</v>
      </c>
      <c r="D364" s="2" t="s">
        <v>93</v>
      </c>
      <c r="E364" s="5" t="str">
        <f>VLOOKUP($D:$D,[1]Capacidad!$D:$Q,3,FALSE)</f>
        <v>10</v>
      </c>
      <c r="F364" s="5" t="str">
        <f>VLOOKUP($D:$D,[1]Capacidad!$D:$Q,4,FALSE)</f>
        <v>OZAMA O METROPOLITANA</v>
      </c>
      <c r="G364" s="5" t="str">
        <f>VLOOKUP($D:$D,[1]Capacidad!$D:$Q,5,FALSE)</f>
        <v>01</v>
      </c>
      <c r="H364" s="5" t="str">
        <f>VLOOKUP($D:$D,[1]Capacidad!$D:$Q,6,FALSE)</f>
        <v>DISTRITO NACIONAL</v>
      </c>
      <c r="I364" s="5" t="str">
        <f>VLOOKUP($D:$D,[1]Capacidad!$D:$Q,7,FALSE)</f>
        <v>01</v>
      </c>
      <c r="J364" s="5" t="str">
        <f>VLOOKUP($D:$D,[1]Capacidad!$D:$Q,8,FALSE)</f>
        <v>SANTO DOMINGO DE GUZMÁN</v>
      </c>
      <c r="K364" s="8" t="s">
        <v>242</v>
      </c>
      <c r="L364" s="8" t="s">
        <v>248</v>
      </c>
      <c r="M364" s="2" t="s">
        <v>17</v>
      </c>
      <c r="N364" s="51">
        <v>42</v>
      </c>
    </row>
    <row r="365" spans="1:14" ht="13.5" customHeight="1" x14ac:dyDescent="0.25">
      <c r="A365" s="2">
        <v>2025</v>
      </c>
      <c r="B365" s="2">
        <v>4</v>
      </c>
      <c r="C365" s="2" t="s">
        <v>12</v>
      </c>
      <c r="D365" s="2" t="s">
        <v>94</v>
      </c>
      <c r="E365" s="5" t="str">
        <f>VLOOKUP($D:$D,[1]Capacidad!$D:$Q,3,FALSE)</f>
        <v>04</v>
      </c>
      <c r="F365" s="5" t="str">
        <f>VLOOKUP($D:$D,[1]Capacidad!$D:$Q,4,FALSE)</f>
        <v>CIBAO NOROESTE</v>
      </c>
      <c r="G365" s="5" t="str">
        <f>VLOOKUP($D:$D,[1]Capacidad!$D:$Q,5,FALSE)</f>
        <v>26</v>
      </c>
      <c r="H365" s="5" t="str">
        <f>VLOOKUP($D:$D,[1]Capacidad!$D:$Q,6,FALSE)</f>
        <v>SANTIAGO RODRÍGUEZ</v>
      </c>
      <c r="I365" s="5" t="str">
        <f>VLOOKUP($D:$D,[1]Capacidad!$D:$Q,7,FALSE)</f>
        <v>03</v>
      </c>
      <c r="J365" s="5" t="str">
        <f>VLOOKUP($D:$D,[1]Capacidad!$D:$Q,8,FALSE)</f>
        <v>MONCIÓN</v>
      </c>
      <c r="K365" s="8" t="s">
        <v>240</v>
      </c>
      <c r="L365" s="8" t="s">
        <v>253</v>
      </c>
      <c r="M365" s="2" t="s">
        <v>95</v>
      </c>
      <c r="N365" s="51">
        <v>26</v>
      </c>
    </row>
    <row r="366" spans="1:14" ht="13.5" customHeight="1" x14ac:dyDescent="0.25">
      <c r="A366" s="2">
        <v>2025</v>
      </c>
      <c r="B366" s="2">
        <v>4</v>
      </c>
      <c r="C366" s="2" t="s">
        <v>12</v>
      </c>
      <c r="D366" s="2" t="s">
        <v>96</v>
      </c>
      <c r="E366" s="5" t="str">
        <f>VLOOKUP($D:$D,[1]Capacidad!$D:$Q,3,FALSE)</f>
        <v>04</v>
      </c>
      <c r="F366" s="5" t="str">
        <f>VLOOKUP($D:$D,[1]Capacidad!$D:$Q,4,FALSE)</f>
        <v>CIBAO NOROESTE</v>
      </c>
      <c r="G366" s="5" t="str">
        <f>VLOOKUP($D:$D,[1]Capacidad!$D:$Q,5,FALSE)</f>
        <v>26</v>
      </c>
      <c r="H366" s="5" t="str">
        <f>VLOOKUP($D:$D,[1]Capacidad!$D:$Q,6,FALSE)</f>
        <v>SANTIAGO RODRÍGUEZ</v>
      </c>
      <c r="I366" s="5" t="str">
        <f>VLOOKUP($D:$D,[1]Capacidad!$D:$Q,7,FALSE)</f>
        <v>03</v>
      </c>
      <c r="J366" s="5" t="str">
        <f>VLOOKUP($D:$D,[1]Capacidad!$D:$Q,8,FALSE)</f>
        <v>MONCIÓN</v>
      </c>
      <c r="K366" s="8" t="s">
        <v>240</v>
      </c>
      <c r="L366" s="8" t="s">
        <v>253</v>
      </c>
      <c r="M366" s="2" t="s">
        <v>95</v>
      </c>
      <c r="N366" s="51">
        <v>26</v>
      </c>
    </row>
    <row r="367" spans="1:14" ht="13.5" customHeight="1" x14ac:dyDescent="0.25">
      <c r="A367" s="2">
        <v>2025</v>
      </c>
      <c r="B367" s="2">
        <v>4</v>
      </c>
      <c r="C367" s="2" t="s">
        <v>97</v>
      </c>
      <c r="D367" s="2" t="s">
        <v>98</v>
      </c>
      <c r="E367" s="5" t="str">
        <f>VLOOKUP($D:$D,[1]Capacidad!$D:$Q,3,FALSE)</f>
        <v>09</v>
      </c>
      <c r="F367" s="5" t="str">
        <f>VLOOKUP($D:$D,[1]Capacidad!$D:$Q,4,FALSE)</f>
        <v>HIGUAMO</v>
      </c>
      <c r="G367" s="5" t="str">
        <f>VLOOKUP($D:$D,[1]Capacidad!$D:$Q,5,FALSE)</f>
        <v>29</v>
      </c>
      <c r="H367" s="5" t="str">
        <f>VLOOKUP($D:$D,[1]Capacidad!$D:$Q,6,FALSE)</f>
        <v>MONTE PLATA</v>
      </c>
      <c r="I367" s="5" t="str">
        <f>VLOOKUP($D:$D,[1]Capacidad!$D:$Q,7,FALSE)</f>
        <v>01</v>
      </c>
      <c r="J367" s="5" t="str">
        <f>VLOOKUP($D:$D,[1]Capacidad!$D:$Q,8,FALSE)</f>
        <v>MONTE PLATA</v>
      </c>
      <c r="K367" s="8" t="s">
        <v>254</v>
      </c>
      <c r="L367" s="8" t="s">
        <v>245</v>
      </c>
      <c r="M367" s="2" t="s">
        <v>99</v>
      </c>
      <c r="N367" s="51">
        <v>60</v>
      </c>
    </row>
    <row r="368" spans="1:14" ht="13.5" customHeight="1" x14ac:dyDescent="0.25">
      <c r="A368" s="2">
        <v>2025</v>
      </c>
      <c r="B368" s="2">
        <v>4</v>
      </c>
      <c r="C368" s="2" t="s">
        <v>100</v>
      </c>
      <c r="D368" s="2" t="s">
        <v>101</v>
      </c>
      <c r="E368" s="5" t="str">
        <f>VLOOKUP($D:$D,[1]Capacidad!$D:$Q,3,FALSE)</f>
        <v>07</v>
      </c>
      <c r="F368" s="5" t="str">
        <f>VLOOKUP($D:$D,[1]Capacidad!$D:$Q,4,FALSE)</f>
        <v>EL VALLE</v>
      </c>
      <c r="G368" s="5" t="str">
        <f>VLOOKUP($D:$D,[1]Capacidad!$D:$Q,5,FALSE)</f>
        <v>02</v>
      </c>
      <c r="H368" s="5" t="str">
        <f>VLOOKUP($D:$D,[1]Capacidad!$D:$Q,6,FALSE)</f>
        <v>AZUA</v>
      </c>
      <c r="I368" s="5" t="str">
        <f>VLOOKUP($D:$D,[1]Capacidad!$D:$Q,7,FALSE)</f>
        <v>01</v>
      </c>
      <c r="J368" s="5" t="str">
        <f>VLOOKUP($D:$D,[1]Capacidad!$D:$Q,8,FALSE)</f>
        <v>AZUA</v>
      </c>
      <c r="K368" s="8" t="s">
        <v>242</v>
      </c>
      <c r="L368" s="8" t="s">
        <v>248</v>
      </c>
      <c r="M368" s="2" t="s">
        <v>102</v>
      </c>
      <c r="N368" s="51">
        <v>101.483</v>
      </c>
    </row>
    <row r="369" spans="1:14" ht="13.5" customHeight="1" x14ac:dyDescent="0.25">
      <c r="A369" s="2">
        <v>2025</v>
      </c>
      <c r="B369" s="2">
        <v>4</v>
      </c>
      <c r="C369" s="2" t="s">
        <v>12</v>
      </c>
      <c r="D369" s="2" t="s">
        <v>103</v>
      </c>
      <c r="E369" s="5" t="str">
        <f>VLOOKUP($D:$D,[1]Capacidad!$D:$Q,3,FALSE)</f>
        <v>05</v>
      </c>
      <c r="F369" s="5" t="str">
        <f>VLOOKUP($D:$D,[1]Capacidad!$D:$Q,4,FALSE)</f>
        <v>VALDESIA</v>
      </c>
      <c r="G369" s="5" t="str">
        <f>VLOOKUP($D:$D,[1]Capacidad!$D:$Q,5,FALSE)</f>
        <v>21</v>
      </c>
      <c r="H369" s="5" t="str">
        <f>VLOOKUP($D:$D,[1]Capacidad!$D:$Q,6,FALSE)</f>
        <v>SAN CRISTÓBAL</v>
      </c>
      <c r="I369" s="5" t="str">
        <f>VLOOKUP($D:$D,[1]Capacidad!$D:$Q,7,FALSE)</f>
        <v>06</v>
      </c>
      <c r="J369" s="5" t="str">
        <f>VLOOKUP($D:$D,[1]Capacidad!$D:$Q,8,FALSE)</f>
        <v>YAGUATE</v>
      </c>
      <c r="K369" s="8" t="s">
        <v>240</v>
      </c>
      <c r="L369" s="8" t="s">
        <v>253</v>
      </c>
      <c r="M369" s="2" t="s">
        <v>20</v>
      </c>
      <c r="N369" s="51">
        <v>0.33</v>
      </c>
    </row>
    <row r="370" spans="1:14" ht="13.5" customHeight="1" x14ac:dyDescent="0.25">
      <c r="A370" s="2">
        <v>2025</v>
      </c>
      <c r="B370" s="2">
        <v>4</v>
      </c>
      <c r="C370" s="2" t="s">
        <v>69</v>
      </c>
      <c r="D370" s="2" t="s">
        <v>104</v>
      </c>
      <c r="E370" s="5" t="str">
        <f>VLOOKUP($D:$D,[1]Capacidad!$D:$Q,3,FALSE)</f>
        <v>10</v>
      </c>
      <c r="F370" s="5" t="str">
        <f>VLOOKUP($D:$D,[1]Capacidad!$D:$Q,4,FALSE)</f>
        <v>OZAMA O METROPOLITANA</v>
      </c>
      <c r="G370" s="5" t="str">
        <f>VLOOKUP($D:$D,[1]Capacidad!$D:$Q,5,FALSE)</f>
        <v>32</v>
      </c>
      <c r="H370" s="5" t="str">
        <f>VLOOKUP($D:$D,[1]Capacidad!$D:$Q,6,FALSE)</f>
        <v>SANTO DOMINGO</v>
      </c>
      <c r="I370" s="5" t="str">
        <f>VLOOKUP($D:$D,[1]Capacidad!$D:$Q,7,FALSE)</f>
        <v>07</v>
      </c>
      <c r="J370" s="5" t="str">
        <f>VLOOKUP($D:$D,[1]Capacidad!$D:$Q,8,FALSE)</f>
        <v>PEDRO BRAND</v>
      </c>
      <c r="K370" s="8" t="s">
        <v>242</v>
      </c>
      <c r="L370" s="8" t="s">
        <v>248</v>
      </c>
      <c r="M370" s="2" t="s">
        <v>71</v>
      </c>
      <c r="N370" s="51">
        <v>107</v>
      </c>
    </row>
    <row r="371" spans="1:14" ht="13.5" customHeight="1" x14ac:dyDescent="0.25">
      <c r="A371" s="2">
        <v>2025</v>
      </c>
      <c r="B371" s="2">
        <v>4</v>
      </c>
      <c r="C371" s="2" t="s">
        <v>105</v>
      </c>
      <c r="D371" s="2" t="s">
        <v>106</v>
      </c>
      <c r="E371" s="5" t="str">
        <f>VLOOKUP($D:$D,[1]Capacidad!$D:$Q,3,FALSE)</f>
        <v>05</v>
      </c>
      <c r="F371" s="5" t="str">
        <f>VLOOKUP($D:$D,[1]Capacidad!$D:$Q,4,FALSE)</f>
        <v>VALDESIA</v>
      </c>
      <c r="G371" s="5" t="str">
        <f>VLOOKUP($D:$D,[1]Capacidad!$D:$Q,5,FALSE)</f>
        <v>21</v>
      </c>
      <c r="H371" s="5" t="str">
        <f>VLOOKUP($D:$D,[1]Capacidad!$D:$Q,6,FALSE)</f>
        <v>SAN CRISTÓBAL</v>
      </c>
      <c r="I371" s="5" t="str">
        <f>VLOOKUP($D:$D,[1]Capacidad!$D:$Q,7,FALSE)</f>
        <v>02</v>
      </c>
      <c r="J371" s="5" t="str">
        <f>VLOOKUP($D:$D,[1]Capacidad!$D:$Q,8,FALSE)</f>
        <v>SABANA GRANDE DE PALENQUE</v>
      </c>
      <c r="K371" s="8" t="s">
        <v>242</v>
      </c>
      <c r="L371" s="8" t="s">
        <v>248</v>
      </c>
      <c r="M371" s="2" t="s">
        <v>107</v>
      </c>
      <c r="N371" s="51">
        <v>25.6</v>
      </c>
    </row>
    <row r="372" spans="1:14" ht="13.5" customHeight="1" x14ac:dyDescent="0.25">
      <c r="A372" s="2">
        <v>2025</v>
      </c>
      <c r="B372" s="2">
        <v>4</v>
      </c>
      <c r="C372" s="2" t="s">
        <v>12</v>
      </c>
      <c r="D372" s="2" t="s">
        <v>108</v>
      </c>
      <c r="E372" s="5" t="str">
        <f>VLOOKUP($D:$D,[1]Capacidad!$D:$Q,3,FALSE)</f>
        <v>07</v>
      </c>
      <c r="F372" s="5" t="str">
        <f>VLOOKUP($D:$D,[1]Capacidad!$D:$Q,4,FALSE)</f>
        <v>EL VALLE</v>
      </c>
      <c r="G372" s="5" t="str">
        <f>VLOOKUP($D:$D,[1]Capacidad!$D:$Q,5,FALSE)</f>
        <v>22</v>
      </c>
      <c r="H372" s="5" t="str">
        <f>VLOOKUP($D:$D,[1]Capacidad!$D:$Q,6,FALSE)</f>
        <v>SAN JUAN</v>
      </c>
      <c r="I372" s="5" t="str">
        <f>VLOOKUP($D:$D,[1]Capacidad!$D:$Q,7,FALSE)</f>
        <v>02</v>
      </c>
      <c r="J372" s="5" t="str">
        <f>VLOOKUP($D:$D,[1]Capacidad!$D:$Q,8,FALSE)</f>
        <v>BOHECHÍO</v>
      </c>
      <c r="K372" s="8" t="s">
        <v>240</v>
      </c>
      <c r="L372" s="8" t="s">
        <v>253</v>
      </c>
      <c r="M372" s="2" t="s">
        <v>44</v>
      </c>
      <c r="N372" s="51">
        <v>40.799999999999997</v>
      </c>
    </row>
    <row r="373" spans="1:14" ht="13.5" customHeight="1" x14ac:dyDescent="0.25">
      <c r="A373" s="2">
        <v>2025</v>
      </c>
      <c r="B373" s="2">
        <v>4</v>
      </c>
      <c r="C373" s="2" t="s">
        <v>12</v>
      </c>
      <c r="D373" s="2" t="s">
        <v>109</v>
      </c>
      <c r="E373" s="5" t="str">
        <f>VLOOKUP($D:$D,[1]Capacidad!$D:$Q,3,FALSE)</f>
        <v>07</v>
      </c>
      <c r="F373" s="5" t="str">
        <f>VLOOKUP($D:$D,[1]Capacidad!$D:$Q,4,FALSE)</f>
        <v>EL VALLE</v>
      </c>
      <c r="G373" s="5" t="str">
        <f>VLOOKUP($D:$D,[1]Capacidad!$D:$Q,5,FALSE)</f>
        <v>22</v>
      </c>
      <c r="H373" s="5" t="str">
        <f>VLOOKUP($D:$D,[1]Capacidad!$D:$Q,6,FALSE)</f>
        <v>SAN JUAN</v>
      </c>
      <c r="I373" s="5" t="str">
        <f>VLOOKUP($D:$D,[1]Capacidad!$D:$Q,7,FALSE)</f>
        <v>02</v>
      </c>
      <c r="J373" s="5" t="str">
        <f>VLOOKUP($D:$D,[1]Capacidad!$D:$Q,8,FALSE)</f>
        <v>BOHECHÍO</v>
      </c>
      <c r="K373" s="8" t="s">
        <v>240</v>
      </c>
      <c r="L373" s="8" t="s">
        <v>253</v>
      </c>
      <c r="M373" s="2" t="s">
        <v>44</v>
      </c>
      <c r="N373" s="51">
        <v>40.799999999999997</v>
      </c>
    </row>
    <row r="374" spans="1:14" ht="13.5" customHeight="1" x14ac:dyDescent="0.25">
      <c r="A374" s="2">
        <v>2025</v>
      </c>
      <c r="B374" s="2">
        <v>4</v>
      </c>
      <c r="C374" s="2" t="s">
        <v>79</v>
      </c>
      <c r="D374" s="2" t="s">
        <v>217</v>
      </c>
      <c r="E374" s="5" t="str">
        <f>VLOOKUP($D:$D,[1]Capacidad!$D:$Q,3,FALSE)</f>
        <v>10</v>
      </c>
      <c r="F374" s="5" t="str">
        <f>VLOOKUP($D:$D,[1]Capacidad!$D:$Q,4,FALSE)</f>
        <v>OZAMA O METROPOLITANA</v>
      </c>
      <c r="G374" s="5" t="str">
        <f>VLOOKUP($D:$D,[1]Capacidad!$D:$Q,5,FALSE)</f>
        <v>32</v>
      </c>
      <c r="H374" s="5" t="str">
        <f>VLOOKUP($D:$D,[1]Capacidad!$D:$Q,6,FALSE)</f>
        <v>SANTO DOMINGO</v>
      </c>
      <c r="I374" s="5" t="str">
        <f>VLOOKUP($D:$D,[1]Capacidad!$D:$Q,7,FALSE)</f>
        <v>01</v>
      </c>
      <c r="J374" s="5" t="str">
        <f>VLOOKUP($D:$D,[1]Capacidad!$D:$Q,8,FALSE)</f>
        <v>SANTO DOMINGO ESTE</v>
      </c>
      <c r="K374" s="8" t="s">
        <v>239</v>
      </c>
      <c r="L374" s="8" t="s">
        <v>246</v>
      </c>
      <c r="M374" s="2" t="s">
        <v>111</v>
      </c>
      <c r="N374" s="51">
        <v>359.25</v>
      </c>
    </row>
    <row r="375" spans="1:14" ht="13.5" customHeight="1" x14ac:dyDescent="0.25">
      <c r="A375" s="2">
        <v>2025</v>
      </c>
      <c r="B375" s="2">
        <v>4</v>
      </c>
      <c r="C375" s="2" t="s">
        <v>113</v>
      </c>
      <c r="D375" s="2" t="s">
        <v>114</v>
      </c>
      <c r="E375" s="5" t="str">
        <f>VLOOKUP($D:$D,[1]Capacidad!$D:$Q,3,FALSE)</f>
        <v>04</v>
      </c>
      <c r="F375" s="5" t="str">
        <f>VLOOKUP($D:$D,[1]Capacidad!$D:$Q,4,FALSE)</f>
        <v>CIBAO NOROESTE</v>
      </c>
      <c r="G375" s="5" t="str">
        <f>VLOOKUP($D:$D,[1]Capacidad!$D:$Q,5,FALSE)</f>
        <v>15</v>
      </c>
      <c r="H375" s="5" t="str">
        <f>VLOOKUP($D:$D,[1]Capacidad!$D:$Q,6,FALSE)</f>
        <v>MONTE CRISTI</v>
      </c>
      <c r="I375" s="5" t="str">
        <f>VLOOKUP($D:$D,[1]Capacidad!$D:$Q,7,FALSE)</f>
        <v>03</v>
      </c>
      <c r="J375" s="5" t="str">
        <f>VLOOKUP($D:$D,[1]Capacidad!$D:$Q,8,FALSE)</f>
        <v>GUAYUBÍN</v>
      </c>
      <c r="K375" s="8" t="s">
        <v>244</v>
      </c>
      <c r="L375" s="8" t="s">
        <v>252</v>
      </c>
      <c r="M375" s="2" t="s">
        <v>56</v>
      </c>
      <c r="N375" s="51">
        <v>52.5</v>
      </c>
    </row>
    <row r="376" spans="1:14" ht="13.5" customHeight="1" x14ac:dyDescent="0.25">
      <c r="A376" s="2">
        <v>2025</v>
      </c>
      <c r="B376" s="2">
        <v>4</v>
      </c>
      <c r="C376" s="2" t="s">
        <v>115</v>
      </c>
      <c r="D376" s="2" t="s">
        <v>116</v>
      </c>
      <c r="E376" s="5" t="str">
        <f>VLOOKUP($D:$D,[1]Capacidad!$D:$Q,3,FALSE)</f>
        <v>05</v>
      </c>
      <c r="F376" s="5" t="str">
        <f>VLOOKUP($D:$D,[1]Capacidad!$D:$Q,4,FALSE)</f>
        <v>VALDESIA</v>
      </c>
      <c r="G376" s="5" t="str">
        <f>VLOOKUP($D:$D,[1]Capacidad!$D:$Q,5,FALSE)</f>
        <v>17</v>
      </c>
      <c r="H376" s="5" t="str">
        <f>VLOOKUP($D:$D,[1]Capacidad!$D:$Q,6,FALSE)</f>
        <v>PERAVIA</v>
      </c>
      <c r="I376" s="5" t="str">
        <f>VLOOKUP($D:$D,[1]Capacidad!$D:$Q,7,FALSE)</f>
        <v>01</v>
      </c>
      <c r="J376" s="5" t="str">
        <f>VLOOKUP($D:$D,[1]Capacidad!$D:$Q,8,FALSE)</f>
        <v>BANÍ</v>
      </c>
      <c r="K376" s="8" t="s">
        <v>244</v>
      </c>
      <c r="L376" s="8" t="s">
        <v>252</v>
      </c>
      <c r="M376" s="2" t="s">
        <v>56</v>
      </c>
      <c r="N376" s="51">
        <v>49.6</v>
      </c>
    </row>
    <row r="377" spans="1:14" ht="13.5" customHeight="1" x14ac:dyDescent="0.25">
      <c r="A377" s="2">
        <v>2025</v>
      </c>
      <c r="B377" s="2">
        <v>4</v>
      </c>
      <c r="C377" s="2" t="s">
        <v>117</v>
      </c>
      <c r="D377" s="2" t="s">
        <v>118</v>
      </c>
      <c r="E377" s="5" t="str">
        <f>VLOOKUP($D:$D,[1]Capacidad!$D:$Q,3,FALSE)</f>
        <v>04</v>
      </c>
      <c r="F377" s="5" t="str">
        <f>VLOOKUP($D:$D,[1]Capacidad!$D:$Q,4,FALSE)</f>
        <v>CIBAO NOROESTE</v>
      </c>
      <c r="G377" s="5" t="str">
        <f>VLOOKUP($D:$D,[1]Capacidad!$D:$Q,5,FALSE)</f>
        <v>15</v>
      </c>
      <c r="H377" s="5" t="str">
        <f>VLOOKUP($D:$D,[1]Capacidad!$D:$Q,6,FALSE)</f>
        <v>MONTE CRISTI</v>
      </c>
      <c r="I377" s="5" t="str">
        <f>VLOOKUP($D:$D,[1]Capacidad!$D:$Q,7,FALSE)</f>
        <v>03</v>
      </c>
      <c r="J377" s="5" t="str">
        <f>VLOOKUP($D:$D,[1]Capacidad!$D:$Q,8,FALSE)</f>
        <v>GUAYUBÍN</v>
      </c>
      <c r="K377" s="8" t="s">
        <v>244</v>
      </c>
      <c r="L377" s="8" t="s">
        <v>252</v>
      </c>
      <c r="M377" s="2" t="s">
        <v>56</v>
      </c>
      <c r="N377" s="51">
        <v>52.5</v>
      </c>
    </row>
    <row r="378" spans="1:14" ht="13.5" customHeight="1" x14ac:dyDescent="0.25">
      <c r="A378" s="2">
        <v>2025</v>
      </c>
      <c r="B378" s="2">
        <v>4</v>
      </c>
      <c r="C378" s="2" t="s">
        <v>22</v>
      </c>
      <c r="D378" s="2" t="s">
        <v>119</v>
      </c>
      <c r="E378" s="5" t="str">
        <f>VLOOKUP($D:$D,[1]Capacidad!$D:$Q,3,FALSE)</f>
        <v>06</v>
      </c>
      <c r="F378" s="5" t="str">
        <f>VLOOKUP($D:$D,[1]Capacidad!$D:$Q,4,FALSE)</f>
        <v>ENRIQUILLO</v>
      </c>
      <c r="G378" s="5" t="str">
        <f>VLOOKUP($D:$D,[1]Capacidad!$D:$Q,5,FALSE)</f>
        <v>04</v>
      </c>
      <c r="H378" s="5" t="str">
        <f>VLOOKUP($D:$D,[1]Capacidad!$D:$Q,6,FALSE)</f>
        <v>BARAHONA</v>
      </c>
      <c r="I378" s="5" t="str">
        <f>VLOOKUP($D:$D,[1]Capacidad!$D:$Q,7,FALSE)</f>
        <v>03</v>
      </c>
      <c r="J378" s="5" t="str">
        <f>VLOOKUP($D:$D,[1]Capacidad!$D:$Q,8,FALSE)</f>
        <v>ENRIQUILLO</v>
      </c>
      <c r="K378" s="8" t="s">
        <v>244</v>
      </c>
      <c r="L378" s="8" t="s">
        <v>252</v>
      </c>
      <c r="M378" s="2" t="s">
        <v>99</v>
      </c>
      <c r="N378" s="51">
        <v>49.5</v>
      </c>
    </row>
    <row r="379" spans="1:14" ht="13.5" customHeight="1" x14ac:dyDescent="0.25">
      <c r="A379" s="2">
        <v>2025</v>
      </c>
      <c r="B379" s="2">
        <v>4</v>
      </c>
      <c r="C379" s="2" t="s">
        <v>22</v>
      </c>
      <c r="D379" s="2" t="s">
        <v>120</v>
      </c>
      <c r="E379" s="5" t="str">
        <f>VLOOKUP($D:$D,[1]Capacidad!$D:$Q,3,FALSE)</f>
        <v>06</v>
      </c>
      <c r="F379" s="5" t="str">
        <f>VLOOKUP($D:$D,[1]Capacidad!$D:$Q,4,FALSE)</f>
        <v>ENRIQUILLO</v>
      </c>
      <c r="G379" s="5" t="str">
        <f>VLOOKUP($D:$D,[1]Capacidad!$D:$Q,5,FALSE)</f>
        <v>04</v>
      </c>
      <c r="H379" s="5" t="str">
        <f>VLOOKUP($D:$D,[1]Capacidad!$D:$Q,6,FALSE)</f>
        <v>BARAHONA</v>
      </c>
      <c r="I379" s="5" t="str">
        <f>VLOOKUP($D:$D,[1]Capacidad!$D:$Q,7,FALSE)</f>
        <v>03</v>
      </c>
      <c r="J379" s="5" t="str">
        <f>VLOOKUP($D:$D,[1]Capacidad!$D:$Q,8,FALSE)</f>
        <v>ENRIQUILLO</v>
      </c>
      <c r="K379" s="8" t="s">
        <v>244</v>
      </c>
      <c r="L379" s="8" t="s">
        <v>252</v>
      </c>
      <c r="M379" s="2" t="s">
        <v>107</v>
      </c>
      <c r="N379" s="51">
        <v>48.3</v>
      </c>
    </row>
    <row r="380" spans="1:14" ht="13.5" customHeight="1" x14ac:dyDescent="0.25">
      <c r="A380" s="2">
        <v>2025</v>
      </c>
      <c r="B380" s="2">
        <v>4</v>
      </c>
      <c r="C380" s="2" t="s">
        <v>121</v>
      </c>
      <c r="D380" s="2" t="s">
        <v>122</v>
      </c>
      <c r="E380" s="5" t="str">
        <f>VLOOKUP($D:$D,[1]Capacidad!$D:$Q,3,FALSE)</f>
        <v>01</v>
      </c>
      <c r="F380" s="5" t="str">
        <f>VLOOKUP($D:$D,[1]Capacidad!$D:$Q,4,FALSE)</f>
        <v>CIBAO NORTE</v>
      </c>
      <c r="G380" s="5" t="str">
        <f>VLOOKUP($D:$D,[1]Capacidad!$D:$Q,5,FALSE)</f>
        <v>18</v>
      </c>
      <c r="H380" s="5" t="str">
        <f>VLOOKUP($D:$D,[1]Capacidad!$D:$Q,6,FALSE)</f>
        <v>PUERTO PLATA</v>
      </c>
      <c r="I380" s="5" t="str">
        <f>VLOOKUP($D:$D,[1]Capacidad!$D:$Q,7,FALSE)</f>
        <v>01</v>
      </c>
      <c r="J380" s="5" t="str">
        <f>VLOOKUP($D:$D,[1]Capacidad!$D:$Q,8,FALSE)</f>
        <v>PUERTO PLATA</v>
      </c>
      <c r="K380" s="8" t="s">
        <v>244</v>
      </c>
      <c r="L380" s="8" t="s">
        <v>252</v>
      </c>
      <c r="M380" s="2" t="s">
        <v>56</v>
      </c>
      <c r="N380" s="51">
        <v>48</v>
      </c>
    </row>
    <row r="381" spans="1:14" ht="13.5" customHeight="1" x14ac:dyDescent="0.25">
      <c r="A381" s="2">
        <v>2025</v>
      </c>
      <c r="B381" s="2">
        <v>4</v>
      </c>
      <c r="C381" s="2" t="s">
        <v>121</v>
      </c>
      <c r="D381" s="2" t="s">
        <v>123</v>
      </c>
      <c r="E381" s="5" t="str">
        <f>VLOOKUP($D:$D,[1]Capacidad!$D:$Q,3,FALSE)</f>
        <v>01</v>
      </c>
      <c r="F381" s="5" t="str">
        <f>VLOOKUP($D:$D,[1]Capacidad!$D:$Q,4,FALSE)</f>
        <v>CIBAO NORTE</v>
      </c>
      <c r="G381" s="5" t="str">
        <f>VLOOKUP($D:$D,[1]Capacidad!$D:$Q,5,FALSE)</f>
        <v>18</v>
      </c>
      <c r="H381" s="5" t="str">
        <f>VLOOKUP($D:$D,[1]Capacidad!$D:$Q,6,FALSE)</f>
        <v>PUERTO PLATA</v>
      </c>
      <c r="I381" s="5" t="str">
        <f>VLOOKUP($D:$D,[1]Capacidad!$D:$Q,7,FALSE)</f>
        <v>01</v>
      </c>
      <c r="J381" s="5" t="str">
        <f>VLOOKUP($D:$D,[1]Capacidad!$D:$Q,8,FALSE)</f>
        <v>PUERTO PLATA</v>
      </c>
      <c r="K381" s="8" t="s">
        <v>244</v>
      </c>
      <c r="L381" s="8" t="s">
        <v>252</v>
      </c>
      <c r="M381" s="2" t="s">
        <v>10</v>
      </c>
      <c r="N381" s="51">
        <v>46.8</v>
      </c>
    </row>
    <row r="382" spans="1:14" ht="13.5" customHeight="1" x14ac:dyDescent="0.25">
      <c r="A382" s="2">
        <v>2025</v>
      </c>
      <c r="B382" s="2">
        <v>4</v>
      </c>
      <c r="C382" s="2" t="s">
        <v>124</v>
      </c>
      <c r="D382" s="2" t="s">
        <v>125</v>
      </c>
      <c r="E382" s="5" t="str">
        <f>VLOOKUP($D:$D,[1]Capacidad!$D:$Q,3,FALSE)</f>
        <v>05</v>
      </c>
      <c r="F382" s="5" t="str">
        <f>VLOOKUP($D:$D,[1]Capacidad!$D:$Q,4,FALSE)</f>
        <v>VALDESIA</v>
      </c>
      <c r="G382" s="5" t="str">
        <f>VLOOKUP($D:$D,[1]Capacidad!$D:$Q,5,FALSE)</f>
        <v>17</v>
      </c>
      <c r="H382" s="5" t="str">
        <f>VLOOKUP($D:$D,[1]Capacidad!$D:$Q,6,FALSE)</f>
        <v>PERAVIA</v>
      </c>
      <c r="I382" s="5" t="str">
        <f>VLOOKUP($D:$D,[1]Capacidad!$D:$Q,7,FALSE)</f>
        <v>03</v>
      </c>
      <c r="J382" s="5" t="str">
        <f>VLOOKUP($D:$D,[1]Capacidad!$D:$Q,8,FALSE)</f>
        <v>MATANZAS</v>
      </c>
      <c r="K382" s="8" t="s">
        <v>254</v>
      </c>
      <c r="L382" s="8" t="s">
        <v>245</v>
      </c>
      <c r="M382" s="2" t="s">
        <v>31</v>
      </c>
      <c r="N382" s="51">
        <v>50</v>
      </c>
    </row>
    <row r="383" spans="1:14" ht="13.5" customHeight="1" x14ac:dyDescent="0.25">
      <c r="A383" s="2">
        <v>2025</v>
      </c>
      <c r="B383" s="2">
        <v>4</v>
      </c>
      <c r="C383" s="2" t="s">
        <v>126</v>
      </c>
      <c r="D383" s="2" t="s">
        <v>127</v>
      </c>
      <c r="E383" s="5" t="str">
        <f>VLOOKUP($D:$D,[1]Capacidad!$D:$Q,3,FALSE)</f>
        <v>05</v>
      </c>
      <c r="F383" s="5" t="str">
        <f>VLOOKUP($D:$D,[1]Capacidad!$D:$Q,4,FALSE)</f>
        <v>VALDESIA</v>
      </c>
      <c r="G383" s="5" t="str">
        <f>VLOOKUP($D:$D,[1]Capacidad!$D:$Q,5,FALSE)</f>
        <v>17</v>
      </c>
      <c r="H383" s="5" t="str">
        <f>VLOOKUP($D:$D,[1]Capacidad!$D:$Q,6,FALSE)</f>
        <v>PERAVIA</v>
      </c>
      <c r="I383" s="5" t="str">
        <f>VLOOKUP($D:$D,[1]Capacidad!$D:$Q,7,FALSE)</f>
        <v>03</v>
      </c>
      <c r="J383" s="5" t="str">
        <f>VLOOKUP($D:$D,[1]Capacidad!$D:$Q,8,FALSE)</f>
        <v>MATANZAS</v>
      </c>
      <c r="K383" s="8" t="s">
        <v>254</v>
      </c>
      <c r="L383" s="8" t="s">
        <v>245</v>
      </c>
      <c r="M383" s="2" t="s">
        <v>128</v>
      </c>
      <c r="N383" s="51">
        <v>50.6</v>
      </c>
    </row>
    <row r="384" spans="1:14" ht="13.5" customHeight="1" x14ac:dyDescent="0.25">
      <c r="A384" s="2">
        <v>2025</v>
      </c>
      <c r="B384" s="2">
        <v>4</v>
      </c>
      <c r="C384" s="2" t="s">
        <v>129</v>
      </c>
      <c r="D384" s="2" t="s">
        <v>130</v>
      </c>
      <c r="E384" s="5" t="str">
        <f>VLOOKUP($D:$D,[1]Capacidad!$D:$Q,3,FALSE)</f>
        <v>08</v>
      </c>
      <c r="F384" s="5" t="str">
        <f>VLOOKUP($D:$D,[1]Capacidad!$D:$Q,4,FALSE)</f>
        <v>YUMA</v>
      </c>
      <c r="G384" s="5" t="str">
        <f>VLOOKUP($D:$D,[1]Capacidad!$D:$Q,5,FALSE)</f>
        <v>12</v>
      </c>
      <c r="H384" s="5" t="str">
        <f>VLOOKUP($D:$D,[1]Capacidad!$D:$Q,6,FALSE)</f>
        <v>LA ROMANA</v>
      </c>
      <c r="I384" s="5" t="str">
        <f>VLOOKUP($D:$D,[1]Capacidad!$D:$Q,7,FALSE)</f>
        <v>03</v>
      </c>
      <c r="J384" s="5" t="str">
        <f>VLOOKUP($D:$D,[1]Capacidad!$D:$Q,8,FALSE)</f>
        <v>VILLA HERMOSA</v>
      </c>
      <c r="K384" s="8" t="s">
        <v>254</v>
      </c>
      <c r="L384" s="8" t="s">
        <v>245</v>
      </c>
      <c r="M384" s="2" t="s">
        <v>128</v>
      </c>
      <c r="N384" s="51">
        <v>50</v>
      </c>
    </row>
    <row r="385" spans="1:14" ht="13.5" customHeight="1" x14ac:dyDescent="0.25">
      <c r="A385" s="2">
        <v>2025</v>
      </c>
      <c r="B385" s="2">
        <v>4</v>
      </c>
      <c r="C385" s="2" t="s">
        <v>129</v>
      </c>
      <c r="D385" s="2" t="s">
        <v>131</v>
      </c>
      <c r="E385" s="5" t="str">
        <f>VLOOKUP($D:$D,[1]Capacidad!$D:$Q,3,FALSE)</f>
        <v>08</v>
      </c>
      <c r="F385" s="5" t="str">
        <f>VLOOKUP($D:$D,[1]Capacidad!$D:$Q,4,FALSE)</f>
        <v>YUMA</v>
      </c>
      <c r="G385" s="5" t="str">
        <f>VLOOKUP($D:$D,[1]Capacidad!$D:$Q,5,FALSE)</f>
        <v>12</v>
      </c>
      <c r="H385" s="5" t="str">
        <f>VLOOKUP($D:$D,[1]Capacidad!$D:$Q,6,FALSE)</f>
        <v>LA ROMANA</v>
      </c>
      <c r="I385" s="5" t="str">
        <f>VLOOKUP($D:$D,[1]Capacidad!$D:$Q,7,FALSE)</f>
        <v>03</v>
      </c>
      <c r="J385" s="5" t="str">
        <f>VLOOKUP($D:$D,[1]Capacidad!$D:$Q,8,FALSE)</f>
        <v>VILLA HERMOSA</v>
      </c>
      <c r="K385" s="8" t="s">
        <v>254</v>
      </c>
      <c r="L385" s="8" t="s">
        <v>245</v>
      </c>
      <c r="M385" s="2" t="s">
        <v>128</v>
      </c>
      <c r="N385" s="51">
        <v>30</v>
      </c>
    </row>
    <row r="386" spans="1:14" ht="13.5" customHeight="1" x14ac:dyDescent="0.25">
      <c r="A386" s="2">
        <v>2025</v>
      </c>
      <c r="B386" s="2">
        <v>4</v>
      </c>
      <c r="C386" s="2" t="s">
        <v>132</v>
      </c>
      <c r="D386" s="2" t="s">
        <v>133</v>
      </c>
      <c r="E386" s="5" t="str">
        <f>VLOOKUP($D:$D,[1]Capacidad!$D:$Q,3,FALSE)</f>
        <v>10</v>
      </c>
      <c r="F386" s="5" t="str">
        <f>VLOOKUP($D:$D,[1]Capacidad!$D:$Q,4,FALSE)</f>
        <v>OZAMA O METROPOLITANA</v>
      </c>
      <c r="G386" s="5" t="str">
        <f>VLOOKUP($D:$D,[1]Capacidad!$D:$Q,5,FALSE)</f>
        <v>32</v>
      </c>
      <c r="H386" s="5" t="str">
        <f>VLOOKUP($D:$D,[1]Capacidad!$D:$Q,6,FALSE)</f>
        <v>SANTO DOMINGO</v>
      </c>
      <c r="I386" s="5" t="str">
        <f>VLOOKUP($D:$D,[1]Capacidad!$D:$Q,7,FALSE)</f>
        <v>03</v>
      </c>
      <c r="J386" s="5" t="str">
        <f>VLOOKUP($D:$D,[1]Capacidad!$D:$Q,8,FALSE)</f>
        <v>SANTO DOMINGO NORTE</v>
      </c>
      <c r="K386" s="8" t="s">
        <v>254</v>
      </c>
      <c r="L386" s="8" t="s">
        <v>245</v>
      </c>
      <c r="M386" s="2" t="s">
        <v>134</v>
      </c>
      <c r="N386" s="51">
        <v>50</v>
      </c>
    </row>
    <row r="387" spans="1:14" ht="13.5" customHeight="1" x14ac:dyDescent="0.25">
      <c r="A387" s="2">
        <v>2025</v>
      </c>
      <c r="B387" s="2">
        <v>4</v>
      </c>
      <c r="C387" s="2" t="s">
        <v>135</v>
      </c>
      <c r="D387" s="2" t="s">
        <v>136</v>
      </c>
      <c r="E387" s="5" t="str">
        <f>VLOOKUP($D:$D,[1]Capacidad!$D:$Q,3,FALSE)</f>
        <v>05</v>
      </c>
      <c r="F387" s="5" t="str">
        <f>VLOOKUP($D:$D,[1]Capacidad!$D:$Q,4,FALSE)</f>
        <v>EL VALLE</v>
      </c>
      <c r="G387" s="5" t="str">
        <f>VLOOKUP($D:$D,[1]Capacidad!$D:$Q,5,FALSE)</f>
        <v>02</v>
      </c>
      <c r="H387" s="5" t="str">
        <f>VLOOKUP($D:$D,[1]Capacidad!$D:$Q,6,FALSE)</f>
        <v>AZUA</v>
      </c>
      <c r="I387" s="5" t="str">
        <f>VLOOKUP($D:$D,[1]Capacidad!$D:$Q,7,FALSE)</f>
        <v>01</v>
      </c>
      <c r="J387" s="5" t="str">
        <f>VLOOKUP($D:$D,[1]Capacidad!$D:$Q,8,FALSE)</f>
        <v>AZUA</v>
      </c>
      <c r="K387" s="8" t="s">
        <v>254</v>
      </c>
      <c r="L387" s="8" t="s">
        <v>245</v>
      </c>
      <c r="M387" s="2" t="s">
        <v>128</v>
      </c>
      <c r="N387" s="51">
        <v>17</v>
      </c>
    </row>
    <row r="388" spans="1:14" ht="13.5" customHeight="1" x14ac:dyDescent="0.25">
      <c r="A388" s="2">
        <v>2025</v>
      </c>
      <c r="B388" s="2">
        <v>4</v>
      </c>
      <c r="C388" s="2" t="s">
        <v>137</v>
      </c>
      <c r="D388" s="2" t="s">
        <v>138</v>
      </c>
      <c r="E388" s="5" t="str">
        <f>VLOOKUP($D:$D,[1]Capacidad!$D:$Q,3,FALSE)</f>
        <v>07</v>
      </c>
      <c r="F388" s="5" t="str">
        <f>VLOOKUP($D:$D,[1]Capacidad!$D:$Q,4,FALSE)</f>
        <v>EL VALLE</v>
      </c>
      <c r="G388" s="5" t="str">
        <f>VLOOKUP($D:$D,[1]Capacidad!$D:$Q,5,FALSE)</f>
        <v>02</v>
      </c>
      <c r="H388" s="5" t="str">
        <f>VLOOKUP($D:$D,[1]Capacidad!$D:$Q,6,FALSE)</f>
        <v>AZUA</v>
      </c>
      <c r="I388" s="5" t="str">
        <f>VLOOKUP($D:$D,[1]Capacidad!$D:$Q,7,FALSE)</f>
        <v>01</v>
      </c>
      <c r="J388" s="5" t="str">
        <f>VLOOKUP($D:$D,[1]Capacidad!$D:$Q,8,FALSE)</f>
        <v>AZUA</v>
      </c>
      <c r="K388" s="8" t="s">
        <v>254</v>
      </c>
      <c r="L388" s="8" t="s">
        <v>245</v>
      </c>
      <c r="M388" s="2" t="s">
        <v>134</v>
      </c>
      <c r="N388" s="51">
        <v>10</v>
      </c>
    </row>
    <row r="389" spans="1:14" ht="13.5" customHeight="1" x14ac:dyDescent="0.25">
      <c r="A389" s="2">
        <v>2025</v>
      </c>
      <c r="B389" s="2">
        <v>4</v>
      </c>
      <c r="C389" s="2" t="s">
        <v>139</v>
      </c>
      <c r="D389" s="2" t="s">
        <v>140</v>
      </c>
      <c r="E389" s="5" t="str">
        <f>VLOOKUP($D:$D,[1]Capacidad!$D:$Q,3,FALSE)</f>
        <v>10</v>
      </c>
      <c r="F389" s="5" t="str">
        <f>VLOOKUP($D:$D,[1]Capacidad!$D:$Q,4,FALSE)</f>
        <v>OZAMA O METROPOLITANA</v>
      </c>
      <c r="G389" s="5" t="str">
        <f>VLOOKUP($D:$D,[1]Capacidad!$D:$Q,5,FALSE)</f>
        <v>32</v>
      </c>
      <c r="H389" s="5" t="str">
        <f>VLOOKUP($D:$D,[1]Capacidad!$D:$Q,6,FALSE)</f>
        <v>SANTO DOMINGO</v>
      </c>
      <c r="I389" s="5" t="str">
        <f>VLOOKUP($D:$D,[1]Capacidad!$D:$Q,7,FALSE)</f>
        <v>05</v>
      </c>
      <c r="J389" s="5" t="str">
        <f>VLOOKUP($D:$D,[1]Capacidad!$D:$Q,8,FALSE)</f>
        <v>SAN ANTONIO DE GUERRA</v>
      </c>
      <c r="K389" s="8" t="s">
        <v>254</v>
      </c>
      <c r="L389" s="8" t="s">
        <v>245</v>
      </c>
      <c r="M389" s="2" t="s">
        <v>31</v>
      </c>
      <c r="N389" s="51">
        <v>49.875</v>
      </c>
    </row>
    <row r="390" spans="1:14" ht="13.5" customHeight="1" x14ac:dyDescent="0.25">
      <c r="A390" s="2">
        <v>2025</v>
      </c>
      <c r="B390" s="2">
        <v>4</v>
      </c>
      <c r="C390" s="2" t="s">
        <v>141</v>
      </c>
      <c r="D390" s="2" t="s">
        <v>142</v>
      </c>
      <c r="E390" s="5" t="str">
        <f>VLOOKUP($D:$D,[1]Capacidad!$D:$Q,3,FALSE)</f>
        <v>03</v>
      </c>
      <c r="F390" s="5" t="str">
        <f>VLOOKUP($D:$D,[1]Capacidad!$D:$Q,4,FALSE)</f>
        <v>CIBAO NORDESTE</v>
      </c>
      <c r="G390" s="5" t="str">
        <f>VLOOKUP($D:$D,[1]Capacidad!$D:$Q,5,FALSE)</f>
        <v>14</v>
      </c>
      <c r="H390" s="5" t="str">
        <f>VLOOKUP($D:$D,[1]Capacidad!$D:$Q,6,FALSE)</f>
        <v>MARÍA TRINIDAD SÁNCHEZ</v>
      </c>
      <c r="I390" s="5" t="str">
        <f>VLOOKUP($D:$D,[1]Capacidad!$D:$Q,7,FALSE)</f>
        <v>02</v>
      </c>
      <c r="J390" s="5" t="str">
        <f>VLOOKUP($D:$D,[1]Capacidad!$D:$Q,8,FALSE)</f>
        <v>CABRERA</v>
      </c>
      <c r="K390" s="8" t="s">
        <v>254</v>
      </c>
      <c r="L390" s="8" t="s">
        <v>245</v>
      </c>
      <c r="M390" s="2" t="s">
        <v>128</v>
      </c>
      <c r="N390" s="51">
        <v>46</v>
      </c>
    </row>
    <row r="391" spans="1:14" ht="13.5" customHeight="1" x14ac:dyDescent="0.25">
      <c r="A391" s="2">
        <v>2025</v>
      </c>
      <c r="B391" s="2">
        <v>4</v>
      </c>
      <c r="C391" s="2" t="s">
        <v>124</v>
      </c>
      <c r="D391" s="2" t="s">
        <v>143</v>
      </c>
      <c r="E391" s="5" t="str">
        <f>VLOOKUP($D:$D,[1]Capacidad!$D:$Q,3,FALSE)</f>
        <v>10</v>
      </c>
      <c r="F391" s="5" t="str">
        <f>VLOOKUP($D:$D,[1]Capacidad!$D:$Q,4,FALSE)</f>
        <v>OZAMA O METROPOLITANA</v>
      </c>
      <c r="G391" s="5" t="str">
        <f>VLOOKUP($D:$D,[1]Capacidad!$D:$Q,5,FALSE)</f>
        <v>32</v>
      </c>
      <c r="H391" s="5" t="str">
        <f>VLOOKUP($D:$D,[1]Capacidad!$D:$Q,6,FALSE)</f>
        <v>SANTO DOMINGO</v>
      </c>
      <c r="I391" s="5" t="str">
        <f>VLOOKUP($D:$D,[1]Capacidad!$D:$Q,7,FALSE)</f>
        <v>05</v>
      </c>
      <c r="J391" s="5" t="str">
        <f>VLOOKUP($D:$D,[1]Capacidad!$D:$Q,8,FALSE)</f>
        <v>SAN ANTONIO DE GUERRA</v>
      </c>
      <c r="K391" s="8" t="s">
        <v>254</v>
      </c>
      <c r="L391" s="8" t="s">
        <v>245</v>
      </c>
      <c r="M391" s="2" t="s">
        <v>134</v>
      </c>
      <c r="N391" s="51">
        <v>100</v>
      </c>
    </row>
    <row r="392" spans="1:14" ht="13.5" customHeight="1" x14ac:dyDescent="0.25">
      <c r="A392" s="2">
        <v>2025</v>
      </c>
      <c r="B392" s="2">
        <v>4</v>
      </c>
      <c r="C392" s="2" t="s">
        <v>144</v>
      </c>
      <c r="D392" s="2" t="s">
        <v>145</v>
      </c>
      <c r="E392" s="5" t="str">
        <f>VLOOKUP($D:$D,[1]Capacidad!$D:$Q,3,FALSE)</f>
        <v>04</v>
      </c>
      <c r="F392" s="5" t="str">
        <f>VLOOKUP($D:$D,[1]Capacidad!$D:$Q,4,FALSE)</f>
        <v>CIBAO NOROESTE</v>
      </c>
      <c r="G392" s="5" t="str">
        <f>VLOOKUP($D:$D,[1]Capacidad!$D:$Q,5,FALSE)</f>
        <v>15</v>
      </c>
      <c r="H392" s="5" t="str">
        <f>VLOOKUP($D:$D,[1]Capacidad!$D:$Q,6,FALSE)</f>
        <v>MONTE CRISTI</v>
      </c>
      <c r="I392" s="5" t="str">
        <f>VLOOKUP($D:$D,[1]Capacidad!$D:$Q,7,FALSE)</f>
        <v>03</v>
      </c>
      <c r="J392" s="5" t="str">
        <f>VLOOKUP($D:$D,[1]Capacidad!$D:$Q,8,FALSE)</f>
        <v>GUAYUBÍN</v>
      </c>
      <c r="K392" s="8" t="s">
        <v>254</v>
      </c>
      <c r="L392" s="8" t="s">
        <v>245</v>
      </c>
      <c r="M392" s="2" t="s">
        <v>56</v>
      </c>
      <c r="N392" s="51">
        <v>50.6</v>
      </c>
    </row>
    <row r="393" spans="1:14" ht="13.5" customHeight="1" x14ac:dyDescent="0.25">
      <c r="A393" s="2">
        <v>2025</v>
      </c>
      <c r="B393" s="2">
        <v>4</v>
      </c>
      <c r="C393" s="2" t="s">
        <v>22</v>
      </c>
      <c r="D393" s="2" t="s">
        <v>146</v>
      </c>
      <c r="E393" s="5" t="str">
        <f>VLOOKUP($D:$D,[1]Capacidad!$D:$Q,3,FALSE)</f>
        <v>01</v>
      </c>
      <c r="F393" s="5" t="str">
        <f>VLOOKUP($D:$D,[1]Capacidad!$D:$Q,4,FALSE)</f>
        <v>CIBAO NORTE</v>
      </c>
      <c r="G393" s="5" t="str">
        <f>VLOOKUP($D:$D,[1]Capacidad!$D:$Q,5,FALSE)</f>
        <v>25</v>
      </c>
      <c r="H393" s="5" t="str">
        <f>VLOOKUP($D:$D,[1]Capacidad!$D:$Q,6,FALSE)</f>
        <v>SANTIAGO</v>
      </c>
      <c r="I393" s="5" t="str">
        <f>VLOOKUP($D:$D,[1]Capacidad!$D:$Q,7,FALSE)</f>
        <v>05</v>
      </c>
      <c r="J393" s="5" t="str">
        <f>VLOOKUP($D:$D,[1]Capacidad!$D:$Q,8,FALSE)</f>
        <v>SAN JOSÉ DE LAS MATAS</v>
      </c>
      <c r="K393" s="8" t="s">
        <v>254</v>
      </c>
      <c r="L393" s="8" t="s">
        <v>245</v>
      </c>
      <c r="M393" s="2" t="s">
        <v>134</v>
      </c>
      <c r="N393" s="51">
        <v>68.400000000000006</v>
      </c>
    </row>
    <row r="394" spans="1:14" ht="13.5" customHeight="1" x14ac:dyDescent="0.25">
      <c r="A394" s="2">
        <v>2025</v>
      </c>
      <c r="B394" s="2">
        <v>4</v>
      </c>
      <c r="C394" s="2" t="s">
        <v>124</v>
      </c>
      <c r="D394" s="2" t="s">
        <v>147</v>
      </c>
      <c r="E394" s="5" t="str">
        <f>VLOOKUP($D:$D,[1]Capacidad!$D:$Q,3,FALSE)</f>
        <v>05</v>
      </c>
      <c r="F394" s="5" t="str">
        <f>VLOOKUP($D:$D,[1]Capacidad!$D:$Q,4,FALSE)</f>
        <v>VALDESIA</v>
      </c>
      <c r="G394" s="5" t="str">
        <f>VLOOKUP($D:$D,[1]Capacidad!$D:$Q,5,FALSE)</f>
        <v>17</v>
      </c>
      <c r="H394" s="5" t="str">
        <f>VLOOKUP($D:$D,[1]Capacidad!$D:$Q,6,FALSE)</f>
        <v>PERAVIA</v>
      </c>
      <c r="I394" s="5" t="str">
        <f>VLOOKUP($D:$D,[1]Capacidad!$D:$Q,7,FALSE)</f>
        <v>02</v>
      </c>
      <c r="J394" s="5" t="str">
        <f>VLOOKUP($D:$D,[1]Capacidad!$D:$Q,8,FALSE)</f>
        <v>NIZAO</v>
      </c>
      <c r="K394" s="8" t="s">
        <v>254</v>
      </c>
      <c r="L394" s="8" t="s">
        <v>245</v>
      </c>
      <c r="M394" s="2" t="s">
        <v>10</v>
      </c>
      <c r="N394" s="51">
        <v>50</v>
      </c>
    </row>
    <row r="395" spans="1:14" ht="13.5" customHeight="1" x14ac:dyDescent="0.25">
      <c r="A395" s="2">
        <v>2025</v>
      </c>
      <c r="B395" s="2">
        <v>4</v>
      </c>
      <c r="C395" s="2" t="s">
        <v>152</v>
      </c>
      <c r="D395" s="2" t="s">
        <v>153</v>
      </c>
      <c r="E395" s="5" t="str">
        <f>VLOOKUP($D:$D,[1]Capacidad!$D:$Q,3,FALSE)</f>
        <v>10</v>
      </c>
      <c r="F395" s="5" t="str">
        <f>VLOOKUP($D:$D,[1]Capacidad!$D:$Q,4,FALSE)</f>
        <v>OZAMA O METROPOLITANA</v>
      </c>
      <c r="G395" s="5" t="str">
        <f>VLOOKUP($D:$D,[1]Capacidad!$D:$Q,5,FALSE)</f>
        <v>32</v>
      </c>
      <c r="H395" s="5" t="str">
        <f>VLOOKUP($D:$D,[1]Capacidad!$D:$Q,6,FALSE)</f>
        <v>SANTO DOMINGO</v>
      </c>
      <c r="I395" s="5" t="str">
        <f>VLOOKUP($D:$D,[1]Capacidad!$D:$Q,7,FALSE)</f>
        <v>05</v>
      </c>
      <c r="J395" s="5" t="str">
        <f>VLOOKUP($D:$D,[1]Capacidad!$D:$Q,8,FALSE)</f>
        <v>SAN ANTONIO DE GUERRA</v>
      </c>
      <c r="K395" s="8" t="s">
        <v>254</v>
      </c>
      <c r="L395" s="8" t="s">
        <v>245</v>
      </c>
      <c r="M395" s="2" t="s">
        <v>31</v>
      </c>
      <c r="N395" s="51">
        <v>25</v>
      </c>
    </row>
    <row r="396" spans="1:14" ht="13.5" customHeight="1" x14ac:dyDescent="0.25">
      <c r="A396" s="2">
        <v>2025</v>
      </c>
      <c r="B396" s="2">
        <v>4</v>
      </c>
      <c r="C396" s="2" t="s">
        <v>154</v>
      </c>
      <c r="D396" s="2" t="s">
        <v>155</v>
      </c>
      <c r="E396" s="5" t="str">
        <f>VLOOKUP($D:$D,[1]Capacidad!$D:$Q,3,FALSE)</f>
        <v>09</v>
      </c>
      <c r="F396" s="5" t="str">
        <f>VLOOKUP($D:$D,[1]Capacidad!$D:$Q,4,FALSE)</f>
        <v>HIGUAMO</v>
      </c>
      <c r="G396" s="5" t="str">
        <f>VLOOKUP($D:$D,[1]Capacidad!$D:$Q,5,FALSE)</f>
        <v>23</v>
      </c>
      <c r="H396" s="5" t="str">
        <f>VLOOKUP($D:$D,[1]Capacidad!$D:$Q,6,FALSE)</f>
        <v>SAN PEDRO DE MACORÍS</v>
      </c>
      <c r="I396" s="5" t="str">
        <f>VLOOKUP($D:$D,[1]Capacidad!$D:$Q,7,FALSE)</f>
        <v>04</v>
      </c>
      <c r="J396" s="5" t="str">
        <f>VLOOKUP($D:$D,[1]Capacidad!$D:$Q,8,FALSE)</f>
        <v>CONSUELO</v>
      </c>
      <c r="K396" s="8" t="s">
        <v>254</v>
      </c>
      <c r="L396" s="8" t="s">
        <v>245</v>
      </c>
      <c r="M396" s="2" t="s">
        <v>10</v>
      </c>
      <c r="N396" s="51">
        <v>50</v>
      </c>
    </row>
    <row r="397" spans="1:14" ht="13.5" customHeight="1" x14ac:dyDescent="0.25">
      <c r="A397" s="2">
        <v>2025</v>
      </c>
      <c r="B397" s="2">
        <v>4</v>
      </c>
      <c r="C397" s="2" t="s">
        <v>22</v>
      </c>
      <c r="D397" s="2" t="s">
        <v>156</v>
      </c>
      <c r="E397" s="5" t="str">
        <f>VLOOKUP($D:$D,[1]Capacidad!$D:$Q,3,FALSE)</f>
        <v>04</v>
      </c>
      <c r="F397" s="5" t="str">
        <f>VLOOKUP($D:$D,[1]Capacidad!$D:$Q,4,FALSE)</f>
        <v>CIBAO NOROESTE</v>
      </c>
      <c r="G397" s="5" t="str">
        <f>VLOOKUP($D:$D,[1]Capacidad!$D:$Q,5,FALSE)</f>
        <v>27</v>
      </c>
      <c r="H397" s="5" t="str">
        <f>VLOOKUP($D:$D,[1]Capacidad!$D:$Q,6,FALSE)</f>
        <v>VALVERDE</v>
      </c>
      <c r="I397" s="5" t="str">
        <f>VLOOKUP($D:$D,[1]Capacidad!$D:$Q,7,FALSE)</f>
        <v>02</v>
      </c>
      <c r="J397" s="5" t="str">
        <f>VLOOKUP($D:$D,[1]Capacidad!$D:$Q,8,FALSE)</f>
        <v>ESPERANZA</v>
      </c>
      <c r="K397" s="8" t="s">
        <v>254</v>
      </c>
      <c r="L397" s="8" t="s">
        <v>245</v>
      </c>
      <c r="M397" s="2" t="s">
        <v>128</v>
      </c>
      <c r="N397" s="51">
        <v>76</v>
      </c>
    </row>
    <row r="398" spans="1:14" ht="13.5" customHeight="1" x14ac:dyDescent="0.25">
      <c r="A398" s="2">
        <v>2025</v>
      </c>
      <c r="B398" s="2">
        <v>4</v>
      </c>
      <c r="C398" s="2" t="s">
        <v>22</v>
      </c>
      <c r="D398" s="2" t="s">
        <v>157</v>
      </c>
      <c r="E398" s="5" t="str">
        <f>VLOOKUP($D:$D,[1]Capacidad!$D:$Q,3,FALSE)</f>
        <v>05</v>
      </c>
      <c r="F398" s="5" t="str">
        <f>VLOOKUP($D:$D,[1]Capacidad!$D:$Q,4,FALSE)</f>
        <v>VALDESIA</v>
      </c>
      <c r="G398" s="5" t="str">
        <f>VLOOKUP($D:$D,[1]Capacidad!$D:$Q,5,FALSE)</f>
        <v>21</v>
      </c>
      <c r="H398" s="5" t="str">
        <f>VLOOKUP($D:$D,[1]Capacidad!$D:$Q,6,FALSE)</f>
        <v>SAN CRISTÓBAL</v>
      </c>
      <c r="I398" s="5" t="str">
        <f>VLOOKUP($D:$D,[1]Capacidad!$D:$Q,7,FALSE)</f>
        <v>06</v>
      </c>
      <c r="J398" s="5" t="str">
        <f>VLOOKUP($D:$D,[1]Capacidad!$D:$Q,8,FALSE)</f>
        <v>YAGUATE</v>
      </c>
      <c r="K398" s="8" t="s">
        <v>254</v>
      </c>
      <c r="L398" s="8" t="s">
        <v>245</v>
      </c>
      <c r="M398" s="2" t="s">
        <v>49</v>
      </c>
      <c r="N398" s="51">
        <v>100</v>
      </c>
    </row>
    <row r="399" spans="1:14" ht="13.5" customHeight="1" x14ac:dyDescent="0.25">
      <c r="A399" s="2">
        <v>2025</v>
      </c>
      <c r="B399" s="2">
        <v>4</v>
      </c>
      <c r="C399" s="2" t="s">
        <v>158</v>
      </c>
      <c r="D399" s="2" t="s">
        <v>159</v>
      </c>
      <c r="E399" s="5" t="str">
        <f>VLOOKUP($D:$D,[1]Capacidad!$D:$Q,3,FALSE)</f>
        <v>03</v>
      </c>
      <c r="F399" s="5" t="str">
        <f>VLOOKUP($D:$D,[1]Capacidad!$D:$Q,4,FALSE)</f>
        <v>CIBAO NORDESTE</v>
      </c>
      <c r="G399" s="5" t="str">
        <f>VLOOKUP($D:$D,[1]Capacidad!$D:$Q,5,FALSE)</f>
        <v>06</v>
      </c>
      <c r="H399" s="5" t="str">
        <f>VLOOKUP($D:$D,[1]Capacidad!$D:$Q,6,FALSE)</f>
        <v>DUARTE</v>
      </c>
      <c r="I399" s="5" t="str">
        <f>VLOOKUP($D:$D,[1]Capacidad!$D:$Q,7,FALSE)</f>
        <v>04</v>
      </c>
      <c r="J399" s="5" t="str">
        <f>VLOOKUP($D:$D,[1]Capacidad!$D:$Q,8,FALSE)</f>
        <v>PIMENTEL</v>
      </c>
      <c r="K399" s="8" t="s">
        <v>242</v>
      </c>
      <c r="L399" s="8" t="s">
        <v>248</v>
      </c>
      <c r="M399" s="2" t="s">
        <v>160</v>
      </c>
      <c r="N399" s="51">
        <v>31.427</v>
      </c>
    </row>
    <row r="400" spans="1:14" ht="13.5" customHeight="1" x14ac:dyDescent="0.25">
      <c r="A400" s="2">
        <v>2025</v>
      </c>
      <c r="B400" s="2">
        <v>4</v>
      </c>
      <c r="C400" s="2" t="s">
        <v>158</v>
      </c>
      <c r="D400" s="2" t="s">
        <v>161</v>
      </c>
      <c r="E400" s="5" t="str">
        <f>VLOOKUP($D:$D,[1]Capacidad!$D:$Q,3,FALSE)</f>
        <v>03</v>
      </c>
      <c r="F400" s="5" t="str">
        <f>VLOOKUP($D:$D,[1]Capacidad!$D:$Q,4,FALSE)</f>
        <v>CIBAO NORDESTE</v>
      </c>
      <c r="G400" s="5" t="str">
        <f>VLOOKUP($D:$D,[1]Capacidad!$D:$Q,5,FALSE)</f>
        <v>06</v>
      </c>
      <c r="H400" s="5" t="str">
        <f>VLOOKUP($D:$D,[1]Capacidad!$D:$Q,6,FALSE)</f>
        <v>DUARTE</v>
      </c>
      <c r="I400" s="5" t="str">
        <f>VLOOKUP($D:$D,[1]Capacidad!$D:$Q,7,FALSE)</f>
        <v>04</v>
      </c>
      <c r="J400" s="5" t="str">
        <f>VLOOKUP($D:$D,[1]Capacidad!$D:$Q,8,FALSE)</f>
        <v>PIMENTEL</v>
      </c>
      <c r="K400" s="8" t="s">
        <v>242</v>
      </c>
      <c r="L400" s="8" t="s">
        <v>248</v>
      </c>
      <c r="M400" s="2" t="s">
        <v>160</v>
      </c>
      <c r="N400" s="51">
        <v>27.9</v>
      </c>
    </row>
    <row r="401" spans="1:14" ht="13.5" customHeight="1" x14ac:dyDescent="0.25">
      <c r="A401" s="2">
        <v>2025</v>
      </c>
      <c r="B401" s="2">
        <v>4</v>
      </c>
      <c r="C401" s="2" t="s">
        <v>158</v>
      </c>
      <c r="D401" s="2" t="s">
        <v>162</v>
      </c>
      <c r="E401" s="5" t="str">
        <f>VLOOKUP($D:$D,[1]Capacidad!$D:$Q,3,FALSE)</f>
        <v>03</v>
      </c>
      <c r="F401" s="5" t="str">
        <f>VLOOKUP($D:$D,[1]Capacidad!$D:$Q,4,FALSE)</f>
        <v>CIBAO NORDESTE</v>
      </c>
      <c r="G401" s="5" t="str">
        <f>VLOOKUP($D:$D,[1]Capacidad!$D:$Q,5,FALSE)</f>
        <v>06</v>
      </c>
      <c r="H401" s="5" t="str">
        <f>VLOOKUP($D:$D,[1]Capacidad!$D:$Q,6,FALSE)</f>
        <v>DUARTE</v>
      </c>
      <c r="I401" s="5" t="str">
        <f>VLOOKUP($D:$D,[1]Capacidad!$D:$Q,7,FALSE)</f>
        <v>04</v>
      </c>
      <c r="J401" s="5" t="str">
        <f>VLOOKUP($D:$D,[1]Capacidad!$D:$Q,8,FALSE)</f>
        <v>PIMENTEL</v>
      </c>
      <c r="K401" s="8" t="s">
        <v>242</v>
      </c>
      <c r="L401" s="8" t="s">
        <v>248</v>
      </c>
      <c r="M401" s="2" t="s">
        <v>163</v>
      </c>
      <c r="N401" s="51">
        <v>51.228000000000002</v>
      </c>
    </row>
    <row r="402" spans="1:14" ht="13.5" customHeight="1" x14ac:dyDescent="0.25">
      <c r="A402" s="2">
        <v>2025</v>
      </c>
      <c r="B402" s="2">
        <v>4</v>
      </c>
      <c r="C402" s="2" t="s">
        <v>158</v>
      </c>
      <c r="D402" s="2" t="s">
        <v>164</v>
      </c>
      <c r="E402" s="5" t="str">
        <f>VLOOKUP($D:$D,[1]Capacidad!$D:$Q,3,FALSE)</f>
        <v>03</v>
      </c>
      <c r="F402" s="5" t="str">
        <f>VLOOKUP($D:$D,[1]Capacidad!$D:$Q,4,FALSE)</f>
        <v>CIBAO NORDESTE</v>
      </c>
      <c r="G402" s="5" t="str">
        <f>VLOOKUP($D:$D,[1]Capacidad!$D:$Q,5,FALSE)</f>
        <v>06</v>
      </c>
      <c r="H402" s="5" t="str">
        <f>VLOOKUP($D:$D,[1]Capacidad!$D:$Q,6,FALSE)</f>
        <v>DUARTE</v>
      </c>
      <c r="I402" s="5" t="str">
        <f>VLOOKUP($D:$D,[1]Capacidad!$D:$Q,7,FALSE)</f>
        <v>04</v>
      </c>
      <c r="J402" s="5" t="str">
        <f>VLOOKUP($D:$D,[1]Capacidad!$D:$Q,8,FALSE)</f>
        <v>PIMENTEL</v>
      </c>
      <c r="K402" s="8" t="s">
        <v>242</v>
      </c>
      <c r="L402" s="8" t="s">
        <v>248</v>
      </c>
      <c r="M402" s="2" t="s">
        <v>163</v>
      </c>
      <c r="N402" s="51">
        <v>36.26</v>
      </c>
    </row>
    <row r="403" spans="1:14" ht="13.5" customHeight="1" x14ac:dyDescent="0.25">
      <c r="A403" s="2">
        <v>2025</v>
      </c>
      <c r="B403" s="2">
        <v>4</v>
      </c>
      <c r="C403" s="2" t="s">
        <v>12</v>
      </c>
      <c r="D403" s="2" t="s">
        <v>165</v>
      </c>
      <c r="E403" s="5" t="str">
        <f>VLOOKUP($D:$D,[1]Capacidad!$D:$Q,3,FALSE)</f>
        <v>02</v>
      </c>
      <c r="F403" s="5" t="str">
        <f>VLOOKUP($D:$D,[1]Capacidad!$D:$Q,4,FALSE)</f>
        <v>CIBAO SUR</v>
      </c>
      <c r="G403" s="5" t="str">
        <f>VLOOKUP($D:$D,[1]Capacidad!$D:$Q,5,FALSE)</f>
        <v>13</v>
      </c>
      <c r="H403" s="5" t="str">
        <f>VLOOKUP($D:$D,[1]Capacidad!$D:$Q,6,FALSE)</f>
        <v>LA VEGA</v>
      </c>
      <c r="I403" s="5" t="str">
        <f>VLOOKUP($D:$D,[1]Capacidad!$D:$Q,7,FALSE)</f>
        <v>02</v>
      </c>
      <c r="J403" s="5" t="str">
        <f>VLOOKUP($D:$D,[1]Capacidad!$D:$Q,8,FALSE)</f>
        <v>CONSTANZA</v>
      </c>
      <c r="K403" s="8" t="s">
        <v>240</v>
      </c>
      <c r="L403" s="8" t="s">
        <v>253</v>
      </c>
      <c r="M403" s="2" t="s">
        <v>160</v>
      </c>
      <c r="N403" s="51">
        <v>25</v>
      </c>
    </row>
    <row r="404" spans="1:14" ht="13.5" customHeight="1" x14ac:dyDescent="0.25">
      <c r="A404" s="2">
        <v>2025</v>
      </c>
      <c r="B404" s="2">
        <v>4</v>
      </c>
      <c r="C404" s="2" t="s">
        <v>12</v>
      </c>
      <c r="D404" s="2" t="s">
        <v>166</v>
      </c>
      <c r="E404" s="5" t="str">
        <f>VLOOKUP($D:$D,[1]Capacidad!$D:$Q,3,FALSE)</f>
        <v>02</v>
      </c>
      <c r="F404" s="5" t="str">
        <f>VLOOKUP($D:$D,[1]Capacidad!$D:$Q,4,FALSE)</f>
        <v>CIBAO SUR</v>
      </c>
      <c r="G404" s="5" t="str">
        <f>VLOOKUP($D:$D,[1]Capacidad!$D:$Q,5,FALSE)</f>
        <v>13</v>
      </c>
      <c r="H404" s="5" t="str">
        <f>VLOOKUP($D:$D,[1]Capacidad!$D:$Q,6,FALSE)</f>
        <v>LA VEGA</v>
      </c>
      <c r="I404" s="5" t="str">
        <f>VLOOKUP($D:$D,[1]Capacidad!$D:$Q,7,FALSE)</f>
        <v>02</v>
      </c>
      <c r="J404" s="5" t="str">
        <f>VLOOKUP($D:$D,[1]Capacidad!$D:$Q,8,FALSE)</f>
        <v>CONSTANZA</v>
      </c>
      <c r="K404" s="8" t="s">
        <v>240</v>
      </c>
      <c r="L404" s="8" t="s">
        <v>253</v>
      </c>
      <c r="M404" s="2" t="s">
        <v>160</v>
      </c>
      <c r="N404" s="51">
        <v>25</v>
      </c>
    </row>
    <row r="405" spans="1:14" ht="13.5" customHeight="1" x14ac:dyDescent="0.25">
      <c r="A405" s="2">
        <v>2025</v>
      </c>
      <c r="B405" s="2">
        <v>4</v>
      </c>
      <c r="C405" s="2" t="s">
        <v>167</v>
      </c>
      <c r="D405" s="2" t="s">
        <v>168</v>
      </c>
      <c r="E405" s="5" t="str">
        <f>VLOOKUP($D:$D,[1]Capacidad!$D:$Q,3,FALSE)</f>
        <v>07</v>
      </c>
      <c r="F405" s="5" t="str">
        <f>VLOOKUP($D:$D,[1]Capacidad!$D:$Q,4,FALSE)</f>
        <v>EL VALLE</v>
      </c>
      <c r="G405" s="5" t="str">
        <f>VLOOKUP($D:$D,[1]Capacidad!$D:$Q,5,FALSE)</f>
        <v>02</v>
      </c>
      <c r="H405" s="5" t="str">
        <f>VLOOKUP($D:$D,[1]Capacidad!$D:$Q,6,FALSE)</f>
        <v>AZUA</v>
      </c>
      <c r="I405" s="5" t="str">
        <f>VLOOKUP($D:$D,[1]Capacidad!$D:$Q,7,FALSE)</f>
        <v>01</v>
      </c>
      <c r="J405" s="5" t="str">
        <f>VLOOKUP($D:$D,[1]Capacidad!$D:$Q,8,FALSE)</f>
        <v>AZUA</v>
      </c>
      <c r="K405" s="8" t="s">
        <v>242</v>
      </c>
      <c r="L405" s="8" t="s">
        <v>248</v>
      </c>
      <c r="M405" s="2" t="s">
        <v>128</v>
      </c>
      <c r="N405" s="51">
        <v>108.78</v>
      </c>
    </row>
    <row r="406" spans="1:14" ht="13.5" customHeight="1" x14ac:dyDescent="0.25">
      <c r="A406" s="2">
        <v>2025</v>
      </c>
      <c r="B406" s="2">
        <v>4</v>
      </c>
      <c r="C406" s="2" t="s">
        <v>167</v>
      </c>
      <c r="D406" s="2" t="s">
        <v>169</v>
      </c>
      <c r="E406" s="5" t="str">
        <f>VLOOKUP($D:$D,[1]Capacidad!$D:$Q,3,FALSE)</f>
        <v>07</v>
      </c>
      <c r="F406" s="5" t="str">
        <f>VLOOKUP($D:$D,[1]Capacidad!$D:$Q,4,FALSE)</f>
        <v>EL VALLE</v>
      </c>
      <c r="G406" s="5" t="str">
        <f>VLOOKUP($D:$D,[1]Capacidad!$D:$Q,5,FALSE)</f>
        <v>02</v>
      </c>
      <c r="H406" s="5" t="str">
        <f>VLOOKUP($D:$D,[1]Capacidad!$D:$Q,6,FALSE)</f>
        <v>AZUA</v>
      </c>
      <c r="I406" s="5" t="str">
        <f>VLOOKUP($D:$D,[1]Capacidad!$D:$Q,7,FALSE)</f>
        <v>01</v>
      </c>
      <c r="J406" s="5" t="str">
        <f>VLOOKUP($D:$D,[1]Capacidad!$D:$Q,8,FALSE)</f>
        <v>AZUA</v>
      </c>
      <c r="K406" s="8" t="s">
        <v>242</v>
      </c>
      <c r="L406" s="8" t="s">
        <v>248</v>
      </c>
      <c r="M406" s="2" t="s">
        <v>128</v>
      </c>
      <c r="N406" s="51">
        <v>79.88</v>
      </c>
    </row>
    <row r="407" spans="1:14" ht="13.5" customHeight="1" x14ac:dyDescent="0.25">
      <c r="A407" s="2">
        <v>2025</v>
      </c>
      <c r="B407" s="2">
        <v>4</v>
      </c>
      <c r="C407" s="2" t="s">
        <v>170</v>
      </c>
      <c r="D407" s="2" t="s">
        <v>171</v>
      </c>
      <c r="E407" s="5" t="str">
        <f>VLOOKUP($D:$D,[1]Capacidad!$D:$Q,3,FALSE)</f>
        <v>05</v>
      </c>
      <c r="F407" s="5" t="str">
        <f>VLOOKUP($D:$D,[1]Capacidad!$D:$Q,4,FALSE)</f>
        <v>VALDESIA</v>
      </c>
      <c r="G407" s="5" t="str">
        <f>VLOOKUP($D:$D,[1]Capacidad!$D:$Q,5,FALSE)</f>
        <v>17</v>
      </c>
      <c r="H407" s="5" t="str">
        <f>VLOOKUP($D:$D,[1]Capacidad!$D:$Q,6,FALSE)</f>
        <v>PERAVIA</v>
      </c>
      <c r="I407" s="5" t="str">
        <f>VLOOKUP($D:$D,[1]Capacidad!$D:$Q,7,FALSE)</f>
        <v>01</v>
      </c>
      <c r="J407" s="5" t="str">
        <f>VLOOKUP($D:$D,[1]Capacidad!$D:$Q,8,FALSE)</f>
        <v>BANÍ</v>
      </c>
      <c r="K407" s="8" t="s">
        <v>241</v>
      </c>
      <c r="L407" s="8" t="s">
        <v>247</v>
      </c>
      <c r="M407" s="2" t="s">
        <v>56</v>
      </c>
      <c r="N407" s="51">
        <v>391</v>
      </c>
    </row>
    <row r="408" spans="1:14" ht="13.5" customHeight="1" x14ac:dyDescent="0.25">
      <c r="A408" s="2">
        <v>2025</v>
      </c>
      <c r="B408" s="2">
        <v>4</v>
      </c>
      <c r="C408" s="2" t="s">
        <v>170</v>
      </c>
      <c r="D408" s="2" t="s">
        <v>172</v>
      </c>
      <c r="E408" s="5" t="str">
        <f>VLOOKUP($D:$D,[1]Capacidad!$D:$Q,3,FALSE)</f>
        <v>05</v>
      </c>
      <c r="F408" s="5" t="str">
        <f>VLOOKUP($D:$D,[1]Capacidad!$D:$Q,4,FALSE)</f>
        <v>VALDESIA</v>
      </c>
      <c r="G408" s="5" t="str">
        <f>VLOOKUP($D:$D,[1]Capacidad!$D:$Q,5,FALSE)</f>
        <v>17</v>
      </c>
      <c r="H408" s="5" t="str">
        <f>VLOOKUP($D:$D,[1]Capacidad!$D:$Q,6,FALSE)</f>
        <v>PERAVIA</v>
      </c>
      <c r="I408" s="5" t="str">
        <f>VLOOKUP($D:$D,[1]Capacidad!$D:$Q,7,FALSE)</f>
        <v>01</v>
      </c>
      <c r="J408" s="5" t="str">
        <f>VLOOKUP($D:$D,[1]Capacidad!$D:$Q,8,FALSE)</f>
        <v>BANÍ</v>
      </c>
      <c r="K408" s="8" t="s">
        <v>241</v>
      </c>
      <c r="L408" s="8" t="s">
        <v>247</v>
      </c>
      <c r="M408" s="2" t="s">
        <v>56</v>
      </c>
      <c r="N408" s="51">
        <v>391</v>
      </c>
    </row>
    <row r="409" spans="1:14" ht="13.5" customHeight="1" x14ac:dyDescent="0.25">
      <c r="A409" s="2">
        <v>2025</v>
      </c>
      <c r="B409" s="2">
        <v>4</v>
      </c>
      <c r="C409" s="2" t="s">
        <v>22</v>
      </c>
      <c r="D409" s="2" t="s">
        <v>173</v>
      </c>
      <c r="E409" s="5" t="str">
        <f>VLOOKUP($D:$D,[1]Capacidad!$D:$Q,3,FALSE)</f>
        <v>06</v>
      </c>
      <c r="F409" s="5" t="str">
        <f>VLOOKUP($D:$D,[1]Capacidad!$D:$Q,4,FALSE)</f>
        <v>ENRIQUILLO</v>
      </c>
      <c r="G409" s="5" t="str">
        <f>VLOOKUP($D:$D,[1]Capacidad!$D:$Q,5,FALSE)</f>
        <v>16</v>
      </c>
      <c r="H409" s="5" t="str">
        <f>VLOOKUP($D:$D,[1]Capacidad!$D:$Q,6,FALSE)</f>
        <v>PEDERNALES</v>
      </c>
      <c r="I409" s="5" t="str">
        <f>VLOOKUP($D:$D,[1]Capacidad!$D:$Q,7,FALSE)</f>
        <v>02</v>
      </c>
      <c r="J409" s="5" t="str">
        <f>VLOOKUP($D:$D,[1]Capacidad!$D:$Q,8,FALSE)</f>
        <v>OVIEDO</v>
      </c>
      <c r="K409" s="8" t="s">
        <v>244</v>
      </c>
      <c r="L409" s="8" t="s">
        <v>252</v>
      </c>
      <c r="M409" s="2" t="s">
        <v>174</v>
      </c>
      <c r="N409" s="51">
        <v>8.25</v>
      </c>
    </row>
    <row r="410" spans="1:14" ht="13.5" customHeight="1" x14ac:dyDescent="0.25">
      <c r="A410" s="2">
        <v>2025</v>
      </c>
      <c r="B410" s="2">
        <v>4</v>
      </c>
      <c r="C410" s="2" t="s">
        <v>175</v>
      </c>
      <c r="D410" s="2" t="s">
        <v>218</v>
      </c>
      <c r="E410" s="5" t="str">
        <f>VLOOKUP($D:$D,[1]Capacidad!$D:$Q,3,FALSE)</f>
        <v>09</v>
      </c>
      <c r="F410" s="5" t="str">
        <f>VLOOKUP($D:$D,[1]Capacidad!$D:$Q,4,FALSE)</f>
        <v>HIGUAMO</v>
      </c>
      <c r="G410" s="5" t="str">
        <f>VLOOKUP($D:$D,[1]Capacidad!$D:$Q,5,FALSE)</f>
        <v>23</v>
      </c>
      <c r="H410" s="5" t="str">
        <f>VLOOKUP($D:$D,[1]Capacidad!$D:$Q,6,FALSE)</f>
        <v>SAN PEDRO DE MACORÍS</v>
      </c>
      <c r="I410" s="5" t="str">
        <f>VLOOKUP($D:$D,[1]Capacidad!$D:$Q,7,FALSE)</f>
        <v>05</v>
      </c>
      <c r="J410" s="5" t="str">
        <f>VLOOKUP($D:$D,[1]Capacidad!$D:$Q,8,FALSE)</f>
        <v>QUISQUEYA</v>
      </c>
      <c r="K410" s="8" t="s">
        <v>242</v>
      </c>
      <c r="L410" s="8" t="s">
        <v>248</v>
      </c>
      <c r="M410" s="2" t="s">
        <v>174</v>
      </c>
      <c r="N410" s="51">
        <v>156.93799999999999</v>
      </c>
    </row>
    <row r="411" spans="1:14" ht="13.5" customHeight="1" x14ac:dyDescent="0.25">
      <c r="A411" s="2">
        <v>2025</v>
      </c>
      <c r="B411" s="2">
        <v>4</v>
      </c>
      <c r="C411" s="2" t="s">
        <v>175</v>
      </c>
      <c r="D411" s="2" t="s">
        <v>219</v>
      </c>
      <c r="E411" s="5" t="str">
        <f>VLOOKUP($D:$D,[1]Capacidad!$D:$Q,3,FALSE)</f>
        <v>09</v>
      </c>
      <c r="F411" s="5" t="str">
        <f>VLOOKUP($D:$D,[1]Capacidad!$D:$Q,4,FALSE)</f>
        <v>HIGUAMO</v>
      </c>
      <c r="G411" s="5" t="str">
        <f>VLOOKUP($D:$D,[1]Capacidad!$D:$Q,5,FALSE)</f>
        <v>23</v>
      </c>
      <c r="H411" s="5" t="str">
        <f>VLOOKUP($D:$D,[1]Capacidad!$D:$Q,6,FALSE)</f>
        <v>SAN PEDRO DE MACORÍS</v>
      </c>
      <c r="I411" s="5" t="str">
        <f>VLOOKUP($D:$D,[1]Capacidad!$D:$Q,7,FALSE)</f>
        <v>01</v>
      </c>
      <c r="J411" s="5" t="str">
        <f>VLOOKUP($D:$D,[1]Capacidad!$D:$Q,8,FALSE)</f>
        <v>SAN PEDRO DE MACORÍS</v>
      </c>
      <c r="K411" s="8" t="s">
        <v>242</v>
      </c>
      <c r="L411" s="8" t="s">
        <v>248</v>
      </c>
      <c r="M411" s="2" t="s">
        <v>107</v>
      </c>
      <c r="N411" s="51">
        <v>68.304000000000002</v>
      </c>
    </row>
    <row r="412" spans="1:14" ht="13.5" customHeight="1" x14ac:dyDescent="0.25">
      <c r="A412" s="2">
        <v>2025</v>
      </c>
      <c r="B412" s="2">
        <v>4</v>
      </c>
      <c r="C412" s="2" t="s">
        <v>22</v>
      </c>
      <c r="D412" s="2" t="s">
        <v>220</v>
      </c>
      <c r="E412" s="5" t="str">
        <f>VLOOKUP($D:$D,[1]Capacidad!$D:$Q,3,FALSE)</f>
        <v>09</v>
      </c>
      <c r="F412" s="5" t="str">
        <f>VLOOKUP($D:$D,[1]Capacidad!$D:$Q,4,FALSE)</f>
        <v>HIGUAMO</v>
      </c>
      <c r="G412" s="5" t="str">
        <f>VLOOKUP($D:$D,[1]Capacidad!$D:$Q,5,FALSE)</f>
        <v>23</v>
      </c>
      <c r="H412" s="5" t="str">
        <f>VLOOKUP($D:$D,[1]Capacidad!$D:$Q,6,FALSE)</f>
        <v>SAN PEDRO DE MACORÍS</v>
      </c>
      <c r="I412" s="5" t="str">
        <f>VLOOKUP($D:$D,[1]Capacidad!$D:$Q,7,FALSE)</f>
        <v>05</v>
      </c>
      <c r="J412" s="5" t="str">
        <f>VLOOKUP($D:$D,[1]Capacidad!$D:$Q,8,FALSE)</f>
        <v>QUISQUEYA</v>
      </c>
      <c r="K412" s="8" t="s">
        <v>242</v>
      </c>
      <c r="L412" s="8" t="s">
        <v>248</v>
      </c>
      <c r="M412" s="2" t="s">
        <v>174</v>
      </c>
      <c r="N412" s="51">
        <v>225.24</v>
      </c>
    </row>
    <row r="413" spans="1:14" ht="13.5" customHeight="1" x14ac:dyDescent="0.25">
      <c r="A413" s="2">
        <v>2025</v>
      </c>
      <c r="B413" s="2">
        <v>4</v>
      </c>
      <c r="C413" s="2" t="s">
        <v>12</v>
      </c>
      <c r="D413" s="2" t="s">
        <v>182</v>
      </c>
      <c r="E413" s="5" t="str">
        <f>VLOOKUP($D:$D,[1]Capacidad!$D:$Q,3,FALSE)</f>
        <v>02</v>
      </c>
      <c r="F413" s="5" t="str">
        <f>VLOOKUP($D:$D,[1]Capacidad!$D:$Q,4,FALSE)</f>
        <v>CIBAO SUR</v>
      </c>
      <c r="G413" s="5" t="str">
        <f>VLOOKUP($D:$D,[1]Capacidad!$D:$Q,5,FALSE)</f>
        <v>13</v>
      </c>
      <c r="H413" s="5" t="str">
        <f>VLOOKUP($D:$D,[1]Capacidad!$D:$Q,6,FALSE)</f>
        <v>LA VEGA</v>
      </c>
      <c r="I413" s="5" t="str">
        <f>VLOOKUP($D:$D,[1]Capacidad!$D:$Q,7,FALSE)</f>
        <v>04</v>
      </c>
      <c r="J413" s="5" t="str">
        <f>VLOOKUP($D:$D,[1]Capacidad!$D:$Q,8,FALSE)</f>
        <v>JIMA ABAJO</v>
      </c>
      <c r="K413" s="8" t="s">
        <v>240</v>
      </c>
      <c r="L413" s="8" t="s">
        <v>253</v>
      </c>
      <c r="M413" s="2" t="s">
        <v>183</v>
      </c>
      <c r="N413" s="51">
        <v>10.1</v>
      </c>
    </row>
    <row r="414" spans="1:14" ht="13.5" customHeight="1" x14ac:dyDescent="0.25">
      <c r="A414" s="2">
        <v>2025</v>
      </c>
      <c r="B414" s="2">
        <v>4</v>
      </c>
      <c r="C414" s="2" t="s">
        <v>12</v>
      </c>
      <c r="D414" s="2" t="s">
        <v>184</v>
      </c>
      <c r="E414" s="5" t="str">
        <f>VLOOKUP($D:$D,[1]Capacidad!$D:$Q,3,FALSE)</f>
        <v>02</v>
      </c>
      <c r="F414" s="5" t="str">
        <f>VLOOKUP($D:$D,[1]Capacidad!$D:$Q,4,FALSE)</f>
        <v>CIBAO SUR</v>
      </c>
      <c r="G414" s="5" t="str">
        <f>VLOOKUP($D:$D,[1]Capacidad!$D:$Q,5,FALSE)</f>
        <v>28</v>
      </c>
      <c r="H414" s="5" t="str">
        <f>VLOOKUP($D:$D,[1]Capacidad!$D:$Q,6,FALSE)</f>
        <v>MONSEÑOR NOUEL</v>
      </c>
      <c r="I414" s="5" t="str">
        <f>VLOOKUP($D:$D,[1]Capacidad!$D:$Q,7,FALSE)</f>
        <v>01</v>
      </c>
      <c r="J414" s="5" t="str">
        <f>VLOOKUP($D:$D,[1]Capacidad!$D:$Q,8,FALSE)</f>
        <v>BONAO</v>
      </c>
      <c r="K414" s="8" t="s">
        <v>240</v>
      </c>
      <c r="L414" s="8" t="s">
        <v>253</v>
      </c>
      <c r="M414" s="2" t="s">
        <v>82</v>
      </c>
      <c r="N414" s="51">
        <v>12.5</v>
      </c>
    </row>
    <row r="415" spans="1:14" ht="13.5" customHeight="1" x14ac:dyDescent="0.25">
      <c r="A415" s="2">
        <v>2025</v>
      </c>
      <c r="B415" s="2">
        <v>4</v>
      </c>
      <c r="C415" s="2" t="s">
        <v>12</v>
      </c>
      <c r="D415" s="2" t="s">
        <v>185</v>
      </c>
      <c r="E415" s="5" t="str">
        <f>VLOOKUP($D:$D,[1]Capacidad!$D:$Q,3,FALSE)</f>
        <v>02</v>
      </c>
      <c r="F415" s="5" t="str">
        <f>VLOOKUP($D:$D,[1]Capacidad!$D:$Q,4,FALSE)</f>
        <v>CIBAO SUR</v>
      </c>
      <c r="G415" s="5" t="str">
        <f>VLOOKUP($D:$D,[1]Capacidad!$D:$Q,5,FALSE)</f>
        <v>28</v>
      </c>
      <c r="H415" s="5" t="str">
        <f>VLOOKUP($D:$D,[1]Capacidad!$D:$Q,6,FALSE)</f>
        <v>MONSEÑOR NOUEL</v>
      </c>
      <c r="I415" s="5" t="str">
        <f>VLOOKUP($D:$D,[1]Capacidad!$D:$Q,7,FALSE)</f>
        <v>01</v>
      </c>
      <c r="J415" s="5" t="str">
        <f>VLOOKUP($D:$D,[1]Capacidad!$D:$Q,8,FALSE)</f>
        <v>BONAO</v>
      </c>
      <c r="K415" s="8" t="s">
        <v>240</v>
      </c>
      <c r="L415" s="8" t="s">
        <v>253</v>
      </c>
      <c r="M415" s="2" t="s">
        <v>17</v>
      </c>
      <c r="N415" s="51">
        <v>12.5</v>
      </c>
    </row>
    <row r="416" spans="1:14" ht="13.5" customHeight="1" x14ac:dyDescent="0.25">
      <c r="A416" s="2">
        <v>2025</v>
      </c>
      <c r="B416" s="2">
        <v>4</v>
      </c>
      <c r="C416" s="2" t="s">
        <v>12</v>
      </c>
      <c r="D416" s="2" t="s">
        <v>186</v>
      </c>
      <c r="E416" s="5" t="str">
        <f>VLOOKUP($D:$D,[1]Capacidad!$D:$Q,3,FALSE)</f>
        <v>03</v>
      </c>
      <c r="F416" s="5" t="str">
        <f>VLOOKUP($D:$D,[1]Capacidad!$D:$Q,4,FALSE)</f>
        <v>CIBAO NORDESTE</v>
      </c>
      <c r="G416" s="5" t="str">
        <f>VLOOKUP($D:$D,[1]Capacidad!$D:$Q,5,FALSE)</f>
        <v>14</v>
      </c>
      <c r="H416" s="5" t="str">
        <f>VLOOKUP($D:$D,[1]Capacidad!$D:$Q,6,FALSE)</f>
        <v>MARÍA TRINIDAD SÁNCHEZ</v>
      </c>
      <c r="I416" s="5" t="str">
        <f>VLOOKUP($D:$D,[1]Capacidad!$D:$Q,7,FALSE)</f>
        <v>01</v>
      </c>
      <c r="J416" s="5" t="str">
        <f>VLOOKUP($D:$D,[1]Capacidad!$D:$Q,8,FALSE)</f>
        <v>NAGUA</v>
      </c>
      <c r="K416" s="8" t="s">
        <v>240</v>
      </c>
      <c r="L416" s="8" t="s">
        <v>253</v>
      </c>
      <c r="M416" s="2" t="s">
        <v>187</v>
      </c>
      <c r="N416" s="51">
        <v>0.9</v>
      </c>
    </row>
    <row r="417" spans="1:14" ht="13.5" customHeight="1" x14ac:dyDescent="0.25">
      <c r="A417" s="2">
        <v>2025</v>
      </c>
      <c r="B417" s="2">
        <v>4</v>
      </c>
      <c r="C417" s="2" t="s">
        <v>12</v>
      </c>
      <c r="D417" s="2" t="s">
        <v>188</v>
      </c>
      <c r="E417" s="5" t="str">
        <f>VLOOKUP($D:$D,[1]Capacidad!$D:$Q,3,FALSE)</f>
        <v>07</v>
      </c>
      <c r="F417" s="5" t="str">
        <f>VLOOKUP($D:$D,[1]Capacidad!$D:$Q,4,FALSE)</f>
        <v>EL VALLE</v>
      </c>
      <c r="G417" s="5" t="str">
        <f>VLOOKUP($D:$D,[1]Capacidad!$D:$Q,5,FALSE)</f>
        <v>22</v>
      </c>
      <c r="H417" s="5" t="str">
        <f>VLOOKUP($D:$D,[1]Capacidad!$D:$Q,6,FALSE)</f>
        <v>SAN JUAN</v>
      </c>
      <c r="I417" s="5" t="str">
        <f>VLOOKUP($D:$D,[1]Capacidad!$D:$Q,7,FALSE)</f>
        <v>01</v>
      </c>
      <c r="J417" s="5" t="str">
        <f>VLOOKUP($D:$D,[1]Capacidad!$D:$Q,8,FALSE)</f>
        <v>SAN JUAN</v>
      </c>
      <c r="K417" s="8" t="s">
        <v>240</v>
      </c>
      <c r="L417" s="8" t="s">
        <v>253</v>
      </c>
      <c r="M417" s="2" t="s">
        <v>189</v>
      </c>
      <c r="N417" s="51">
        <v>12.8</v>
      </c>
    </row>
    <row r="418" spans="1:14" ht="13.5" customHeight="1" x14ac:dyDescent="0.25">
      <c r="A418" s="2">
        <v>2025</v>
      </c>
      <c r="B418" s="2">
        <v>4</v>
      </c>
      <c r="C418" s="2" t="s">
        <v>12</v>
      </c>
      <c r="D418" s="2" t="s">
        <v>190</v>
      </c>
      <c r="E418" s="5" t="str">
        <f>VLOOKUP($D:$D,[1]Capacidad!$D:$Q,3,FALSE)</f>
        <v>07</v>
      </c>
      <c r="F418" s="5" t="str">
        <f>VLOOKUP($D:$D,[1]Capacidad!$D:$Q,4,FALSE)</f>
        <v>EL VALLE</v>
      </c>
      <c r="G418" s="5" t="str">
        <f>VLOOKUP($D:$D,[1]Capacidad!$D:$Q,5,FALSE)</f>
        <v>22</v>
      </c>
      <c r="H418" s="5" t="str">
        <f>VLOOKUP($D:$D,[1]Capacidad!$D:$Q,6,FALSE)</f>
        <v>SAN JUAN</v>
      </c>
      <c r="I418" s="5" t="str">
        <f>VLOOKUP($D:$D,[1]Capacidad!$D:$Q,7,FALSE)</f>
        <v>01</v>
      </c>
      <c r="J418" s="5" t="str">
        <f>VLOOKUP($D:$D,[1]Capacidad!$D:$Q,8,FALSE)</f>
        <v>SAN JUAN</v>
      </c>
      <c r="K418" s="8" t="s">
        <v>240</v>
      </c>
      <c r="L418" s="8" t="s">
        <v>253</v>
      </c>
      <c r="M418" s="2" t="s">
        <v>191</v>
      </c>
      <c r="N418" s="51">
        <v>6.3</v>
      </c>
    </row>
    <row r="419" spans="1:14" ht="13.5" customHeight="1" x14ac:dyDescent="0.25">
      <c r="A419" s="2">
        <v>2025</v>
      </c>
      <c r="B419" s="2">
        <v>4</v>
      </c>
      <c r="C419" s="2" t="s">
        <v>192</v>
      </c>
      <c r="D419" s="2" t="s">
        <v>193</v>
      </c>
      <c r="E419" s="5" t="str">
        <f>VLOOKUP($D:$D,[1]Capacidad!$D:$Q,3,FALSE)</f>
        <v>01</v>
      </c>
      <c r="F419" s="5" t="str">
        <f>VLOOKUP($D:$D,[1]Capacidad!$D:$Q,4,FALSE)</f>
        <v>CIBAO NORTE</v>
      </c>
      <c r="G419" s="5" t="str">
        <f>VLOOKUP($D:$D,[1]Capacidad!$D:$Q,5,FALSE)</f>
        <v>18</v>
      </c>
      <c r="H419" s="5" t="str">
        <f>VLOOKUP($D:$D,[1]Capacidad!$D:$Q,6,FALSE)</f>
        <v>PUERTO PLATA</v>
      </c>
      <c r="I419" s="5" t="str">
        <f>VLOOKUP($D:$D,[1]Capacidad!$D:$Q,7,FALSE)</f>
        <v>01</v>
      </c>
      <c r="J419" s="5" t="str">
        <f>VLOOKUP($D:$D,[1]Capacidad!$D:$Q,8,FALSE)</f>
        <v>PUERTO PLATA</v>
      </c>
      <c r="K419" s="8" t="s">
        <v>239</v>
      </c>
      <c r="L419" s="8" t="s">
        <v>250</v>
      </c>
      <c r="M419" s="2" t="s">
        <v>194</v>
      </c>
      <c r="N419" s="51">
        <v>0</v>
      </c>
    </row>
    <row r="420" spans="1:14" ht="13.5" customHeight="1" x14ac:dyDescent="0.25">
      <c r="A420" s="2">
        <v>2025</v>
      </c>
      <c r="B420" s="2">
        <v>4</v>
      </c>
      <c r="C420" s="2" t="s">
        <v>59</v>
      </c>
      <c r="D420" s="2" t="s">
        <v>197</v>
      </c>
      <c r="E420" s="5" t="str">
        <f>VLOOKUP($D:$D,[1]Capacidad!$D:$Q,3,FALSE)</f>
        <v>05</v>
      </c>
      <c r="F420" s="5" t="str">
        <f>VLOOKUP($D:$D,[1]Capacidad!$D:$Q,4,FALSE)</f>
        <v>VALDESIA</v>
      </c>
      <c r="G420" s="5" t="str">
        <f>VLOOKUP($D:$D,[1]Capacidad!$D:$Q,5,FALSE)</f>
        <v>21</v>
      </c>
      <c r="H420" s="5" t="str">
        <f>VLOOKUP($D:$D,[1]Capacidad!$D:$Q,6,FALSE)</f>
        <v>SAN CRISTÓBAL</v>
      </c>
      <c r="I420" s="5" t="str">
        <f>VLOOKUP($D:$D,[1]Capacidad!$D:$Q,7,FALSE)</f>
        <v>03</v>
      </c>
      <c r="J420" s="5" t="str">
        <f>VLOOKUP($D:$D,[1]Capacidad!$D:$Q,8,FALSE)</f>
        <v>BAJOS DE HAINA</v>
      </c>
      <c r="K420" s="8" t="s">
        <v>243</v>
      </c>
      <c r="L420" s="8" t="s">
        <v>249</v>
      </c>
      <c r="M420" s="2" t="s">
        <v>44</v>
      </c>
      <c r="N420" s="51">
        <v>34</v>
      </c>
    </row>
    <row r="421" spans="1:14" ht="13.5" customHeight="1" x14ac:dyDescent="0.25">
      <c r="A421" s="2">
        <v>2025</v>
      </c>
      <c r="B421" s="2">
        <v>4</v>
      </c>
      <c r="C421" s="2" t="s">
        <v>198</v>
      </c>
      <c r="D421" s="2" t="s">
        <v>199</v>
      </c>
      <c r="E421" s="5" t="str">
        <f>VLOOKUP($D:$D,[1]Capacidad!$D:$Q,3,FALSE)</f>
        <v>09</v>
      </c>
      <c r="F421" s="5" t="str">
        <f>VLOOKUP($D:$D,[1]Capacidad!$D:$Q,4,FALSE)</f>
        <v>HIGUAMO</v>
      </c>
      <c r="G421" s="5" t="str">
        <f>VLOOKUP($D:$D,[1]Capacidad!$D:$Q,5,FALSE)</f>
        <v>23</v>
      </c>
      <c r="H421" s="5" t="str">
        <f>VLOOKUP($D:$D,[1]Capacidad!$D:$Q,6,FALSE)</f>
        <v>SAN PEDRO DE MACORÍS</v>
      </c>
      <c r="I421" s="5" t="str">
        <f>VLOOKUP($D:$D,[1]Capacidad!$D:$Q,7,FALSE)</f>
        <v>01</v>
      </c>
      <c r="J421" s="5" t="str">
        <f>VLOOKUP($D:$D,[1]Capacidad!$D:$Q,8,FALSE)</f>
        <v>SAN PEDRO DE MACORÍS</v>
      </c>
      <c r="K421" s="8" t="s">
        <v>241</v>
      </c>
      <c r="L421" s="8" t="s">
        <v>251</v>
      </c>
      <c r="M421" s="2" t="s">
        <v>99</v>
      </c>
      <c r="N421" s="51">
        <v>30</v>
      </c>
    </row>
    <row r="422" spans="1:14" ht="13.5" customHeight="1" x14ac:dyDescent="0.25">
      <c r="A422" s="2">
        <v>2025</v>
      </c>
      <c r="B422" s="2">
        <v>4</v>
      </c>
      <c r="C422" s="2" t="s">
        <v>200</v>
      </c>
      <c r="D422" s="2" t="s">
        <v>201</v>
      </c>
      <c r="E422" s="5" t="str">
        <f>VLOOKUP($D:$D,[1]Capacidad!$D:$Q,3,FALSE)</f>
        <v>10</v>
      </c>
      <c r="F422" s="5" t="str">
        <f>VLOOKUP($D:$D,[1]Capacidad!$D:$Q,4,FALSE)</f>
        <v>OZAMA O METROPOLITANA</v>
      </c>
      <c r="G422" s="5" t="str">
        <f>VLOOKUP($D:$D,[1]Capacidad!$D:$Q,5,FALSE)</f>
        <v>32</v>
      </c>
      <c r="H422" s="5" t="str">
        <f>VLOOKUP($D:$D,[1]Capacidad!$D:$Q,6,FALSE)</f>
        <v>SANTO DOMINGO</v>
      </c>
      <c r="I422" s="5" t="str">
        <f>VLOOKUP($D:$D,[1]Capacidad!$D:$Q,7,FALSE)</f>
        <v>04</v>
      </c>
      <c r="J422" s="5" t="str">
        <f>VLOOKUP($D:$D,[1]Capacidad!$D:$Q,8,FALSE)</f>
        <v>BOCA CHICA</v>
      </c>
      <c r="K422" s="8" t="s">
        <v>243</v>
      </c>
      <c r="L422" s="8" t="s">
        <v>246</v>
      </c>
      <c r="M422" s="2" t="s">
        <v>128</v>
      </c>
      <c r="N422" s="51">
        <v>191.48</v>
      </c>
    </row>
    <row r="423" spans="1:14" ht="13.5" customHeight="1" x14ac:dyDescent="0.25">
      <c r="A423" s="2">
        <v>2025</v>
      </c>
      <c r="B423" s="2">
        <v>4</v>
      </c>
      <c r="C423" s="2" t="s">
        <v>22</v>
      </c>
      <c r="D423" s="2" t="s">
        <v>202</v>
      </c>
      <c r="E423" s="5" t="str">
        <f>VLOOKUP($D:$D,[1]Capacidad!$D:$Q,3,FALSE)</f>
        <v>09</v>
      </c>
      <c r="F423" s="5" t="str">
        <f>VLOOKUP($D:$D,[1]Capacidad!$D:$Q,4,FALSE)</f>
        <v>HIGUAMO</v>
      </c>
      <c r="G423" s="5" t="str">
        <f>VLOOKUP($D:$D,[1]Capacidad!$D:$Q,5,FALSE)</f>
        <v>23</v>
      </c>
      <c r="H423" s="5" t="str">
        <f>VLOOKUP($D:$D,[1]Capacidad!$D:$Q,6,FALSE)</f>
        <v>SAN PEDRO DE MACORÍS</v>
      </c>
      <c r="I423" s="5" t="str">
        <f>VLOOKUP($D:$D,[1]Capacidad!$D:$Q,7,FALSE)</f>
        <v>01</v>
      </c>
      <c r="J423" s="5" t="str">
        <f>VLOOKUP($D:$D,[1]Capacidad!$D:$Q,8,FALSE)</f>
        <v>SAN PEDRO DE MACORÍS</v>
      </c>
      <c r="K423" s="8" t="s">
        <v>242</v>
      </c>
      <c r="L423" s="8" t="s">
        <v>248</v>
      </c>
      <c r="M423" s="2" t="s">
        <v>24</v>
      </c>
      <c r="N423" s="51">
        <v>51</v>
      </c>
    </row>
    <row r="424" spans="1:14" ht="13.5" customHeight="1" x14ac:dyDescent="0.25">
      <c r="A424" s="2">
        <v>2025</v>
      </c>
      <c r="B424" s="2">
        <v>4</v>
      </c>
      <c r="C424" s="2" t="s">
        <v>12</v>
      </c>
      <c r="D424" s="2" t="s">
        <v>203</v>
      </c>
      <c r="E424" s="5" t="str">
        <f>VLOOKUP($D:$D,[1]Capacidad!$D:$Q,3,FALSE)</f>
        <v>02</v>
      </c>
      <c r="F424" s="5" t="str">
        <f>VLOOKUP($D:$D,[1]Capacidad!$D:$Q,4,FALSE)</f>
        <v>CIBAO SUR</v>
      </c>
      <c r="G424" s="5" t="str">
        <f>VLOOKUP($D:$D,[1]Capacidad!$D:$Q,5,FALSE)</f>
        <v>13</v>
      </c>
      <c r="H424" s="5" t="str">
        <f>VLOOKUP($D:$D,[1]Capacidad!$D:$Q,6,FALSE)</f>
        <v>LA VEGA</v>
      </c>
      <c r="I424" s="5" t="str">
        <f>VLOOKUP($D:$D,[1]Capacidad!$D:$Q,7,FALSE)</f>
        <v>01</v>
      </c>
      <c r="J424" s="5" t="str">
        <f>VLOOKUP($D:$D,[1]Capacidad!$D:$Q,8,FALSE)</f>
        <v>LA VEGA</v>
      </c>
      <c r="K424" s="8" t="s">
        <v>240</v>
      </c>
      <c r="L424" s="8" t="s">
        <v>253</v>
      </c>
      <c r="M424" s="2" t="s">
        <v>204</v>
      </c>
      <c r="N424" s="51">
        <v>48</v>
      </c>
    </row>
    <row r="425" spans="1:14" ht="13.5" customHeight="1" x14ac:dyDescent="0.25">
      <c r="A425" s="2">
        <v>2025</v>
      </c>
      <c r="B425" s="2">
        <v>4</v>
      </c>
      <c r="C425" s="2" t="s">
        <v>12</v>
      </c>
      <c r="D425" s="2" t="s">
        <v>205</v>
      </c>
      <c r="E425" s="5" t="str">
        <f>VLOOKUP($D:$D,[1]Capacidad!$D:$Q,3,FALSE)</f>
        <v>02</v>
      </c>
      <c r="F425" s="5" t="str">
        <f>VLOOKUP($D:$D,[1]Capacidad!$D:$Q,4,FALSE)</f>
        <v>CIBAO SUR</v>
      </c>
      <c r="G425" s="5" t="str">
        <f>VLOOKUP($D:$D,[1]Capacidad!$D:$Q,5,FALSE)</f>
        <v>13</v>
      </c>
      <c r="H425" s="5" t="str">
        <f>VLOOKUP($D:$D,[1]Capacidad!$D:$Q,6,FALSE)</f>
        <v>LA VEGA</v>
      </c>
      <c r="I425" s="5" t="str">
        <f>VLOOKUP($D:$D,[1]Capacidad!$D:$Q,7,FALSE)</f>
        <v>01</v>
      </c>
      <c r="J425" s="5" t="str">
        <f>VLOOKUP($D:$D,[1]Capacidad!$D:$Q,8,FALSE)</f>
        <v>LA VEGA</v>
      </c>
      <c r="K425" s="8" t="s">
        <v>240</v>
      </c>
      <c r="L425" s="8" t="s">
        <v>253</v>
      </c>
      <c r="M425" s="2" t="s">
        <v>204</v>
      </c>
      <c r="N425" s="51">
        <v>48</v>
      </c>
    </row>
    <row r="426" spans="1:14" ht="13.5" customHeight="1" x14ac:dyDescent="0.25">
      <c r="A426" s="2">
        <v>2025</v>
      </c>
      <c r="B426" s="2">
        <v>4</v>
      </c>
      <c r="C426" s="2" t="s">
        <v>12</v>
      </c>
      <c r="D426" s="2" t="s">
        <v>206</v>
      </c>
      <c r="E426" s="5" t="str">
        <f>VLOOKUP($D:$D,[1]Capacidad!$D:$Q,3,FALSE)</f>
        <v>05</v>
      </c>
      <c r="F426" s="5" t="str">
        <f>VLOOKUP($D:$D,[1]Capacidad!$D:$Q,4,FALSE)</f>
        <v>VALDESIA</v>
      </c>
      <c r="G426" s="5" t="str">
        <f>VLOOKUP($D:$D,[1]Capacidad!$D:$Q,5,FALSE)</f>
        <v>17</v>
      </c>
      <c r="H426" s="5" t="str">
        <f>VLOOKUP($D:$D,[1]Capacidad!$D:$Q,6,FALSE)</f>
        <v>PERAVIA</v>
      </c>
      <c r="I426" s="5" t="str">
        <f>VLOOKUP($D:$D,[1]Capacidad!$D:$Q,7,FALSE)</f>
        <v>01</v>
      </c>
      <c r="J426" s="5" t="str">
        <f>VLOOKUP($D:$D,[1]Capacidad!$D:$Q,8,FALSE)</f>
        <v>BANÍ</v>
      </c>
      <c r="K426" s="8" t="s">
        <v>240</v>
      </c>
      <c r="L426" s="8" t="s">
        <v>253</v>
      </c>
      <c r="M426" s="2" t="s">
        <v>207</v>
      </c>
      <c r="N426" s="51">
        <v>25.5</v>
      </c>
    </row>
    <row r="427" spans="1:14" ht="13.5" customHeight="1" x14ac:dyDescent="0.25">
      <c r="A427" s="2">
        <v>2025</v>
      </c>
      <c r="B427" s="2">
        <v>4</v>
      </c>
      <c r="C427" s="2" t="s">
        <v>12</v>
      </c>
      <c r="D427" s="2" t="s">
        <v>208</v>
      </c>
      <c r="E427" s="5" t="str">
        <f>VLOOKUP($D:$D,[1]Capacidad!$D:$Q,3,FALSE)</f>
        <v>05</v>
      </c>
      <c r="F427" s="5" t="str">
        <f>VLOOKUP($D:$D,[1]Capacidad!$D:$Q,4,FALSE)</f>
        <v>VALDESIA</v>
      </c>
      <c r="G427" s="5" t="str">
        <f>VLOOKUP($D:$D,[1]Capacidad!$D:$Q,5,FALSE)</f>
        <v>17</v>
      </c>
      <c r="H427" s="5" t="str">
        <f>VLOOKUP($D:$D,[1]Capacidad!$D:$Q,6,FALSE)</f>
        <v>PERAVIA</v>
      </c>
      <c r="I427" s="5" t="str">
        <f>VLOOKUP($D:$D,[1]Capacidad!$D:$Q,7,FALSE)</f>
        <v>01</v>
      </c>
      <c r="J427" s="5" t="str">
        <f>VLOOKUP($D:$D,[1]Capacidad!$D:$Q,8,FALSE)</f>
        <v>BANÍ</v>
      </c>
      <c r="K427" s="8" t="s">
        <v>240</v>
      </c>
      <c r="L427" s="8" t="s">
        <v>253</v>
      </c>
      <c r="M427" s="2" t="s">
        <v>207</v>
      </c>
      <c r="N427" s="51">
        <v>25.5</v>
      </c>
    </row>
    <row r="428" spans="1:14" ht="13.5" customHeight="1" x14ac:dyDescent="0.25">
      <c r="A428" s="2">
        <v>2025</v>
      </c>
      <c r="B428" s="2">
        <v>5</v>
      </c>
      <c r="C428" s="2" t="s">
        <v>8</v>
      </c>
      <c r="D428" s="8" t="s">
        <v>210</v>
      </c>
      <c r="E428" s="5" t="str">
        <f>VLOOKUP($D:$D,[1]Capacidad!$D:$Q,3,FALSE)</f>
        <v>10</v>
      </c>
      <c r="F428" s="5" t="str">
        <f>VLOOKUP($D:$D,[1]Capacidad!$D:$Q,4,FALSE)</f>
        <v>OZAMA O METROPOLITANA</v>
      </c>
      <c r="G428" s="5" t="str">
        <f>VLOOKUP($D:$D,[1]Capacidad!$D:$Q,5,FALSE)</f>
        <v>32</v>
      </c>
      <c r="H428" s="5" t="str">
        <f>VLOOKUP($D:$D,[1]Capacidad!$D:$Q,6,FALSE)</f>
        <v>SANTO DOMINGO</v>
      </c>
      <c r="I428" s="5" t="str">
        <f>VLOOKUP($D:$D,[1]Capacidad!$D:$Q,7,FALSE)</f>
        <v>04</v>
      </c>
      <c r="J428" s="5" t="str">
        <f>VLOOKUP($D:$D,[1]Capacidad!$D:$Q,8,FALSE)</f>
        <v>BOCA CHICA</v>
      </c>
      <c r="K428" s="8" t="s">
        <v>239</v>
      </c>
      <c r="L428" s="2" t="s">
        <v>246</v>
      </c>
      <c r="M428" s="2" t="s">
        <v>102</v>
      </c>
      <c r="N428" s="51">
        <v>319</v>
      </c>
    </row>
    <row r="429" spans="1:14" ht="13.5" customHeight="1" x14ac:dyDescent="0.25">
      <c r="A429" s="2">
        <v>2025</v>
      </c>
      <c r="B429" s="2">
        <v>5</v>
      </c>
      <c r="C429" s="2" t="s">
        <v>12</v>
      </c>
      <c r="D429" s="8" t="s">
        <v>13</v>
      </c>
      <c r="E429" s="5" t="str">
        <f>VLOOKUP($D:$D,[1]Capacidad!$D:$Q,3,FALSE)</f>
        <v>05</v>
      </c>
      <c r="F429" s="5" t="str">
        <f>VLOOKUP($D:$D,[1]Capacidad!$D:$Q,4,FALSE)</f>
        <v>VALDESIA</v>
      </c>
      <c r="G429" s="5" t="str">
        <f>VLOOKUP($D:$D,[1]Capacidad!$D:$Q,5,FALSE)</f>
        <v>17</v>
      </c>
      <c r="H429" s="5" t="str">
        <f>VLOOKUP($D:$D,[1]Capacidad!$D:$Q,6,FALSE)</f>
        <v>PERAVIA</v>
      </c>
      <c r="I429" s="5" t="str">
        <f>VLOOKUP($D:$D,[1]Capacidad!$D:$Q,7,FALSE)</f>
        <v>01</v>
      </c>
      <c r="J429" s="5" t="str">
        <f>VLOOKUP($D:$D,[1]Capacidad!$D:$Q,8,FALSE)</f>
        <v>BANÍ</v>
      </c>
      <c r="K429" s="8" t="s">
        <v>240</v>
      </c>
      <c r="L429" s="2" t="s">
        <v>253</v>
      </c>
      <c r="M429" s="2" t="s">
        <v>14</v>
      </c>
      <c r="N429" s="51">
        <v>30</v>
      </c>
    </row>
    <row r="430" spans="1:14" ht="13.5" customHeight="1" x14ac:dyDescent="0.25">
      <c r="A430" s="2">
        <v>2025</v>
      </c>
      <c r="B430" s="2">
        <v>5</v>
      </c>
      <c r="C430" s="2" t="s">
        <v>12</v>
      </c>
      <c r="D430" s="8" t="s">
        <v>15</v>
      </c>
      <c r="E430" s="5" t="str">
        <f>VLOOKUP($D:$D,[1]Capacidad!$D:$Q,3,FALSE)</f>
        <v>05</v>
      </c>
      <c r="F430" s="5" t="str">
        <f>VLOOKUP($D:$D,[1]Capacidad!$D:$Q,4,FALSE)</f>
        <v>VALDESIA</v>
      </c>
      <c r="G430" s="5" t="str">
        <f>VLOOKUP($D:$D,[1]Capacidad!$D:$Q,5,FALSE)</f>
        <v>17</v>
      </c>
      <c r="H430" s="5" t="str">
        <f>VLOOKUP($D:$D,[1]Capacidad!$D:$Q,6,FALSE)</f>
        <v>PERAVIA</v>
      </c>
      <c r="I430" s="5" t="str">
        <f>VLOOKUP($D:$D,[1]Capacidad!$D:$Q,7,FALSE)</f>
        <v>01</v>
      </c>
      <c r="J430" s="5" t="str">
        <f>VLOOKUP($D:$D,[1]Capacidad!$D:$Q,8,FALSE)</f>
        <v>BANÍ</v>
      </c>
      <c r="K430" s="8" t="s">
        <v>240</v>
      </c>
      <c r="L430" s="2" t="s">
        <v>253</v>
      </c>
      <c r="M430" s="2" t="s">
        <v>14</v>
      </c>
      <c r="N430" s="51">
        <v>30</v>
      </c>
    </row>
    <row r="431" spans="1:14" ht="13.5" customHeight="1" x14ac:dyDescent="0.25">
      <c r="A431" s="2">
        <v>2025</v>
      </c>
      <c r="B431" s="2">
        <v>5</v>
      </c>
      <c r="C431" s="2" t="s">
        <v>12</v>
      </c>
      <c r="D431" s="8" t="s">
        <v>16</v>
      </c>
      <c r="E431" s="5" t="str">
        <f>VLOOKUP($D:$D,[1]Capacidad!$D:$Q,3,FALSE)</f>
        <v>02</v>
      </c>
      <c r="F431" s="5" t="str">
        <f>VLOOKUP($D:$D,[1]Capacidad!$D:$Q,4,FALSE)</f>
        <v>CIBAO SUR</v>
      </c>
      <c r="G431" s="5" t="str">
        <f>VLOOKUP($D:$D,[1]Capacidad!$D:$Q,5,FALSE)</f>
        <v>28</v>
      </c>
      <c r="H431" s="5" t="str">
        <f>VLOOKUP($D:$D,[1]Capacidad!$D:$Q,6,FALSE)</f>
        <v>MONSEÑOR NOUEL</v>
      </c>
      <c r="I431" s="5" t="str">
        <f>VLOOKUP($D:$D,[1]Capacidad!$D:$Q,7,FALSE)</f>
        <v>03</v>
      </c>
      <c r="J431" s="5" t="str">
        <f>VLOOKUP($D:$D,[1]Capacidad!$D:$Q,8,FALSE)</f>
        <v>PIEDRA BLANCA</v>
      </c>
      <c r="K431" s="8" t="s">
        <v>240</v>
      </c>
      <c r="L431" s="2" t="s">
        <v>253</v>
      </c>
      <c r="M431" s="2" t="s">
        <v>17</v>
      </c>
      <c r="N431" s="51">
        <v>0.3</v>
      </c>
    </row>
    <row r="432" spans="1:14" ht="13.5" customHeight="1" x14ac:dyDescent="0.25">
      <c r="A432" s="2">
        <v>2025</v>
      </c>
      <c r="B432" s="2">
        <v>5</v>
      </c>
      <c r="C432" s="2" t="s">
        <v>12</v>
      </c>
      <c r="D432" s="8" t="s">
        <v>18</v>
      </c>
      <c r="E432" s="5" t="str">
        <f>VLOOKUP($D:$D,[1]Capacidad!$D:$Q,3,FALSE)</f>
        <v>02</v>
      </c>
      <c r="F432" s="5" t="str">
        <f>VLOOKUP($D:$D,[1]Capacidad!$D:$Q,4,FALSE)</f>
        <v>CIBAO SUR</v>
      </c>
      <c r="G432" s="5" t="str">
        <f>VLOOKUP($D:$D,[1]Capacidad!$D:$Q,5,FALSE)</f>
        <v>28</v>
      </c>
      <c r="H432" s="5" t="str">
        <f>VLOOKUP($D:$D,[1]Capacidad!$D:$Q,6,FALSE)</f>
        <v>MONSEÑOR NOUEL</v>
      </c>
      <c r="I432" s="5" t="str">
        <f>VLOOKUP($D:$D,[1]Capacidad!$D:$Q,7,FALSE)</f>
        <v>03</v>
      </c>
      <c r="J432" s="5" t="str">
        <f>VLOOKUP($D:$D,[1]Capacidad!$D:$Q,8,FALSE)</f>
        <v>PIEDRA BLANCA</v>
      </c>
      <c r="K432" s="8" t="s">
        <v>240</v>
      </c>
      <c r="L432" s="2" t="s">
        <v>253</v>
      </c>
      <c r="M432" s="2" t="s">
        <v>17</v>
      </c>
      <c r="N432" s="51">
        <v>0.3</v>
      </c>
    </row>
    <row r="433" spans="1:14" ht="13.5" customHeight="1" x14ac:dyDescent="0.25">
      <c r="A433" s="2">
        <v>2025</v>
      </c>
      <c r="B433" s="2">
        <v>5</v>
      </c>
      <c r="C433" s="2" t="s">
        <v>12</v>
      </c>
      <c r="D433" s="8" t="s">
        <v>19</v>
      </c>
      <c r="E433" s="5" t="str">
        <f>VLOOKUP($D:$D,[1]Capacidad!$D:$Q,3,FALSE)</f>
        <v>01</v>
      </c>
      <c r="F433" s="5" t="str">
        <f>VLOOKUP($D:$D,[1]Capacidad!$D:$Q,4,FALSE)</f>
        <v>CIBAO NORTE</v>
      </c>
      <c r="G433" s="5" t="str">
        <f>VLOOKUP($D:$D,[1]Capacidad!$D:$Q,5,FALSE)</f>
        <v>25</v>
      </c>
      <c r="H433" s="5" t="str">
        <f>VLOOKUP($D:$D,[1]Capacidad!$D:$Q,6,FALSE)</f>
        <v>SANTIAGO</v>
      </c>
      <c r="I433" s="5" t="str">
        <f>VLOOKUP($D:$D,[1]Capacidad!$D:$Q,7,FALSE)</f>
        <v>03</v>
      </c>
      <c r="J433" s="5" t="str">
        <f>VLOOKUP($D:$D,[1]Capacidad!$D:$Q,8,FALSE)</f>
        <v>JÁNICO</v>
      </c>
      <c r="K433" s="8" t="s">
        <v>240</v>
      </c>
      <c r="L433" s="2" t="s">
        <v>253</v>
      </c>
      <c r="M433" s="2" t="s">
        <v>20</v>
      </c>
      <c r="N433" s="51">
        <v>0.6</v>
      </c>
    </row>
    <row r="434" spans="1:14" ht="13.5" customHeight="1" x14ac:dyDescent="0.25">
      <c r="A434" s="2">
        <v>2025</v>
      </c>
      <c r="B434" s="2">
        <v>5</v>
      </c>
      <c r="C434" s="2" t="s">
        <v>12</v>
      </c>
      <c r="D434" s="8" t="s">
        <v>21</v>
      </c>
      <c r="E434" s="5" t="str">
        <f>VLOOKUP($D:$D,[1]Capacidad!$D:$Q,3,FALSE)</f>
        <v>01</v>
      </c>
      <c r="F434" s="5" t="str">
        <f>VLOOKUP($D:$D,[1]Capacidad!$D:$Q,4,FALSE)</f>
        <v>CIBAO NORTE</v>
      </c>
      <c r="G434" s="5" t="str">
        <f>VLOOKUP($D:$D,[1]Capacidad!$D:$Q,5,FALSE)</f>
        <v>25</v>
      </c>
      <c r="H434" s="5" t="str">
        <f>VLOOKUP($D:$D,[1]Capacidad!$D:$Q,6,FALSE)</f>
        <v>SANTIAGO</v>
      </c>
      <c r="I434" s="5" t="str">
        <f>VLOOKUP($D:$D,[1]Capacidad!$D:$Q,7,FALSE)</f>
        <v>03</v>
      </c>
      <c r="J434" s="5" t="str">
        <f>VLOOKUP($D:$D,[1]Capacidad!$D:$Q,8,FALSE)</f>
        <v>JÁNICO</v>
      </c>
      <c r="K434" s="8" t="s">
        <v>240</v>
      </c>
      <c r="L434" s="2" t="s">
        <v>253</v>
      </c>
      <c r="M434" s="2" t="s">
        <v>20</v>
      </c>
      <c r="N434" s="51">
        <v>0.6</v>
      </c>
    </row>
    <row r="435" spans="1:14" ht="13.5" customHeight="1" x14ac:dyDescent="0.25">
      <c r="A435" s="2">
        <v>2025</v>
      </c>
      <c r="B435" s="2">
        <v>5</v>
      </c>
      <c r="C435" s="2" t="s">
        <v>22</v>
      </c>
      <c r="D435" s="8" t="s">
        <v>23</v>
      </c>
      <c r="E435" s="5" t="str">
        <f>VLOOKUP($D:$D,[1]Capacidad!$D:$Q,3,FALSE)</f>
        <v>06</v>
      </c>
      <c r="F435" s="5" t="str">
        <f>VLOOKUP($D:$D,[1]Capacidad!$D:$Q,4,FALSE)</f>
        <v>ENRIQUILLO</v>
      </c>
      <c r="G435" s="5" t="str">
        <f>VLOOKUP($D:$D,[1]Capacidad!$D:$Q,5,FALSE)</f>
        <v>04</v>
      </c>
      <c r="H435" s="5" t="str">
        <f>VLOOKUP($D:$D,[1]Capacidad!$D:$Q,6,FALSE)</f>
        <v>BARAHONA</v>
      </c>
      <c r="I435" s="5" t="str">
        <f>VLOOKUP($D:$D,[1]Capacidad!$D:$Q,7,FALSE)</f>
        <v>01</v>
      </c>
      <c r="J435" s="5" t="str">
        <f>VLOOKUP($D:$D,[1]Capacidad!$D:$Q,8,FALSE)</f>
        <v>BARAHONA</v>
      </c>
      <c r="K435" s="8" t="s">
        <v>241</v>
      </c>
      <c r="L435" s="2" t="s">
        <v>247</v>
      </c>
      <c r="M435" s="2" t="s">
        <v>24</v>
      </c>
      <c r="N435" s="51">
        <v>53</v>
      </c>
    </row>
    <row r="436" spans="1:14" ht="13.5" customHeight="1" x14ac:dyDescent="0.25">
      <c r="A436" s="2">
        <v>2025</v>
      </c>
      <c r="B436" s="2">
        <v>5</v>
      </c>
      <c r="C436" s="2" t="s">
        <v>25</v>
      </c>
      <c r="D436" s="8" t="s">
        <v>26</v>
      </c>
      <c r="E436" s="5" t="str">
        <f>VLOOKUP($D:$D,[1]Capacidad!$D:$Q,3,FALSE)</f>
        <v>09</v>
      </c>
      <c r="F436" s="5" t="str">
        <f>VLOOKUP($D:$D,[1]Capacidad!$D:$Q,4,FALSE)</f>
        <v>HIGUAMO</v>
      </c>
      <c r="G436" s="5" t="str">
        <f>VLOOKUP($D:$D,[1]Capacidad!$D:$Q,5,FALSE)</f>
        <v>23</v>
      </c>
      <c r="H436" s="5" t="str">
        <f>VLOOKUP($D:$D,[1]Capacidad!$D:$Q,6,FALSE)</f>
        <v>SAN PEDRO DE MACORÍS</v>
      </c>
      <c r="I436" s="5" t="str">
        <f>VLOOKUP($D:$D,[1]Capacidad!$D:$Q,7,FALSE)</f>
        <v>05</v>
      </c>
      <c r="J436" s="5" t="str">
        <f>VLOOKUP($D:$D,[1]Capacidad!$D:$Q,8,FALSE)</f>
        <v>QUISQUEYA</v>
      </c>
      <c r="K436" s="8" t="s">
        <v>242</v>
      </c>
      <c r="L436" s="2" t="s">
        <v>248</v>
      </c>
      <c r="M436" s="2" t="s">
        <v>27</v>
      </c>
      <c r="N436" s="51">
        <v>25.2</v>
      </c>
    </row>
    <row r="437" spans="1:14" ht="13.5" customHeight="1" x14ac:dyDescent="0.25">
      <c r="A437" s="2">
        <v>2025</v>
      </c>
      <c r="B437" s="2">
        <v>5</v>
      </c>
      <c r="C437" s="2" t="s">
        <v>12</v>
      </c>
      <c r="D437" s="8" t="s">
        <v>28</v>
      </c>
      <c r="E437" s="5" t="str">
        <f>VLOOKUP($D:$D,[1]Capacidad!$D:$Q,3,FALSE)</f>
        <v>04</v>
      </c>
      <c r="F437" s="5" t="str">
        <f>VLOOKUP($D:$D,[1]Capacidad!$D:$Q,4,FALSE)</f>
        <v>CIBAO NOROESTE</v>
      </c>
      <c r="G437" s="5" t="str">
        <f>VLOOKUP($D:$D,[1]Capacidad!$D:$Q,5,FALSE)</f>
        <v>27</v>
      </c>
      <c r="H437" s="5" t="str">
        <f>VLOOKUP($D:$D,[1]Capacidad!$D:$Q,6,FALSE)</f>
        <v>VALVERDE</v>
      </c>
      <c r="I437" s="5" t="str">
        <f>VLOOKUP($D:$D,[1]Capacidad!$D:$Q,7,FALSE)</f>
        <v>02</v>
      </c>
      <c r="J437" s="5" t="str">
        <f>VLOOKUP($D:$D,[1]Capacidad!$D:$Q,8,FALSE)</f>
        <v>ESPERANZA</v>
      </c>
      <c r="K437" s="8" t="s">
        <v>240</v>
      </c>
      <c r="L437" s="2" t="s">
        <v>253</v>
      </c>
      <c r="M437" s="2" t="s">
        <v>27</v>
      </c>
      <c r="N437" s="51">
        <v>2.9</v>
      </c>
    </row>
    <row r="438" spans="1:14" ht="13.5" customHeight="1" x14ac:dyDescent="0.25">
      <c r="A438" s="2">
        <v>2025</v>
      </c>
      <c r="B438" s="2">
        <v>5</v>
      </c>
      <c r="C438" s="2" t="s">
        <v>29</v>
      </c>
      <c r="D438" s="8" t="s">
        <v>211</v>
      </c>
      <c r="E438" s="5" t="str">
        <f>VLOOKUP($D:$D,[1]Capacidad!$D:$Q,3,FALSE)</f>
        <v>09</v>
      </c>
      <c r="F438" s="5" t="str">
        <f>VLOOKUP($D:$D,[1]Capacidad!$D:$Q,4,FALSE)</f>
        <v>HIGUAMO</v>
      </c>
      <c r="G438" s="5" t="str">
        <f>VLOOKUP($D:$D,[1]Capacidad!$D:$Q,5,FALSE)</f>
        <v>23</v>
      </c>
      <c r="H438" s="5" t="str">
        <f>VLOOKUP($D:$D,[1]Capacidad!$D:$Q,6,FALSE)</f>
        <v>SAN PEDRO DE MACORÍS</v>
      </c>
      <c r="I438" s="5" t="str">
        <f>VLOOKUP($D:$D,[1]Capacidad!$D:$Q,7,FALSE)</f>
        <v>01</v>
      </c>
      <c r="J438" s="5" t="str">
        <f>VLOOKUP($D:$D,[1]Capacidad!$D:$Q,8,FALSE)</f>
        <v>SAN PEDRO DE MACORÍS</v>
      </c>
      <c r="K438" s="8" t="s">
        <v>239</v>
      </c>
      <c r="L438" s="2" t="s">
        <v>249</v>
      </c>
      <c r="M438" s="2" t="s">
        <v>24</v>
      </c>
      <c r="N438" s="51">
        <v>100</v>
      </c>
    </row>
    <row r="439" spans="1:14" ht="13.5" customHeight="1" x14ac:dyDescent="0.25">
      <c r="A439" s="2">
        <v>2025</v>
      </c>
      <c r="B439" s="2">
        <v>5</v>
      </c>
      <c r="C439" s="2" t="s">
        <v>29</v>
      </c>
      <c r="D439" s="8" t="s">
        <v>212</v>
      </c>
      <c r="E439" s="5" t="str">
        <f>VLOOKUP($D:$D,[1]Capacidad!$D:$Q,3,FALSE)</f>
        <v>09</v>
      </c>
      <c r="F439" s="5" t="str">
        <f>VLOOKUP($D:$D,[1]Capacidad!$D:$Q,4,FALSE)</f>
        <v>HIGUAMO</v>
      </c>
      <c r="G439" s="5" t="str">
        <f>VLOOKUP($D:$D,[1]Capacidad!$D:$Q,5,FALSE)</f>
        <v>23</v>
      </c>
      <c r="H439" s="5" t="str">
        <f>VLOOKUP($D:$D,[1]Capacidad!$D:$Q,6,FALSE)</f>
        <v>SAN PEDRO DE MACORÍS</v>
      </c>
      <c r="I439" s="5" t="str">
        <f>VLOOKUP($D:$D,[1]Capacidad!$D:$Q,7,FALSE)</f>
        <v>01</v>
      </c>
      <c r="J439" s="5" t="str">
        <f>VLOOKUP($D:$D,[1]Capacidad!$D:$Q,8,FALSE)</f>
        <v>SAN PEDRO DE MACORÍS</v>
      </c>
      <c r="K439" s="8" t="s">
        <v>239</v>
      </c>
      <c r="L439" s="2" t="s">
        <v>249</v>
      </c>
      <c r="M439" s="2" t="s">
        <v>24</v>
      </c>
      <c r="N439" s="51">
        <v>100</v>
      </c>
    </row>
    <row r="440" spans="1:14" ht="13.5" customHeight="1" x14ac:dyDescent="0.25">
      <c r="A440" s="2">
        <v>2025</v>
      </c>
      <c r="B440" s="2">
        <v>5</v>
      </c>
      <c r="C440" s="2" t="s">
        <v>29</v>
      </c>
      <c r="D440" s="8" t="s">
        <v>213</v>
      </c>
      <c r="E440" s="5" t="str">
        <f>VLOOKUP($D:$D,[1]Capacidad!$D:$Q,3,FALSE)</f>
        <v>09</v>
      </c>
      <c r="F440" s="5" t="str">
        <f>VLOOKUP($D:$D,[1]Capacidad!$D:$Q,4,FALSE)</f>
        <v>HIGUAMO</v>
      </c>
      <c r="G440" s="5" t="str">
        <f>VLOOKUP($D:$D,[1]Capacidad!$D:$Q,5,FALSE)</f>
        <v>23</v>
      </c>
      <c r="H440" s="5" t="str">
        <f>VLOOKUP($D:$D,[1]Capacidad!$D:$Q,6,FALSE)</f>
        <v>SAN PEDRO DE MACORÍS</v>
      </c>
      <c r="I440" s="5" t="str">
        <f>VLOOKUP($D:$D,[1]Capacidad!$D:$Q,7,FALSE)</f>
        <v>01</v>
      </c>
      <c r="J440" s="5" t="str">
        <f>VLOOKUP($D:$D,[1]Capacidad!$D:$Q,8,FALSE)</f>
        <v>SAN PEDRO DE MACORÍS</v>
      </c>
      <c r="K440" s="8" t="s">
        <v>239</v>
      </c>
      <c r="L440" s="2" t="s">
        <v>249</v>
      </c>
      <c r="M440" s="2" t="s">
        <v>24</v>
      </c>
      <c r="N440" s="51">
        <v>100</v>
      </c>
    </row>
    <row r="441" spans="1:14" ht="13.5" customHeight="1" x14ac:dyDescent="0.25">
      <c r="A441" s="2">
        <v>2025</v>
      </c>
      <c r="B441" s="2">
        <v>5</v>
      </c>
      <c r="C441" s="2" t="s">
        <v>12</v>
      </c>
      <c r="D441" s="8" t="s">
        <v>37</v>
      </c>
      <c r="E441" s="5" t="str">
        <f>VLOOKUP($D:$D,[1]Capacidad!$D:$Q,3,FALSE)</f>
        <v>04</v>
      </c>
      <c r="F441" s="5" t="str">
        <f>VLOOKUP($D:$D,[1]Capacidad!$D:$Q,4,FALSE)</f>
        <v>CIBAO NOROESTE</v>
      </c>
      <c r="G441" s="5" t="str">
        <f>VLOOKUP($D:$D,[1]Capacidad!$D:$Q,5,FALSE)</f>
        <v>26</v>
      </c>
      <c r="H441" s="5" t="str">
        <f>VLOOKUP($D:$D,[1]Capacidad!$D:$Q,6,FALSE)</f>
        <v>SANTIAGO RODRÍGUEZ</v>
      </c>
      <c r="I441" s="5" t="str">
        <f>VLOOKUP($D:$D,[1]Capacidad!$D:$Q,7,FALSE)</f>
        <v>03</v>
      </c>
      <c r="J441" s="5" t="str">
        <f>VLOOKUP($D:$D,[1]Capacidad!$D:$Q,8,FALSE)</f>
        <v>MONCIÓN</v>
      </c>
      <c r="K441" s="8" t="s">
        <v>240</v>
      </c>
      <c r="L441" s="2" t="s">
        <v>253</v>
      </c>
      <c r="M441" s="2" t="s">
        <v>17</v>
      </c>
      <c r="N441" s="51">
        <v>1.6</v>
      </c>
    </row>
    <row r="442" spans="1:14" ht="13.5" customHeight="1" x14ac:dyDescent="0.25">
      <c r="A442" s="2">
        <v>2025</v>
      </c>
      <c r="B442" s="2">
        <v>5</v>
      </c>
      <c r="C442" s="2" t="s">
        <v>12</v>
      </c>
      <c r="D442" s="8" t="s">
        <v>38</v>
      </c>
      <c r="E442" s="5" t="str">
        <f>VLOOKUP($D:$D,[1]Capacidad!$D:$Q,3,FALSE)</f>
        <v>04</v>
      </c>
      <c r="F442" s="5" t="str">
        <f>VLOOKUP($D:$D,[1]Capacidad!$D:$Q,4,FALSE)</f>
        <v>CIBAO NOROESTE</v>
      </c>
      <c r="G442" s="5" t="str">
        <f>VLOOKUP($D:$D,[1]Capacidad!$D:$Q,5,FALSE)</f>
        <v>26</v>
      </c>
      <c r="H442" s="5" t="str">
        <f>VLOOKUP($D:$D,[1]Capacidad!$D:$Q,6,FALSE)</f>
        <v>SANTIAGO RODRÍGUEZ</v>
      </c>
      <c r="I442" s="5" t="str">
        <f>VLOOKUP($D:$D,[1]Capacidad!$D:$Q,7,FALSE)</f>
        <v>03</v>
      </c>
      <c r="J442" s="5" t="str">
        <f>VLOOKUP($D:$D,[1]Capacidad!$D:$Q,8,FALSE)</f>
        <v>MONCIÓN</v>
      </c>
      <c r="K442" s="8" t="s">
        <v>240</v>
      </c>
      <c r="L442" s="2" t="s">
        <v>253</v>
      </c>
      <c r="M442" s="2" t="s">
        <v>17</v>
      </c>
      <c r="N442" s="51">
        <v>1.6</v>
      </c>
    </row>
    <row r="443" spans="1:14" ht="13.5" customHeight="1" x14ac:dyDescent="0.25">
      <c r="A443" s="2">
        <v>2025</v>
      </c>
      <c r="B443" s="2">
        <v>5</v>
      </c>
      <c r="C443" s="2" t="s">
        <v>12</v>
      </c>
      <c r="D443" s="8" t="s">
        <v>39</v>
      </c>
      <c r="E443" s="5" t="str">
        <f>VLOOKUP($D:$D,[1]Capacidad!$D:$Q,3,FALSE)</f>
        <v>07</v>
      </c>
      <c r="F443" s="5" t="str">
        <f>VLOOKUP($D:$D,[1]Capacidad!$D:$Q,4,FALSE)</f>
        <v>EL VALLE</v>
      </c>
      <c r="G443" s="5" t="str">
        <f>VLOOKUP($D:$D,[1]Capacidad!$D:$Q,5,FALSE)</f>
        <v>22</v>
      </c>
      <c r="H443" s="5" t="str">
        <f>VLOOKUP($D:$D,[1]Capacidad!$D:$Q,6,FALSE)</f>
        <v>SAN JUAN</v>
      </c>
      <c r="I443" s="5" t="str">
        <f>VLOOKUP($D:$D,[1]Capacidad!$D:$Q,7,FALSE)</f>
        <v>01</v>
      </c>
      <c r="J443" s="5" t="str">
        <f>VLOOKUP($D:$D,[1]Capacidad!$D:$Q,8,FALSE)</f>
        <v>SAN JUAN</v>
      </c>
      <c r="K443" s="8" t="s">
        <v>240</v>
      </c>
      <c r="L443" s="2" t="s">
        <v>253</v>
      </c>
      <c r="M443" s="2" t="s">
        <v>17</v>
      </c>
      <c r="N443" s="51">
        <v>2</v>
      </c>
    </row>
    <row r="444" spans="1:14" ht="13.5" customHeight="1" x14ac:dyDescent="0.25">
      <c r="A444" s="2">
        <v>2025</v>
      </c>
      <c r="B444" s="2">
        <v>5</v>
      </c>
      <c r="C444" s="2" t="s">
        <v>12</v>
      </c>
      <c r="D444" s="8" t="s">
        <v>40</v>
      </c>
      <c r="E444" s="5" t="str">
        <f>VLOOKUP($D:$D,[1]Capacidad!$D:$Q,3,FALSE)</f>
        <v>07</v>
      </c>
      <c r="F444" s="5" t="str">
        <f>VLOOKUP($D:$D,[1]Capacidad!$D:$Q,4,FALSE)</f>
        <v>EL VALLE</v>
      </c>
      <c r="G444" s="5" t="str">
        <f>VLOOKUP($D:$D,[1]Capacidad!$D:$Q,5,FALSE)</f>
        <v>22</v>
      </c>
      <c r="H444" s="5" t="str">
        <f>VLOOKUP($D:$D,[1]Capacidad!$D:$Q,6,FALSE)</f>
        <v>SAN JUAN</v>
      </c>
      <c r="I444" s="5" t="str">
        <f>VLOOKUP($D:$D,[1]Capacidad!$D:$Q,7,FALSE)</f>
        <v>01</v>
      </c>
      <c r="J444" s="5" t="str">
        <f>VLOOKUP($D:$D,[1]Capacidad!$D:$Q,8,FALSE)</f>
        <v>SAN JUAN</v>
      </c>
      <c r="K444" s="8" t="s">
        <v>240</v>
      </c>
      <c r="L444" s="2" t="s">
        <v>253</v>
      </c>
      <c r="M444" s="2" t="s">
        <v>17</v>
      </c>
      <c r="N444" s="51">
        <v>2</v>
      </c>
    </row>
    <row r="445" spans="1:14" ht="13.5" customHeight="1" x14ac:dyDescent="0.25">
      <c r="A445" s="2">
        <v>2025</v>
      </c>
      <c r="B445" s="2">
        <v>5</v>
      </c>
      <c r="C445" s="2" t="s">
        <v>12</v>
      </c>
      <c r="D445" s="8" t="s">
        <v>41</v>
      </c>
      <c r="E445" s="5" t="str">
        <f>VLOOKUP($D:$D,[1]Capacidad!$D:$Q,3,FALSE)</f>
        <v>02</v>
      </c>
      <c r="F445" s="5" t="str">
        <f>VLOOKUP($D:$D,[1]Capacidad!$D:$Q,4,FALSE)</f>
        <v>CIBAO SUR</v>
      </c>
      <c r="G445" s="5" t="str">
        <f>VLOOKUP($D:$D,[1]Capacidad!$D:$Q,5,FALSE)</f>
        <v>13</v>
      </c>
      <c r="H445" s="5" t="str">
        <f>VLOOKUP($D:$D,[1]Capacidad!$D:$Q,6,FALSE)</f>
        <v>LA VEGA</v>
      </c>
      <c r="I445" s="5" t="str">
        <f>VLOOKUP($D:$D,[1]Capacidad!$D:$Q,7,FALSE)</f>
        <v>02</v>
      </c>
      <c r="J445" s="5" t="str">
        <f>VLOOKUP($D:$D,[1]Capacidad!$D:$Q,8,FALSE)</f>
        <v>CONSTANZA</v>
      </c>
      <c r="K445" s="8" t="s">
        <v>240</v>
      </c>
      <c r="L445" s="2" t="s">
        <v>253</v>
      </c>
      <c r="M445" s="2" t="s">
        <v>20</v>
      </c>
      <c r="N445" s="51">
        <v>0.7</v>
      </c>
    </row>
    <row r="446" spans="1:14" ht="13.5" customHeight="1" x14ac:dyDescent="0.25">
      <c r="A446" s="2">
        <v>2025</v>
      </c>
      <c r="B446" s="2">
        <v>5</v>
      </c>
      <c r="C446" s="2" t="s">
        <v>42</v>
      </c>
      <c r="D446" s="8" t="s">
        <v>214</v>
      </c>
      <c r="E446" s="5" t="str">
        <f>VLOOKUP($D:$D,[1]Capacidad!$D:$Q,3,FALSE)</f>
        <v>10</v>
      </c>
      <c r="F446" s="5" t="str">
        <f>VLOOKUP($D:$D,[1]Capacidad!$D:$Q,4,FALSE)</f>
        <v>OZAMA O METROPOLITANA</v>
      </c>
      <c r="G446" s="5" t="str">
        <f>VLOOKUP($D:$D,[1]Capacidad!$D:$Q,5,FALSE)</f>
        <v>01</v>
      </c>
      <c r="H446" s="5" t="str">
        <f>VLOOKUP($D:$D,[1]Capacidad!$D:$Q,6,FALSE)</f>
        <v>DISTRITO NACIONAL</v>
      </c>
      <c r="I446" s="5" t="str">
        <f>VLOOKUP($D:$D,[1]Capacidad!$D:$Q,7,FALSE)</f>
        <v>01</v>
      </c>
      <c r="J446" s="5" t="str">
        <f>VLOOKUP($D:$D,[1]Capacidad!$D:$Q,8,FALSE)</f>
        <v>SANTO DOMINGO DE GUZMÁN</v>
      </c>
      <c r="K446" s="8" t="s">
        <v>242</v>
      </c>
      <c r="L446" s="2" t="s">
        <v>248</v>
      </c>
      <c r="M446" s="2" t="s">
        <v>44</v>
      </c>
      <c r="N446" s="51">
        <v>111.26</v>
      </c>
    </row>
    <row r="447" spans="1:14" ht="13.5" customHeight="1" x14ac:dyDescent="0.25">
      <c r="A447" s="2">
        <v>2025</v>
      </c>
      <c r="B447" s="2">
        <v>5</v>
      </c>
      <c r="C447" s="2" t="s">
        <v>42</v>
      </c>
      <c r="D447" s="8" t="s">
        <v>215</v>
      </c>
      <c r="E447" s="5" t="str">
        <f>VLOOKUP($D:$D,[1]Capacidad!$D:$Q,3,FALSE)</f>
        <v>10</v>
      </c>
      <c r="F447" s="5" t="str">
        <f>VLOOKUP($D:$D,[1]Capacidad!$D:$Q,4,FALSE)</f>
        <v>OZAMA O METROPOLITANA</v>
      </c>
      <c r="G447" s="5" t="str">
        <f>VLOOKUP($D:$D,[1]Capacidad!$D:$Q,5,FALSE)</f>
        <v>01</v>
      </c>
      <c r="H447" s="5" t="str">
        <f>VLOOKUP($D:$D,[1]Capacidad!$D:$Q,6,FALSE)</f>
        <v>DISTRITO NACIONAL</v>
      </c>
      <c r="I447" s="5" t="str">
        <f>VLOOKUP($D:$D,[1]Capacidad!$D:$Q,7,FALSE)</f>
        <v>01</v>
      </c>
      <c r="J447" s="5" t="str">
        <f>VLOOKUP($D:$D,[1]Capacidad!$D:$Q,8,FALSE)</f>
        <v>SANTO DOMINGO DE GUZMÁN</v>
      </c>
      <c r="K447" s="8" t="s">
        <v>239</v>
      </c>
      <c r="L447" s="2" t="s">
        <v>246</v>
      </c>
      <c r="M447" s="2" t="s">
        <v>49</v>
      </c>
      <c r="N447" s="51">
        <v>150.24799999999999</v>
      </c>
    </row>
    <row r="448" spans="1:14" ht="13.5" customHeight="1" x14ac:dyDescent="0.25">
      <c r="A448" s="2">
        <v>2025</v>
      </c>
      <c r="B448" s="2">
        <v>5</v>
      </c>
      <c r="C448" s="2" t="s">
        <v>22</v>
      </c>
      <c r="D448" s="8" t="s">
        <v>52</v>
      </c>
      <c r="E448" s="5" t="str">
        <f>VLOOKUP($D:$D,[1]Capacidad!$D:$Q,3,FALSE)</f>
        <v>05</v>
      </c>
      <c r="F448" s="5" t="str">
        <f>VLOOKUP($D:$D,[1]Capacidad!$D:$Q,4,FALSE)</f>
        <v>VALDESIA</v>
      </c>
      <c r="G448" s="5" t="str">
        <f>VLOOKUP($D:$D,[1]Capacidad!$D:$Q,5,FALSE)</f>
        <v>21</v>
      </c>
      <c r="H448" s="5" t="str">
        <f>VLOOKUP($D:$D,[1]Capacidad!$D:$Q,6,FALSE)</f>
        <v>SAN CRISTÓBAL</v>
      </c>
      <c r="I448" s="5" t="str">
        <f>VLOOKUP($D:$D,[1]Capacidad!$D:$Q,7,FALSE)</f>
        <v>03</v>
      </c>
      <c r="J448" s="5" t="str">
        <f>VLOOKUP($D:$D,[1]Capacidad!$D:$Q,8,FALSE)</f>
        <v>BAJOS DE HAINA</v>
      </c>
      <c r="K448" s="8" t="s">
        <v>243</v>
      </c>
      <c r="L448" s="2" t="s">
        <v>249</v>
      </c>
      <c r="M448" s="2" t="s">
        <v>17</v>
      </c>
      <c r="N448" s="51">
        <v>100</v>
      </c>
    </row>
    <row r="449" spans="1:14" ht="13.5" customHeight="1" x14ac:dyDescent="0.25">
      <c r="A449" s="2">
        <v>2025</v>
      </c>
      <c r="B449" s="2">
        <v>5</v>
      </c>
      <c r="C449" s="2" t="s">
        <v>12</v>
      </c>
      <c r="D449" s="8" t="s">
        <v>53</v>
      </c>
      <c r="E449" s="5" t="str">
        <f>VLOOKUP($D:$D,[1]Capacidad!$D:$Q,3,FALSE)</f>
        <v>02</v>
      </c>
      <c r="F449" s="5" t="str">
        <f>VLOOKUP($D:$D,[1]Capacidad!$D:$Q,4,FALSE)</f>
        <v>CIBAO SUR</v>
      </c>
      <c r="G449" s="5" t="str">
        <f>VLOOKUP($D:$D,[1]Capacidad!$D:$Q,5,FALSE)</f>
        <v>24</v>
      </c>
      <c r="H449" s="5" t="str">
        <f>VLOOKUP($D:$D,[1]Capacidad!$D:$Q,6,FALSE)</f>
        <v>SANCHEZ RAMÍREZ</v>
      </c>
      <c r="I449" s="5" t="str">
        <f>VLOOKUP($D:$D,[1]Capacidad!$D:$Q,7,FALSE)</f>
        <v>01</v>
      </c>
      <c r="J449" s="5" t="str">
        <f>VLOOKUP($D:$D,[1]Capacidad!$D:$Q,8,FALSE)</f>
        <v>COTUÍ</v>
      </c>
      <c r="K449" s="8" t="s">
        <v>240</v>
      </c>
      <c r="L449" s="2" t="s">
        <v>253</v>
      </c>
      <c r="M449" s="2" t="s">
        <v>54</v>
      </c>
      <c r="N449" s="51">
        <v>8</v>
      </c>
    </row>
    <row r="450" spans="1:14" ht="13.5" customHeight="1" x14ac:dyDescent="0.25">
      <c r="A450" s="2">
        <v>2025</v>
      </c>
      <c r="B450" s="2">
        <v>5</v>
      </c>
      <c r="C450" s="2" t="s">
        <v>12</v>
      </c>
      <c r="D450" s="8" t="s">
        <v>55</v>
      </c>
      <c r="E450" s="5" t="str">
        <f>VLOOKUP($D:$D,[1]Capacidad!$D:$Q,3,FALSE)</f>
        <v>02</v>
      </c>
      <c r="F450" s="5" t="str">
        <f>VLOOKUP($D:$D,[1]Capacidad!$D:$Q,4,FALSE)</f>
        <v>CIBAO SUR</v>
      </c>
      <c r="G450" s="5" t="str">
        <f>VLOOKUP($D:$D,[1]Capacidad!$D:$Q,5,FALSE)</f>
        <v>24</v>
      </c>
      <c r="H450" s="5" t="str">
        <f>VLOOKUP($D:$D,[1]Capacidad!$D:$Q,6,FALSE)</f>
        <v>SANCHEZ RAMÍREZ</v>
      </c>
      <c r="I450" s="5" t="str">
        <f>VLOOKUP($D:$D,[1]Capacidad!$D:$Q,7,FALSE)</f>
        <v>01</v>
      </c>
      <c r="J450" s="5" t="str">
        <f>VLOOKUP($D:$D,[1]Capacidad!$D:$Q,8,FALSE)</f>
        <v>COTUÍ</v>
      </c>
      <c r="K450" s="8" t="s">
        <v>240</v>
      </c>
      <c r="L450" s="2" t="s">
        <v>253</v>
      </c>
      <c r="M450" s="2" t="s">
        <v>56</v>
      </c>
      <c r="N450" s="51">
        <v>10.5</v>
      </c>
    </row>
    <row r="451" spans="1:14" ht="13.5" customHeight="1" x14ac:dyDescent="0.25">
      <c r="A451" s="2">
        <v>2025</v>
      </c>
      <c r="B451" s="2">
        <v>5</v>
      </c>
      <c r="C451" s="2" t="s">
        <v>57</v>
      </c>
      <c r="D451" s="8" t="s">
        <v>58</v>
      </c>
      <c r="E451" s="5" t="str">
        <f>VLOOKUP($D:$D,[1]Capacidad!$D:$Q,3,FALSE)</f>
        <v>10</v>
      </c>
      <c r="F451" s="5" t="str">
        <f>VLOOKUP($D:$D,[1]Capacidad!$D:$Q,4,FALSE)</f>
        <v>OZAMA O METROPOLITANA</v>
      </c>
      <c r="G451" s="5" t="str">
        <f>VLOOKUP($D:$D,[1]Capacidad!$D:$Q,5,FALSE)</f>
        <v>32</v>
      </c>
      <c r="H451" s="5" t="str">
        <f>VLOOKUP($D:$D,[1]Capacidad!$D:$Q,6,FALSE)</f>
        <v>SANTO DOMINGO</v>
      </c>
      <c r="I451" s="5" t="str">
        <f>VLOOKUP($D:$D,[1]Capacidad!$D:$Q,7,FALSE)</f>
        <v>07</v>
      </c>
      <c r="J451" s="5" t="str">
        <f>VLOOKUP($D:$D,[1]Capacidad!$D:$Q,8,FALSE)</f>
        <v>PEDRO BRAND</v>
      </c>
      <c r="K451" s="8" t="s">
        <v>242</v>
      </c>
      <c r="L451" s="2" t="s">
        <v>248</v>
      </c>
      <c r="M451" s="2" t="s">
        <v>44</v>
      </c>
      <c r="N451" s="51">
        <v>14.6</v>
      </c>
    </row>
    <row r="452" spans="1:14" ht="13.5" customHeight="1" x14ac:dyDescent="0.25">
      <c r="A452" s="2">
        <v>2025</v>
      </c>
      <c r="B452" s="2">
        <v>5</v>
      </c>
      <c r="C452" s="2" t="s">
        <v>59</v>
      </c>
      <c r="D452" s="8" t="s">
        <v>60</v>
      </c>
      <c r="E452" s="5" t="str">
        <f>VLOOKUP($D:$D,[1]Capacidad!$D:$Q,3,FALSE)</f>
        <v>05</v>
      </c>
      <c r="F452" s="5" t="str">
        <f>VLOOKUP($D:$D,[1]Capacidad!$D:$Q,4,FALSE)</f>
        <v>VALDESIA</v>
      </c>
      <c r="G452" s="5" t="str">
        <f>VLOOKUP($D:$D,[1]Capacidad!$D:$Q,5,FALSE)</f>
        <v>21</v>
      </c>
      <c r="H452" s="5" t="str">
        <f>VLOOKUP($D:$D,[1]Capacidad!$D:$Q,6,FALSE)</f>
        <v>SAN CRISTÓBAL</v>
      </c>
      <c r="I452" s="5" t="str">
        <f>VLOOKUP($D:$D,[1]Capacidad!$D:$Q,7,FALSE)</f>
        <v>03</v>
      </c>
      <c r="J452" s="5" t="str">
        <f>VLOOKUP($D:$D,[1]Capacidad!$D:$Q,8,FALSE)</f>
        <v>BAJOS DE HAINA</v>
      </c>
      <c r="K452" s="8" t="s">
        <v>241</v>
      </c>
      <c r="L452" s="2" t="s">
        <v>247</v>
      </c>
      <c r="M452" s="2" t="s">
        <v>54</v>
      </c>
      <c r="N452" s="51">
        <v>128</v>
      </c>
    </row>
    <row r="453" spans="1:14" ht="13.5" customHeight="1" x14ac:dyDescent="0.25">
      <c r="A453" s="2">
        <v>2025</v>
      </c>
      <c r="B453" s="2">
        <v>5</v>
      </c>
      <c r="C453" s="2" t="s">
        <v>59</v>
      </c>
      <c r="D453" s="8" t="s">
        <v>61</v>
      </c>
      <c r="E453" s="5" t="str">
        <f>VLOOKUP($D:$D,[1]Capacidad!$D:$Q,3,FALSE)</f>
        <v>05</v>
      </c>
      <c r="F453" s="5" t="str">
        <f>VLOOKUP($D:$D,[1]Capacidad!$D:$Q,4,FALSE)</f>
        <v>VALDESIA</v>
      </c>
      <c r="G453" s="5" t="str">
        <f>VLOOKUP($D:$D,[1]Capacidad!$D:$Q,5,FALSE)</f>
        <v>21</v>
      </c>
      <c r="H453" s="5" t="str">
        <f>VLOOKUP($D:$D,[1]Capacidad!$D:$Q,6,FALSE)</f>
        <v>SAN CRISTÓBAL</v>
      </c>
      <c r="I453" s="5" t="str">
        <f>VLOOKUP($D:$D,[1]Capacidad!$D:$Q,7,FALSE)</f>
        <v>03</v>
      </c>
      <c r="J453" s="5" t="str">
        <f>VLOOKUP($D:$D,[1]Capacidad!$D:$Q,8,FALSE)</f>
        <v>BAJOS DE HAINA</v>
      </c>
      <c r="K453" s="8" t="s">
        <v>241</v>
      </c>
      <c r="L453" s="2" t="s">
        <v>247</v>
      </c>
      <c r="M453" s="2" t="s">
        <v>62</v>
      </c>
      <c r="N453" s="51">
        <v>132</v>
      </c>
    </row>
    <row r="454" spans="1:14" ht="13.5" customHeight="1" x14ac:dyDescent="0.25">
      <c r="A454" s="2">
        <v>2025</v>
      </c>
      <c r="B454" s="2">
        <v>5</v>
      </c>
      <c r="C454" s="2" t="s">
        <v>12</v>
      </c>
      <c r="D454" s="8" t="s">
        <v>63</v>
      </c>
      <c r="E454" s="5" t="str">
        <f>VLOOKUP($D:$D,[1]Capacidad!$D:$Q,3,FALSE)</f>
        <v>05</v>
      </c>
      <c r="F454" s="5" t="str">
        <f>VLOOKUP($D:$D,[1]Capacidad!$D:$Q,4,FALSE)</f>
        <v>VALDESIA</v>
      </c>
      <c r="G454" s="5" t="str">
        <f>VLOOKUP($D:$D,[1]Capacidad!$D:$Q,5,FALSE)</f>
        <v>31</v>
      </c>
      <c r="H454" s="5" t="str">
        <f>VLOOKUP($D:$D,[1]Capacidad!$D:$Q,6,FALSE)</f>
        <v>SAN JOSÉ DE OCOA</v>
      </c>
      <c r="I454" s="5" t="str">
        <f>VLOOKUP($D:$D,[1]Capacidad!$D:$Q,7,FALSE)</f>
        <v>01</v>
      </c>
      <c r="J454" s="5" t="str">
        <f>VLOOKUP($D:$D,[1]Capacidad!$D:$Q,8,FALSE)</f>
        <v>SAN JOSÉ DE OCOA</v>
      </c>
      <c r="K454" s="8" t="s">
        <v>240</v>
      </c>
      <c r="L454" s="2" t="s">
        <v>253</v>
      </c>
      <c r="M454" s="2" t="s">
        <v>14</v>
      </c>
      <c r="N454" s="51">
        <v>49</v>
      </c>
    </row>
    <row r="455" spans="1:14" ht="13.5" customHeight="1" x14ac:dyDescent="0.25">
      <c r="A455" s="2">
        <v>2025</v>
      </c>
      <c r="B455" s="2">
        <v>5</v>
      </c>
      <c r="C455" s="2" t="s">
        <v>12</v>
      </c>
      <c r="D455" s="8" t="s">
        <v>64</v>
      </c>
      <c r="E455" s="5" t="str">
        <f>VLOOKUP($D:$D,[1]Capacidad!$D:$Q,3,FALSE)</f>
        <v>05</v>
      </c>
      <c r="F455" s="5" t="str">
        <f>VLOOKUP($D:$D,[1]Capacidad!$D:$Q,4,FALSE)</f>
        <v>VALDESIA</v>
      </c>
      <c r="G455" s="5" t="str">
        <f>VLOOKUP($D:$D,[1]Capacidad!$D:$Q,5,FALSE)</f>
        <v>31</v>
      </c>
      <c r="H455" s="5" t="str">
        <f>VLOOKUP($D:$D,[1]Capacidad!$D:$Q,6,FALSE)</f>
        <v>SAN JOSÉ DE OCOA</v>
      </c>
      <c r="I455" s="5" t="str">
        <f>VLOOKUP($D:$D,[1]Capacidad!$D:$Q,7,FALSE)</f>
        <v>01</v>
      </c>
      <c r="J455" s="5" t="str">
        <f>VLOOKUP($D:$D,[1]Capacidad!$D:$Q,8,FALSE)</f>
        <v>SAN JOSÉ DE OCOA</v>
      </c>
      <c r="K455" s="8" t="s">
        <v>240</v>
      </c>
      <c r="L455" s="2" t="s">
        <v>253</v>
      </c>
      <c r="M455" s="2" t="s">
        <v>14</v>
      </c>
      <c r="N455" s="51">
        <v>49</v>
      </c>
    </row>
    <row r="456" spans="1:14" ht="13.5" customHeight="1" x14ac:dyDescent="0.25">
      <c r="A456" s="2">
        <v>2025</v>
      </c>
      <c r="B456" s="2">
        <v>5</v>
      </c>
      <c r="C456" s="2" t="s">
        <v>12</v>
      </c>
      <c r="D456" s="8" t="s">
        <v>65</v>
      </c>
      <c r="E456" s="5" t="str">
        <f>VLOOKUP($D:$D,[1]Capacidad!$D:$Q,3,FALSE)</f>
        <v>02</v>
      </c>
      <c r="F456" s="5" t="str">
        <f>VLOOKUP($D:$D,[1]Capacidad!$D:$Q,4,FALSE)</f>
        <v>CIBAO SUR</v>
      </c>
      <c r="G456" s="5" t="str">
        <f>VLOOKUP($D:$D,[1]Capacidad!$D:$Q,5,FALSE)</f>
        <v>13</v>
      </c>
      <c r="H456" s="5" t="str">
        <f>VLOOKUP($D:$D,[1]Capacidad!$D:$Q,6,FALSE)</f>
        <v>LA VEGA</v>
      </c>
      <c r="I456" s="5" t="str">
        <f>VLOOKUP($D:$D,[1]Capacidad!$D:$Q,7,FALSE)</f>
        <v>03</v>
      </c>
      <c r="J456" s="5" t="str">
        <f>VLOOKUP($D:$D,[1]Capacidad!$D:$Q,8,FALSE)</f>
        <v>JARABACOA</v>
      </c>
      <c r="K456" s="8" t="s">
        <v>240</v>
      </c>
      <c r="L456" s="2" t="s">
        <v>253</v>
      </c>
      <c r="M456" s="2" t="s">
        <v>66</v>
      </c>
      <c r="N456" s="51">
        <v>8.82</v>
      </c>
    </row>
    <row r="457" spans="1:14" ht="13.5" customHeight="1" x14ac:dyDescent="0.25">
      <c r="A457" s="2">
        <v>2025</v>
      </c>
      <c r="B457" s="2">
        <v>5</v>
      </c>
      <c r="C457" s="2" t="s">
        <v>22</v>
      </c>
      <c r="D457" s="8" t="s">
        <v>67</v>
      </c>
      <c r="E457" s="5" t="str">
        <f>VLOOKUP($D:$D,[1]Capacidad!$D:$Q,3,FALSE)</f>
        <v>06</v>
      </c>
      <c r="F457" s="5" t="str">
        <f>VLOOKUP($D:$D,[1]Capacidad!$D:$Q,4,FALSE)</f>
        <v>ENRIQUILLO</v>
      </c>
      <c r="G457" s="5" t="str">
        <f>VLOOKUP($D:$D,[1]Capacidad!$D:$Q,5,FALSE)</f>
        <v>16</v>
      </c>
      <c r="H457" s="5" t="str">
        <f>VLOOKUP($D:$D,[1]Capacidad!$D:$Q,6,FALSE)</f>
        <v>PEDERNALES</v>
      </c>
      <c r="I457" s="5" t="str">
        <f>VLOOKUP($D:$D,[1]Capacidad!$D:$Q,7,FALSE)</f>
        <v>02</v>
      </c>
      <c r="J457" s="5" t="str">
        <f>VLOOKUP($D:$D,[1]Capacidad!$D:$Q,8,FALSE)</f>
        <v>OVIEDO</v>
      </c>
      <c r="K457" s="8" t="s">
        <v>244</v>
      </c>
      <c r="L457" s="2" t="s">
        <v>252</v>
      </c>
      <c r="M457" s="2" t="s">
        <v>68</v>
      </c>
      <c r="N457" s="51">
        <v>25.2</v>
      </c>
    </row>
    <row r="458" spans="1:14" ht="13.5" customHeight="1" x14ac:dyDescent="0.25">
      <c r="A458" s="2">
        <v>2025</v>
      </c>
      <c r="B458" s="2">
        <v>5</v>
      </c>
      <c r="C458" s="2" t="s">
        <v>69</v>
      </c>
      <c r="D458" s="8" t="s">
        <v>70</v>
      </c>
      <c r="E458" s="5" t="str">
        <f>VLOOKUP($D:$D,[1]Capacidad!$D:$Q,3,FALSE)</f>
        <v>02</v>
      </c>
      <c r="F458" s="5" t="str">
        <f>VLOOKUP($D:$D,[1]Capacidad!$D:$Q,4,FALSE)</f>
        <v>CIBAO SUR</v>
      </c>
      <c r="G458" s="5" t="str">
        <f>VLOOKUP($D:$D,[1]Capacidad!$D:$Q,5,FALSE)</f>
        <v>13</v>
      </c>
      <c r="H458" s="5" t="str">
        <f>VLOOKUP($D:$D,[1]Capacidad!$D:$Q,6,FALSE)</f>
        <v>LA VEGA</v>
      </c>
      <c r="I458" s="5" t="str">
        <f>VLOOKUP($D:$D,[1]Capacidad!$D:$Q,7,FALSE)</f>
        <v>01</v>
      </c>
      <c r="J458" s="5" t="str">
        <f>VLOOKUP($D:$D,[1]Capacidad!$D:$Q,8,FALSE)</f>
        <v>LA VEGA</v>
      </c>
      <c r="K458" s="8" t="s">
        <v>242</v>
      </c>
      <c r="L458" s="2" t="s">
        <v>248</v>
      </c>
      <c r="M458" s="2" t="s">
        <v>71</v>
      </c>
      <c r="N458" s="51">
        <v>92.14</v>
      </c>
    </row>
    <row r="459" spans="1:14" ht="13.5" customHeight="1" x14ac:dyDescent="0.25">
      <c r="A459" s="2">
        <v>2025</v>
      </c>
      <c r="B459" s="2">
        <v>5</v>
      </c>
      <c r="C459" s="2" t="s">
        <v>12</v>
      </c>
      <c r="D459" s="8" t="s">
        <v>72</v>
      </c>
      <c r="E459" s="5" t="str">
        <f>VLOOKUP($D:$D,[1]Capacidad!$D:$Q,3,FALSE)</f>
        <v>05</v>
      </c>
      <c r="F459" s="5" t="str">
        <f>VLOOKUP($D:$D,[1]Capacidad!$D:$Q,4,FALSE)</f>
        <v>VALDESIA</v>
      </c>
      <c r="G459" s="5" t="str">
        <f>VLOOKUP($D:$D,[1]Capacidad!$D:$Q,5,FALSE)</f>
        <v>21</v>
      </c>
      <c r="H459" s="5" t="str">
        <f>VLOOKUP($D:$D,[1]Capacidad!$D:$Q,6,FALSE)</f>
        <v>SAN CRISTÓBAL</v>
      </c>
      <c r="I459" s="5" t="str">
        <f>VLOOKUP($D:$D,[1]Capacidad!$D:$Q,7,FALSE)</f>
        <v>06</v>
      </c>
      <c r="J459" s="5" t="str">
        <f>VLOOKUP($D:$D,[1]Capacidad!$D:$Q,8,FALSE)</f>
        <v>YAGUATE</v>
      </c>
      <c r="K459" s="8" t="s">
        <v>240</v>
      </c>
      <c r="L459" s="2" t="s">
        <v>253</v>
      </c>
      <c r="M459" s="2" t="s">
        <v>17</v>
      </c>
      <c r="N459" s="51">
        <v>0.9</v>
      </c>
    </row>
    <row r="460" spans="1:14" ht="13.5" customHeight="1" x14ac:dyDescent="0.25">
      <c r="A460" s="2">
        <v>2025</v>
      </c>
      <c r="B460" s="2">
        <v>5</v>
      </c>
      <c r="C460" s="2" t="s">
        <v>12</v>
      </c>
      <c r="D460" s="8" t="s">
        <v>73</v>
      </c>
      <c r="E460" s="5" t="str">
        <f>VLOOKUP($D:$D,[1]Capacidad!$D:$Q,3,FALSE)</f>
        <v>06</v>
      </c>
      <c r="F460" s="5" t="str">
        <f>VLOOKUP($D:$D,[1]Capacidad!$D:$Q,4,FALSE)</f>
        <v>ENRIQUILLO</v>
      </c>
      <c r="G460" s="5" t="str">
        <f>VLOOKUP($D:$D,[1]Capacidad!$D:$Q,5,FALSE)</f>
        <v>10</v>
      </c>
      <c r="H460" s="5" t="str">
        <f>VLOOKUP($D:$D,[1]Capacidad!$D:$Q,6,FALSE)</f>
        <v>INDEPENDENCIA</v>
      </c>
      <c r="I460" s="5" t="str">
        <f>VLOOKUP($D:$D,[1]Capacidad!$D:$Q,7,FALSE)</f>
        <v>02</v>
      </c>
      <c r="J460" s="5" t="str">
        <f>VLOOKUP($D:$D,[1]Capacidad!$D:$Q,8,FALSE)</f>
        <v>DUVERGÉ</v>
      </c>
      <c r="K460" s="8" t="s">
        <v>240</v>
      </c>
      <c r="L460" s="2" t="s">
        <v>253</v>
      </c>
      <c r="M460" s="2" t="s">
        <v>74</v>
      </c>
      <c r="N460" s="51">
        <v>7.5</v>
      </c>
    </row>
    <row r="461" spans="1:14" ht="13.5" customHeight="1" x14ac:dyDescent="0.25">
      <c r="A461" s="2">
        <v>2025</v>
      </c>
      <c r="B461" s="2">
        <v>5</v>
      </c>
      <c r="C461" s="2" t="s">
        <v>12</v>
      </c>
      <c r="D461" s="8" t="s">
        <v>75</v>
      </c>
      <c r="E461" s="5" t="str">
        <f>VLOOKUP($D:$D,[1]Capacidad!$D:$Q,3,FALSE)</f>
        <v>01</v>
      </c>
      <c r="F461" s="5" t="str">
        <f>VLOOKUP($D:$D,[1]Capacidad!$D:$Q,4,FALSE)</f>
        <v>CIBAO NORTE</v>
      </c>
      <c r="G461" s="5" t="str">
        <f>VLOOKUP($D:$D,[1]Capacidad!$D:$Q,5,FALSE)</f>
        <v>25</v>
      </c>
      <c r="H461" s="5" t="str">
        <f>VLOOKUP($D:$D,[1]Capacidad!$D:$Q,6,FALSE)</f>
        <v>SANTIAGO</v>
      </c>
      <c r="I461" s="5" t="str">
        <f>VLOOKUP($D:$D,[1]Capacidad!$D:$Q,7,FALSE)</f>
        <v>09</v>
      </c>
      <c r="J461" s="5" t="str">
        <f>VLOOKUP($D:$D,[1]Capacidad!$D:$Q,8,FALSE)</f>
        <v>SABANA IGLESIA</v>
      </c>
      <c r="K461" s="8" t="s">
        <v>240</v>
      </c>
      <c r="L461" s="2" t="s">
        <v>253</v>
      </c>
      <c r="M461" s="2" t="s">
        <v>76</v>
      </c>
      <c r="N461" s="51">
        <v>18</v>
      </c>
    </row>
    <row r="462" spans="1:14" ht="13.5" customHeight="1" x14ac:dyDescent="0.25">
      <c r="A462" s="2">
        <v>2025</v>
      </c>
      <c r="B462" s="2">
        <v>5</v>
      </c>
      <c r="C462" s="2" t="s">
        <v>12</v>
      </c>
      <c r="D462" s="8" t="s">
        <v>77</v>
      </c>
      <c r="E462" s="5" t="str">
        <f>VLOOKUP($D:$D,[1]Capacidad!$D:$Q,3,FALSE)</f>
        <v>05</v>
      </c>
      <c r="F462" s="5" t="str">
        <f>VLOOKUP($D:$D,[1]Capacidad!$D:$Q,4,FALSE)</f>
        <v>VALDESIA</v>
      </c>
      <c r="G462" s="5" t="str">
        <f>VLOOKUP($D:$D,[1]Capacidad!$D:$Q,5,FALSE)</f>
        <v>17</v>
      </c>
      <c r="H462" s="5" t="str">
        <f>VLOOKUP($D:$D,[1]Capacidad!$D:$Q,6,FALSE)</f>
        <v>PERAVIA</v>
      </c>
      <c r="I462" s="5" t="str">
        <f>VLOOKUP($D:$D,[1]Capacidad!$D:$Q,7,FALSE)</f>
        <v>02</v>
      </c>
      <c r="J462" s="5" t="str">
        <f>VLOOKUP($D:$D,[1]Capacidad!$D:$Q,8,FALSE)</f>
        <v>NIZAO</v>
      </c>
      <c r="K462" s="8" t="s">
        <v>240</v>
      </c>
      <c r="L462" s="2" t="s">
        <v>253</v>
      </c>
      <c r="M462" s="2" t="s">
        <v>17</v>
      </c>
      <c r="N462" s="51">
        <v>0.11</v>
      </c>
    </row>
    <row r="463" spans="1:14" ht="13.5" customHeight="1" x14ac:dyDescent="0.25">
      <c r="A463" s="2">
        <v>2025</v>
      </c>
      <c r="B463" s="2">
        <v>5</v>
      </c>
      <c r="C463" s="2" t="s">
        <v>22</v>
      </c>
      <c r="D463" s="8" t="s">
        <v>78</v>
      </c>
      <c r="E463" s="5" t="str">
        <f>VLOOKUP($D:$D,[1]Capacidad!$D:$Q,3,FALSE)</f>
        <v>06</v>
      </c>
      <c r="F463" s="5" t="str">
        <f>VLOOKUP($D:$D,[1]Capacidad!$D:$Q,4,FALSE)</f>
        <v>ENRIQUILLO</v>
      </c>
      <c r="G463" s="5" t="str">
        <f>VLOOKUP($D:$D,[1]Capacidad!$D:$Q,5,FALSE)</f>
        <v>16</v>
      </c>
      <c r="H463" s="5" t="str">
        <f>VLOOKUP($D:$D,[1]Capacidad!$D:$Q,6,FALSE)</f>
        <v>PEDERNALES</v>
      </c>
      <c r="I463" s="5" t="str">
        <f>VLOOKUP($D:$D,[1]Capacidad!$D:$Q,7,FALSE)</f>
        <v>02</v>
      </c>
      <c r="J463" s="5" t="str">
        <f>VLOOKUP($D:$D,[1]Capacidad!$D:$Q,8,FALSE)</f>
        <v>OVIEDO</v>
      </c>
      <c r="K463" s="8" t="s">
        <v>244</v>
      </c>
      <c r="L463" s="2" t="s">
        <v>252</v>
      </c>
      <c r="M463" s="2" t="s">
        <v>44</v>
      </c>
      <c r="N463" s="51">
        <v>52</v>
      </c>
    </row>
    <row r="464" spans="1:14" ht="13.5" customHeight="1" x14ac:dyDescent="0.25">
      <c r="A464" s="2">
        <v>2025</v>
      </c>
      <c r="B464" s="2">
        <v>5</v>
      </c>
      <c r="C464" s="2" t="s">
        <v>83</v>
      </c>
      <c r="D464" s="8" t="s">
        <v>216</v>
      </c>
      <c r="E464" s="5" t="str">
        <f>VLOOKUP($D:$D,[1]Capacidad!$D:$Q,3,FALSE)</f>
        <v>09</v>
      </c>
      <c r="F464" s="5" t="str">
        <f>VLOOKUP($D:$D,[1]Capacidad!$D:$Q,4,FALSE)</f>
        <v>HIGUAMO</v>
      </c>
      <c r="G464" s="5" t="str">
        <f>VLOOKUP($D:$D,[1]Capacidad!$D:$Q,5,FALSE)</f>
        <v>23</v>
      </c>
      <c r="H464" s="5" t="str">
        <f>VLOOKUP($D:$D,[1]Capacidad!$D:$Q,6,FALSE)</f>
        <v>SAN PEDRO DE MACORÍS</v>
      </c>
      <c r="I464" s="5" t="str">
        <f>VLOOKUP($D:$D,[1]Capacidad!$D:$Q,7,FALSE)</f>
        <v>01</v>
      </c>
      <c r="J464" s="5" t="str">
        <f>VLOOKUP($D:$D,[1]Capacidad!$D:$Q,8,FALSE)</f>
        <v>SAN PEDRO DE MACORÍS</v>
      </c>
      <c r="K464" s="8" t="s">
        <v>242</v>
      </c>
      <c r="L464" s="2" t="s">
        <v>249</v>
      </c>
      <c r="M464" s="2" t="s">
        <v>44</v>
      </c>
      <c r="N464" s="51">
        <v>60.72</v>
      </c>
    </row>
    <row r="465" spans="1:14" ht="13.5" customHeight="1" x14ac:dyDescent="0.25">
      <c r="A465" s="2">
        <v>2025</v>
      </c>
      <c r="B465" s="2">
        <v>5</v>
      </c>
      <c r="C465" s="2" t="s">
        <v>12</v>
      </c>
      <c r="D465" s="8" t="s">
        <v>87</v>
      </c>
      <c r="E465" s="5" t="str">
        <f>VLOOKUP($D:$D,[1]Capacidad!$D:$Q,3,FALSE)</f>
        <v>07</v>
      </c>
      <c r="F465" s="5" t="str">
        <f>VLOOKUP($D:$D,[1]Capacidad!$D:$Q,4,FALSE)</f>
        <v>EL VALLE</v>
      </c>
      <c r="G465" s="5" t="str">
        <f>VLOOKUP($D:$D,[1]Capacidad!$D:$Q,5,FALSE)</f>
        <v>02</v>
      </c>
      <c r="H465" s="5" t="str">
        <f>VLOOKUP($D:$D,[1]Capacidad!$D:$Q,6,FALSE)</f>
        <v>AZUA</v>
      </c>
      <c r="I465" s="5" t="str">
        <f>VLOOKUP($D:$D,[1]Capacidad!$D:$Q,7,FALSE)</f>
        <v>03</v>
      </c>
      <c r="J465" s="5" t="str">
        <f>VLOOKUP($D:$D,[1]Capacidad!$D:$Q,8,FALSE)</f>
        <v>LAS YAYAS DE VIAJAMA</v>
      </c>
      <c r="K465" s="8" t="s">
        <v>240</v>
      </c>
      <c r="L465" s="2" t="s">
        <v>253</v>
      </c>
      <c r="M465" s="2" t="s">
        <v>24</v>
      </c>
      <c r="N465" s="51">
        <v>4.9000000000000004</v>
      </c>
    </row>
    <row r="466" spans="1:14" ht="13.5" customHeight="1" x14ac:dyDescent="0.25">
      <c r="A466" s="2">
        <v>2025</v>
      </c>
      <c r="B466" s="2">
        <v>5</v>
      </c>
      <c r="C466" s="2" t="s">
        <v>12</v>
      </c>
      <c r="D466" s="8" t="s">
        <v>88</v>
      </c>
      <c r="E466" s="5" t="str">
        <f>VLOOKUP($D:$D,[1]Capacidad!$D:$Q,3,FALSE)</f>
        <v>07</v>
      </c>
      <c r="F466" s="5" t="str">
        <f>VLOOKUP($D:$D,[1]Capacidad!$D:$Q,4,FALSE)</f>
        <v>EL VALLE</v>
      </c>
      <c r="G466" s="5" t="str">
        <f>VLOOKUP($D:$D,[1]Capacidad!$D:$Q,5,FALSE)</f>
        <v>02</v>
      </c>
      <c r="H466" s="5" t="str">
        <f>VLOOKUP($D:$D,[1]Capacidad!$D:$Q,6,FALSE)</f>
        <v>AZUA</v>
      </c>
      <c r="I466" s="5" t="str">
        <f>VLOOKUP($D:$D,[1]Capacidad!$D:$Q,7,FALSE)</f>
        <v>03</v>
      </c>
      <c r="J466" s="5" t="str">
        <f>VLOOKUP($D:$D,[1]Capacidad!$D:$Q,8,FALSE)</f>
        <v>LAS YAYAS DE VIAJAMA</v>
      </c>
      <c r="K466" s="8" t="s">
        <v>240</v>
      </c>
      <c r="L466" s="2" t="s">
        <v>253</v>
      </c>
      <c r="M466" s="2" t="s">
        <v>24</v>
      </c>
      <c r="N466" s="51">
        <v>4.9000000000000004</v>
      </c>
    </row>
    <row r="467" spans="1:14" ht="13.5" customHeight="1" x14ac:dyDescent="0.25">
      <c r="A467" s="2">
        <v>2025</v>
      </c>
      <c r="B467" s="2">
        <v>5</v>
      </c>
      <c r="C467" s="2" t="s">
        <v>12</v>
      </c>
      <c r="D467" s="8" t="s">
        <v>89</v>
      </c>
      <c r="E467" s="5" t="str">
        <f>VLOOKUP($D:$D,[1]Capacidad!$D:$Q,3,FALSE)</f>
        <v>07</v>
      </c>
      <c r="F467" s="5" t="str">
        <f>VLOOKUP($D:$D,[1]Capacidad!$D:$Q,4,FALSE)</f>
        <v>EL VALLE</v>
      </c>
      <c r="G467" s="5" t="str">
        <f>VLOOKUP($D:$D,[1]Capacidad!$D:$Q,5,FALSE)</f>
        <v>02</v>
      </c>
      <c r="H467" s="5" t="str">
        <f>VLOOKUP($D:$D,[1]Capacidad!$D:$Q,6,FALSE)</f>
        <v>AZUA</v>
      </c>
      <c r="I467" s="5" t="str">
        <f>VLOOKUP($D:$D,[1]Capacidad!$D:$Q,7,FALSE)</f>
        <v>03</v>
      </c>
      <c r="J467" s="5" t="str">
        <f>VLOOKUP($D:$D,[1]Capacidad!$D:$Q,8,FALSE)</f>
        <v>LAS YAYAS DE VIAJAMA</v>
      </c>
      <c r="K467" s="8" t="s">
        <v>240</v>
      </c>
      <c r="L467" s="2" t="s">
        <v>253</v>
      </c>
      <c r="M467" s="2" t="s">
        <v>90</v>
      </c>
      <c r="N467" s="51">
        <v>1.51</v>
      </c>
    </row>
    <row r="468" spans="1:14" ht="13.5" customHeight="1" x14ac:dyDescent="0.25">
      <c r="A468" s="2">
        <v>2025</v>
      </c>
      <c r="B468" s="2">
        <v>5</v>
      </c>
      <c r="C468" s="2" t="s">
        <v>12</v>
      </c>
      <c r="D468" s="8" t="s">
        <v>91</v>
      </c>
      <c r="E468" s="5" t="str">
        <f>VLOOKUP($D:$D,[1]Capacidad!$D:$Q,3,FALSE)</f>
        <v>07</v>
      </c>
      <c r="F468" s="5" t="str">
        <f>VLOOKUP($D:$D,[1]Capacidad!$D:$Q,4,FALSE)</f>
        <v>EL VALLE</v>
      </c>
      <c r="G468" s="5" t="str">
        <f>VLOOKUP($D:$D,[1]Capacidad!$D:$Q,5,FALSE)</f>
        <v>02</v>
      </c>
      <c r="H468" s="5" t="str">
        <f>VLOOKUP($D:$D,[1]Capacidad!$D:$Q,6,FALSE)</f>
        <v>AZUA</v>
      </c>
      <c r="I468" s="5" t="str">
        <f>VLOOKUP($D:$D,[1]Capacidad!$D:$Q,7,FALSE)</f>
        <v>03</v>
      </c>
      <c r="J468" s="5" t="str">
        <f>VLOOKUP($D:$D,[1]Capacidad!$D:$Q,8,FALSE)</f>
        <v>LAS YAYAS DE VIAJAMA</v>
      </c>
      <c r="K468" s="8" t="s">
        <v>240</v>
      </c>
      <c r="L468" s="2" t="s">
        <v>253</v>
      </c>
      <c r="M468" s="2" t="s">
        <v>90</v>
      </c>
      <c r="N468" s="51">
        <v>1.51</v>
      </c>
    </row>
    <row r="469" spans="1:14" ht="13.5" customHeight="1" x14ac:dyDescent="0.25">
      <c r="A469" s="2">
        <v>2025</v>
      </c>
      <c r="B469" s="2">
        <v>5</v>
      </c>
      <c r="C469" s="2" t="s">
        <v>92</v>
      </c>
      <c r="D469" s="8" t="s">
        <v>93</v>
      </c>
      <c r="E469" s="5" t="str">
        <f>VLOOKUP($D:$D,[1]Capacidad!$D:$Q,3,FALSE)</f>
        <v>10</v>
      </c>
      <c r="F469" s="5" t="str">
        <f>VLOOKUP($D:$D,[1]Capacidad!$D:$Q,4,FALSE)</f>
        <v>OZAMA O METROPOLITANA</v>
      </c>
      <c r="G469" s="5" t="str">
        <f>VLOOKUP($D:$D,[1]Capacidad!$D:$Q,5,FALSE)</f>
        <v>01</v>
      </c>
      <c r="H469" s="5" t="str">
        <f>VLOOKUP($D:$D,[1]Capacidad!$D:$Q,6,FALSE)</f>
        <v>DISTRITO NACIONAL</v>
      </c>
      <c r="I469" s="5" t="str">
        <f>VLOOKUP($D:$D,[1]Capacidad!$D:$Q,7,FALSE)</f>
        <v>01</v>
      </c>
      <c r="J469" s="5" t="str">
        <f>VLOOKUP($D:$D,[1]Capacidad!$D:$Q,8,FALSE)</f>
        <v>SANTO DOMINGO DE GUZMÁN</v>
      </c>
      <c r="K469" s="8" t="s">
        <v>242</v>
      </c>
      <c r="L469" s="2" t="s">
        <v>248</v>
      </c>
      <c r="M469" s="2" t="s">
        <v>17</v>
      </c>
      <c r="N469" s="51">
        <v>42</v>
      </c>
    </row>
    <row r="470" spans="1:14" ht="13.5" customHeight="1" x14ac:dyDescent="0.25">
      <c r="A470" s="2">
        <v>2025</v>
      </c>
      <c r="B470" s="2">
        <v>5</v>
      </c>
      <c r="C470" s="2" t="s">
        <v>12</v>
      </c>
      <c r="D470" s="8" t="s">
        <v>94</v>
      </c>
      <c r="E470" s="5" t="str">
        <f>VLOOKUP($D:$D,[1]Capacidad!$D:$Q,3,FALSE)</f>
        <v>04</v>
      </c>
      <c r="F470" s="5" t="str">
        <f>VLOOKUP($D:$D,[1]Capacidad!$D:$Q,4,FALSE)</f>
        <v>CIBAO NOROESTE</v>
      </c>
      <c r="G470" s="5" t="str">
        <f>VLOOKUP($D:$D,[1]Capacidad!$D:$Q,5,FALSE)</f>
        <v>26</v>
      </c>
      <c r="H470" s="5" t="str">
        <f>VLOOKUP($D:$D,[1]Capacidad!$D:$Q,6,FALSE)</f>
        <v>SANTIAGO RODRÍGUEZ</v>
      </c>
      <c r="I470" s="5" t="str">
        <f>VLOOKUP($D:$D,[1]Capacidad!$D:$Q,7,FALSE)</f>
        <v>03</v>
      </c>
      <c r="J470" s="5" t="str">
        <f>VLOOKUP($D:$D,[1]Capacidad!$D:$Q,8,FALSE)</f>
        <v>MONCIÓN</v>
      </c>
      <c r="K470" s="8" t="s">
        <v>240</v>
      </c>
      <c r="L470" s="2" t="s">
        <v>253</v>
      </c>
      <c r="M470" s="2" t="s">
        <v>95</v>
      </c>
      <c r="N470" s="51">
        <v>26</v>
      </c>
    </row>
    <row r="471" spans="1:14" ht="13.5" customHeight="1" x14ac:dyDescent="0.25">
      <c r="A471" s="2">
        <v>2025</v>
      </c>
      <c r="B471" s="2">
        <v>5</v>
      </c>
      <c r="C471" s="2" t="s">
        <v>12</v>
      </c>
      <c r="D471" s="8" t="s">
        <v>96</v>
      </c>
      <c r="E471" s="5" t="str">
        <f>VLOOKUP($D:$D,[1]Capacidad!$D:$Q,3,FALSE)</f>
        <v>04</v>
      </c>
      <c r="F471" s="5" t="str">
        <f>VLOOKUP($D:$D,[1]Capacidad!$D:$Q,4,FALSE)</f>
        <v>CIBAO NOROESTE</v>
      </c>
      <c r="G471" s="5" t="str">
        <f>VLOOKUP($D:$D,[1]Capacidad!$D:$Q,5,FALSE)</f>
        <v>26</v>
      </c>
      <c r="H471" s="5" t="str">
        <f>VLOOKUP($D:$D,[1]Capacidad!$D:$Q,6,FALSE)</f>
        <v>SANTIAGO RODRÍGUEZ</v>
      </c>
      <c r="I471" s="5" t="str">
        <f>VLOOKUP($D:$D,[1]Capacidad!$D:$Q,7,FALSE)</f>
        <v>03</v>
      </c>
      <c r="J471" s="5" t="str">
        <f>VLOOKUP($D:$D,[1]Capacidad!$D:$Q,8,FALSE)</f>
        <v>MONCIÓN</v>
      </c>
      <c r="K471" s="8" t="s">
        <v>240</v>
      </c>
      <c r="L471" s="2" t="s">
        <v>253</v>
      </c>
      <c r="M471" s="2" t="s">
        <v>95</v>
      </c>
      <c r="N471" s="51">
        <v>26</v>
      </c>
    </row>
    <row r="472" spans="1:14" ht="13.5" customHeight="1" x14ac:dyDescent="0.25">
      <c r="A472" s="2">
        <v>2025</v>
      </c>
      <c r="B472" s="2">
        <v>5</v>
      </c>
      <c r="C472" s="2" t="s">
        <v>97</v>
      </c>
      <c r="D472" s="8" t="s">
        <v>98</v>
      </c>
      <c r="E472" s="5" t="str">
        <f>VLOOKUP($D:$D,[1]Capacidad!$D:$Q,3,FALSE)</f>
        <v>09</v>
      </c>
      <c r="F472" s="5" t="str">
        <f>VLOOKUP($D:$D,[1]Capacidad!$D:$Q,4,FALSE)</f>
        <v>HIGUAMO</v>
      </c>
      <c r="G472" s="5" t="str">
        <f>VLOOKUP($D:$D,[1]Capacidad!$D:$Q,5,FALSE)</f>
        <v>29</v>
      </c>
      <c r="H472" s="5" t="str">
        <f>VLOOKUP($D:$D,[1]Capacidad!$D:$Q,6,FALSE)</f>
        <v>MONTE PLATA</v>
      </c>
      <c r="I472" s="5" t="str">
        <f>VLOOKUP($D:$D,[1]Capacidad!$D:$Q,7,FALSE)</f>
        <v>01</v>
      </c>
      <c r="J472" s="5" t="str">
        <f>VLOOKUP($D:$D,[1]Capacidad!$D:$Q,8,FALSE)</f>
        <v>MONTE PLATA</v>
      </c>
      <c r="K472" s="8" t="s">
        <v>254</v>
      </c>
      <c r="L472" s="2" t="s">
        <v>245</v>
      </c>
      <c r="M472" s="2" t="s">
        <v>99</v>
      </c>
      <c r="N472" s="51">
        <v>60</v>
      </c>
    </row>
    <row r="473" spans="1:14" ht="13.5" customHeight="1" x14ac:dyDescent="0.25">
      <c r="A473" s="2">
        <v>2025</v>
      </c>
      <c r="B473" s="2">
        <v>5</v>
      </c>
      <c r="C473" s="2" t="s">
        <v>100</v>
      </c>
      <c r="D473" s="8" t="s">
        <v>101</v>
      </c>
      <c r="E473" s="5" t="str">
        <f>VLOOKUP($D:$D,[1]Capacidad!$D:$Q,3,FALSE)</f>
        <v>07</v>
      </c>
      <c r="F473" s="5" t="str">
        <f>VLOOKUP($D:$D,[1]Capacidad!$D:$Q,4,FALSE)</f>
        <v>EL VALLE</v>
      </c>
      <c r="G473" s="5" t="str">
        <f>VLOOKUP($D:$D,[1]Capacidad!$D:$Q,5,FALSE)</f>
        <v>02</v>
      </c>
      <c r="H473" s="5" t="str">
        <f>VLOOKUP($D:$D,[1]Capacidad!$D:$Q,6,FALSE)</f>
        <v>AZUA</v>
      </c>
      <c r="I473" s="5" t="str">
        <f>VLOOKUP($D:$D,[1]Capacidad!$D:$Q,7,FALSE)</f>
        <v>01</v>
      </c>
      <c r="J473" s="5" t="str">
        <f>VLOOKUP($D:$D,[1]Capacidad!$D:$Q,8,FALSE)</f>
        <v>AZUA</v>
      </c>
      <c r="K473" s="8" t="s">
        <v>242</v>
      </c>
      <c r="L473" s="2" t="s">
        <v>248</v>
      </c>
      <c r="M473" s="2" t="s">
        <v>102</v>
      </c>
      <c r="N473" s="51">
        <v>101.483</v>
      </c>
    </row>
    <row r="474" spans="1:14" ht="13.5" customHeight="1" x14ac:dyDescent="0.25">
      <c r="A474" s="2">
        <v>2025</v>
      </c>
      <c r="B474" s="2">
        <v>5</v>
      </c>
      <c r="C474" s="2" t="s">
        <v>12</v>
      </c>
      <c r="D474" s="8" t="s">
        <v>103</v>
      </c>
      <c r="E474" s="5" t="str">
        <f>VLOOKUP($D:$D,[1]Capacidad!$D:$Q,3,FALSE)</f>
        <v>05</v>
      </c>
      <c r="F474" s="5" t="str">
        <f>VLOOKUP($D:$D,[1]Capacidad!$D:$Q,4,FALSE)</f>
        <v>VALDESIA</v>
      </c>
      <c r="G474" s="5" t="str">
        <f>VLOOKUP($D:$D,[1]Capacidad!$D:$Q,5,FALSE)</f>
        <v>21</v>
      </c>
      <c r="H474" s="5" t="str">
        <f>VLOOKUP($D:$D,[1]Capacidad!$D:$Q,6,FALSE)</f>
        <v>SAN CRISTÓBAL</v>
      </c>
      <c r="I474" s="5" t="str">
        <f>VLOOKUP($D:$D,[1]Capacidad!$D:$Q,7,FALSE)</f>
        <v>06</v>
      </c>
      <c r="J474" s="5" t="str">
        <f>VLOOKUP($D:$D,[1]Capacidad!$D:$Q,8,FALSE)</f>
        <v>YAGUATE</v>
      </c>
      <c r="K474" s="8" t="s">
        <v>240</v>
      </c>
      <c r="L474" s="2" t="s">
        <v>253</v>
      </c>
      <c r="M474" s="2" t="s">
        <v>20</v>
      </c>
      <c r="N474" s="51">
        <v>0.33</v>
      </c>
    </row>
    <row r="475" spans="1:14" ht="13.5" customHeight="1" x14ac:dyDescent="0.25">
      <c r="A475" s="2">
        <v>2025</v>
      </c>
      <c r="B475" s="2">
        <v>5</v>
      </c>
      <c r="C475" s="2" t="s">
        <v>69</v>
      </c>
      <c r="D475" s="8" t="s">
        <v>104</v>
      </c>
      <c r="E475" s="5" t="str">
        <f>VLOOKUP($D:$D,[1]Capacidad!$D:$Q,3,FALSE)</f>
        <v>10</v>
      </c>
      <c r="F475" s="5" t="str">
        <f>VLOOKUP($D:$D,[1]Capacidad!$D:$Q,4,FALSE)</f>
        <v>OZAMA O METROPOLITANA</v>
      </c>
      <c r="G475" s="5" t="str">
        <f>VLOOKUP($D:$D,[1]Capacidad!$D:$Q,5,FALSE)</f>
        <v>32</v>
      </c>
      <c r="H475" s="5" t="str">
        <f>VLOOKUP($D:$D,[1]Capacidad!$D:$Q,6,FALSE)</f>
        <v>SANTO DOMINGO</v>
      </c>
      <c r="I475" s="5" t="str">
        <f>VLOOKUP($D:$D,[1]Capacidad!$D:$Q,7,FALSE)</f>
        <v>07</v>
      </c>
      <c r="J475" s="5" t="str">
        <f>VLOOKUP($D:$D,[1]Capacidad!$D:$Q,8,FALSE)</f>
        <v>PEDRO BRAND</v>
      </c>
      <c r="K475" s="8" t="s">
        <v>242</v>
      </c>
      <c r="L475" s="2" t="s">
        <v>248</v>
      </c>
      <c r="M475" s="2" t="s">
        <v>71</v>
      </c>
      <c r="N475" s="51">
        <v>107</v>
      </c>
    </row>
    <row r="476" spans="1:14" ht="13.5" customHeight="1" x14ac:dyDescent="0.25">
      <c r="A476" s="2">
        <v>2025</v>
      </c>
      <c r="B476" s="2">
        <v>5</v>
      </c>
      <c r="C476" s="2" t="s">
        <v>105</v>
      </c>
      <c r="D476" s="8" t="s">
        <v>106</v>
      </c>
      <c r="E476" s="5" t="str">
        <f>VLOOKUP($D:$D,[1]Capacidad!$D:$Q,3,FALSE)</f>
        <v>05</v>
      </c>
      <c r="F476" s="5" t="str">
        <f>VLOOKUP($D:$D,[1]Capacidad!$D:$Q,4,FALSE)</f>
        <v>VALDESIA</v>
      </c>
      <c r="G476" s="5" t="str">
        <f>VLOOKUP($D:$D,[1]Capacidad!$D:$Q,5,FALSE)</f>
        <v>21</v>
      </c>
      <c r="H476" s="5" t="str">
        <f>VLOOKUP($D:$D,[1]Capacidad!$D:$Q,6,FALSE)</f>
        <v>SAN CRISTÓBAL</v>
      </c>
      <c r="I476" s="5" t="str">
        <f>VLOOKUP($D:$D,[1]Capacidad!$D:$Q,7,FALSE)</f>
        <v>02</v>
      </c>
      <c r="J476" s="5" t="str">
        <f>VLOOKUP($D:$D,[1]Capacidad!$D:$Q,8,FALSE)</f>
        <v>SABANA GRANDE DE PALENQUE</v>
      </c>
      <c r="K476" s="8" t="s">
        <v>242</v>
      </c>
      <c r="L476" s="2" t="s">
        <v>248</v>
      </c>
      <c r="M476" s="2" t="s">
        <v>107</v>
      </c>
      <c r="N476" s="51">
        <v>25.6</v>
      </c>
    </row>
    <row r="477" spans="1:14" ht="13.5" customHeight="1" x14ac:dyDescent="0.25">
      <c r="A477" s="2">
        <v>2025</v>
      </c>
      <c r="B477" s="2">
        <v>5</v>
      </c>
      <c r="C477" s="2" t="s">
        <v>12</v>
      </c>
      <c r="D477" s="8" t="s">
        <v>108</v>
      </c>
      <c r="E477" s="5" t="str">
        <f>VLOOKUP($D:$D,[1]Capacidad!$D:$Q,3,FALSE)</f>
        <v>07</v>
      </c>
      <c r="F477" s="5" t="str">
        <f>VLOOKUP($D:$D,[1]Capacidad!$D:$Q,4,FALSE)</f>
        <v>EL VALLE</v>
      </c>
      <c r="G477" s="5" t="str">
        <f>VLOOKUP($D:$D,[1]Capacidad!$D:$Q,5,FALSE)</f>
        <v>22</v>
      </c>
      <c r="H477" s="5" t="str">
        <f>VLOOKUP($D:$D,[1]Capacidad!$D:$Q,6,FALSE)</f>
        <v>SAN JUAN</v>
      </c>
      <c r="I477" s="5" t="str">
        <f>VLOOKUP($D:$D,[1]Capacidad!$D:$Q,7,FALSE)</f>
        <v>02</v>
      </c>
      <c r="J477" s="5" t="str">
        <f>VLOOKUP($D:$D,[1]Capacidad!$D:$Q,8,FALSE)</f>
        <v>BOHECHÍO</v>
      </c>
      <c r="K477" s="8" t="s">
        <v>240</v>
      </c>
      <c r="L477" s="2" t="s">
        <v>253</v>
      </c>
      <c r="M477" s="2" t="s">
        <v>44</v>
      </c>
      <c r="N477" s="51">
        <v>40.799999999999997</v>
      </c>
    </row>
    <row r="478" spans="1:14" ht="13.5" customHeight="1" x14ac:dyDescent="0.25">
      <c r="A478" s="2">
        <v>2025</v>
      </c>
      <c r="B478" s="2">
        <v>5</v>
      </c>
      <c r="C478" s="2" t="s">
        <v>12</v>
      </c>
      <c r="D478" s="8" t="s">
        <v>109</v>
      </c>
      <c r="E478" s="5" t="str">
        <f>VLOOKUP($D:$D,[1]Capacidad!$D:$Q,3,FALSE)</f>
        <v>07</v>
      </c>
      <c r="F478" s="5" t="str">
        <f>VLOOKUP($D:$D,[1]Capacidad!$D:$Q,4,FALSE)</f>
        <v>EL VALLE</v>
      </c>
      <c r="G478" s="5" t="str">
        <f>VLOOKUP($D:$D,[1]Capacidad!$D:$Q,5,FALSE)</f>
        <v>22</v>
      </c>
      <c r="H478" s="5" t="str">
        <f>VLOOKUP($D:$D,[1]Capacidad!$D:$Q,6,FALSE)</f>
        <v>SAN JUAN</v>
      </c>
      <c r="I478" s="5" t="str">
        <f>VLOOKUP($D:$D,[1]Capacidad!$D:$Q,7,FALSE)</f>
        <v>02</v>
      </c>
      <c r="J478" s="5" t="str">
        <f>VLOOKUP($D:$D,[1]Capacidad!$D:$Q,8,FALSE)</f>
        <v>BOHECHÍO</v>
      </c>
      <c r="K478" s="8" t="s">
        <v>240</v>
      </c>
      <c r="L478" s="2" t="s">
        <v>253</v>
      </c>
      <c r="M478" s="2" t="s">
        <v>44</v>
      </c>
      <c r="N478" s="51">
        <v>40.799999999999997</v>
      </c>
    </row>
    <row r="479" spans="1:14" ht="13.5" customHeight="1" x14ac:dyDescent="0.25">
      <c r="A479" s="2">
        <v>2025</v>
      </c>
      <c r="B479" s="2">
        <v>5</v>
      </c>
      <c r="C479" s="2" t="s">
        <v>79</v>
      </c>
      <c r="D479" s="8" t="s">
        <v>217</v>
      </c>
      <c r="E479" s="5" t="str">
        <f>VLOOKUP($D:$D,[1]Capacidad!$D:$Q,3,FALSE)</f>
        <v>10</v>
      </c>
      <c r="F479" s="5" t="str">
        <f>VLOOKUP($D:$D,[1]Capacidad!$D:$Q,4,FALSE)</f>
        <v>OZAMA O METROPOLITANA</v>
      </c>
      <c r="G479" s="5" t="str">
        <f>VLOOKUP($D:$D,[1]Capacidad!$D:$Q,5,FALSE)</f>
        <v>32</v>
      </c>
      <c r="H479" s="5" t="str">
        <f>VLOOKUP($D:$D,[1]Capacidad!$D:$Q,6,FALSE)</f>
        <v>SANTO DOMINGO</v>
      </c>
      <c r="I479" s="5" t="str">
        <f>VLOOKUP($D:$D,[1]Capacidad!$D:$Q,7,FALSE)</f>
        <v>01</v>
      </c>
      <c r="J479" s="5" t="str">
        <f>VLOOKUP($D:$D,[1]Capacidad!$D:$Q,8,FALSE)</f>
        <v>SANTO DOMINGO ESTE</v>
      </c>
      <c r="K479" s="8" t="s">
        <v>239</v>
      </c>
      <c r="L479" s="2" t="s">
        <v>246</v>
      </c>
      <c r="M479" s="2" t="s">
        <v>111</v>
      </c>
      <c r="N479" s="51">
        <v>359.25</v>
      </c>
    </row>
    <row r="480" spans="1:14" ht="13.5" customHeight="1" x14ac:dyDescent="0.25">
      <c r="A480" s="2">
        <v>2025</v>
      </c>
      <c r="B480" s="2">
        <v>5</v>
      </c>
      <c r="C480" s="2" t="s">
        <v>113</v>
      </c>
      <c r="D480" s="8" t="s">
        <v>114</v>
      </c>
      <c r="E480" s="5" t="str">
        <f>VLOOKUP($D:$D,[1]Capacidad!$D:$Q,3,FALSE)</f>
        <v>04</v>
      </c>
      <c r="F480" s="5" t="str">
        <f>VLOOKUP($D:$D,[1]Capacidad!$D:$Q,4,FALSE)</f>
        <v>CIBAO NOROESTE</v>
      </c>
      <c r="G480" s="5" t="str">
        <f>VLOOKUP($D:$D,[1]Capacidad!$D:$Q,5,FALSE)</f>
        <v>15</v>
      </c>
      <c r="H480" s="5" t="str">
        <f>VLOOKUP($D:$D,[1]Capacidad!$D:$Q,6,FALSE)</f>
        <v>MONTE CRISTI</v>
      </c>
      <c r="I480" s="5" t="str">
        <f>VLOOKUP($D:$D,[1]Capacidad!$D:$Q,7,FALSE)</f>
        <v>03</v>
      </c>
      <c r="J480" s="5" t="str">
        <f>VLOOKUP($D:$D,[1]Capacidad!$D:$Q,8,FALSE)</f>
        <v>GUAYUBÍN</v>
      </c>
      <c r="K480" s="8" t="s">
        <v>244</v>
      </c>
      <c r="L480" s="2" t="s">
        <v>252</v>
      </c>
      <c r="M480" s="2" t="s">
        <v>56</v>
      </c>
      <c r="N480" s="51">
        <v>52.5</v>
      </c>
    </row>
    <row r="481" spans="1:14" ht="13.5" customHeight="1" x14ac:dyDescent="0.25">
      <c r="A481" s="2">
        <v>2025</v>
      </c>
      <c r="B481" s="2">
        <v>5</v>
      </c>
      <c r="C481" s="2" t="s">
        <v>115</v>
      </c>
      <c r="D481" s="8" t="s">
        <v>116</v>
      </c>
      <c r="E481" s="5" t="str">
        <f>VLOOKUP($D:$D,[1]Capacidad!$D:$Q,3,FALSE)</f>
        <v>05</v>
      </c>
      <c r="F481" s="5" t="str">
        <f>VLOOKUP($D:$D,[1]Capacidad!$D:$Q,4,FALSE)</f>
        <v>VALDESIA</v>
      </c>
      <c r="G481" s="5" t="str">
        <f>VLOOKUP($D:$D,[1]Capacidad!$D:$Q,5,FALSE)</f>
        <v>17</v>
      </c>
      <c r="H481" s="5" t="str">
        <f>VLOOKUP($D:$D,[1]Capacidad!$D:$Q,6,FALSE)</f>
        <v>PERAVIA</v>
      </c>
      <c r="I481" s="5" t="str">
        <f>VLOOKUP($D:$D,[1]Capacidad!$D:$Q,7,FALSE)</f>
        <v>01</v>
      </c>
      <c r="J481" s="5" t="str">
        <f>VLOOKUP($D:$D,[1]Capacidad!$D:$Q,8,FALSE)</f>
        <v>BANÍ</v>
      </c>
      <c r="K481" s="8" t="s">
        <v>244</v>
      </c>
      <c r="L481" s="2" t="s">
        <v>252</v>
      </c>
      <c r="M481" s="2" t="s">
        <v>56</v>
      </c>
      <c r="N481" s="51">
        <v>49.6</v>
      </c>
    </row>
    <row r="482" spans="1:14" ht="13.5" customHeight="1" x14ac:dyDescent="0.25">
      <c r="A482" s="2">
        <v>2025</v>
      </c>
      <c r="B482" s="2">
        <v>5</v>
      </c>
      <c r="C482" s="2" t="s">
        <v>117</v>
      </c>
      <c r="D482" s="8" t="s">
        <v>118</v>
      </c>
      <c r="E482" s="5" t="str">
        <f>VLOOKUP($D:$D,[1]Capacidad!$D:$Q,3,FALSE)</f>
        <v>04</v>
      </c>
      <c r="F482" s="5" t="str">
        <f>VLOOKUP($D:$D,[1]Capacidad!$D:$Q,4,FALSE)</f>
        <v>CIBAO NOROESTE</v>
      </c>
      <c r="G482" s="5" t="str">
        <f>VLOOKUP($D:$D,[1]Capacidad!$D:$Q,5,FALSE)</f>
        <v>15</v>
      </c>
      <c r="H482" s="5" t="str">
        <f>VLOOKUP($D:$D,[1]Capacidad!$D:$Q,6,FALSE)</f>
        <v>MONTE CRISTI</v>
      </c>
      <c r="I482" s="5" t="str">
        <f>VLOOKUP($D:$D,[1]Capacidad!$D:$Q,7,FALSE)</f>
        <v>03</v>
      </c>
      <c r="J482" s="5" t="str">
        <f>VLOOKUP($D:$D,[1]Capacidad!$D:$Q,8,FALSE)</f>
        <v>GUAYUBÍN</v>
      </c>
      <c r="K482" s="8" t="s">
        <v>244</v>
      </c>
      <c r="L482" s="2" t="s">
        <v>252</v>
      </c>
      <c r="M482" s="2" t="s">
        <v>56</v>
      </c>
      <c r="N482" s="51">
        <v>52.5</v>
      </c>
    </row>
    <row r="483" spans="1:14" ht="13.5" customHeight="1" x14ac:dyDescent="0.25">
      <c r="A483" s="2">
        <v>2025</v>
      </c>
      <c r="B483" s="2">
        <v>5</v>
      </c>
      <c r="C483" s="2" t="s">
        <v>22</v>
      </c>
      <c r="D483" s="8" t="s">
        <v>119</v>
      </c>
      <c r="E483" s="5" t="str">
        <f>VLOOKUP($D:$D,[1]Capacidad!$D:$Q,3,FALSE)</f>
        <v>06</v>
      </c>
      <c r="F483" s="5" t="str">
        <f>VLOOKUP($D:$D,[1]Capacidad!$D:$Q,4,FALSE)</f>
        <v>ENRIQUILLO</v>
      </c>
      <c r="G483" s="5" t="str">
        <f>VLOOKUP($D:$D,[1]Capacidad!$D:$Q,5,FALSE)</f>
        <v>04</v>
      </c>
      <c r="H483" s="5" t="str">
        <f>VLOOKUP($D:$D,[1]Capacidad!$D:$Q,6,FALSE)</f>
        <v>BARAHONA</v>
      </c>
      <c r="I483" s="5" t="str">
        <f>VLOOKUP($D:$D,[1]Capacidad!$D:$Q,7,FALSE)</f>
        <v>03</v>
      </c>
      <c r="J483" s="5" t="str">
        <f>VLOOKUP($D:$D,[1]Capacidad!$D:$Q,8,FALSE)</f>
        <v>ENRIQUILLO</v>
      </c>
      <c r="K483" s="8" t="s">
        <v>244</v>
      </c>
      <c r="L483" s="2" t="s">
        <v>252</v>
      </c>
      <c r="M483" s="2" t="s">
        <v>99</v>
      </c>
      <c r="N483" s="51">
        <v>49.5</v>
      </c>
    </row>
    <row r="484" spans="1:14" ht="13.5" customHeight="1" x14ac:dyDescent="0.25">
      <c r="A484" s="2">
        <v>2025</v>
      </c>
      <c r="B484" s="2">
        <v>5</v>
      </c>
      <c r="C484" s="2" t="s">
        <v>22</v>
      </c>
      <c r="D484" s="8" t="s">
        <v>120</v>
      </c>
      <c r="E484" s="5" t="str">
        <f>VLOOKUP($D:$D,[1]Capacidad!$D:$Q,3,FALSE)</f>
        <v>06</v>
      </c>
      <c r="F484" s="5" t="str">
        <f>VLOOKUP($D:$D,[1]Capacidad!$D:$Q,4,FALSE)</f>
        <v>ENRIQUILLO</v>
      </c>
      <c r="G484" s="5" t="str">
        <f>VLOOKUP($D:$D,[1]Capacidad!$D:$Q,5,FALSE)</f>
        <v>04</v>
      </c>
      <c r="H484" s="5" t="str">
        <f>VLOOKUP($D:$D,[1]Capacidad!$D:$Q,6,FALSE)</f>
        <v>BARAHONA</v>
      </c>
      <c r="I484" s="5" t="str">
        <f>VLOOKUP($D:$D,[1]Capacidad!$D:$Q,7,FALSE)</f>
        <v>03</v>
      </c>
      <c r="J484" s="5" t="str">
        <f>VLOOKUP($D:$D,[1]Capacidad!$D:$Q,8,FALSE)</f>
        <v>ENRIQUILLO</v>
      </c>
      <c r="K484" s="8" t="s">
        <v>244</v>
      </c>
      <c r="L484" s="2" t="s">
        <v>252</v>
      </c>
      <c r="M484" s="2" t="s">
        <v>107</v>
      </c>
      <c r="N484" s="51">
        <v>48.3</v>
      </c>
    </row>
    <row r="485" spans="1:14" ht="13.5" customHeight="1" x14ac:dyDescent="0.25">
      <c r="A485" s="2">
        <v>2025</v>
      </c>
      <c r="B485" s="2">
        <v>5</v>
      </c>
      <c r="C485" s="2" t="s">
        <v>121</v>
      </c>
      <c r="D485" s="8" t="s">
        <v>122</v>
      </c>
      <c r="E485" s="5" t="str">
        <f>VLOOKUP($D:$D,[1]Capacidad!$D:$Q,3,FALSE)</f>
        <v>01</v>
      </c>
      <c r="F485" s="5" t="str">
        <f>VLOOKUP($D:$D,[1]Capacidad!$D:$Q,4,FALSE)</f>
        <v>CIBAO NORTE</v>
      </c>
      <c r="G485" s="5" t="str">
        <f>VLOOKUP($D:$D,[1]Capacidad!$D:$Q,5,FALSE)</f>
        <v>18</v>
      </c>
      <c r="H485" s="5" t="str">
        <f>VLOOKUP($D:$D,[1]Capacidad!$D:$Q,6,FALSE)</f>
        <v>PUERTO PLATA</v>
      </c>
      <c r="I485" s="5" t="str">
        <f>VLOOKUP($D:$D,[1]Capacidad!$D:$Q,7,FALSE)</f>
        <v>01</v>
      </c>
      <c r="J485" s="5" t="str">
        <f>VLOOKUP($D:$D,[1]Capacidad!$D:$Q,8,FALSE)</f>
        <v>PUERTO PLATA</v>
      </c>
      <c r="K485" s="8" t="s">
        <v>244</v>
      </c>
      <c r="L485" s="2" t="s">
        <v>252</v>
      </c>
      <c r="M485" s="2" t="s">
        <v>56</v>
      </c>
      <c r="N485" s="51">
        <v>48</v>
      </c>
    </row>
    <row r="486" spans="1:14" ht="13.5" customHeight="1" x14ac:dyDescent="0.25">
      <c r="A486" s="2">
        <v>2025</v>
      </c>
      <c r="B486" s="2">
        <v>5</v>
      </c>
      <c r="C486" s="2" t="s">
        <v>121</v>
      </c>
      <c r="D486" s="8" t="s">
        <v>123</v>
      </c>
      <c r="E486" s="5" t="str">
        <f>VLOOKUP($D:$D,[1]Capacidad!$D:$Q,3,FALSE)</f>
        <v>01</v>
      </c>
      <c r="F486" s="5" t="str">
        <f>VLOOKUP($D:$D,[1]Capacidad!$D:$Q,4,FALSE)</f>
        <v>CIBAO NORTE</v>
      </c>
      <c r="G486" s="5" t="str">
        <f>VLOOKUP($D:$D,[1]Capacidad!$D:$Q,5,FALSE)</f>
        <v>18</v>
      </c>
      <c r="H486" s="5" t="str">
        <f>VLOOKUP($D:$D,[1]Capacidad!$D:$Q,6,FALSE)</f>
        <v>PUERTO PLATA</v>
      </c>
      <c r="I486" s="5" t="str">
        <f>VLOOKUP($D:$D,[1]Capacidad!$D:$Q,7,FALSE)</f>
        <v>01</v>
      </c>
      <c r="J486" s="5" t="str">
        <f>VLOOKUP($D:$D,[1]Capacidad!$D:$Q,8,FALSE)</f>
        <v>PUERTO PLATA</v>
      </c>
      <c r="K486" s="8" t="s">
        <v>244</v>
      </c>
      <c r="L486" s="2" t="s">
        <v>252</v>
      </c>
      <c r="M486" s="2" t="s">
        <v>10</v>
      </c>
      <c r="N486" s="51">
        <v>46.8</v>
      </c>
    </row>
    <row r="487" spans="1:14" ht="13.5" customHeight="1" x14ac:dyDescent="0.25">
      <c r="A487" s="2">
        <v>2025</v>
      </c>
      <c r="B487" s="2">
        <v>5</v>
      </c>
      <c r="C487" s="2" t="s">
        <v>124</v>
      </c>
      <c r="D487" s="8" t="s">
        <v>125</v>
      </c>
      <c r="E487" s="5" t="str">
        <f>VLOOKUP($D:$D,[1]Capacidad!$D:$Q,3,FALSE)</f>
        <v>05</v>
      </c>
      <c r="F487" s="5" t="str">
        <f>VLOOKUP($D:$D,[1]Capacidad!$D:$Q,4,FALSE)</f>
        <v>VALDESIA</v>
      </c>
      <c r="G487" s="5" t="str">
        <f>VLOOKUP($D:$D,[1]Capacidad!$D:$Q,5,FALSE)</f>
        <v>17</v>
      </c>
      <c r="H487" s="5" t="str">
        <f>VLOOKUP($D:$D,[1]Capacidad!$D:$Q,6,FALSE)</f>
        <v>PERAVIA</v>
      </c>
      <c r="I487" s="5" t="str">
        <f>VLOOKUP($D:$D,[1]Capacidad!$D:$Q,7,FALSE)</f>
        <v>03</v>
      </c>
      <c r="J487" s="5" t="str">
        <f>VLOOKUP($D:$D,[1]Capacidad!$D:$Q,8,FALSE)</f>
        <v>MATANZAS</v>
      </c>
      <c r="K487" s="8" t="s">
        <v>254</v>
      </c>
      <c r="L487" s="2" t="s">
        <v>245</v>
      </c>
      <c r="M487" s="2" t="s">
        <v>31</v>
      </c>
      <c r="N487" s="51">
        <v>50</v>
      </c>
    </row>
    <row r="488" spans="1:14" ht="13.5" customHeight="1" x14ac:dyDescent="0.25">
      <c r="A488" s="2">
        <v>2025</v>
      </c>
      <c r="B488" s="2">
        <v>5</v>
      </c>
      <c r="C488" s="2" t="s">
        <v>126</v>
      </c>
      <c r="D488" s="8" t="s">
        <v>127</v>
      </c>
      <c r="E488" s="5" t="str">
        <f>VLOOKUP($D:$D,[1]Capacidad!$D:$Q,3,FALSE)</f>
        <v>05</v>
      </c>
      <c r="F488" s="5" t="str">
        <f>VLOOKUP($D:$D,[1]Capacidad!$D:$Q,4,FALSE)</f>
        <v>VALDESIA</v>
      </c>
      <c r="G488" s="5" t="str">
        <f>VLOOKUP($D:$D,[1]Capacidad!$D:$Q,5,FALSE)</f>
        <v>17</v>
      </c>
      <c r="H488" s="5" t="str">
        <f>VLOOKUP($D:$D,[1]Capacidad!$D:$Q,6,FALSE)</f>
        <v>PERAVIA</v>
      </c>
      <c r="I488" s="5" t="str">
        <f>VLOOKUP($D:$D,[1]Capacidad!$D:$Q,7,FALSE)</f>
        <v>03</v>
      </c>
      <c r="J488" s="5" t="str">
        <f>VLOOKUP($D:$D,[1]Capacidad!$D:$Q,8,FALSE)</f>
        <v>MATANZAS</v>
      </c>
      <c r="K488" s="8" t="s">
        <v>254</v>
      </c>
      <c r="L488" s="2" t="s">
        <v>245</v>
      </c>
      <c r="M488" s="2" t="s">
        <v>128</v>
      </c>
      <c r="N488" s="51">
        <v>50.6</v>
      </c>
    </row>
    <row r="489" spans="1:14" ht="13.5" customHeight="1" x14ac:dyDescent="0.25">
      <c r="A489" s="2">
        <v>2025</v>
      </c>
      <c r="B489" s="2">
        <v>5</v>
      </c>
      <c r="C489" s="2" t="s">
        <v>224</v>
      </c>
      <c r="D489" s="8" t="s">
        <v>225</v>
      </c>
      <c r="E489" s="5" t="str">
        <f>VLOOKUP($D:$D,[1]Capacidad!$D:$Q,3,FALSE)</f>
        <v xml:space="preserve">n/d </v>
      </c>
      <c r="F489" s="5" t="str">
        <f>VLOOKUP($D:$D,[1]Capacidad!$D:$Q,4,FALSE)</f>
        <v xml:space="preserve">n/d </v>
      </c>
      <c r="G489" s="5" t="str">
        <f>VLOOKUP($D:$D,[1]Capacidad!$D:$Q,5,FALSE)</f>
        <v xml:space="preserve">n/d </v>
      </c>
      <c r="H489" s="5" t="str">
        <f>VLOOKUP($D:$D,[1]Capacidad!$D:$Q,6,FALSE)</f>
        <v xml:space="preserve">n/d </v>
      </c>
      <c r="I489" s="5" t="str">
        <f>VLOOKUP($D:$D,[1]Capacidad!$D:$Q,7,FALSE)</f>
        <v xml:space="preserve">n/d </v>
      </c>
      <c r="J489" s="5" t="str">
        <f>VLOOKUP($D:$D,[1]Capacidad!$D:$Q,8,FALSE)</f>
        <v xml:space="preserve">n/d </v>
      </c>
      <c r="K489" s="8" t="s">
        <v>254</v>
      </c>
      <c r="L489" s="2" t="s">
        <v>245</v>
      </c>
      <c r="M489" s="2" t="s">
        <v>223</v>
      </c>
      <c r="N489" s="51">
        <v>48.06</v>
      </c>
    </row>
    <row r="490" spans="1:14" ht="13.5" customHeight="1" x14ac:dyDescent="0.25">
      <c r="A490" s="2">
        <v>2025</v>
      </c>
      <c r="B490" s="2">
        <v>5</v>
      </c>
      <c r="C490" s="2" t="s">
        <v>224</v>
      </c>
      <c r="D490" s="8" t="s">
        <v>226</v>
      </c>
      <c r="E490" s="5" t="str">
        <f>VLOOKUP($D:$D,[1]Capacidad!$D:$Q,3,FALSE)</f>
        <v xml:space="preserve">n/d </v>
      </c>
      <c r="F490" s="5" t="str">
        <f>VLOOKUP($D:$D,[1]Capacidad!$D:$Q,4,FALSE)</f>
        <v xml:space="preserve">n/d </v>
      </c>
      <c r="G490" s="5" t="str">
        <f>VLOOKUP($D:$D,[1]Capacidad!$D:$Q,5,FALSE)</f>
        <v xml:space="preserve">n/d </v>
      </c>
      <c r="H490" s="5" t="str">
        <f>VLOOKUP($D:$D,[1]Capacidad!$D:$Q,6,FALSE)</f>
        <v xml:space="preserve">n/d </v>
      </c>
      <c r="I490" s="5" t="str">
        <f>VLOOKUP($D:$D,[1]Capacidad!$D:$Q,7,FALSE)</f>
        <v xml:space="preserve">n/d </v>
      </c>
      <c r="J490" s="5" t="str">
        <f>VLOOKUP($D:$D,[1]Capacidad!$D:$Q,8,FALSE)</f>
        <v xml:space="preserve">n/d </v>
      </c>
      <c r="K490" s="8" t="s">
        <v>254</v>
      </c>
      <c r="L490" s="2" t="s">
        <v>245</v>
      </c>
      <c r="M490" s="2" t="s">
        <v>223</v>
      </c>
      <c r="N490" s="51">
        <v>48.06</v>
      </c>
    </row>
    <row r="491" spans="1:14" ht="13.5" customHeight="1" x14ac:dyDescent="0.25">
      <c r="A491" s="2">
        <v>2025</v>
      </c>
      <c r="B491" s="2">
        <v>5</v>
      </c>
      <c r="C491" s="2" t="s">
        <v>224</v>
      </c>
      <c r="D491" s="8" t="s">
        <v>227</v>
      </c>
      <c r="E491" s="5" t="str">
        <f>VLOOKUP($D:$D,[1]Capacidad!$D:$Q,3,FALSE)</f>
        <v xml:space="preserve">n/d </v>
      </c>
      <c r="F491" s="5" t="str">
        <f>VLOOKUP($D:$D,[1]Capacidad!$D:$Q,4,FALSE)</f>
        <v xml:space="preserve">n/d </v>
      </c>
      <c r="G491" s="5" t="str">
        <f>VLOOKUP($D:$D,[1]Capacidad!$D:$Q,5,FALSE)</f>
        <v xml:space="preserve">n/d </v>
      </c>
      <c r="H491" s="5" t="str">
        <f>VLOOKUP($D:$D,[1]Capacidad!$D:$Q,6,FALSE)</f>
        <v xml:space="preserve">n/d </v>
      </c>
      <c r="I491" s="5" t="str">
        <f>VLOOKUP($D:$D,[1]Capacidad!$D:$Q,7,FALSE)</f>
        <v xml:space="preserve">n/d </v>
      </c>
      <c r="J491" s="5" t="str">
        <f>VLOOKUP($D:$D,[1]Capacidad!$D:$Q,8,FALSE)</f>
        <v xml:space="preserve">n/d </v>
      </c>
      <c r="K491" s="8" t="s">
        <v>254</v>
      </c>
      <c r="L491" s="2" t="s">
        <v>245</v>
      </c>
      <c r="M491" s="2" t="s">
        <v>223</v>
      </c>
      <c r="N491" s="51">
        <v>48.06</v>
      </c>
    </row>
    <row r="492" spans="1:14" ht="13.5" customHeight="1" x14ac:dyDescent="0.25">
      <c r="A492" s="2">
        <v>2025</v>
      </c>
      <c r="B492" s="2">
        <v>5</v>
      </c>
      <c r="C492" s="2" t="s">
        <v>129</v>
      </c>
      <c r="D492" s="8" t="s">
        <v>130</v>
      </c>
      <c r="E492" s="5" t="str">
        <f>VLOOKUP($D:$D,[1]Capacidad!$D:$Q,3,FALSE)</f>
        <v>08</v>
      </c>
      <c r="F492" s="5" t="str">
        <f>VLOOKUP($D:$D,[1]Capacidad!$D:$Q,4,FALSE)</f>
        <v>YUMA</v>
      </c>
      <c r="G492" s="5" t="str">
        <f>VLOOKUP($D:$D,[1]Capacidad!$D:$Q,5,FALSE)</f>
        <v>12</v>
      </c>
      <c r="H492" s="5" t="str">
        <f>VLOOKUP($D:$D,[1]Capacidad!$D:$Q,6,FALSE)</f>
        <v>LA ROMANA</v>
      </c>
      <c r="I492" s="5" t="str">
        <f>VLOOKUP($D:$D,[1]Capacidad!$D:$Q,7,FALSE)</f>
        <v>03</v>
      </c>
      <c r="J492" s="5" t="str">
        <f>VLOOKUP($D:$D,[1]Capacidad!$D:$Q,8,FALSE)</f>
        <v>VILLA HERMOSA</v>
      </c>
      <c r="K492" s="8" t="s">
        <v>254</v>
      </c>
      <c r="L492" s="2" t="s">
        <v>245</v>
      </c>
      <c r="M492" s="2" t="s">
        <v>128</v>
      </c>
      <c r="N492" s="51">
        <v>50</v>
      </c>
    </row>
    <row r="493" spans="1:14" ht="13.5" customHeight="1" x14ac:dyDescent="0.25">
      <c r="A493" s="2">
        <v>2025</v>
      </c>
      <c r="B493" s="2">
        <v>5</v>
      </c>
      <c r="C493" s="2" t="s">
        <v>129</v>
      </c>
      <c r="D493" s="8" t="s">
        <v>131</v>
      </c>
      <c r="E493" s="5" t="str">
        <f>VLOOKUP($D:$D,[1]Capacidad!$D:$Q,3,FALSE)</f>
        <v>08</v>
      </c>
      <c r="F493" s="5" t="str">
        <f>VLOOKUP($D:$D,[1]Capacidad!$D:$Q,4,FALSE)</f>
        <v>YUMA</v>
      </c>
      <c r="G493" s="5" t="str">
        <f>VLOOKUP($D:$D,[1]Capacidad!$D:$Q,5,FALSE)</f>
        <v>12</v>
      </c>
      <c r="H493" s="5" t="str">
        <f>VLOOKUP($D:$D,[1]Capacidad!$D:$Q,6,FALSE)</f>
        <v>LA ROMANA</v>
      </c>
      <c r="I493" s="5" t="str">
        <f>VLOOKUP($D:$D,[1]Capacidad!$D:$Q,7,FALSE)</f>
        <v>03</v>
      </c>
      <c r="J493" s="5" t="str">
        <f>VLOOKUP($D:$D,[1]Capacidad!$D:$Q,8,FALSE)</f>
        <v>VILLA HERMOSA</v>
      </c>
      <c r="K493" s="8" t="s">
        <v>254</v>
      </c>
      <c r="L493" s="2" t="s">
        <v>245</v>
      </c>
      <c r="M493" s="2" t="s">
        <v>128</v>
      </c>
      <c r="N493" s="51">
        <v>30</v>
      </c>
    </row>
    <row r="494" spans="1:14" ht="13.5" customHeight="1" x14ac:dyDescent="0.25">
      <c r="A494" s="2">
        <v>2025</v>
      </c>
      <c r="B494" s="2">
        <v>5</v>
      </c>
      <c r="C494" s="2" t="s">
        <v>132</v>
      </c>
      <c r="D494" s="8" t="s">
        <v>133</v>
      </c>
      <c r="E494" s="5" t="str">
        <f>VLOOKUP($D:$D,[1]Capacidad!$D:$Q,3,FALSE)</f>
        <v>10</v>
      </c>
      <c r="F494" s="5" t="str">
        <f>VLOOKUP($D:$D,[1]Capacidad!$D:$Q,4,FALSE)</f>
        <v>OZAMA O METROPOLITANA</v>
      </c>
      <c r="G494" s="5" t="str">
        <f>VLOOKUP($D:$D,[1]Capacidad!$D:$Q,5,FALSE)</f>
        <v>32</v>
      </c>
      <c r="H494" s="5" t="str">
        <f>VLOOKUP($D:$D,[1]Capacidad!$D:$Q,6,FALSE)</f>
        <v>SANTO DOMINGO</v>
      </c>
      <c r="I494" s="5" t="str">
        <f>VLOOKUP($D:$D,[1]Capacidad!$D:$Q,7,FALSE)</f>
        <v>03</v>
      </c>
      <c r="J494" s="5" t="str">
        <f>VLOOKUP($D:$D,[1]Capacidad!$D:$Q,8,FALSE)</f>
        <v>SANTO DOMINGO NORTE</v>
      </c>
      <c r="K494" s="8" t="s">
        <v>254</v>
      </c>
      <c r="L494" s="2" t="s">
        <v>245</v>
      </c>
      <c r="M494" s="2" t="s">
        <v>134</v>
      </c>
      <c r="N494" s="51">
        <v>50</v>
      </c>
    </row>
    <row r="495" spans="1:14" ht="13.5" customHeight="1" x14ac:dyDescent="0.25">
      <c r="A495" s="2">
        <v>2025</v>
      </c>
      <c r="B495" s="2">
        <v>5</v>
      </c>
      <c r="C495" s="2" t="s">
        <v>135</v>
      </c>
      <c r="D495" s="8" t="s">
        <v>136</v>
      </c>
      <c r="E495" s="5" t="str">
        <f>VLOOKUP($D:$D,[1]Capacidad!$D:$Q,3,FALSE)</f>
        <v>05</v>
      </c>
      <c r="F495" s="5" t="str">
        <f>VLOOKUP($D:$D,[1]Capacidad!$D:$Q,4,FALSE)</f>
        <v>EL VALLE</v>
      </c>
      <c r="G495" s="5" t="str">
        <f>VLOOKUP($D:$D,[1]Capacidad!$D:$Q,5,FALSE)</f>
        <v>02</v>
      </c>
      <c r="H495" s="5" t="str">
        <f>VLOOKUP($D:$D,[1]Capacidad!$D:$Q,6,FALSE)</f>
        <v>AZUA</v>
      </c>
      <c r="I495" s="5" t="str">
        <f>VLOOKUP($D:$D,[1]Capacidad!$D:$Q,7,FALSE)</f>
        <v>01</v>
      </c>
      <c r="J495" s="5" t="str">
        <f>VLOOKUP($D:$D,[1]Capacidad!$D:$Q,8,FALSE)</f>
        <v>AZUA</v>
      </c>
      <c r="K495" s="8" t="s">
        <v>254</v>
      </c>
      <c r="L495" s="2" t="s">
        <v>245</v>
      </c>
      <c r="M495" s="2" t="s">
        <v>128</v>
      </c>
      <c r="N495" s="51">
        <v>17</v>
      </c>
    </row>
    <row r="496" spans="1:14" ht="13.5" customHeight="1" x14ac:dyDescent="0.25">
      <c r="A496" s="2">
        <v>2025</v>
      </c>
      <c r="B496" s="2">
        <v>5</v>
      </c>
      <c r="C496" s="2" t="s">
        <v>137</v>
      </c>
      <c r="D496" s="8" t="s">
        <v>138</v>
      </c>
      <c r="E496" s="5" t="str">
        <f>VLOOKUP($D:$D,[1]Capacidad!$D:$Q,3,FALSE)</f>
        <v>07</v>
      </c>
      <c r="F496" s="5" t="str">
        <f>VLOOKUP($D:$D,[1]Capacidad!$D:$Q,4,FALSE)</f>
        <v>EL VALLE</v>
      </c>
      <c r="G496" s="5" t="str">
        <f>VLOOKUP($D:$D,[1]Capacidad!$D:$Q,5,FALSE)</f>
        <v>02</v>
      </c>
      <c r="H496" s="5" t="str">
        <f>VLOOKUP($D:$D,[1]Capacidad!$D:$Q,6,FALSE)</f>
        <v>AZUA</v>
      </c>
      <c r="I496" s="5" t="str">
        <f>VLOOKUP($D:$D,[1]Capacidad!$D:$Q,7,FALSE)</f>
        <v>01</v>
      </c>
      <c r="J496" s="5" t="str">
        <f>VLOOKUP($D:$D,[1]Capacidad!$D:$Q,8,FALSE)</f>
        <v>AZUA</v>
      </c>
      <c r="K496" s="8" t="s">
        <v>254</v>
      </c>
      <c r="L496" s="2" t="s">
        <v>245</v>
      </c>
      <c r="M496" s="2" t="s">
        <v>134</v>
      </c>
      <c r="N496" s="51">
        <v>10</v>
      </c>
    </row>
    <row r="497" spans="1:14" ht="13.5" customHeight="1" x14ac:dyDescent="0.25">
      <c r="A497" s="2">
        <v>2025</v>
      </c>
      <c r="B497" s="2">
        <v>5</v>
      </c>
      <c r="C497" s="2" t="s">
        <v>221</v>
      </c>
      <c r="D497" s="8" t="s">
        <v>222</v>
      </c>
      <c r="E497" s="5" t="s">
        <v>283</v>
      </c>
      <c r="F497" s="5" t="s">
        <v>283</v>
      </c>
      <c r="G497" s="5" t="s">
        <v>283</v>
      </c>
      <c r="H497" s="5" t="s">
        <v>283</v>
      </c>
      <c r="I497" s="5" t="s">
        <v>283</v>
      </c>
      <c r="J497" s="5" t="s">
        <v>283</v>
      </c>
      <c r="K497" s="8" t="s">
        <v>254</v>
      </c>
      <c r="L497" s="2" t="s">
        <v>245</v>
      </c>
      <c r="M497" s="2" t="s">
        <v>223</v>
      </c>
      <c r="N497" s="51">
        <v>43</v>
      </c>
    </row>
    <row r="498" spans="1:14" ht="13.5" customHeight="1" x14ac:dyDescent="0.25">
      <c r="A498" s="2">
        <v>2025</v>
      </c>
      <c r="B498" s="2">
        <v>5</v>
      </c>
      <c r="C498" s="2" t="s">
        <v>139</v>
      </c>
      <c r="D498" s="8" t="s">
        <v>140</v>
      </c>
      <c r="E498" s="5" t="str">
        <f>VLOOKUP($D:$D,[1]Capacidad!$D:$Q,3,FALSE)</f>
        <v>10</v>
      </c>
      <c r="F498" s="5" t="str">
        <f>VLOOKUP($D:$D,[1]Capacidad!$D:$Q,4,FALSE)</f>
        <v>OZAMA O METROPOLITANA</v>
      </c>
      <c r="G498" s="5" t="str">
        <f>VLOOKUP($D:$D,[1]Capacidad!$D:$Q,5,FALSE)</f>
        <v>32</v>
      </c>
      <c r="H498" s="5" t="str">
        <f>VLOOKUP($D:$D,[1]Capacidad!$D:$Q,6,FALSE)</f>
        <v>SANTO DOMINGO</v>
      </c>
      <c r="I498" s="5" t="str">
        <f>VLOOKUP($D:$D,[1]Capacidad!$D:$Q,7,FALSE)</f>
        <v>05</v>
      </c>
      <c r="J498" s="5" t="str">
        <f>VLOOKUP($D:$D,[1]Capacidad!$D:$Q,8,FALSE)</f>
        <v>SAN ANTONIO DE GUERRA</v>
      </c>
      <c r="K498" s="8" t="s">
        <v>254</v>
      </c>
      <c r="L498" s="2" t="s">
        <v>245</v>
      </c>
      <c r="M498" s="2" t="s">
        <v>31</v>
      </c>
      <c r="N498" s="51">
        <v>49.875</v>
      </c>
    </row>
    <row r="499" spans="1:14" ht="13.5" customHeight="1" x14ac:dyDescent="0.25">
      <c r="A499" s="2">
        <v>2025</v>
      </c>
      <c r="B499" s="2">
        <v>5</v>
      </c>
      <c r="C499" s="2" t="s">
        <v>141</v>
      </c>
      <c r="D499" s="8" t="s">
        <v>142</v>
      </c>
      <c r="E499" s="5" t="str">
        <f>VLOOKUP($D:$D,[1]Capacidad!$D:$Q,3,FALSE)</f>
        <v>03</v>
      </c>
      <c r="F499" s="5" t="str">
        <f>VLOOKUP($D:$D,[1]Capacidad!$D:$Q,4,FALSE)</f>
        <v>CIBAO NORDESTE</v>
      </c>
      <c r="G499" s="5" t="str">
        <f>VLOOKUP($D:$D,[1]Capacidad!$D:$Q,5,FALSE)</f>
        <v>14</v>
      </c>
      <c r="H499" s="5" t="str">
        <f>VLOOKUP($D:$D,[1]Capacidad!$D:$Q,6,FALSE)</f>
        <v>MARÍA TRINIDAD SÁNCHEZ</v>
      </c>
      <c r="I499" s="5" t="str">
        <f>VLOOKUP($D:$D,[1]Capacidad!$D:$Q,7,FALSE)</f>
        <v>02</v>
      </c>
      <c r="J499" s="5" t="str">
        <f>VLOOKUP($D:$D,[1]Capacidad!$D:$Q,8,FALSE)</f>
        <v>CABRERA</v>
      </c>
      <c r="K499" s="8" t="s">
        <v>254</v>
      </c>
      <c r="L499" s="2" t="s">
        <v>245</v>
      </c>
      <c r="M499" s="2" t="s">
        <v>128</v>
      </c>
      <c r="N499" s="51">
        <v>46</v>
      </c>
    </row>
    <row r="500" spans="1:14" ht="13.5" customHeight="1" x14ac:dyDescent="0.25">
      <c r="A500" s="2">
        <v>2025</v>
      </c>
      <c r="B500" s="2">
        <v>5</v>
      </c>
      <c r="C500" s="2" t="s">
        <v>124</v>
      </c>
      <c r="D500" s="8" t="s">
        <v>143</v>
      </c>
      <c r="E500" s="5" t="str">
        <f>VLOOKUP($D:$D,[1]Capacidad!$D:$Q,3,FALSE)</f>
        <v>10</v>
      </c>
      <c r="F500" s="5" t="str">
        <f>VLOOKUP($D:$D,[1]Capacidad!$D:$Q,4,FALSE)</f>
        <v>OZAMA O METROPOLITANA</v>
      </c>
      <c r="G500" s="5" t="str">
        <f>VLOOKUP($D:$D,[1]Capacidad!$D:$Q,5,FALSE)</f>
        <v>32</v>
      </c>
      <c r="H500" s="5" t="str">
        <f>VLOOKUP($D:$D,[1]Capacidad!$D:$Q,6,FALSE)</f>
        <v>SANTO DOMINGO</v>
      </c>
      <c r="I500" s="5" t="str">
        <f>VLOOKUP($D:$D,[1]Capacidad!$D:$Q,7,FALSE)</f>
        <v>05</v>
      </c>
      <c r="J500" s="5" t="str">
        <f>VLOOKUP($D:$D,[1]Capacidad!$D:$Q,8,FALSE)</f>
        <v>SAN ANTONIO DE GUERRA</v>
      </c>
      <c r="K500" s="8" t="s">
        <v>254</v>
      </c>
      <c r="L500" s="2" t="s">
        <v>245</v>
      </c>
      <c r="M500" s="2" t="s">
        <v>134</v>
      </c>
      <c r="N500" s="51">
        <v>100</v>
      </c>
    </row>
    <row r="501" spans="1:14" ht="13.5" customHeight="1" x14ac:dyDescent="0.25">
      <c r="A501" s="2">
        <v>2025</v>
      </c>
      <c r="B501" s="2">
        <v>5</v>
      </c>
      <c r="C501" s="2" t="s">
        <v>144</v>
      </c>
      <c r="D501" s="8" t="s">
        <v>145</v>
      </c>
      <c r="E501" s="5" t="str">
        <f>VLOOKUP($D:$D,[1]Capacidad!$D:$Q,3,FALSE)</f>
        <v>04</v>
      </c>
      <c r="F501" s="5" t="str">
        <f>VLOOKUP($D:$D,[1]Capacidad!$D:$Q,4,FALSE)</f>
        <v>CIBAO NOROESTE</v>
      </c>
      <c r="G501" s="5" t="str">
        <f>VLOOKUP($D:$D,[1]Capacidad!$D:$Q,5,FALSE)</f>
        <v>15</v>
      </c>
      <c r="H501" s="5" t="str">
        <f>VLOOKUP($D:$D,[1]Capacidad!$D:$Q,6,FALSE)</f>
        <v>MONTE CRISTI</v>
      </c>
      <c r="I501" s="5" t="str">
        <f>VLOOKUP($D:$D,[1]Capacidad!$D:$Q,7,FALSE)</f>
        <v>03</v>
      </c>
      <c r="J501" s="5" t="str">
        <f>VLOOKUP($D:$D,[1]Capacidad!$D:$Q,8,FALSE)</f>
        <v>GUAYUBÍN</v>
      </c>
      <c r="K501" s="8" t="s">
        <v>254</v>
      </c>
      <c r="L501" s="2" t="s">
        <v>245</v>
      </c>
      <c r="M501" s="2" t="s">
        <v>56</v>
      </c>
      <c r="N501" s="51">
        <v>50.6</v>
      </c>
    </row>
    <row r="502" spans="1:14" ht="13.5" customHeight="1" x14ac:dyDescent="0.25">
      <c r="A502" s="2">
        <v>2025</v>
      </c>
      <c r="B502" s="2">
        <v>5</v>
      </c>
      <c r="C502" s="2" t="s">
        <v>22</v>
      </c>
      <c r="D502" s="8" t="s">
        <v>146</v>
      </c>
      <c r="E502" s="5" t="str">
        <f>VLOOKUP($D:$D,[1]Capacidad!$D:$Q,3,FALSE)</f>
        <v>01</v>
      </c>
      <c r="F502" s="5" t="str">
        <f>VLOOKUP($D:$D,[1]Capacidad!$D:$Q,4,FALSE)</f>
        <v>CIBAO NORTE</v>
      </c>
      <c r="G502" s="5" t="str">
        <f>VLOOKUP($D:$D,[1]Capacidad!$D:$Q,5,FALSE)</f>
        <v>25</v>
      </c>
      <c r="H502" s="5" t="str">
        <f>VLOOKUP($D:$D,[1]Capacidad!$D:$Q,6,FALSE)</f>
        <v>SANTIAGO</v>
      </c>
      <c r="I502" s="5" t="str">
        <f>VLOOKUP($D:$D,[1]Capacidad!$D:$Q,7,FALSE)</f>
        <v>05</v>
      </c>
      <c r="J502" s="5" t="str">
        <f>VLOOKUP($D:$D,[1]Capacidad!$D:$Q,8,FALSE)</f>
        <v>SAN JOSÉ DE LAS MATAS</v>
      </c>
      <c r="K502" s="8" t="s">
        <v>254</v>
      </c>
      <c r="L502" s="2" t="s">
        <v>245</v>
      </c>
      <c r="M502" s="2" t="s">
        <v>134</v>
      </c>
      <c r="N502" s="51">
        <v>68.400000000000006</v>
      </c>
    </row>
    <row r="503" spans="1:14" ht="13.5" customHeight="1" x14ac:dyDescent="0.25">
      <c r="A503" s="2">
        <v>2025</v>
      </c>
      <c r="B503" s="2">
        <v>5</v>
      </c>
      <c r="C503" s="2" t="s">
        <v>124</v>
      </c>
      <c r="D503" s="8" t="s">
        <v>147</v>
      </c>
      <c r="E503" s="5" t="str">
        <f>VLOOKUP($D:$D,[1]Capacidad!$D:$Q,3,FALSE)</f>
        <v>05</v>
      </c>
      <c r="F503" s="5" t="str">
        <f>VLOOKUP($D:$D,[1]Capacidad!$D:$Q,4,FALSE)</f>
        <v>VALDESIA</v>
      </c>
      <c r="G503" s="5" t="str">
        <f>VLOOKUP($D:$D,[1]Capacidad!$D:$Q,5,FALSE)</f>
        <v>17</v>
      </c>
      <c r="H503" s="5" t="str">
        <f>VLOOKUP($D:$D,[1]Capacidad!$D:$Q,6,FALSE)</f>
        <v>PERAVIA</v>
      </c>
      <c r="I503" s="5" t="str">
        <f>VLOOKUP($D:$D,[1]Capacidad!$D:$Q,7,FALSE)</f>
        <v>02</v>
      </c>
      <c r="J503" s="5" t="str">
        <f>VLOOKUP($D:$D,[1]Capacidad!$D:$Q,8,FALSE)</f>
        <v>NIZAO</v>
      </c>
      <c r="K503" s="8" t="s">
        <v>254</v>
      </c>
      <c r="L503" s="2" t="s">
        <v>245</v>
      </c>
      <c r="M503" s="2" t="s">
        <v>10</v>
      </c>
      <c r="N503" s="51">
        <v>50</v>
      </c>
    </row>
    <row r="504" spans="1:14" ht="13.5" customHeight="1" x14ac:dyDescent="0.25">
      <c r="A504" s="2">
        <v>2025</v>
      </c>
      <c r="B504" s="2">
        <v>5</v>
      </c>
      <c r="C504" s="2" t="s">
        <v>148</v>
      </c>
      <c r="D504" s="8" t="s">
        <v>149</v>
      </c>
      <c r="E504" s="5" t="str">
        <f>VLOOKUP($D:$D,[1]Capacidad!$D:$Q,3,FALSE)</f>
        <v>10</v>
      </c>
      <c r="F504" s="5" t="str">
        <f>VLOOKUP($D:$D,[1]Capacidad!$D:$Q,4,FALSE)</f>
        <v>OZAMA O METROPOLITANA</v>
      </c>
      <c r="G504" s="5" t="str">
        <f>VLOOKUP($D:$D,[1]Capacidad!$D:$Q,5,FALSE)</f>
        <v>32</v>
      </c>
      <c r="H504" s="5" t="str">
        <f>VLOOKUP($D:$D,[1]Capacidad!$D:$Q,6,FALSE)</f>
        <v>SANTO DOMINGO</v>
      </c>
      <c r="I504" s="5" t="str">
        <f>VLOOKUP($D:$D,[1]Capacidad!$D:$Q,7,FALSE)</f>
        <v>05</v>
      </c>
      <c r="J504" s="5" t="str">
        <f>VLOOKUP($D:$D,[1]Capacidad!$D:$Q,8,FALSE)</f>
        <v>SAN ANTONIO DE GUERRA</v>
      </c>
      <c r="K504" s="8" t="s">
        <v>254</v>
      </c>
      <c r="L504" s="2" t="s">
        <v>245</v>
      </c>
      <c r="M504" s="2" t="s">
        <v>134</v>
      </c>
      <c r="N504" s="51">
        <v>50</v>
      </c>
    </row>
    <row r="505" spans="1:14" ht="13.5" customHeight="1" x14ac:dyDescent="0.25">
      <c r="A505" s="2">
        <v>2025</v>
      </c>
      <c r="B505" s="2">
        <v>5</v>
      </c>
      <c r="C505" s="2" t="s">
        <v>150</v>
      </c>
      <c r="D505" s="8" t="s">
        <v>151</v>
      </c>
      <c r="E505" s="5" t="str">
        <f>VLOOKUP($D:$D,[1]Capacidad!$D:$Q,3,FALSE)</f>
        <v>10</v>
      </c>
      <c r="F505" s="5" t="str">
        <f>VLOOKUP($D:$D,[1]Capacidad!$D:$Q,4,FALSE)</f>
        <v>OZAMA O METROPOLITANA</v>
      </c>
      <c r="G505" s="5" t="str">
        <f>VLOOKUP($D:$D,[1]Capacidad!$D:$Q,5,FALSE)</f>
        <v>32</v>
      </c>
      <c r="H505" s="5" t="str">
        <f>VLOOKUP($D:$D,[1]Capacidad!$D:$Q,6,FALSE)</f>
        <v>SANTO DOMINGO</v>
      </c>
      <c r="I505" s="5" t="str">
        <f>VLOOKUP($D:$D,[1]Capacidad!$D:$Q,7,FALSE)</f>
        <v>05</v>
      </c>
      <c r="J505" s="5" t="str">
        <f>VLOOKUP($D:$D,[1]Capacidad!$D:$Q,8,FALSE)</f>
        <v>SAN ANTONIO DE GUERRA</v>
      </c>
      <c r="K505" s="8" t="s">
        <v>254</v>
      </c>
      <c r="L505" s="2" t="s">
        <v>245</v>
      </c>
      <c r="M505" s="2" t="s">
        <v>134</v>
      </c>
      <c r="N505" s="51">
        <v>50</v>
      </c>
    </row>
    <row r="506" spans="1:14" ht="13.5" customHeight="1" x14ac:dyDescent="0.25">
      <c r="A506" s="2">
        <v>2025</v>
      </c>
      <c r="B506" s="2">
        <v>5</v>
      </c>
      <c r="C506" s="2" t="s">
        <v>152</v>
      </c>
      <c r="D506" s="8" t="s">
        <v>153</v>
      </c>
      <c r="E506" s="5" t="str">
        <f>VLOOKUP($D:$D,[1]Capacidad!$D:$Q,3,FALSE)</f>
        <v>10</v>
      </c>
      <c r="F506" s="5" t="str">
        <f>VLOOKUP($D:$D,[1]Capacidad!$D:$Q,4,FALSE)</f>
        <v>OZAMA O METROPOLITANA</v>
      </c>
      <c r="G506" s="5" t="str">
        <f>VLOOKUP($D:$D,[1]Capacidad!$D:$Q,5,FALSE)</f>
        <v>32</v>
      </c>
      <c r="H506" s="5" t="str">
        <f>VLOOKUP($D:$D,[1]Capacidad!$D:$Q,6,FALSE)</f>
        <v>SANTO DOMINGO</v>
      </c>
      <c r="I506" s="5" t="str">
        <f>VLOOKUP($D:$D,[1]Capacidad!$D:$Q,7,FALSE)</f>
        <v>05</v>
      </c>
      <c r="J506" s="5" t="str">
        <f>VLOOKUP($D:$D,[1]Capacidad!$D:$Q,8,FALSE)</f>
        <v>SAN ANTONIO DE GUERRA</v>
      </c>
      <c r="K506" s="8" t="s">
        <v>254</v>
      </c>
      <c r="L506" s="2" t="s">
        <v>245</v>
      </c>
      <c r="M506" s="2" t="s">
        <v>31</v>
      </c>
      <c r="N506" s="51">
        <v>25</v>
      </c>
    </row>
    <row r="507" spans="1:14" ht="13.5" customHeight="1" x14ac:dyDescent="0.25">
      <c r="A507" s="2">
        <v>2025</v>
      </c>
      <c r="B507" s="2">
        <v>5</v>
      </c>
      <c r="C507" s="2" t="s">
        <v>154</v>
      </c>
      <c r="D507" s="8" t="s">
        <v>155</v>
      </c>
      <c r="E507" s="5" t="str">
        <f>VLOOKUP($D:$D,[1]Capacidad!$D:$Q,3,FALSE)</f>
        <v>09</v>
      </c>
      <c r="F507" s="5" t="str">
        <f>VLOOKUP($D:$D,[1]Capacidad!$D:$Q,4,FALSE)</f>
        <v>HIGUAMO</v>
      </c>
      <c r="G507" s="5" t="str">
        <f>VLOOKUP($D:$D,[1]Capacidad!$D:$Q,5,FALSE)</f>
        <v>23</v>
      </c>
      <c r="H507" s="5" t="str">
        <f>VLOOKUP($D:$D,[1]Capacidad!$D:$Q,6,FALSE)</f>
        <v>SAN PEDRO DE MACORÍS</v>
      </c>
      <c r="I507" s="5" t="str">
        <f>VLOOKUP($D:$D,[1]Capacidad!$D:$Q,7,FALSE)</f>
        <v>04</v>
      </c>
      <c r="J507" s="5" t="str">
        <f>VLOOKUP($D:$D,[1]Capacidad!$D:$Q,8,FALSE)</f>
        <v>CONSUELO</v>
      </c>
      <c r="K507" s="8" t="s">
        <v>254</v>
      </c>
      <c r="L507" s="2" t="s">
        <v>245</v>
      </c>
      <c r="M507" s="2" t="s">
        <v>10</v>
      </c>
      <c r="N507" s="51">
        <v>50</v>
      </c>
    </row>
    <row r="508" spans="1:14" ht="13.5" customHeight="1" x14ac:dyDescent="0.25">
      <c r="A508" s="2">
        <v>2025</v>
      </c>
      <c r="B508" s="2">
        <v>5</v>
      </c>
      <c r="C508" s="2" t="s">
        <v>22</v>
      </c>
      <c r="D508" s="8" t="s">
        <v>156</v>
      </c>
      <c r="E508" s="5" t="str">
        <f>VLOOKUP($D:$D,[1]Capacidad!$D:$Q,3,FALSE)</f>
        <v>04</v>
      </c>
      <c r="F508" s="5" t="str">
        <f>VLOOKUP($D:$D,[1]Capacidad!$D:$Q,4,FALSE)</f>
        <v>CIBAO NOROESTE</v>
      </c>
      <c r="G508" s="5" t="str">
        <f>VLOOKUP($D:$D,[1]Capacidad!$D:$Q,5,FALSE)</f>
        <v>27</v>
      </c>
      <c r="H508" s="5" t="str">
        <f>VLOOKUP($D:$D,[1]Capacidad!$D:$Q,6,FALSE)</f>
        <v>VALVERDE</v>
      </c>
      <c r="I508" s="5" t="str">
        <f>VLOOKUP($D:$D,[1]Capacidad!$D:$Q,7,FALSE)</f>
        <v>02</v>
      </c>
      <c r="J508" s="5" t="str">
        <f>VLOOKUP($D:$D,[1]Capacidad!$D:$Q,8,FALSE)</f>
        <v>ESPERANZA</v>
      </c>
      <c r="K508" s="8" t="s">
        <v>254</v>
      </c>
      <c r="L508" s="2" t="s">
        <v>245</v>
      </c>
      <c r="M508" s="2" t="s">
        <v>128</v>
      </c>
      <c r="N508" s="51">
        <v>76</v>
      </c>
    </row>
    <row r="509" spans="1:14" ht="13.5" customHeight="1" x14ac:dyDescent="0.25">
      <c r="A509" s="2">
        <v>2025</v>
      </c>
      <c r="B509" s="2">
        <v>5</v>
      </c>
      <c r="C509" s="2" t="s">
        <v>22</v>
      </c>
      <c r="D509" s="8" t="s">
        <v>157</v>
      </c>
      <c r="E509" s="5" t="str">
        <f>VLOOKUP($D:$D,[1]Capacidad!$D:$Q,3,FALSE)</f>
        <v>05</v>
      </c>
      <c r="F509" s="5" t="str">
        <f>VLOOKUP($D:$D,[1]Capacidad!$D:$Q,4,FALSE)</f>
        <v>VALDESIA</v>
      </c>
      <c r="G509" s="5" t="str">
        <f>VLOOKUP($D:$D,[1]Capacidad!$D:$Q,5,FALSE)</f>
        <v>21</v>
      </c>
      <c r="H509" s="5" t="str">
        <f>VLOOKUP($D:$D,[1]Capacidad!$D:$Q,6,FALSE)</f>
        <v>SAN CRISTÓBAL</v>
      </c>
      <c r="I509" s="5" t="str">
        <f>VLOOKUP($D:$D,[1]Capacidad!$D:$Q,7,FALSE)</f>
        <v>06</v>
      </c>
      <c r="J509" s="5" t="str">
        <f>VLOOKUP($D:$D,[1]Capacidad!$D:$Q,8,FALSE)</f>
        <v>YAGUATE</v>
      </c>
      <c r="K509" s="8" t="s">
        <v>254</v>
      </c>
      <c r="L509" s="2" t="s">
        <v>245</v>
      </c>
      <c r="M509" s="2" t="s">
        <v>49</v>
      </c>
      <c r="N509" s="51">
        <v>100</v>
      </c>
    </row>
    <row r="510" spans="1:14" ht="13.5" customHeight="1" x14ac:dyDescent="0.25">
      <c r="A510" s="2">
        <v>2025</v>
      </c>
      <c r="B510" s="2">
        <v>5</v>
      </c>
      <c r="C510" s="2" t="s">
        <v>158</v>
      </c>
      <c r="D510" s="8" t="s">
        <v>159</v>
      </c>
      <c r="E510" s="5" t="str">
        <f>VLOOKUP($D:$D,[1]Capacidad!$D:$Q,3,FALSE)</f>
        <v>03</v>
      </c>
      <c r="F510" s="5" t="str">
        <f>VLOOKUP($D:$D,[1]Capacidad!$D:$Q,4,FALSE)</f>
        <v>CIBAO NORDESTE</v>
      </c>
      <c r="G510" s="5" t="str">
        <f>VLOOKUP($D:$D,[1]Capacidad!$D:$Q,5,FALSE)</f>
        <v>06</v>
      </c>
      <c r="H510" s="5" t="str">
        <f>VLOOKUP($D:$D,[1]Capacidad!$D:$Q,6,FALSE)</f>
        <v>DUARTE</v>
      </c>
      <c r="I510" s="5" t="str">
        <f>VLOOKUP($D:$D,[1]Capacidad!$D:$Q,7,FALSE)</f>
        <v>04</v>
      </c>
      <c r="J510" s="5" t="str">
        <f>VLOOKUP($D:$D,[1]Capacidad!$D:$Q,8,FALSE)</f>
        <v>PIMENTEL</v>
      </c>
      <c r="K510" s="8" t="s">
        <v>242</v>
      </c>
      <c r="L510" s="2" t="s">
        <v>248</v>
      </c>
      <c r="M510" s="2" t="s">
        <v>160</v>
      </c>
      <c r="N510" s="51">
        <v>31.427</v>
      </c>
    </row>
    <row r="511" spans="1:14" ht="13.5" customHeight="1" x14ac:dyDescent="0.25">
      <c r="A511" s="2">
        <v>2025</v>
      </c>
      <c r="B511" s="2">
        <v>5</v>
      </c>
      <c r="C511" s="2" t="s">
        <v>158</v>
      </c>
      <c r="D511" s="8" t="s">
        <v>161</v>
      </c>
      <c r="E511" s="5" t="str">
        <f>VLOOKUP($D:$D,[1]Capacidad!$D:$Q,3,FALSE)</f>
        <v>03</v>
      </c>
      <c r="F511" s="5" t="str">
        <f>VLOOKUP($D:$D,[1]Capacidad!$D:$Q,4,FALSE)</f>
        <v>CIBAO NORDESTE</v>
      </c>
      <c r="G511" s="5" t="str">
        <f>VLOOKUP($D:$D,[1]Capacidad!$D:$Q,5,FALSE)</f>
        <v>06</v>
      </c>
      <c r="H511" s="5" t="str">
        <f>VLOOKUP($D:$D,[1]Capacidad!$D:$Q,6,FALSE)</f>
        <v>DUARTE</v>
      </c>
      <c r="I511" s="5" t="str">
        <f>VLOOKUP($D:$D,[1]Capacidad!$D:$Q,7,FALSE)</f>
        <v>04</v>
      </c>
      <c r="J511" s="5" t="str">
        <f>VLOOKUP($D:$D,[1]Capacidad!$D:$Q,8,FALSE)</f>
        <v>PIMENTEL</v>
      </c>
      <c r="K511" s="8" t="s">
        <v>242</v>
      </c>
      <c r="L511" s="2" t="s">
        <v>248</v>
      </c>
      <c r="M511" s="2" t="s">
        <v>160</v>
      </c>
      <c r="N511" s="51">
        <v>27.9</v>
      </c>
    </row>
    <row r="512" spans="1:14" ht="13.5" customHeight="1" x14ac:dyDescent="0.25">
      <c r="A512" s="2">
        <v>2025</v>
      </c>
      <c r="B512" s="2">
        <v>5</v>
      </c>
      <c r="C512" s="2" t="s">
        <v>158</v>
      </c>
      <c r="D512" s="8" t="s">
        <v>162</v>
      </c>
      <c r="E512" s="5" t="str">
        <f>VLOOKUP($D:$D,[1]Capacidad!$D:$Q,3,FALSE)</f>
        <v>03</v>
      </c>
      <c r="F512" s="5" t="str">
        <f>VLOOKUP($D:$D,[1]Capacidad!$D:$Q,4,FALSE)</f>
        <v>CIBAO NORDESTE</v>
      </c>
      <c r="G512" s="5" t="str">
        <f>VLOOKUP($D:$D,[1]Capacidad!$D:$Q,5,FALSE)</f>
        <v>06</v>
      </c>
      <c r="H512" s="5" t="str">
        <f>VLOOKUP($D:$D,[1]Capacidad!$D:$Q,6,FALSE)</f>
        <v>DUARTE</v>
      </c>
      <c r="I512" s="5" t="str">
        <f>VLOOKUP($D:$D,[1]Capacidad!$D:$Q,7,FALSE)</f>
        <v>04</v>
      </c>
      <c r="J512" s="5" t="str">
        <f>VLOOKUP($D:$D,[1]Capacidad!$D:$Q,8,FALSE)</f>
        <v>PIMENTEL</v>
      </c>
      <c r="K512" s="8" t="s">
        <v>242</v>
      </c>
      <c r="L512" s="2" t="s">
        <v>248</v>
      </c>
      <c r="M512" s="2" t="s">
        <v>163</v>
      </c>
      <c r="N512" s="51">
        <v>51.228000000000002</v>
      </c>
    </row>
    <row r="513" spans="1:14" ht="13.5" customHeight="1" x14ac:dyDescent="0.25">
      <c r="A513" s="2">
        <v>2025</v>
      </c>
      <c r="B513" s="2">
        <v>5</v>
      </c>
      <c r="C513" s="2" t="s">
        <v>158</v>
      </c>
      <c r="D513" s="8" t="s">
        <v>164</v>
      </c>
      <c r="E513" s="5" t="str">
        <f>VLOOKUP($D:$D,[1]Capacidad!$D:$Q,3,FALSE)</f>
        <v>03</v>
      </c>
      <c r="F513" s="5" t="str">
        <f>VLOOKUP($D:$D,[1]Capacidad!$D:$Q,4,FALSE)</f>
        <v>CIBAO NORDESTE</v>
      </c>
      <c r="G513" s="5" t="str">
        <f>VLOOKUP($D:$D,[1]Capacidad!$D:$Q,5,FALSE)</f>
        <v>06</v>
      </c>
      <c r="H513" s="5" t="str">
        <f>VLOOKUP($D:$D,[1]Capacidad!$D:$Q,6,FALSE)</f>
        <v>DUARTE</v>
      </c>
      <c r="I513" s="5" t="str">
        <f>VLOOKUP($D:$D,[1]Capacidad!$D:$Q,7,FALSE)</f>
        <v>04</v>
      </c>
      <c r="J513" s="5" t="str">
        <f>VLOOKUP($D:$D,[1]Capacidad!$D:$Q,8,FALSE)</f>
        <v>PIMENTEL</v>
      </c>
      <c r="K513" s="8" t="s">
        <v>242</v>
      </c>
      <c r="L513" s="2" t="s">
        <v>248</v>
      </c>
      <c r="M513" s="2" t="s">
        <v>163</v>
      </c>
      <c r="N513" s="51">
        <v>36.26</v>
      </c>
    </row>
    <row r="514" spans="1:14" ht="13.5" customHeight="1" x14ac:dyDescent="0.25">
      <c r="A514" s="2">
        <v>2025</v>
      </c>
      <c r="B514" s="2">
        <v>5</v>
      </c>
      <c r="C514" s="2" t="s">
        <v>12</v>
      </c>
      <c r="D514" s="8" t="s">
        <v>165</v>
      </c>
      <c r="E514" s="5" t="str">
        <f>VLOOKUP($D:$D,[1]Capacidad!$D:$Q,3,FALSE)</f>
        <v>02</v>
      </c>
      <c r="F514" s="5" t="str">
        <f>VLOOKUP($D:$D,[1]Capacidad!$D:$Q,4,FALSE)</f>
        <v>CIBAO SUR</v>
      </c>
      <c r="G514" s="5" t="str">
        <f>VLOOKUP($D:$D,[1]Capacidad!$D:$Q,5,FALSE)</f>
        <v>13</v>
      </c>
      <c r="H514" s="5" t="str">
        <f>VLOOKUP($D:$D,[1]Capacidad!$D:$Q,6,FALSE)</f>
        <v>LA VEGA</v>
      </c>
      <c r="I514" s="5" t="str">
        <f>VLOOKUP($D:$D,[1]Capacidad!$D:$Q,7,FALSE)</f>
        <v>02</v>
      </c>
      <c r="J514" s="5" t="str">
        <f>VLOOKUP($D:$D,[1]Capacidad!$D:$Q,8,FALSE)</f>
        <v>CONSTANZA</v>
      </c>
      <c r="K514" s="8" t="s">
        <v>240</v>
      </c>
      <c r="L514" s="2" t="s">
        <v>253</v>
      </c>
      <c r="M514" s="2" t="s">
        <v>160</v>
      </c>
      <c r="N514" s="51">
        <v>25</v>
      </c>
    </row>
    <row r="515" spans="1:14" ht="13.5" customHeight="1" x14ac:dyDescent="0.25">
      <c r="A515" s="2">
        <v>2025</v>
      </c>
      <c r="B515" s="2">
        <v>5</v>
      </c>
      <c r="C515" s="2" t="s">
        <v>12</v>
      </c>
      <c r="D515" s="8" t="s">
        <v>166</v>
      </c>
      <c r="E515" s="5" t="str">
        <f>VLOOKUP($D:$D,[1]Capacidad!$D:$Q,3,FALSE)</f>
        <v>02</v>
      </c>
      <c r="F515" s="5" t="str">
        <f>VLOOKUP($D:$D,[1]Capacidad!$D:$Q,4,FALSE)</f>
        <v>CIBAO SUR</v>
      </c>
      <c r="G515" s="5" t="str">
        <f>VLOOKUP($D:$D,[1]Capacidad!$D:$Q,5,FALSE)</f>
        <v>13</v>
      </c>
      <c r="H515" s="5" t="str">
        <f>VLOOKUP($D:$D,[1]Capacidad!$D:$Q,6,FALSE)</f>
        <v>LA VEGA</v>
      </c>
      <c r="I515" s="5" t="str">
        <f>VLOOKUP($D:$D,[1]Capacidad!$D:$Q,7,FALSE)</f>
        <v>02</v>
      </c>
      <c r="J515" s="5" t="str">
        <f>VLOOKUP($D:$D,[1]Capacidad!$D:$Q,8,FALSE)</f>
        <v>CONSTANZA</v>
      </c>
      <c r="K515" s="8" t="s">
        <v>240</v>
      </c>
      <c r="L515" s="2" t="s">
        <v>253</v>
      </c>
      <c r="M515" s="2" t="s">
        <v>160</v>
      </c>
      <c r="N515" s="51">
        <v>25</v>
      </c>
    </row>
    <row r="516" spans="1:14" ht="13.5" customHeight="1" x14ac:dyDescent="0.25">
      <c r="A516" s="2">
        <v>2025</v>
      </c>
      <c r="B516" s="2">
        <v>5</v>
      </c>
      <c r="C516" s="2" t="s">
        <v>167</v>
      </c>
      <c r="D516" s="8" t="s">
        <v>168</v>
      </c>
      <c r="E516" s="5" t="str">
        <f>VLOOKUP($D:$D,[1]Capacidad!$D:$Q,3,FALSE)</f>
        <v>07</v>
      </c>
      <c r="F516" s="5" t="str">
        <f>VLOOKUP($D:$D,[1]Capacidad!$D:$Q,4,FALSE)</f>
        <v>EL VALLE</v>
      </c>
      <c r="G516" s="5" t="str">
        <f>VLOOKUP($D:$D,[1]Capacidad!$D:$Q,5,FALSE)</f>
        <v>02</v>
      </c>
      <c r="H516" s="5" t="str">
        <f>VLOOKUP($D:$D,[1]Capacidad!$D:$Q,6,FALSE)</f>
        <v>AZUA</v>
      </c>
      <c r="I516" s="5" t="str">
        <f>VLOOKUP($D:$D,[1]Capacidad!$D:$Q,7,FALSE)</f>
        <v>01</v>
      </c>
      <c r="J516" s="5" t="str">
        <f>VLOOKUP($D:$D,[1]Capacidad!$D:$Q,8,FALSE)</f>
        <v>AZUA</v>
      </c>
      <c r="K516" s="8" t="s">
        <v>242</v>
      </c>
      <c r="L516" s="2" t="s">
        <v>248</v>
      </c>
      <c r="M516" s="2" t="s">
        <v>128</v>
      </c>
      <c r="N516" s="51">
        <v>108.78</v>
      </c>
    </row>
    <row r="517" spans="1:14" ht="13.5" customHeight="1" x14ac:dyDescent="0.25">
      <c r="A517" s="2">
        <v>2025</v>
      </c>
      <c r="B517" s="2">
        <v>5</v>
      </c>
      <c r="C517" s="2" t="s">
        <v>167</v>
      </c>
      <c r="D517" s="8" t="s">
        <v>169</v>
      </c>
      <c r="E517" s="5" t="str">
        <f>VLOOKUP($D:$D,[1]Capacidad!$D:$Q,3,FALSE)</f>
        <v>07</v>
      </c>
      <c r="F517" s="5" t="str">
        <f>VLOOKUP($D:$D,[1]Capacidad!$D:$Q,4,FALSE)</f>
        <v>EL VALLE</v>
      </c>
      <c r="G517" s="5" t="str">
        <f>VLOOKUP($D:$D,[1]Capacidad!$D:$Q,5,FALSE)</f>
        <v>02</v>
      </c>
      <c r="H517" s="5" t="str">
        <f>VLOOKUP($D:$D,[1]Capacidad!$D:$Q,6,FALSE)</f>
        <v>AZUA</v>
      </c>
      <c r="I517" s="5" t="str">
        <f>VLOOKUP($D:$D,[1]Capacidad!$D:$Q,7,FALSE)</f>
        <v>01</v>
      </c>
      <c r="J517" s="5" t="str">
        <f>VLOOKUP($D:$D,[1]Capacidad!$D:$Q,8,FALSE)</f>
        <v>AZUA</v>
      </c>
      <c r="K517" s="8" t="s">
        <v>242</v>
      </c>
      <c r="L517" s="2" t="s">
        <v>248</v>
      </c>
      <c r="M517" s="2" t="s">
        <v>128</v>
      </c>
      <c r="N517" s="51">
        <v>79.88</v>
      </c>
    </row>
    <row r="518" spans="1:14" ht="13.5" customHeight="1" x14ac:dyDescent="0.25">
      <c r="A518" s="2">
        <v>2025</v>
      </c>
      <c r="B518" s="2">
        <v>5</v>
      </c>
      <c r="C518" s="2" t="s">
        <v>170</v>
      </c>
      <c r="D518" s="8" t="s">
        <v>171</v>
      </c>
      <c r="E518" s="5" t="str">
        <f>VLOOKUP($D:$D,[1]Capacidad!$D:$Q,3,FALSE)</f>
        <v>05</v>
      </c>
      <c r="F518" s="5" t="str">
        <f>VLOOKUP($D:$D,[1]Capacidad!$D:$Q,4,FALSE)</f>
        <v>VALDESIA</v>
      </c>
      <c r="G518" s="5" t="str">
        <f>VLOOKUP($D:$D,[1]Capacidad!$D:$Q,5,FALSE)</f>
        <v>17</v>
      </c>
      <c r="H518" s="5" t="str">
        <f>VLOOKUP($D:$D,[1]Capacidad!$D:$Q,6,FALSE)</f>
        <v>PERAVIA</v>
      </c>
      <c r="I518" s="5" t="str">
        <f>VLOOKUP($D:$D,[1]Capacidad!$D:$Q,7,FALSE)</f>
        <v>01</v>
      </c>
      <c r="J518" s="5" t="str">
        <f>VLOOKUP($D:$D,[1]Capacidad!$D:$Q,8,FALSE)</f>
        <v>BANÍ</v>
      </c>
      <c r="K518" s="8" t="s">
        <v>241</v>
      </c>
      <c r="L518" s="2" t="s">
        <v>247</v>
      </c>
      <c r="M518" s="2" t="s">
        <v>56</v>
      </c>
      <c r="N518" s="51">
        <v>391</v>
      </c>
    </row>
    <row r="519" spans="1:14" ht="13.5" customHeight="1" x14ac:dyDescent="0.25">
      <c r="A519" s="2">
        <v>2025</v>
      </c>
      <c r="B519" s="2">
        <v>5</v>
      </c>
      <c r="C519" s="2" t="s">
        <v>170</v>
      </c>
      <c r="D519" s="8" t="s">
        <v>172</v>
      </c>
      <c r="E519" s="5" t="str">
        <f>VLOOKUP($D:$D,[1]Capacidad!$D:$Q,3,FALSE)</f>
        <v>05</v>
      </c>
      <c r="F519" s="5" t="str">
        <f>VLOOKUP($D:$D,[1]Capacidad!$D:$Q,4,FALSE)</f>
        <v>VALDESIA</v>
      </c>
      <c r="G519" s="5" t="str">
        <f>VLOOKUP($D:$D,[1]Capacidad!$D:$Q,5,FALSE)</f>
        <v>17</v>
      </c>
      <c r="H519" s="5" t="str">
        <f>VLOOKUP($D:$D,[1]Capacidad!$D:$Q,6,FALSE)</f>
        <v>PERAVIA</v>
      </c>
      <c r="I519" s="5" t="str">
        <f>VLOOKUP($D:$D,[1]Capacidad!$D:$Q,7,FALSE)</f>
        <v>01</v>
      </c>
      <c r="J519" s="5" t="str">
        <f>VLOOKUP($D:$D,[1]Capacidad!$D:$Q,8,FALSE)</f>
        <v>BANÍ</v>
      </c>
      <c r="K519" s="8" t="s">
        <v>241</v>
      </c>
      <c r="L519" s="2" t="s">
        <v>247</v>
      </c>
      <c r="M519" s="2" t="s">
        <v>56</v>
      </c>
      <c r="N519" s="51">
        <v>391</v>
      </c>
    </row>
    <row r="520" spans="1:14" ht="13.5" customHeight="1" x14ac:dyDescent="0.25">
      <c r="A520" s="2">
        <v>2025</v>
      </c>
      <c r="B520" s="2">
        <v>5</v>
      </c>
      <c r="C520" s="2" t="s">
        <v>22</v>
      </c>
      <c r="D520" s="8" t="s">
        <v>173</v>
      </c>
      <c r="E520" s="5" t="str">
        <f>VLOOKUP($D:$D,[1]Capacidad!$D:$Q,3,FALSE)</f>
        <v>06</v>
      </c>
      <c r="F520" s="5" t="str">
        <f>VLOOKUP($D:$D,[1]Capacidad!$D:$Q,4,FALSE)</f>
        <v>ENRIQUILLO</v>
      </c>
      <c r="G520" s="5" t="str">
        <f>VLOOKUP($D:$D,[1]Capacidad!$D:$Q,5,FALSE)</f>
        <v>16</v>
      </c>
      <c r="H520" s="5" t="str">
        <f>VLOOKUP($D:$D,[1]Capacidad!$D:$Q,6,FALSE)</f>
        <v>PEDERNALES</v>
      </c>
      <c r="I520" s="5" t="str">
        <f>VLOOKUP($D:$D,[1]Capacidad!$D:$Q,7,FALSE)</f>
        <v>02</v>
      </c>
      <c r="J520" s="5" t="str">
        <f>VLOOKUP($D:$D,[1]Capacidad!$D:$Q,8,FALSE)</f>
        <v>OVIEDO</v>
      </c>
      <c r="K520" s="8" t="s">
        <v>244</v>
      </c>
      <c r="L520" s="2" t="s">
        <v>252</v>
      </c>
      <c r="M520" s="2" t="s">
        <v>174</v>
      </c>
      <c r="N520" s="51">
        <v>8.25</v>
      </c>
    </row>
    <row r="521" spans="1:14" ht="13.5" customHeight="1" x14ac:dyDescent="0.25">
      <c r="A521" s="2">
        <v>2025</v>
      </c>
      <c r="B521" s="2">
        <v>5</v>
      </c>
      <c r="C521" s="2" t="s">
        <v>175</v>
      </c>
      <c r="D521" s="8" t="s">
        <v>218</v>
      </c>
      <c r="E521" s="5" t="str">
        <f>VLOOKUP($D:$D,[1]Capacidad!$D:$Q,3,FALSE)</f>
        <v>09</v>
      </c>
      <c r="F521" s="5" t="str">
        <f>VLOOKUP($D:$D,[1]Capacidad!$D:$Q,4,FALSE)</f>
        <v>HIGUAMO</v>
      </c>
      <c r="G521" s="5" t="str">
        <f>VLOOKUP($D:$D,[1]Capacidad!$D:$Q,5,FALSE)</f>
        <v>23</v>
      </c>
      <c r="H521" s="5" t="str">
        <f>VLOOKUP($D:$D,[1]Capacidad!$D:$Q,6,FALSE)</f>
        <v>SAN PEDRO DE MACORÍS</v>
      </c>
      <c r="I521" s="5" t="str">
        <f>VLOOKUP($D:$D,[1]Capacidad!$D:$Q,7,FALSE)</f>
        <v>05</v>
      </c>
      <c r="J521" s="5" t="str">
        <f>VLOOKUP($D:$D,[1]Capacidad!$D:$Q,8,FALSE)</f>
        <v>QUISQUEYA</v>
      </c>
      <c r="K521" s="8" t="s">
        <v>242</v>
      </c>
      <c r="L521" s="2" t="s">
        <v>248</v>
      </c>
      <c r="M521" s="2" t="s">
        <v>174</v>
      </c>
      <c r="N521" s="51">
        <v>156.93799999999999</v>
      </c>
    </row>
    <row r="522" spans="1:14" ht="13.5" customHeight="1" x14ac:dyDescent="0.25">
      <c r="A522" s="2">
        <v>2025</v>
      </c>
      <c r="B522" s="2">
        <v>5</v>
      </c>
      <c r="C522" s="2" t="s">
        <v>175</v>
      </c>
      <c r="D522" s="8" t="s">
        <v>219</v>
      </c>
      <c r="E522" s="5" t="str">
        <f>VLOOKUP($D:$D,[1]Capacidad!$D:$Q,3,FALSE)</f>
        <v>09</v>
      </c>
      <c r="F522" s="5" t="str">
        <f>VLOOKUP($D:$D,[1]Capacidad!$D:$Q,4,FALSE)</f>
        <v>HIGUAMO</v>
      </c>
      <c r="G522" s="5" t="str">
        <f>VLOOKUP($D:$D,[1]Capacidad!$D:$Q,5,FALSE)</f>
        <v>23</v>
      </c>
      <c r="H522" s="5" t="str">
        <f>VLOOKUP($D:$D,[1]Capacidad!$D:$Q,6,FALSE)</f>
        <v>SAN PEDRO DE MACORÍS</v>
      </c>
      <c r="I522" s="5" t="str">
        <f>VLOOKUP($D:$D,[1]Capacidad!$D:$Q,7,FALSE)</f>
        <v>01</v>
      </c>
      <c r="J522" s="5" t="str">
        <f>VLOOKUP($D:$D,[1]Capacidad!$D:$Q,8,FALSE)</f>
        <v>SAN PEDRO DE MACORÍS</v>
      </c>
      <c r="K522" s="8" t="s">
        <v>242</v>
      </c>
      <c r="L522" s="2" t="s">
        <v>248</v>
      </c>
      <c r="M522" s="2" t="s">
        <v>107</v>
      </c>
      <c r="N522" s="51">
        <v>68.304000000000002</v>
      </c>
    </row>
    <row r="523" spans="1:14" ht="13.5" customHeight="1" x14ac:dyDescent="0.25">
      <c r="A523" s="2">
        <v>2025</v>
      </c>
      <c r="B523" s="2">
        <v>5</v>
      </c>
      <c r="C523" s="2" t="s">
        <v>22</v>
      </c>
      <c r="D523" s="8" t="s">
        <v>220</v>
      </c>
      <c r="E523" s="5" t="str">
        <f>VLOOKUP($D:$D,[1]Capacidad!$D:$Q,3,FALSE)</f>
        <v>09</v>
      </c>
      <c r="F523" s="5" t="str">
        <f>VLOOKUP($D:$D,[1]Capacidad!$D:$Q,4,FALSE)</f>
        <v>HIGUAMO</v>
      </c>
      <c r="G523" s="5" t="str">
        <f>VLOOKUP($D:$D,[1]Capacidad!$D:$Q,5,FALSE)</f>
        <v>23</v>
      </c>
      <c r="H523" s="5" t="str">
        <f>VLOOKUP($D:$D,[1]Capacidad!$D:$Q,6,FALSE)</f>
        <v>SAN PEDRO DE MACORÍS</v>
      </c>
      <c r="I523" s="5" t="str">
        <f>VLOOKUP($D:$D,[1]Capacidad!$D:$Q,7,FALSE)</f>
        <v>05</v>
      </c>
      <c r="J523" s="5" t="str">
        <f>VLOOKUP($D:$D,[1]Capacidad!$D:$Q,8,FALSE)</f>
        <v>QUISQUEYA</v>
      </c>
      <c r="K523" s="8" t="s">
        <v>242</v>
      </c>
      <c r="L523" s="2" t="s">
        <v>248</v>
      </c>
      <c r="M523" s="2" t="s">
        <v>174</v>
      </c>
      <c r="N523" s="51">
        <v>225.24</v>
      </c>
    </row>
    <row r="524" spans="1:14" ht="13.5" customHeight="1" x14ac:dyDescent="0.25">
      <c r="A524" s="2">
        <v>2025</v>
      </c>
      <c r="B524" s="2">
        <v>5</v>
      </c>
      <c r="C524" s="2" t="s">
        <v>12</v>
      </c>
      <c r="D524" s="8" t="s">
        <v>182</v>
      </c>
      <c r="E524" s="5" t="str">
        <f>VLOOKUP($D:$D,[1]Capacidad!$D:$Q,3,FALSE)</f>
        <v>02</v>
      </c>
      <c r="F524" s="5" t="str">
        <f>VLOOKUP($D:$D,[1]Capacidad!$D:$Q,4,FALSE)</f>
        <v>CIBAO SUR</v>
      </c>
      <c r="G524" s="5" t="str">
        <f>VLOOKUP($D:$D,[1]Capacidad!$D:$Q,5,FALSE)</f>
        <v>13</v>
      </c>
      <c r="H524" s="5" t="str">
        <f>VLOOKUP($D:$D,[1]Capacidad!$D:$Q,6,FALSE)</f>
        <v>LA VEGA</v>
      </c>
      <c r="I524" s="5" t="str">
        <f>VLOOKUP($D:$D,[1]Capacidad!$D:$Q,7,FALSE)</f>
        <v>04</v>
      </c>
      <c r="J524" s="5" t="str">
        <f>VLOOKUP($D:$D,[1]Capacidad!$D:$Q,8,FALSE)</f>
        <v>JIMA ABAJO</v>
      </c>
      <c r="K524" s="8" t="s">
        <v>240</v>
      </c>
      <c r="L524" s="2" t="s">
        <v>253</v>
      </c>
      <c r="M524" s="2" t="s">
        <v>183</v>
      </c>
      <c r="N524" s="51">
        <v>10.1</v>
      </c>
    </row>
    <row r="525" spans="1:14" ht="13.5" customHeight="1" x14ac:dyDescent="0.25">
      <c r="A525" s="2">
        <v>2025</v>
      </c>
      <c r="B525" s="2">
        <v>5</v>
      </c>
      <c r="C525" s="2" t="s">
        <v>12</v>
      </c>
      <c r="D525" s="8" t="s">
        <v>184</v>
      </c>
      <c r="E525" s="5" t="str">
        <f>VLOOKUP($D:$D,[1]Capacidad!$D:$Q,3,FALSE)</f>
        <v>02</v>
      </c>
      <c r="F525" s="5" t="str">
        <f>VLOOKUP($D:$D,[1]Capacidad!$D:$Q,4,FALSE)</f>
        <v>CIBAO SUR</v>
      </c>
      <c r="G525" s="5" t="str">
        <f>VLOOKUP($D:$D,[1]Capacidad!$D:$Q,5,FALSE)</f>
        <v>28</v>
      </c>
      <c r="H525" s="5" t="str">
        <f>VLOOKUP($D:$D,[1]Capacidad!$D:$Q,6,FALSE)</f>
        <v>MONSEÑOR NOUEL</v>
      </c>
      <c r="I525" s="5" t="str">
        <f>VLOOKUP($D:$D,[1]Capacidad!$D:$Q,7,FALSE)</f>
        <v>01</v>
      </c>
      <c r="J525" s="5" t="str">
        <f>VLOOKUP($D:$D,[1]Capacidad!$D:$Q,8,FALSE)</f>
        <v>BONAO</v>
      </c>
      <c r="K525" s="8" t="s">
        <v>240</v>
      </c>
      <c r="L525" s="2" t="s">
        <v>253</v>
      </c>
      <c r="M525" s="2" t="s">
        <v>82</v>
      </c>
      <c r="N525" s="51">
        <v>12.5</v>
      </c>
    </row>
    <row r="526" spans="1:14" ht="13.5" customHeight="1" x14ac:dyDescent="0.25">
      <c r="A526" s="2">
        <v>2025</v>
      </c>
      <c r="B526" s="2">
        <v>5</v>
      </c>
      <c r="C526" s="2" t="s">
        <v>12</v>
      </c>
      <c r="D526" s="8" t="s">
        <v>185</v>
      </c>
      <c r="E526" s="5" t="str">
        <f>VLOOKUP($D:$D,[1]Capacidad!$D:$Q,3,FALSE)</f>
        <v>02</v>
      </c>
      <c r="F526" s="5" t="str">
        <f>VLOOKUP($D:$D,[1]Capacidad!$D:$Q,4,FALSE)</f>
        <v>CIBAO SUR</v>
      </c>
      <c r="G526" s="5" t="str">
        <f>VLOOKUP($D:$D,[1]Capacidad!$D:$Q,5,FALSE)</f>
        <v>28</v>
      </c>
      <c r="H526" s="5" t="str">
        <f>VLOOKUP($D:$D,[1]Capacidad!$D:$Q,6,FALSE)</f>
        <v>MONSEÑOR NOUEL</v>
      </c>
      <c r="I526" s="5" t="str">
        <f>VLOOKUP($D:$D,[1]Capacidad!$D:$Q,7,FALSE)</f>
        <v>01</v>
      </c>
      <c r="J526" s="5" t="str">
        <f>VLOOKUP($D:$D,[1]Capacidad!$D:$Q,8,FALSE)</f>
        <v>BONAO</v>
      </c>
      <c r="K526" s="8" t="s">
        <v>240</v>
      </c>
      <c r="L526" s="2" t="s">
        <v>253</v>
      </c>
      <c r="M526" s="2" t="s">
        <v>17</v>
      </c>
      <c r="N526" s="51">
        <v>12.5</v>
      </c>
    </row>
    <row r="527" spans="1:14" ht="13.5" customHeight="1" x14ac:dyDescent="0.25">
      <c r="A527" s="2">
        <v>2025</v>
      </c>
      <c r="B527" s="2">
        <v>5</v>
      </c>
      <c r="C527" s="2" t="s">
        <v>12</v>
      </c>
      <c r="D527" s="8" t="s">
        <v>186</v>
      </c>
      <c r="E527" s="5" t="str">
        <f>VLOOKUP($D:$D,[1]Capacidad!$D:$Q,3,FALSE)</f>
        <v>03</v>
      </c>
      <c r="F527" s="5" t="str">
        <f>VLOOKUP($D:$D,[1]Capacidad!$D:$Q,4,FALSE)</f>
        <v>CIBAO NORDESTE</v>
      </c>
      <c r="G527" s="5" t="str">
        <f>VLOOKUP($D:$D,[1]Capacidad!$D:$Q,5,FALSE)</f>
        <v>14</v>
      </c>
      <c r="H527" s="5" t="str">
        <f>VLOOKUP($D:$D,[1]Capacidad!$D:$Q,6,FALSE)</f>
        <v>MARÍA TRINIDAD SÁNCHEZ</v>
      </c>
      <c r="I527" s="5" t="str">
        <f>VLOOKUP($D:$D,[1]Capacidad!$D:$Q,7,FALSE)</f>
        <v>01</v>
      </c>
      <c r="J527" s="5" t="str">
        <f>VLOOKUP($D:$D,[1]Capacidad!$D:$Q,8,FALSE)</f>
        <v>NAGUA</v>
      </c>
      <c r="K527" s="8" t="s">
        <v>240</v>
      </c>
      <c r="L527" s="2" t="s">
        <v>253</v>
      </c>
      <c r="M527" s="2" t="s">
        <v>187</v>
      </c>
      <c r="N527" s="51">
        <v>0.9</v>
      </c>
    </row>
    <row r="528" spans="1:14" ht="13.5" customHeight="1" x14ac:dyDescent="0.25">
      <c r="A528" s="2">
        <v>2025</v>
      </c>
      <c r="B528" s="2">
        <v>5</v>
      </c>
      <c r="C528" s="2" t="s">
        <v>12</v>
      </c>
      <c r="D528" s="8" t="s">
        <v>188</v>
      </c>
      <c r="E528" s="5" t="str">
        <f>VLOOKUP($D:$D,[1]Capacidad!$D:$Q,3,FALSE)</f>
        <v>07</v>
      </c>
      <c r="F528" s="5" t="str">
        <f>VLOOKUP($D:$D,[1]Capacidad!$D:$Q,4,FALSE)</f>
        <v>EL VALLE</v>
      </c>
      <c r="G528" s="5" t="str">
        <f>VLOOKUP($D:$D,[1]Capacidad!$D:$Q,5,FALSE)</f>
        <v>22</v>
      </c>
      <c r="H528" s="5" t="str">
        <f>VLOOKUP($D:$D,[1]Capacidad!$D:$Q,6,FALSE)</f>
        <v>SAN JUAN</v>
      </c>
      <c r="I528" s="5" t="str">
        <f>VLOOKUP($D:$D,[1]Capacidad!$D:$Q,7,FALSE)</f>
        <v>01</v>
      </c>
      <c r="J528" s="5" t="str">
        <f>VLOOKUP($D:$D,[1]Capacidad!$D:$Q,8,FALSE)</f>
        <v>SAN JUAN</v>
      </c>
      <c r="K528" s="8" t="s">
        <v>240</v>
      </c>
      <c r="L528" s="2" t="s">
        <v>253</v>
      </c>
      <c r="M528" s="2" t="s">
        <v>189</v>
      </c>
      <c r="N528" s="51">
        <v>12.8</v>
      </c>
    </row>
    <row r="529" spans="1:14" ht="13.5" customHeight="1" x14ac:dyDescent="0.25">
      <c r="A529" s="2">
        <v>2025</v>
      </c>
      <c r="B529" s="2">
        <v>5</v>
      </c>
      <c r="C529" s="2" t="s">
        <v>12</v>
      </c>
      <c r="D529" s="8" t="s">
        <v>190</v>
      </c>
      <c r="E529" s="5" t="str">
        <f>VLOOKUP($D:$D,[1]Capacidad!$D:$Q,3,FALSE)</f>
        <v>07</v>
      </c>
      <c r="F529" s="5" t="str">
        <f>VLOOKUP($D:$D,[1]Capacidad!$D:$Q,4,FALSE)</f>
        <v>EL VALLE</v>
      </c>
      <c r="G529" s="5" t="str">
        <f>VLOOKUP($D:$D,[1]Capacidad!$D:$Q,5,FALSE)</f>
        <v>22</v>
      </c>
      <c r="H529" s="5" t="str">
        <f>VLOOKUP($D:$D,[1]Capacidad!$D:$Q,6,FALSE)</f>
        <v>SAN JUAN</v>
      </c>
      <c r="I529" s="5" t="str">
        <f>VLOOKUP($D:$D,[1]Capacidad!$D:$Q,7,FALSE)</f>
        <v>01</v>
      </c>
      <c r="J529" s="5" t="str">
        <f>VLOOKUP($D:$D,[1]Capacidad!$D:$Q,8,FALSE)</f>
        <v>SAN JUAN</v>
      </c>
      <c r="K529" s="8" t="s">
        <v>240</v>
      </c>
      <c r="L529" s="2" t="s">
        <v>253</v>
      </c>
      <c r="M529" s="2" t="s">
        <v>191</v>
      </c>
      <c r="N529" s="51">
        <v>6.3</v>
      </c>
    </row>
    <row r="530" spans="1:14" ht="13.5" customHeight="1" x14ac:dyDescent="0.25">
      <c r="A530" s="2">
        <v>2025</v>
      </c>
      <c r="B530" s="2">
        <v>5</v>
      </c>
      <c r="C530" s="2" t="s">
        <v>192</v>
      </c>
      <c r="D530" s="8" t="s">
        <v>193</v>
      </c>
      <c r="E530" s="5" t="str">
        <f>VLOOKUP($D:$D,[1]Capacidad!$D:$Q,3,FALSE)</f>
        <v>01</v>
      </c>
      <c r="F530" s="5" t="str">
        <f>VLOOKUP($D:$D,[1]Capacidad!$D:$Q,4,FALSE)</f>
        <v>CIBAO NORTE</v>
      </c>
      <c r="G530" s="5" t="str">
        <f>VLOOKUP($D:$D,[1]Capacidad!$D:$Q,5,FALSE)</f>
        <v>18</v>
      </c>
      <c r="H530" s="5" t="str">
        <f>VLOOKUP($D:$D,[1]Capacidad!$D:$Q,6,FALSE)</f>
        <v>PUERTO PLATA</v>
      </c>
      <c r="I530" s="5" t="str">
        <f>VLOOKUP($D:$D,[1]Capacidad!$D:$Q,7,FALSE)</f>
        <v>01</v>
      </c>
      <c r="J530" s="5" t="str">
        <f>VLOOKUP($D:$D,[1]Capacidad!$D:$Q,8,FALSE)</f>
        <v>PUERTO PLATA</v>
      </c>
      <c r="K530" s="8" t="s">
        <v>239</v>
      </c>
      <c r="L530" s="2" t="s">
        <v>250</v>
      </c>
      <c r="M530" s="2" t="s">
        <v>194</v>
      </c>
      <c r="N530" s="51">
        <v>0</v>
      </c>
    </row>
    <row r="531" spans="1:14" ht="13.5" customHeight="1" x14ac:dyDescent="0.25">
      <c r="A531" s="2">
        <v>2025</v>
      </c>
      <c r="B531" s="2">
        <v>5</v>
      </c>
      <c r="C531" s="2" t="s">
        <v>59</v>
      </c>
      <c r="D531" s="8" t="s">
        <v>197</v>
      </c>
      <c r="E531" s="5" t="str">
        <f>VLOOKUP($D:$D,[1]Capacidad!$D:$Q,3,FALSE)</f>
        <v>05</v>
      </c>
      <c r="F531" s="5" t="str">
        <f>VLOOKUP($D:$D,[1]Capacidad!$D:$Q,4,FALSE)</f>
        <v>VALDESIA</v>
      </c>
      <c r="G531" s="5" t="str">
        <f>VLOOKUP($D:$D,[1]Capacidad!$D:$Q,5,FALSE)</f>
        <v>21</v>
      </c>
      <c r="H531" s="5" t="str">
        <f>VLOOKUP($D:$D,[1]Capacidad!$D:$Q,6,FALSE)</f>
        <v>SAN CRISTÓBAL</v>
      </c>
      <c r="I531" s="5" t="str">
        <f>VLOOKUP($D:$D,[1]Capacidad!$D:$Q,7,FALSE)</f>
        <v>03</v>
      </c>
      <c r="J531" s="5" t="str">
        <f>VLOOKUP($D:$D,[1]Capacidad!$D:$Q,8,FALSE)</f>
        <v>BAJOS DE HAINA</v>
      </c>
      <c r="K531" s="8" t="s">
        <v>243</v>
      </c>
      <c r="L531" s="2" t="s">
        <v>249</v>
      </c>
      <c r="M531" s="2" t="s">
        <v>44</v>
      </c>
      <c r="N531" s="51">
        <v>34</v>
      </c>
    </row>
    <row r="532" spans="1:14" ht="13.5" customHeight="1" x14ac:dyDescent="0.25">
      <c r="A532" s="2">
        <v>2025</v>
      </c>
      <c r="B532" s="2">
        <v>5</v>
      </c>
      <c r="C532" s="2" t="s">
        <v>198</v>
      </c>
      <c r="D532" s="8" t="s">
        <v>199</v>
      </c>
      <c r="E532" s="5" t="str">
        <f>VLOOKUP($D:$D,[1]Capacidad!$D:$Q,3,FALSE)</f>
        <v>09</v>
      </c>
      <c r="F532" s="5" t="str">
        <f>VLOOKUP($D:$D,[1]Capacidad!$D:$Q,4,FALSE)</f>
        <v>HIGUAMO</v>
      </c>
      <c r="G532" s="5" t="str">
        <f>VLOOKUP($D:$D,[1]Capacidad!$D:$Q,5,FALSE)</f>
        <v>23</v>
      </c>
      <c r="H532" s="5" t="str">
        <f>VLOOKUP($D:$D,[1]Capacidad!$D:$Q,6,FALSE)</f>
        <v>SAN PEDRO DE MACORÍS</v>
      </c>
      <c r="I532" s="5" t="str">
        <f>VLOOKUP($D:$D,[1]Capacidad!$D:$Q,7,FALSE)</f>
        <v>01</v>
      </c>
      <c r="J532" s="5" t="str">
        <f>VLOOKUP($D:$D,[1]Capacidad!$D:$Q,8,FALSE)</f>
        <v>SAN PEDRO DE MACORÍS</v>
      </c>
      <c r="K532" s="8" t="s">
        <v>241</v>
      </c>
      <c r="L532" s="2" t="s">
        <v>251</v>
      </c>
      <c r="M532" s="2" t="s">
        <v>99</v>
      </c>
      <c r="N532" s="51">
        <v>30</v>
      </c>
    </row>
    <row r="533" spans="1:14" ht="13.5" customHeight="1" x14ac:dyDescent="0.25">
      <c r="A533" s="2">
        <v>2025</v>
      </c>
      <c r="B533" s="2">
        <v>5</v>
      </c>
      <c r="C533" s="2" t="s">
        <v>200</v>
      </c>
      <c r="D533" s="8" t="s">
        <v>201</v>
      </c>
      <c r="E533" s="5" t="str">
        <f>VLOOKUP($D:$D,[1]Capacidad!$D:$Q,3,FALSE)</f>
        <v>10</v>
      </c>
      <c r="F533" s="5" t="str">
        <f>VLOOKUP($D:$D,[1]Capacidad!$D:$Q,4,FALSE)</f>
        <v>OZAMA O METROPOLITANA</v>
      </c>
      <c r="G533" s="5" t="str">
        <f>VLOOKUP($D:$D,[1]Capacidad!$D:$Q,5,FALSE)</f>
        <v>32</v>
      </c>
      <c r="H533" s="5" t="str">
        <f>VLOOKUP($D:$D,[1]Capacidad!$D:$Q,6,FALSE)</f>
        <v>SANTO DOMINGO</v>
      </c>
      <c r="I533" s="5" t="str">
        <f>VLOOKUP($D:$D,[1]Capacidad!$D:$Q,7,FALSE)</f>
        <v>04</v>
      </c>
      <c r="J533" s="5" t="str">
        <f>VLOOKUP($D:$D,[1]Capacidad!$D:$Q,8,FALSE)</f>
        <v>BOCA CHICA</v>
      </c>
      <c r="K533" s="8" t="s">
        <v>243</v>
      </c>
      <c r="L533" s="2" t="s">
        <v>246</v>
      </c>
      <c r="M533" s="2" t="s">
        <v>128</v>
      </c>
      <c r="N533" s="51">
        <v>191.48</v>
      </c>
    </row>
    <row r="534" spans="1:14" ht="13.5" customHeight="1" x14ac:dyDescent="0.25">
      <c r="A534" s="2">
        <v>2025</v>
      </c>
      <c r="B534" s="2">
        <v>5</v>
      </c>
      <c r="C534" s="2" t="s">
        <v>22</v>
      </c>
      <c r="D534" s="8" t="s">
        <v>202</v>
      </c>
      <c r="E534" s="5" t="str">
        <f>VLOOKUP($D:$D,[1]Capacidad!$D:$Q,3,FALSE)</f>
        <v>09</v>
      </c>
      <c r="F534" s="5" t="str">
        <f>VLOOKUP($D:$D,[1]Capacidad!$D:$Q,4,FALSE)</f>
        <v>HIGUAMO</v>
      </c>
      <c r="G534" s="5" t="str">
        <f>VLOOKUP($D:$D,[1]Capacidad!$D:$Q,5,FALSE)</f>
        <v>23</v>
      </c>
      <c r="H534" s="5" t="str">
        <f>VLOOKUP($D:$D,[1]Capacidad!$D:$Q,6,FALSE)</f>
        <v>SAN PEDRO DE MACORÍS</v>
      </c>
      <c r="I534" s="5" t="str">
        <f>VLOOKUP($D:$D,[1]Capacidad!$D:$Q,7,FALSE)</f>
        <v>01</v>
      </c>
      <c r="J534" s="5" t="str">
        <f>VLOOKUP($D:$D,[1]Capacidad!$D:$Q,8,FALSE)</f>
        <v>SAN PEDRO DE MACORÍS</v>
      </c>
      <c r="K534" s="8" t="s">
        <v>242</v>
      </c>
      <c r="L534" s="2" t="s">
        <v>248</v>
      </c>
      <c r="M534" s="2" t="s">
        <v>24</v>
      </c>
      <c r="N534" s="51">
        <v>51</v>
      </c>
    </row>
    <row r="535" spans="1:14" ht="13.5" customHeight="1" x14ac:dyDescent="0.25">
      <c r="A535" s="2">
        <v>2025</v>
      </c>
      <c r="B535" s="2">
        <v>5</v>
      </c>
      <c r="C535" s="2" t="s">
        <v>12</v>
      </c>
      <c r="D535" s="8" t="s">
        <v>203</v>
      </c>
      <c r="E535" s="5" t="str">
        <f>VLOOKUP($D:$D,[1]Capacidad!$D:$Q,3,FALSE)</f>
        <v>02</v>
      </c>
      <c r="F535" s="5" t="str">
        <f>VLOOKUP($D:$D,[1]Capacidad!$D:$Q,4,FALSE)</f>
        <v>CIBAO SUR</v>
      </c>
      <c r="G535" s="5" t="str">
        <f>VLOOKUP($D:$D,[1]Capacidad!$D:$Q,5,FALSE)</f>
        <v>13</v>
      </c>
      <c r="H535" s="5" t="str">
        <f>VLOOKUP($D:$D,[1]Capacidad!$D:$Q,6,FALSE)</f>
        <v>LA VEGA</v>
      </c>
      <c r="I535" s="5" t="str">
        <f>VLOOKUP($D:$D,[1]Capacidad!$D:$Q,7,FALSE)</f>
        <v>01</v>
      </c>
      <c r="J535" s="5" t="str">
        <f>VLOOKUP($D:$D,[1]Capacidad!$D:$Q,8,FALSE)</f>
        <v>LA VEGA</v>
      </c>
      <c r="K535" s="8" t="s">
        <v>240</v>
      </c>
      <c r="L535" s="2" t="s">
        <v>253</v>
      </c>
      <c r="M535" s="2" t="s">
        <v>204</v>
      </c>
      <c r="N535" s="51">
        <v>48</v>
      </c>
    </row>
    <row r="536" spans="1:14" ht="13.5" customHeight="1" x14ac:dyDescent="0.25">
      <c r="A536" s="2">
        <v>2025</v>
      </c>
      <c r="B536" s="2">
        <v>5</v>
      </c>
      <c r="C536" s="2" t="s">
        <v>12</v>
      </c>
      <c r="D536" s="8" t="s">
        <v>205</v>
      </c>
      <c r="E536" s="5" t="str">
        <f>VLOOKUP($D:$D,[1]Capacidad!$D:$Q,3,FALSE)</f>
        <v>02</v>
      </c>
      <c r="F536" s="5" t="str">
        <f>VLOOKUP($D:$D,[1]Capacidad!$D:$Q,4,FALSE)</f>
        <v>CIBAO SUR</v>
      </c>
      <c r="G536" s="5" t="str">
        <f>VLOOKUP($D:$D,[1]Capacidad!$D:$Q,5,FALSE)</f>
        <v>13</v>
      </c>
      <c r="H536" s="5" t="str">
        <f>VLOOKUP($D:$D,[1]Capacidad!$D:$Q,6,FALSE)</f>
        <v>LA VEGA</v>
      </c>
      <c r="I536" s="5" t="str">
        <f>VLOOKUP($D:$D,[1]Capacidad!$D:$Q,7,FALSE)</f>
        <v>01</v>
      </c>
      <c r="J536" s="5" t="str">
        <f>VLOOKUP($D:$D,[1]Capacidad!$D:$Q,8,FALSE)</f>
        <v>LA VEGA</v>
      </c>
      <c r="K536" s="8" t="s">
        <v>240</v>
      </c>
      <c r="L536" s="2" t="s">
        <v>253</v>
      </c>
      <c r="M536" s="2" t="s">
        <v>204</v>
      </c>
      <c r="N536" s="51">
        <v>48</v>
      </c>
    </row>
    <row r="537" spans="1:14" ht="13.5" customHeight="1" x14ac:dyDescent="0.25">
      <c r="A537" s="2">
        <v>2025</v>
      </c>
      <c r="B537" s="2">
        <v>5</v>
      </c>
      <c r="C537" s="2" t="s">
        <v>12</v>
      </c>
      <c r="D537" s="8" t="s">
        <v>206</v>
      </c>
      <c r="E537" s="5" t="str">
        <f>VLOOKUP($D:$D,[1]Capacidad!$D:$Q,3,FALSE)</f>
        <v>05</v>
      </c>
      <c r="F537" s="5" t="str">
        <f>VLOOKUP($D:$D,[1]Capacidad!$D:$Q,4,FALSE)</f>
        <v>VALDESIA</v>
      </c>
      <c r="G537" s="5" t="str">
        <f>VLOOKUP($D:$D,[1]Capacidad!$D:$Q,5,FALSE)</f>
        <v>17</v>
      </c>
      <c r="H537" s="5" t="str">
        <f>VLOOKUP($D:$D,[1]Capacidad!$D:$Q,6,FALSE)</f>
        <v>PERAVIA</v>
      </c>
      <c r="I537" s="5" t="str">
        <f>VLOOKUP($D:$D,[1]Capacidad!$D:$Q,7,FALSE)</f>
        <v>01</v>
      </c>
      <c r="J537" s="5" t="str">
        <f>VLOOKUP($D:$D,[1]Capacidad!$D:$Q,8,FALSE)</f>
        <v>BANÍ</v>
      </c>
      <c r="K537" s="8" t="s">
        <v>240</v>
      </c>
      <c r="L537" s="2" t="s">
        <v>253</v>
      </c>
      <c r="M537" s="2" t="s">
        <v>207</v>
      </c>
      <c r="N537" s="51">
        <v>25.5</v>
      </c>
    </row>
    <row r="538" spans="1:14" ht="13.5" customHeight="1" x14ac:dyDescent="0.25">
      <c r="A538" s="2">
        <v>2025</v>
      </c>
      <c r="B538" s="2">
        <v>5</v>
      </c>
      <c r="C538" s="2" t="s">
        <v>12</v>
      </c>
      <c r="D538" s="8" t="s">
        <v>208</v>
      </c>
      <c r="E538" s="5" t="str">
        <f>VLOOKUP($D:$D,[1]Capacidad!$D:$Q,3,FALSE)</f>
        <v>05</v>
      </c>
      <c r="F538" s="5" t="str">
        <f>VLOOKUP($D:$D,[1]Capacidad!$D:$Q,4,FALSE)</f>
        <v>VALDESIA</v>
      </c>
      <c r="G538" s="5" t="str">
        <f>VLOOKUP($D:$D,[1]Capacidad!$D:$Q,5,FALSE)</f>
        <v>17</v>
      </c>
      <c r="H538" s="5" t="str">
        <f>VLOOKUP($D:$D,[1]Capacidad!$D:$Q,6,FALSE)</f>
        <v>PERAVIA</v>
      </c>
      <c r="I538" s="5" t="str">
        <f>VLOOKUP($D:$D,[1]Capacidad!$D:$Q,7,FALSE)</f>
        <v>01</v>
      </c>
      <c r="J538" s="5" t="str">
        <f>VLOOKUP($D:$D,[1]Capacidad!$D:$Q,8,FALSE)</f>
        <v>BANÍ</v>
      </c>
      <c r="K538" s="8" t="s">
        <v>240</v>
      </c>
      <c r="L538" s="2" t="s">
        <v>253</v>
      </c>
      <c r="M538" s="2" t="s">
        <v>207</v>
      </c>
      <c r="N538" s="51">
        <v>25.5</v>
      </c>
    </row>
    <row r="539" spans="1:14" ht="13.5" customHeight="1" x14ac:dyDescent="0.25">
      <c r="A539" s="2">
        <v>2025</v>
      </c>
      <c r="B539" s="2">
        <v>6</v>
      </c>
      <c r="C539" s="2" t="s">
        <v>8</v>
      </c>
      <c r="D539" s="2" t="s">
        <v>210</v>
      </c>
      <c r="E539" s="5" t="str">
        <f>VLOOKUP($D:$D,[1]Capacidad!$D:$Q,3,FALSE)</f>
        <v>10</v>
      </c>
      <c r="F539" s="5" t="str">
        <f>VLOOKUP($D:$D,[1]Capacidad!$D:$Q,4,FALSE)</f>
        <v>OZAMA O METROPOLITANA</v>
      </c>
      <c r="G539" s="5" t="str">
        <f>VLOOKUP($D:$D,[1]Capacidad!$D:$Q,5,FALSE)</f>
        <v>32</v>
      </c>
      <c r="H539" s="5" t="str">
        <f>VLOOKUP($D:$D,[1]Capacidad!$D:$Q,6,FALSE)</f>
        <v>SANTO DOMINGO</v>
      </c>
      <c r="I539" s="5" t="str">
        <f>VLOOKUP($D:$D,[1]Capacidad!$D:$Q,7,FALSE)</f>
        <v>04</v>
      </c>
      <c r="J539" s="5" t="str">
        <f>VLOOKUP($D:$D,[1]Capacidad!$D:$Q,8,FALSE)</f>
        <v>BOCA CHICA</v>
      </c>
      <c r="K539" s="8" t="s">
        <v>239</v>
      </c>
      <c r="L539" s="8" t="s">
        <v>246</v>
      </c>
      <c r="M539" s="2" t="s">
        <v>102</v>
      </c>
      <c r="N539" s="51">
        <v>319</v>
      </c>
    </row>
    <row r="540" spans="1:14" ht="13.5" customHeight="1" x14ac:dyDescent="0.25">
      <c r="A540" s="2">
        <v>2025</v>
      </c>
      <c r="B540" s="2">
        <v>6</v>
      </c>
      <c r="C540" s="2" t="s">
        <v>12</v>
      </c>
      <c r="D540" s="2" t="s">
        <v>13</v>
      </c>
      <c r="E540" s="5" t="str">
        <f>VLOOKUP($D:$D,[1]Capacidad!$D:$Q,3,FALSE)</f>
        <v>05</v>
      </c>
      <c r="F540" s="5" t="str">
        <f>VLOOKUP($D:$D,[1]Capacidad!$D:$Q,4,FALSE)</f>
        <v>VALDESIA</v>
      </c>
      <c r="G540" s="5" t="str">
        <f>VLOOKUP($D:$D,[1]Capacidad!$D:$Q,5,FALSE)</f>
        <v>17</v>
      </c>
      <c r="H540" s="5" t="str">
        <f>VLOOKUP($D:$D,[1]Capacidad!$D:$Q,6,FALSE)</f>
        <v>PERAVIA</v>
      </c>
      <c r="I540" s="5" t="str">
        <f>VLOOKUP($D:$D,[1]Capacidad!$D:$Q,7,FALSE)</f>
        <v>01</v>
      </c>
      <c r="J540" s="5" t="str">
        <f>VLOOKUP($D:$D,[1]Capacidad!$D:$Q,8,FALSE)</f>
        <v>BANÍ</v>
      </c>
      <c r="K540" s="8" t="s">
        <v>240</v>
      </c>
      <c r="L540" s="8" t="s">
        <v>253</v>
      </c>
      <c r="M540" s="2" t="s">
        <v>14</v>
      </c>
      <c r="N540" s="51">
        <v>30</v>
      </c>
    </row>
    <row r="541" spans="1:14" ht="13.5" customHeight="1" x14ac:dyDescent="0.25">
      <c r="A541" s="2">
        <v>2025</v>
      </c>
      <c r="B541" s="2">
        <v>6</v>
      </c>
      <c r="C541" s="2" t="s">
        <v>12</v>
      </c>
      <c r="D541" s="2" t="s">
        <v>15</v>
      </c>
      <c r="E541" s="5" t="str">
        <f>VLOOKUP($D:$D,[1]Capacidad!$D:$Q,3,FALSE)</f>
        <v>05</v>
      </c>
      <c r="F541" s="5" t="str">
        <f>VLOOKUP($D:$D,[1]Capacidad!$D:$Q,4,FALSE)</f>
        <v>VALDESIA</v>
      </c>
      <c r="G541" s="5" t="str">
        <f>VLOOKUP($D:$D,[1]Capacidad!$D:$Q,5,FALSE)</f>
        <v>17</v>
      </c>
      <c r="H541" s="5" t="str">
        <f>VLOOKUP($D:$D,[1]Capacidad!$D:$Q,6,FALSE)</f>
        <v>PERAVIA</v>
      </c>
      <c r="I541" s="5" t="str">
        <f>VLOOKUP($D:$D,[1]Capacidad!$D:$Q,7,FALSE)</f>
        <v>01</v>
      </c>
      <c r="J541" s="5" t="str">
        <f>VLOOKUP($D:$D,[1]Capacidad!$D:$Q,8,FALSE)</f>
        <v>BANÍ</v>
      </c>
      <c r="K541" s="8" t="s">
        <v>240</v>
      </c>
      <c r="L541" s="8" t="s">
        <v>253</v>
      </c>
      <c r="M541" s="2" t="s">
        <v>14</v>
      </c>
      <c r="N541" s="51">
        <v>30</v>
      </c>
    </row>
    <row r="542" spans="1:14" ht="13.5" customHeight="1" x14ac:dyDescent="0.25">
      <c r="A542" s="2">
        <v>2025</v>
      </c>
      <c r="B542" s="2">
        <v>6</v>
      </c>
      <c r="C542" s="2" t="s">
        <v>12</v>
      </c>
      <c r="D542" s="2" t="s">
        <v>16</v>
      </c>
      <c r="E542" s="5" t="str">
        <f>VLOOKUP($D:$D,[1]Capacidad!$D:$Q,3,FALSE)</f>
        <v>02</v>
      </c>
      <c r="F542" s="5" t="str">
        <f>VLOOKUP($D:$D,[1]Capacidad!$D:$Q,4,FALSE)</f>
        <v>CIBAO SUR</v>
      </c>
      <c r="G542" s="5" t="str">
        <f>VLOOKUP($D:$D,[1]Capacidad!$D:$Q,5,FALSE)</f>
        <v>28</v>
      </c>
      <c r="H542" s="5" t="str">
        <f>VLOOKUP($D:$D,[1]Capacidad!$D:$Q,6,FALSE)</f>
        <v>MONSEÑOR NOUEL</v>
      </c>
      <c r="I542" s="5" t="str">
        <f>VLOOKUP($D:$D,[1]Capacidad!$D:$Q,7,FALSE)</f>
        <v>03</v>
      </c>
      <c r="J542" s="5" t="str">
        <f>VLOOKUP($D:$D,[1]Capacidad!$D:$Q,8,FALSE)</f>
        <v>PIEDRA BLANCA</v>
      </c>
      <c r="K542" s="8" t="s">
        <v>240</v>
      </c>
      <c r="L542" s="8" t="s">
        <v>253</v>
      </c>
      <c r="M542" s="2" t="s">
        <v>17</v>
      </c>
      <c r="N542" s="51">
        <v>0.3</v>
      </c>
    </row>
    <row r="543" spans="1:14" ht="13.5" customHeight="1" x14ac:dyDescent="0.25">
      <c r="A543" s="2">
        <v>2025</v>
      </c>
      <c r="B543" s="2">
        <v>6</v>
      </c>
      <c r="C543" s="2" t="s">
        <v>12</v>
      </c>
      <c r="D543" s="2" t="s">
        <v>18</v>
      </c>
      <c r="E543" s="5" t="str">
        <f>VLOOKUP($D:$D,[1]Capacidad!$D:$Q,3,FALSE)</f>
        <v>02</v>
      </c>
      <c r="F543" s="5" t="str">
        <f>VLOOKUP($D:$D,[1]Capacidad!$D:$Q,4,FALSE)</f>
        <v>CIBAO SUR</v>
      </c>
      <c r="G543" s="5" t="str">
        <f>VLOOKUP($D:$D,[1]Capacidad!$D:$Q,5,FALSE)</f>
        <v>28</v>
      </c>
      <c r="H543" s="5" t="str">
        <f>VLOOKUP($D:$D,[1]Capacidad!$D:$Q,6,FALSE)</f>
        <v>MONSEÑOR NOUEL</v>
      </c>
      <c r="I543" s="5" t="str">
        <f>VLOOKUP($D:$D,[1]Capacidad!$D:$Q,7,FALSE)</f>
        <v>03</v>
      </c>
      <c r="J543" s="5" t="str">
        <f>VLOOKUP($D:$D,[1]Capacidad!$D:$Q,8,FALSE)</f>
        <v>PIEDRA BLANCA</v>
      </c>
      <c r="K543" s="8" t="s">
        <v>240</v>
      </c>
      <c r="L543" s="8" t="s">
        <v>253</v>
      </c>
      <c r="M543" s="2" t="s">
        <v>17</v>
      </c>
      <c r="N543" s="51">
        <v>0.3</v>
      </c>
    </row>
    <row r="544" spans="1:14" ht="13.5" customHeight="1" x14ac:dyDescent="0.25">
      <c r="A544" s="2">
        <v>2025</v>
      </c>
      <c r="B544" s="2">
        <v>6</v>
      </c>
      <c r="C544" s="2" t="s">
        <v>12</v>
      </c>
      <c r="D544" s="2" t="s">
        <v>19</v>
      </c>
      <c r="E544" s="5" t="str">
        <f>VLOOKUP($D:$D,[1]Capacidad!$D:$Q,3,FALSE)</f>
        <v>01</v>
      </c>
      <c r="F544" s="5" t="str">
        <f>VLOOKUP($D:$D,[1]Capacidad!$D:$Q,4,FALSE)</f>
        <v>CIBAO NORTE</v>
      </c>
      <c r="G544" s="5" t="str">
        <f>VLOOKUP($D:$D,[1]Capacidad!$D:$Q,5,FALSE)</f>
        <v>25</v>
      </c>
      <c r="H544" s="5" t="str">
        <f>VLOOKUP($D:$D,[1]Capacidad!$D:$Q,6,FALSE)</f>
        <v>SANTIAGO</v>
      </c>
      <c r="I544" s="5" t="str">
        <f>VLOOKUP($D:$D,[1]Capacidad!$D:$Q,7,FALSE)</f>
        <v>03</v>
      </c>
      <c r="J544" s="5" t="str">
        <f>VLOOKUP($D:$D,[1]Capacidad!$D:$Q,8,FALSE)</f>
        <v>JÁNICO</v>
      </c>
      <c r="K544" s="8" t="s">
        <v>240</v>
      </c>
      <c r="L544" s="8" t="s">
        <v>253</v>
      </c>
      <c r="M544" s="2" t="s">
        <v>20</v>
      </c>
      <c r="N544" s="51">
        <v>0.6</v>
      </c>
    </row>
    <row r="545" spans="1:14" ht="13.5" customHeight="1" x14ac:dyDescent="0.25">
      <c r="A545" s="2">
        <v>2025</v>
      </c>
      <c r="B545" s="2">
        <v>6</v>
      </c>
      <c r="C545" s="2" t="s">
        <v>12</v>
      </c>
      <c r="D545" s="2" t="s">
        <v>21</v>
      </c>
      <c r="E545" s="5" t="str">
        <f>VLOOKUP($D:$D,[1]Capacidad!$D:$Q,3,FALSE)</f>
        <v>01</v>
      </c>
      <c r="F545" s="5" t="str">
        <f>VLOOKUP($D:$D,[1]Capacidad!$D:$Q,4,FALSE)</f>
        <v>CIBAO NORTE</v>
      </c>
      <c r="G545" s="5" t="str">
        <f>VLOOKUP($D:$D,[1]Capacidad!$D:$Q,5,FALSE)</f>
        <v>25</v>
      </c>
      <c r="H545" s="5" t="str">
        <f>VLOOKUP($D:$D,[1]Capacidad!$D:$Q,6,FALSE)</f>
        <v>SANTIAGO</v>
      </c>
      <c r="I545" s="5" t="str">
        <f>VLOOKUP($D:$D,[1]Capacidad!$D:$Q,7,FALSE)</f>
        <v>03</v>
      </c>
      <c r="J545" s="5" t="str">
        <f>VLOOKUP($D:$D,[1]Capacidad!$D:$Q,8,FALSE)</f>
        <v>JÁNICO</v>
      </c>
      <c r="K545" s="8" t="s">
        <v>240</v>
      </c>
      <c r="L545" s="8" t="s">
        <v>253</v>
      </c>
      <c r="M545" s="2" t="s">
        <v>20</v>
      </c>
      <c r="N545" s="51">
        <v>0.6</v>
      </c>
    </row>
    <row r="546" spans="1:14" ht="13.5" customHeight="1" x14ac:dyDescent="0.25">
      <c r="A546" s="2">
        <v>2025</v>
      </c>
      <c r="B546" s="2">
        <v>6</v>
      </c>
      <c r="C546" s="2" t="s">
        <v>22</v>
      </c>
      <c r="D546" s="2" t="s">
        <v>23</v>
      </c>
      <c r="E546" s="5" t="str">
        <f>VLOOKUP($D:$D,[1]Capacidad!$D:$Q,3,FALSE)</f>
        <v>06</v>
      </c>
      <c r="F546" s="5" t="str">
        <f>VLOOKUP($D:$D,[1]Capacidad!$D:$Q,4,FALSE)</f>
        <v>ENRIQUILLO</v>
      </c>
      <c r="G546" s="5" t="str">
        <f>VLOOKUP($D:$D,[1]Capacidad!$D:$Q,5,FALSE)</f>
        <v>04</v>
      </c>
      <c r="H546" s="5" t="str">
        <f>VLOOKUP($D:$D,[1]Capacidad!$D:$Q,6,FALSE)</f>
        <v>BARAHONA</v>
      </c>
      <c r="I546" s="5" t="str">
        <f>VLOOKUP($D:$D,[1]Capacidad!$D:$Q,7,FALSE)</f>
        <v>01</v>
      </c>
      <c r="J546" s="5" t="str">
        <f>VLOOKUP($D:$D,[1]Capacidad!$D:$Q,8,FALSE)</f>
        <v>BARAHONA</v>
      </c>
      <c r="K546" s="8" t="s">
        <v>241</v>
      </c>
      <c r="L546" s="8" t="s">
        <v>247</v>
      </c>
      <c r="M546" s="2" t="s">
        <v>24</v>
      </c>
      <c r="N546" s="51">
        <v>53</v>
      </c>
    </row>
    <row r="547" spans="1:14" ht="13.5" customHeight="1" x14ac:dyDescent="0.25">
      <c r="A547" s="2">
        <v>2025</v>
      </c>
      <c r="B547" s="2">
        <v>6</v>
      </c>
      <c r="C547" s="2" t="s">
        <v>25</v>
      </c>
      <c r="D547" s="2" t="s">
        <v>26</v>
      </c>
      <c r="E547" s="5" t="str">
        <f>VLOOKUP($D:$D,[1]Capacidad!$D:$Q,3,FALSE)</f>
        <v>09</v>
      </c>
      <c r="F547" s="5" t="str">
        <f>VLOOKUP($D:$D,[1]Capacidad!$D:$Q,4,FALSE)</f>
        <v>HIGUAMO</v>
      </c>
      <c r="G547" s="5" t="str">
        <f>VLOOKUP($D:$D,[1]Capacidad!$D:$Q,5,FALSE)</f>
        <v>23</v>
      </c>
      <c r="H547" s="5" t="str">
        <f>VLOOKUP($D:$D,[1]Capacidad!$D:$Q,6,FALSE)</f>
        <v>SAN PEDRO DE MACORÍS</v>
      </c>
      <c r="I547" s="5" t="str">
        <f>VLOOKUP($D:$D,[1]Capacidad!$D:$Q,7,FALSE)</f>
        <v>05</v>
      </c>
      <c r="J547" s="5" t="str">
        <f>VLOOKUP($D:$D,[1]Capacidad!$D:$Q,8,FALSE)</f>
        <v>QUISQUEYA</v>
      </c>
      <c r="K547" s="8" t="s">
        <v>242</v>
      </c>
      <c r="L547" s="8" t="s">
        <v>248</v>
      </c>
      <c r="M547" s="2" t="s">
        <v>27</v>
      </c>
      <c r="N547" s="51">
        <v>25.2</v>
      </c>
    </row>
    <row r="548" spans="1:14" ht="13.5" customHeight="1" x14ac:dyDescent="0.25">
      <c r="A548" s="2">
        <v>2025</v>
      </c>
      <c r="B548" s="2">
        <v>6</v>
      </c>
      <c r="C548" s="2" t="s">
        <v>12</v>
      </c>
      <c r="D548" s="2" t="s">
        <v>28</v>
      </c>
      <c r="E548" s="5" t="str">
        <f>VLOOKUP($D:$D,[1]Capacidad!$D:$Q,3,FALSE)</f>
        <v>04</v>
      </c>
      <c r="F548" s="5" t="str">
        <f>VLOOKUP($D:$D,[1]Capacidad!$D:$Q,4,FALSE)</f>
        <v>CIBAO NOROESTE</v>
      </c>
      <c r="G548" s="5" t="str">
        <f>VLOOKUP($D:$D,[1]Capacidad!$D:$Q,5,FALSE)</f>
        <v>27</v>
      </c>
      <c r="H548" s="5" t="str">
        <f>VLOOKUP($D:$D,[1]Capacidad!$D:$Q,6,FALSE)</f>
        <v>VALVERDE</v>
      </c>
      <c r="I548" s="5" t="str">
        <f>VLOOKUP($D:$D,[1]Capacidad!$D:$Q,7,FALSE)</f>
        <v>02</v>
      </c>
      <c r="J548" s="5" t="str">
        <f>VLOOKUP($D:$D,[1]Capacidad!$D:$Q,8,FALSE)</f>
        <v>ESPERANZA</v>
      </c>
      <c r="K548" s="8" t="s">
        <v>240</v>
      </c>
      <c r="L548" s="8" t="s">
        <v>253</v>
      </c>
      <c r="M548" s="2" t="s">
        <v>27</v>
      </c>
      <c r="N548" s="51">
        <v>2.9</v>
      </c>
    </row>
    <row r="549" spans="1:14" ht="13.5" customHeight="1" x14ac:dyDescent="0.25">
      <c r="A549" s="2">
        <v>2025</v>
      </c>
      <c r="B549" s="2">
        <v>6</v>
      </c>
      <c r="C549" s="2" t="s">
        <v>29</v>
      </c>
      <c r="D549" s="2" t="s">
        <v>211</v>
      </c>
      <c r="E549" s="5" t="str">
        <f>VLOOKUP($D:$D,[1]Capacidad!$D:$Q,3,FALSE)</f>
        <v>09</v>
      </c>
      <c r="F549" s="5" t="str">
        <f>VLOOKUP($D:$D,[1]Capacidad!$D:$Q,4,FALSE)</f>
        <v>HIGUAMO</v>
      </c>
      <c r="G549" s="5" t="str">
        <f>VLOOKUP($D:$D,[1]Capacidad!$D:$Q,5,FALSE)</f>
        <v>23</v>
      </c>
      <c r="H549" s="5" t="str">
        <f>VLOOKUP($D:$D,[1]Capacidad!$D:$Q,6,FALSE)</f>
        <v>SAN PEDRO DE MACORÍS</v>
      </c>
      <c r="I549" s="5" t="str">
        <f>VLOOKUP($D:$D,[1]Capacidad!$D:$Q,7,FALSE)</f>
        <v>01</v>
      </c>
      <c r="J549" s="5" t="str">
        <f>VLOOKUP($D:$D,[1]Capacidad!$D:$Q,8,FALSE)</f>
        <v>SAN PEDRO DE MACORÍS</v>
      </c>
      <c r="K549" s="8" t="s">
        <v>239</v>
      </c>
      <c r="L549" s="8" t="s">
        <v>249</v>
      </c>
      <c r="M549" s="2" t="s">
        <v>24</v>
      </c>
      <c r="N549" s="51">
        <v>100</v>
      </c>
    </row>
    <row r="550" spans="1:14" ht="13.5" customHeight="1" x14ac:dyDescent="0.25">
      <c r="A550" s="2">
        <v>2025</v>
      </c>
      <c r="B550" s="2">
        <v>6</v>
      </c>
      <c r="C550" s="2" t="s">
        <v>29</v>
      </c>
      <c r="D550" s="2" t="s">
        <v>212</v>
      </c>
      <c r="E550" s="5" t="str">
        <f>VLOOKUP($D:$D,[1]Capacidad!$D:$Q,3,FALSE)</f>
        <v>09</v>
      </c>
      <c r="F550" s="5" t="str">
        <f>VLOOKUP($D:$D,[1]Capacidad!$D:$Q,4,FALSE)</f>
        <v>HIGUAMO</v>
      </c>
      <c r="G550" s="5" t="str">
        <f>VLOOKUP($D:$D,[1]Capacidad!$D:$Q,5,FALSE)</f>
        <v>23</v>
      </c>
      <c r="H550" s="5" t="str">
        <f>VLOOKUP($D:$D,[1]Capacidad!$D:$Q,6,FALSE)</f>
        <v>SAN PEDRO DE MACORÍS</v>
      </c>
      <c r="I550" s="5" t="str">
        <f>VLOOKUP($D:$D,[1]Capacidad!$D:$Q,7,FALSE)</f>
        <v>01</v>
      </c>
      <c r="J550" s="5" t="str">
        <f>VLOOKUP($D:$D,[1]Capacidad!$D:$Q,8,FALSE)</f>
        <v>SAN PEDRO DE MACORÍS</v>
      </c>
      <c r="K550" s="8" t="s">
        <v>239</v>
      </c>
      <c r="L550" s="8" t="s">
        <v>249</v>
      </c>
      <c r="M550" s="2" t="s">
        <v>24</v>
      </c>
      <c r="N550" s="51">
        <v>100</v>
      </c>
    </row>
    <row r="551" spans="1:14" ht="13.5" customHeight="1" x14ac:dyDescent="0.25">
      <c r="A551" s="2">
        <v>2025</v>
      </c>
      <c r="B551" s="2">
        <v>6</v>
      </c>
      <c r="C551" s="2" t="s">
        <v>29</v>
      </c>
      <c r="D551" s="2" t="s">
        <v>213</v>
      </c>
      <c r="E551" s="5" t="str">
        <f>VLOOKUP($D:$D,[1]Capacidad!$D:$Q,3,FALSE)</f>
        <v>09</v>
      </c>
      <c r="F551" s="5" t="str">
        <f>VLOOKUP($D:$D,[1]Capacidad!$D:$Q,4,FALSE)</f>
        <v>HIGUAMO</v>
      </c>
      <c r="G551" s="5" t="str">
        <f>VLOOKUP($D:$D,[1]Capacidad!$D:$Q,5,FALSE)</f>
        <v>23</v>
      </c>
      <c r="H551" s="5" t="str">
        <f>VLOOKUP($D:$D,[1]Capacidad!$D:$Q,6,FALSE)</f>
        <v>SAN PEDRO DE MACORÍS</v>
      </c>
      <c r="I551" s="5" t="str">
        <f>VLOOKUP($D:$D,[1]Capacidad!$D:$Q,7,FALSE)</f>
        <v>01</v>
      </c>
      <c r="J551" s="5" t="str">
        <f>VLOOKUP($D:$D,[1]Capacidad!$D:$Q,8,FALSE)</f>
        <v>SAN PEDRO DE MACORÍS</v>
      </c>
      <c r="K551" s="8" t="s">
        <v>239</v>
      </c>
      <c r="L551" s="8" t="s">
        <v>249</v>
      </c>
      <c r="M551" s="2" t="s">
        <v>24</v>
      </c>
      <c r="N551" s="51">
        <v>100</v>
      </c>
    </row>
    <row r="552" spans="1:14" ht="13.5" customHeight="1" x14ac:dyDescent="0.25">
      <c r="A552" s="2">
        <v>2025</v>
      </c>
      <c r="B552" s="2">
        <v>6</v>
      </c>
      <c r="C552" s="2" t="s">
        <v>12</v>
      </c>
      <c r="D552" s="2" t="s">
        <v>37</v>
      </c>
      <c r="E552" s="5" t="str">
        <f>VLOOKUP($D:$D,[1]Capacidad!$D:$Q,3,FALSE)</f>
        <v>04</v>
      </c>
      <c r="F552" s="5" t="str">
        <f>VLOOKUP($D:$D,[1]Capacidad!$D:$Q,4,FALSE)</f>
        <v>CIBAO NOROESTE</v>
      </c>
      <c r="G552" s="5" t="str">
        <f>VLOOKUP($D:$D,[1]Capacidad!$D:$Q,5,FALSE)</f>
        <v>26</v>
      </c>
      <c r="H552" s="5" t="str">
        <f>VLOOKUP($D:$D,[1]Capacidad!$D:$Q,6,FALSE)</f>
        <v>SANTIAGO RODRÍGUEZ</v>
      </c>
      <c r="I552" s="5" t="str">
        <f>VLOOKUP($D:$D,[1]Capacidad!$D:$Q,7,FALSE)</f>
        <v>03</v>
      </c>
      <c r="J552" s="5" t="str">
        <f>VLOOKUP($D:$D,[1]Capacidad!$D:$Q,8,FALSE)</f>
        <v>MONCIÓN</v>
      </c>
      <c r="K552" s="8" t="s">
        <v>240</v>
      </c>
      <c r="L552" s="8" t="s">
        <v>253</v>
      </c>
      <c r="M552" s="2" t="s">
        <v>17</v>
      </c>
      <c r="N552" s="51">
        <v>1.6</v>
      </c>
    </row>
    <row r="553" spans="1:14" ht="13.5" customHeight="1" x14ac:dyDescent="0.25">
      <c r="A553" s="2">
        <v>2025</v>
      </c>
      <c r="B553" s="2">
        <v>6</v>
      </c>
      <c r="C553" s="2" t="s">
        <v>12</v>
      </c>
      <c r="D553" s="2" t="s">
        <v>38</v>
      </c>
      <c r="E553" s="5" t="str">
        <f>VLOOKUP($D:$D,[1]Capacidad!$D:$Q,3,FALSE)</f>
        <v>04</v>
      </c>
      <c r="F553" s="5" t="str">
        <f>VLOOKUP($D:$D,[1]Capacidad!$D:$Q,4,FALSE)</f>
        <v>CIBAO NOROESTE</v>
      </c>
      <c r="G553" s="5" t="str">
        <f>VLOOKUP($D:$D,[1]Capacidad!$D:$Q,5,FALSE)</f>
        <v>26</v>
      </c>
      <c r="H553" s="5" t="str">
        <f>VLOOKUP($D:$D,[1]Capacidad!$D:$Q,6,FALSE)</f>
        <v>SANTIAGO RODRÍGUEZ</v>
      </c>
      <c r="I553" s="5" t="str">
        <f>VLOOKUP($D:$D,[1]Capacidad!$D:$Q,7,FALSE)</f>
        <v>03</v>
      </c>
      <c r="J553" s="5" t="str">
        <f>VLOOKUP($D:$D,[1]Capacidad!$D:$Q,8,FALSE)</f>
        <v>MONCIÓN</v>
      </c>
      <c r="K553" s="8" t="s">
        <v>240</v>
      </c>
      <c r="L553" s="8" t="s">
        <v>253</v>
      </c>
      <c r="M553" s="2" t="s">
        <v>17</v>
      </c>
      <c r="N553" s="51">
        <v>1.6</v>
      </c>
    </row>
    <row r="554" spans="1:14" ht="13.5" customHeight="1" x14ac:dyDescent="0.25">
      <c r="A554" s="2">
        <v>2025</v>
      </c>
      <c r="B554" s="2">
        <v>6</v>
      </c>
      <c r="C554" s="2" t="s">
        <v>12</v>
      </c>
      <c r="D554" s="2" t="s">
        <v>39</v>
      </c>
      <c r="E554" s="5" t="str">
        <f>VLOOKUP($D:$D,[1]Capacidad!$D:$Q,3,FALSE)</f>
        <v>07</v>
      </c>
      <c r="F554" s="5" t="str">
        <f>VLOOKUP($D:$D,[1]Capacidad!$D:$Q,4,FALSE)</f>
        <v>EL VALLE</v>
      </c>
      <c r="G554" s="5" t="str">
        <f>VLOOKUP($D:$D,[1]Capacidad!$D:$Q,5,FALSE)</f>
        <v>22</v>
      </c>
      <c r="H554" s="5" t="str">
        <f>VLOOKUP($D:$D,[1]Capacidad!$D:$Q,6,FALSE)</f>
        <v>SAN JUAN</v>
      </c>
      <c r="I554" s="5" t="str">
        <f>VLOOKUP($D:$D,[1]Capacidad!$D:$Q,7,FALSE)</f>
        <v>01</v>
      </c>
      <c r="J554" s="5" t="str">
        <f>VLOOKUP($D:$D,[1]Capacidad!$D:$Q,8,FALSE)</f>
        <v>SAN JUAN</v>
      </c>
      <c r="K554" s="8" t="s">
        <v>240</v>
      </c>
      <c r="L554" s="8" t="s">
        <v>253</v>
      </c>
      <c r="M554" s="2" t="s">
        <v>17</v>
      </c>
      <c r="N554" s="51">
        <v>2</v>
      </c>
    </row>
    <row r="555" spans="1:14" ht="13.5" customHeight="1" x14ac:dyDescent="0.25">
      <c r="A555" s="2">
        <v>2025</v>
      </c>
      <c r="B555" s="2">
        <v>6</v>
      </c>
      <c r="C555" s="2" t="s">
        <v>12</v>
      </c>
      <c r="D555" s="2" t="s">
        <v>40</v>
      </c>
      <c r="E555" s="5" t="str">
        <f>VLOOKUP($D:$D,[1]Capacidad!$D:$Q,3,FALSE)</f>
        <v>07</v>
      </c>
      <c r="F555" s="5" t="str">
        <f>VLOOKUP($D:$D,[1]Capacidad!$D:$Q,4,FALSE)</f>
        <v>EL VALLE</v>
      </c>
      <c r="G555" s="5" t="str">
        <f>VLOOKUP($D:$D,[1]Capacidad!$D:$Q,5,FALSE)</f>
        <v>22</v>
      </c>
      <c r="H555" s="5" t="str">
        <f>VLOOKUP($D:$D,[1]Capacidad!$D:$Q,6,FALSE)</f>
        <v>SAN JUAN</v>
      </c>
      <c r="I555" s="5" t="str">
        <f>VLOOKUP($D:$D,[1]Capacidad!$D:$Q,7,FALSE)</f>
        <v>01</v>
      </c>
      <c r="J555" s="5" t="str">
        <f>VLOOKUP($D:$D,[1]Capacidad!$D:$Q,8,FALSE)</f>
        <v>SAN JUAN</v>
      </c>
      <c r="K555" s="8" t="s">
        <v>240</v>
      </c>
      <c r="L555" s="8" t="s">
        <v>253</v>
      </c>
      <c r="M555" s="2" t="s">
        <v>17</v>
      </c>
      <c r="N555" s="51">
        <v>2</v>
      </c>
    </row>
    <row r="556" spans="1:14" ht="13.5" customHeight="1" x14ac:dyDescent="0.25">
      <c r="A556" s="2">
        <v>2025</v>
      </c>
      <c r="B556" s="2">
        <v>6</v>
      </c>
      <c r="C556" s="2" t="s">
        <v>12</v>
      </c>
      <c r="D556" s="2" t="s">
        <v>41</v>
      </c>
      <c r="E556" s="5" t="str">
        <f>VLOOKUP($D:$D,[1]Capacidad!$D:$Q,3,FALSE)</f>
        <v>02</v>
      </c>
      <c r="F556" s="5" t="str">
        <f>VLOOKUP($D:$D,[1]Capacidad!$D:$Q,4,FALSE)</f>
        <v>CIBAO SUR</v>
      </c>
      <c r="G556" s="5" t="str">
        <f>VLOOKUP($D:$D,[1]Capacidad!$D:$Q,5,FALSE)</f>
        <v>13</v>
      </c>
      <c r="H556" s="5" t="str">
        <f>VLOOKUP($D:$D,[1]Capacidad!$D:$Q,6,FALSE)</f>
        <v>LA VEGA</v>
      </c>
      <c r="I556" s="5" t="str">
        <f>VLOOKUP($D:$D,[1]Capacidad!$D:$Q,7,FALSE)</f>
        <v>02</v>
      </c>
      <c r="J556" s="5" t="str">
        <f>VLOOKUP($D:$D,[1]Capacidad!$D:$Q,8,FALSE)</f>
        <v>CONSTANZA</v>
      </c>
      <c r="K556" s="8" t="s">
        <v>240</v>
      </c>
      <c r="L556" s="8" t="s">
        <v>253</v>
      </c>
      <c r="M556" s="2" t="s">
        <v>20</v>
      </c>
      <c r="N556" s="51">
        <v>0.7</v>
      </c>
    </row>
    <row r="557" spans="1:14" ht="13.5" customHeight="1" x14ac:dyDescent="0.25">
      <c r="A557" s="2">
        <v>2025</v>
      </c>
      <c r="B557" s="2">
        <v>6</v>
      </c>
      <c r="C557" s="2" t="s">
        <v>42</v>
      </c>
      <c r="D557" s="2" t="s">
        <v>214</v>
      </c>
      <c r="E557" s="5" t="str">
        <f>VLOOKUP($D:$D,[1]Capacidad!$D:$Q,3,FALSE)</f>
        <v>10</v>
      </c>
      <c r="F557" s="5" t="str">
        <f>VLOOKUP($D:$D,[1]Capacidad!$D:$Q,4,FALSE)</f>
        <v>OZAMA O METROPOLITANA</v>
      </c>
      <c r="G557" s="5" t="str">
        <f>VLOOKUP($D:$D,[1]Capacidad!$D:$Q,5,FALSE)</f>
        <v>01</v>
      </c>
      <c r="H557" s="5" t="str">
        <f>VLOOKUP($D:$D,[1]Capacidad!$D:$Q,6,FALSE)</f>
        <v>DISTRITO NACIONAL</v>
      </c>
      <c r="I557" s="5" t="str">
        <f>VLOOKUP($D:$D,[1]Capacidad!$D:$Q,7,FALSE)</f>
        <v>01</v>
      </c>
      <c r="J557" s="5" t="str">
        <f>VLOOKUP($D:$D,[1]Capacidad!$D:$Q,8,FALSE)</f>
        <v>SANTO DOMINGO DE GUZMÁN</v>
      </c>
      <c r="K557" s="8" t="s">
        <v>242</v>
      </c>
      <c r="L557" s="8" t="s">
        <v>248</v>
      </c>
      <c r="M557" s="2" t="s">
        <v>44</v>
      </c>
      <c r="N557" s="51">
        <v>111.26</v>
      </c>
    </row>
    <row r="558" spans="1:14" ht="13.5" customHeight="1" x14ac:dyDescent="0.25">
      <c r="A558" s="2">
        <v>2025</v>
      </c>
      <c r="B558" s="2">
        <v>6</v>
      </c>
      <c r="C558" s="2" t="s">
        <v>42</v>
      </c>
      <c r="D558" s="2" t="s">
        <v>215</v>
      </c>
      <c r="E558" s="5" t="str">
        <f>VLOOKUP($D:$D,[1]Capacidad!$D:$Q,3,FALSE)</f>
        <v>10</v>
      </c>
      <c r="F558" s="5" t="str">
        <f>VLOOKUP($D:$D,[1]Capacidad!$D:$Q,4,FALSE)</f>
        <v>OZAMA O METROPOLITANA</v>
      </c>
      <c r="G558" s="5" t="str">
        <f>VLOOKUP($D:$D,[1]Capacidad!$D:$Q,5,FALSE)</f>
        <v>01</v>
      </c>
      <c r="H558" s="5" t="str">
        <f>VLOOKUP($D:$D,[1]Capacidad!$D:$Q,6,FALSE)</f>
        <v>DISTRITO NACIONAL</v>
      </c>
      <c r="I558" s="5" t="str">
        <f>VLOOKUP($D:$D,[1]Capacidad!$D:$Q,7,FALSE)</f>
        <v>01</v>
      </c>
      <c r="J558" s="5" t="str">
        <f>VLOOKUP($D:$D,[1]Capacidad!$D:$Q,8,FALSE)</f>
        <v>SANTO DOMINGO DE GUZMÁN</v>
      </c>
      <c r="K558" s="8" t="s">
        <v>239</v>
      </c>
      <c r="L558" s="8" t="s">
        <v>246</v>
      </c>
      <c r="M558" s="2" t="s">
        <v>49</v>
      </c>
      <c r="N558" s="51">
        <v>150.24799999999999</v>
      </c>
    </row>
    <row r="559" spans="1:14" ht="13.5" customHeight="1" x14ac:dyDescent="0.25">
      <c r="A559" s="2">
        <v>2025</v>
      </c>
      <c r="B559" s="2">
        <v>6</v>
      </c>
      <c r="C559" s="2" t="s">
        <v>22</v>
      </c>
      <c r="D559" s="2" t="s">
        <v>52</v>
      </c>
      <c r="E559" s="5" t="str">
        <f>VLOOKUP($D:$D,[1]Capacidad!$D:$Q,3,FALSE)</f>
        <v>05</v>
      </c>
      <c r="F559" s="5" t="str">
        <f>VLOOKUP($D:$D,[1]Capacidad!$D:$Q,4,FALSE)</f>
        <v>VALDESIA</v>
      </c>
      <c r="G559" s="5" t="str">
        <f>VLOOKUP($D:$D,[1]Capacidad!$D:$Q,5,FALSE)</f>
        <v>21</v>
      </c>
      <c r="H559" s="5" t="str">
        <f>VLOOKUP($D:$D,[1]Capacidad!$D:$Q,6,FALSE)</f>
        <v>SAN CRISTÓBAL</v>
      </c>
      <c r="I559" s="5" t="str">
        <f>VLOOKUP($D:$D,[1]Capacidad!$D:$Q,7,FALSE)</f>
        <v>03</v>
      </c>
      <c r="J559" s="5" t="str">
        <f>VLOOKUP($D:$D,[1]Capacidad!$D:$Q,8,FALSE)</f>
        <v>BAJOS DE HAINA</v>
      </c>
      <c r="K559" s="8" t="s">
        <v>243</v>
      </c>
      <c r="L559" s="8" t="s">
        <v>249</v>
      </c>
      <c r="M559" s="2" t="s">
        <v>17</v>
      </c>
      <c r="N559" s="51">
        <v>100</v>
      </c>
    </row>
    <row r="560" spans="1:14" ht="13.5" customHeight="1" x14ac:dyDescent="0.25">
      <c r="A560" s="2">
        <v>2025</v>
      </c>
      <c r="B560" s="2">
        <v>6</v>
      </c>
      <c r="C560" s="2" t="s">
        <v>12</v>
      </c>
      <c r="D560" s="2" t="s">
        <v>53</v>
      </c>
      <c r="E560" s="5" t="str">
        <f>VLOOKUP($D:$D,[1]Capacidad!$D:$Q,3,FALSE)</f>
        <v>02</v>
      </c>
      <c r="F560" s="5" t="str">
        <f>VLOOKUP($D:$D,[1]Capacidad!$D:$Q,4,FALSE)</f>
        <v>CIBAO SUR</v>
      </c>
      <c r="G560" s="5" t="str">
        <f>VLOOKUP($D:$D,[1]Capacidad!$D:$Q,5,FALSE)</f>
        <v>24</v>
      </c>
      <c r="H560" s="5" t="str">
        <f>VLOOKUP($D:$D,[1]Capacidad!$D:$Q,6,FALSE)</f>
        <v>SANCHEZ RAMÍREZ</v>
      </c>
      <c r="I560" s="5" t="str">
        <f>VLOOKUP($D:$D,[1]Capacidad!$D:$Q,7,FALSE)</f>
        <v>01</v>
      </c>
      <c r="J560" s="5" t="str">
        <f>VLOOKUP($D:$D,[1]Capacidad!$D:$Q,8,FALSE)</f>
        <v>COTUÍ</v>
      </c>
      <c r="K560" s="8" t="s">
        <v>240</v>
      </c>
      <c r="L560" s="8" t="s">
        <v>253</v>
      </c>
      <c r="M560" s="2" t="s">
        <v>54</v>
      </c>
      <c r="N560" s="51">
        <v>8</v>
      </c>
    </row>
    <row r="561" spans="1:14" ht="13.5" customHeight="1" x14ac:dyDescent="0.25">
      <c r="A561" s="2">
        <v>2025</v>
      </c>
      <c r="B561" s="2">
        <v>6</v>
      </c>
      <c r="C561" s="2" t="s">
        <v>12</v>
      </c>
      <c r="D561" s="2" t="s">
        <v>55</v>
      </c>
      <c r="E561" s="5" t="str">
        <f>VLOOKUP($D:$D,[1]Capacidad!$D:$Q,3,FALSE)</f>
        <v>02</v>
      </c>
      <c r="F561" s="5" t="str">
        <f>VLOOKUP($D:$D,[1]Capacidad!$D:$Q,4,FALSE)</f>
        <v>CIBAO SUR</v>
      </c>
      <c r="G561" s="5" t="str">
        <f>VLOOKUP($D:$D,[1]Capacidad!$D:$Q,5,FALSE)</f>
        <v>24</v>
      </c>
      <c r="H561" s="5" t="str">
        <f>VLOOKUP($D:$D,[1]Capacidad!$D:$Q,6,FALSE)</f>
        <v>SANCHEZ RAMÍREZ</v>
      </c>
      <c r="I561" s="5" t="str">
        <f>VLOOKUP($D:$D,[1]Capacidad!$D:$Q,7,FALSE)</f>
        <v>01</v>
      </c>
      <c r="J561" s="5" t="str">
        <f>VLOOKUP($D:$D,[1]Capacidad!$D:$Q,8,FALSE)</f>
        <v>COTUÍ</v>
      </c>
      <c r="K561" s="8" t="s">
        <v>240</v>
      </c>
      <c r="L561" s="8" t="s">
        <v>253</v>
      </c>
      <c r="M561" s="2" t="s">
        <v>56</v>
      </c>
      <c r="N561" s="51">
        <v>10.5</v>
      </c>
    </row>
    <row r="562" spans="1:14" ht="13.5" customHeight="1" x14ac:dyDescent="0.25">
      <c r="A562" s="2">
        <v>2025</v>
      </c>
      <c r="B562" s="2">
        <v>6</v>
      </c>
      <c r="C562" s="2" t="s">
        <v>57</v>
      </c>
      <c r="D562" s="2" t="s">
        <v>58</v>
      </c>
      <c r="E562" s="5" t="str">
        <f>VLOOKUP($D:$D,[1]Capacidad!$D:$Q,3,FALSE)</f>
        <v>10</v>
      </c>
      <c r="F562" s="5" t="str">
        <f>VLOOKUP($D:$D,[1]Capacidad!$D:$Q,4,FALSE)</f>
        <v>OZAMA O METROPOLITANA</v>
      </c>
      <c r="G562" s="5" t="str">
        <f>VLOOKUP($D:$D,[1]Capacidad!$D:$Q,5,FALSE)</f>
        <v>32</v>
      </c>
      <c r="H562" s="5" t="str">
        <f>VLOOKUP($D:$D,[1]Capacidad!$D:$Q,6,FALSE)</f>
        <v>SANTO DOMINGO</v>
      </c>
      <c r="I562" s="5" t="str">
        <f>VLOOKUP($D:$D,[1]Capacidad!$D:$Q,7,FALSE)</f>
        <v>07</v>
      </c>
      <c r="J562" s="5" t="str">
        <f>VLOOKUP($D:$D,[1]Capacidad!$D:$Q,8,FALSE)</f>
        <v>PEDRO BRAND</v>
      </c>
      <c r="K562" s="8" t="s">
        <v>242</v>
      </c>
      <c r="L562" s="8" t="s">
        <v>248</v>
      </c>
      <c r="M562" s="2" t="s">
        <v>44</v>
      </c>
      <c r="N562" s="51">
        <v>14.6</v>
      </c>
    </row>
    <row r="563" spans="1:14" ht="13.5" customHeight="1" x14ac:dyDescent="0.25">
      <c r="A563" s="2">
        <v>2025</v>
      </c>
      <c r="B563" s="2">
        <v>6</v>
      </c>
      <c r="C563" s="2" t="s">
        <v>59</v>
      </c>
      <c r="D563" s="2" t="s">
        <v>60</v>
      </c>
      <c r="E563" s="5" t="str">
        <f>VLOOKUP($D:$D,[1]Capacidad!$D:$Q,3,FALSE)</f>
        <v>05</v>
      </c>
      <c r="F563" s="5" t="str">
        <f>VLOOKUP($D:$D,[1]Capacidad!$D:$Q,4,FALSE)</f>
        <v>VALDESIA</v>
      </c>
      <c r="G563" s="5" t="str">
        <f>VLOOKUP($D:$D,[1]Capacidad!$D:$Q,5,FALSE)</f>
        <v>21</v>
      </c>
      <c r="H563" s="5" t="str">
        <f>VLOOKUP($D:$D,[1]Capacidad!$D:$Q,6,FALSE)</f>
        <v>SAN CRISTÓBAL</v>
      </c>
      <c r="I563" s="5" t="str">
        <f>VLOOKUP($D:$D,[1]Capacidad!$D:$Q,7,FALSE)</f>
        <v>03</v>
      </c>
      <c r="J563" s="5" t="str">
        <f>VLOOKUP($D:$D,[1]Capacidad!$D:$Q,8,FALSE)</f>
        <v>BAJOS DE HAINA</v>
      </c>
      <c r="K563" s="8" t="s">
        <v>241</v>
      </c>
      <c r="L563" s="8" t="s">
        <v>247</v>
      </c>
      <c r="M563" s="2" t="s">
        <v>54</v>
      </c>
      <c r="N563" s="51">
        <v>128</v>
      </c>
    </row>
    <row r="564" spans="1:14" ht="13.5" customHeight="1" x14ac:dyDescent="0.25">
      <c r="A564" s="2">
        <v>2025</v>
      </c>
      <c r="B564" s="2">
        <v>6</v>
      </c>
      <c r="C564" s="2" t="s">
        <v>59</v>
      </c>
      <c r="D564" s="2" t="s">
        <v>61</v>
      </c>
      <c r="E564" s="5" t="str">
        <f>VLOOKUP($D:$D,[1]Capacidad!$D:$Q,3,FALSE)</f>
        <v>05</v>
      </c>
      <c r="F564" s="5" t="str">
        <f>VLOOKUP($D:$D,[1]Capacidad!$D:$Q,4,FALSE)</f>
        <v>VALDESIA</v>
      </c>
      <c r="G564" s="5" t="str">
        <f>VLOOKUP($D:$D,[1]Capacidad!$D:$Q,5,FALSE)</f>
        <v>21</v>
      </c>
      <c r="H564" s="5" t="str">
        <f>VLOOKUP($D:$D,[1]Capacidad!$D:$Q,6,FALSE)</f>
        <v>SAN CRISTÓBAL</v>
      </c>
      <c r="I564" s="5" t="str">
        <f>VLOOKUP($D:$D,[1]Capacidad!$D:$Q,7,FALSE)</f>
        <v>03</v>
      </c>
      <c r="J564" s="5" t="str">
        <f>VLOOKUP($D:$D,[1]Capacidad!$D:$Q,8,FALSE)</f>
        <v>BAJOS DE HAINA</v>
      </c>
      <c r="K564" s="8" t="s">
        <v>241</v>
      </c>
      <c r="L564" s="8" t="s">
        <v>247</v>
      </c>
      <c r="M564" s="2" t="s">
        <v>62</v>
      </c>
      <c r="N564" s="51">
        <v>132</v>
      </c>
    </row>
    <row r="565" spans="1:14" ht="13.5" customHeight="1" x14ac:dyDescent="0.25">
      <c r="A565" s="2">
        <v>2025</v>
      </c>
      <c r="B565" s="2">
        <v>6</v>
      </c>
      <c r="C565" s="2" t="s">
        <v>12</v>
      </c>
      <c r="D565" s="2" t="s">
        <v>63</v>
      </c>
      <c r="E565" s="5" t="str">
        <f>VLOOKUP($D:$D,[1]Capacidad!$D:$Q,3,FALSE)</f>
        <v>05</v>
      </c>
      <c r="F565" s="5" t="str">
        <f>VLOOKUP($D:$D,[1]Capacidad!$D:$Q,4,FALSE)</f>
        <v>VALDESIA</v>
      </c>
      <c r="G565" s="5" t="str">
        <f>VLOOKUP($D:$D,[1]Capacidad!$D:$Q,5,FALSE)</f>
        <v>31</v>
      </c>
      <c r="H565" s="5" t="str">
        <f>VLOOKUP($D:$D,[1]Capacidad!$D:$Q,6,FALSE)</f>
        <v>SAN JOSÉ DE OCOA</v>
      </c>
      <c r="I565" s="5" t="str">
        <f>VLOOKUP($D:$D,[1]Capacidad!$D:$Q,7,FALSE)</f>
        <v>01</v>
      </c>
      <c r="J565" s="5" t="str">
        <f>VLOOKUP($D:$D,[1]Capacidad!$D:$Q,8,FALSE)</f>
        <v>SAN JOSÉ DE OCOA</v>
      </c>
      <c r="K565" s="8" t="s">
        <v>240</v>
      </c>
      <c r="L565" s="8" t="s">
        <v>253</v>
      </c>
      <c r="M565" s="2" t="s">
        <v>14</v>
      </c>
      <c r="N565" s="51">
        <v>49</v>
      </c>
    </row>
    <row r="566" spans="1:14" ht="13.5" customHeight="1" x14ac:dyDescent="0.25">
      <c r="A566" s="2">
        <v>2025</v>
      </c>
      <c r="B566" s="2">
        <v>6</v>
      </c>
      <c r="C566" s="2" t="s">
        <v>12</v>
      </c>
      <c r="D566" s="2" t="s">
        <v>64</v>
      </c>
      <c r="E566" s="5" t="str">
        <f>VLOOKUP($D:$D,[1]Capacidad!$D:$Q,3,FALSE)</f>
        <v>05</v>
      </c>
      <c r="F566" s="5" t="str">
        <f>VLOOKUP($D:$D,[1]Capacidad!$D:$Q,4,FALSE)</f>
        <v>VALDESIA</v>
      </c>
      <c r="G566" s="5" t="str">
        <f>VLOOKUP($D:$D,[1]Capacidad!$D:$Q,5,FALSE)</f>
        <v>31</v>
      </c>
      <c r="H566" s="5" t="str">
        <f>VLOOKUP($D:$D,[1]Capacidad!$D:$Q,6,FALSE)</f>
        <v>SAN JOSÉ DE OCOA</v>
      </c>
      <c r="I566" s="5" t="str">
        <f>VLOOKUP($D:$D,[1]Capacidad!$D:$Q,7,FALSE)</f>
        <v>01</v>
      </c>
      <c r="J566" s="5" t="str">
        <f>VLOOKUP($D:$D,[1]Capacidad!$D:$Q,8,FALSE)</f>
        <v>SAN JOSÉ DE OCOA</v>
      </c>
      <c r="K566" s="8" t="s">
        <v>240</v>
      </c>
      <c r="L566" s="8" t="s">
        <v>253</v>
      </c>
      <c r="M566" s="2" t="s">
        <v>14</v>
      </c>
      <c r="N566" s="51">
        <v>49</v>
      </c>
    </row>
    <row r="567" spans="1:14" ht="13.5" customHeight="1" x14ac:dyDescent="0.25">
      <c r="A567" s="2">
        <v>2025</v>
      </c>
      <c r="B567" s="2">
        <v>6</v>
      </c>
      <c r="C567" s="2" t="s">
        <v>12</v>
      </c>
      <c r="D567" s="2" t="s">
        <v>65</v>
      </c>
      <c r="E567" s="5" t="str">
        <f>VLOOKUP($D:$D,[1]Capacidad!$D:$Q,3,FALSE)</f>
        <v>02</v>
      </c>
      <c r="F567" s="5" t="str">
        <f>VLOOKUP($D:$D,[1]Capacidad!$D:$Q,4,FALSE)</f>
        <v>CIBAO SUR</v>
      </c>
      <c r="G567" s="5" t="str">
        <f>VLOOKUP($D:$D,[1]Capacidad!$D:$Q,5,FALSE)</f>
        <v>13</v>
      </c>
      <c r="H567" s="5" t="str">
        <f>VLOOKUP($D:$D,[1]Capacidad!$D:$Q,6,FALSE)</f>
        <v>LA VEGA</v>
      </c>
      <c r="I567" s="5" t="str">
        <f>VLOOKUP($D:$D,[1]Capacidad!$D:$Q,7,FALSE)</f>
        <v>03</v>
      </c>
      <c r="J567" s="5" t="str">
        <f>VLOOKUP($D:$D,[1]Capacidad!$D:$Q,8,FALSE)</f>
        <v>JARABACOA</v>
      </c>
      <c r="K567" s="8" t="s">
        <v>240</v>
      </c>
      <c r="L567" s="8" t="s">
        <v>253</v>
      </c>
      <c r="M567" s="2" t="s">
        <v>66</v>
      </c>
      <c r="N567" s="51">
        <v>8.82</v>
      </c>
    </row>
    <row r="568" spans="1:14" ht="13.5" customHeight="1" x14ac:dyDescent="0.25">
      <c r="A568" s="2">
        <v>2025</v>
      </c>
      <c r="B568" s="2">
        <v>6</v>
      </c>
      <c r="C568" s="2" t="s">
        <v>22</v>
      </c>
      <c r="D568" s="2" t="s">
        <v>67</v>
      </c>
      <c r="E568" s="5" t="str">
        <f>VLOOKUP($D:$D,[1]Capacidad!$D:$Q,3,FALSE)</f>
        <v>06</v>
      </c>
      <c r="F568" s="5" t="str">
        <f>VLOOKUP($D:$D,[1]Capacidad!$D:$Q,4,FALSE)</f>
        <v>ENRIQUILLO</v>
      </c>
      <c r="G568" s="5" t="str">
        <f>VLOOKUP($D:$D,[1]Capacidad!$D:$Q,5,FALSE)</f>
        <v>16</v>
      </c>
      <c r="H568" s="5" t="str">
        <f>VLOOKUP($D:$D,[1]Capacidad!$D:$Q,6,FALSE)</f>
        <v>PEDERNALES</v>
      </c>
      <c r="I568" s="5" t="str">
        <f>VLOOKUP($D:$D,[1]Capacidad!$D:$Q,7,FALSE)</f>
        <v>02</v>
      </c>
      <c r="J568" s="5" t="str">
        <f>VLOOKUP($D:$D,[1]Capacidad!$D:$Q,8,FALSE)</f>
        <v>OVIEDO</v>
      </c>
      <c r="K568" s="8" t="s">
        <v>244</v>
      </c>
      <c r="L568" s="8" t="s">
        <v>252</v>
      </c>
      <c r="M568" s="2" t="s">
        <v>68</v>
      </c>
      <c r="N568" s="51">
        <v>25.2</v>
      </c>
    </row>
    <row r="569" spans="1:14" ht="13.5" customHeight="1" x14ac:dyDescent="0.25">
      <c r="A569" s="2">
        <v>2025</v>
      </c>
      <c r="B569" s="2">
        <v>6</v>
      </c>
      <c r="C569" s="2" t="s">
        <v>69</v>
      </c>
      <c r="D569" s="2" t="s">
        <v>70</v>
      </c>
      <c r="E569" s="5" t="str">
        <f>VLOOKUP($D:$D,[1]Capacidad!$D:$Q,3,FALSE)</f>
        <v>02</v>
      </c>
      <c r="F569" s="5" t="str">
        <f>VLOOKUP($D:$D,[1]Capacidad!$D:$Q,4,FALSE)</f>
        <v>CIBAO SUR</v>
      </c>
      <c r="G569" s="5" t="str">
        <f>VLOOKUP($D:$D,[1]Capacidad!$D:$Q,5,FALSE)</f>
        <v>13</v>
      </c>
      <c r="H569" s="5" t="str">
        <f>VLOOKUP($D:$D,[1]Capacidad!$D:$Q,6,FALSE)</f>
        <v>LA VEGA</v>
      </c>
      <c r="I569" s="5" t="str">
        <f>VLOOKUP($D:$D,[1]Capacidad!$D:$Q,7,FALSE)</f>
        <v>01</v>
      </c>
      <c r="J569" s="5" t="str">
        <f>VLOOKUP($D:$D,[1]Capacidad!$D:$Q,8,FALSE)</f>
        <v>LA VEGA</v>
      </c>
      <c r="K569" s="8" t="s">
        <v>242</v>
      </c>
      <c r="L569" s="8" t="s">
        <v>248</v>
      </c>
      <c r="M569" s="2" t="s">
        <v>71</v>
      </c>
      <c r="N569" s="51">
        <v>92.14</v>
      </c>
    </row>
    <row r="570" spans="1:14" ht="13.5" customHeight="1" x14ac:dyDescent="0.25">
      <c r="A570" s="2">
        <v>2025</v>
      </c>
      <c r="B570" s="2">
        <v>6</v>
      </c>
      <c r="C570" s="2" t="s">
        <v>12</v>
      </c>
      <c r="D570" s="2" t="s">
        <v>72</v>
      </c>
      <c r="E570" s="5" t="str">
        <f>VLOOKUP($D:$D,[1]Capacidad!$D:$Q,3,FALSE)</f>
        <v>05</v>
      </c>
      <c r="F570" s="5" t="str">
        <f>VLOOKUP($D:$D,[1]Capacidad!$D:$Q,4,FALSE)</f>
        <v>VALDESIA</v>
      </c>
      <c r="G570" s="5" t="str">
        <f>VLOOKUP($D:$D,[1]Capacidad!$D:$Q,5,FALSE)</f>
        <v>21</v>
      </c>
      <c r="H570" s="5" t="str">
        <f>VLOOKUP($D:$D,[1]Capacidad!$D:$Q,6,FALSE)</f>
        <v>SAN CRISTÓBAL</v>
      </c>
      <c r="I570" s="5" t="str">
        <f>VLOOKUP($D:$D,[1]Capacidad!$D:$Q,7,FALSE)</f>
        <v>06</v>
      </c>
      <c r="J570" s="5" t="str">
        <f>VLOOKUP($D:$D,[1]Capacidad!$D:$Q,8,FALSE)</f>
        <v>YAGUATE</v>
      </c>
      <c r="K570" s="8" t="s">
        <v>240</v>
      </c>
      <c r="L570" s="8" t="s">
        <v>253</v>
      </c>
      <c r="M570" s="2" t="s">
        <v>17</v>
      </c>
      <c r="N570" s="51">
        <v>0.9</v>
      </c>
    </row>
    <row r="571" spans="1:14" ht="13.5" customHeight="1" x14ac:dyDescent="0.25">
      <c r="A571" s="2">
        <v>2025</v>
      </c>
      <c r="B571" s="2">
        <v>6</v>
      </c>
      <c r="C571" s="2" t="s">
        <v>12</v>
      </c>
      <c r="D571" s="2" t="s">
        <v>73</v>
      </c>
      <c r="E571" s="5" t="str">
        <f>VLOOKUP($D:$D,[1]Capacidad!$D:$Q,3,FALSE)</f>
        <v>06</v>
      </c>
      <c r="F571" s="5" t="str">
        <f>VLOOKUP($D:$D,[1]Capacidad!$D:$Q,4,FALSE)</f>
        <v>ENRIQUILLO</v>
      </c>
      <c r="G571" s="5" t="str">
        <f>VLOOKUP($D:$D,[1]Capacidad!$D:$Q,5,FALSE)</f>
        <v>10</v>
      </c>
      <c r="H571" s="5" t="str">
        <f>VLOOKUP($D:$D,[1]Capacidad!$D:$Q,6,FALSE)</f>
        <v>INDEPENDENCIA</v>
      </c>
      <c r="I571" s="5" t="str">
        <f>VLOOKUP($D:$D,[1]Capacidad!$D:$Q,7,FALSE)</f>
        <v>02</v>
      </c>
      <c r="J571" s="5" t="str">
        <f>VLOOKUP($D:$D,[1]Capacidad!$D:$Q,8,FALSE)</f>
        <v>DUVERGÉ</v>
      </c>
      <c r="K571" s="8" t="s">
        <v>240</v>
      </c>
      <c r="L571" s="8" t="s">
        <v>253</v>
      </c>
      <c r="M571" s="2" t="s">
        <v>74</v>
      </c>
      <c r="N571" s="51">
        <v>7.5</v>
      </c>
    </row>
    <row r="572" spans="1:14" ht="13.5" customHeight="1" x14ac:dyDescent="0.25">
      <c r="A572" s="2">
        <v>2025</v>
      </c>
      <c r="B572" s="2">
        <v>6</v>
      </c>
      <c r="C572" s="2" t="s">
        <v>12</v>
      </c>
      <c r="D572" s="2" t="s">
        <v>75</v>
      </c>
      <c r="E572" s="5" t="str">
        <f>VLOOKUP($D:$D,[1]Capacidad!$D:$Q,3,FALSE)</f>
        <v>01</v>
      </c>
      <c r="F572" s="5" t="str">
        <f>VLOOKUP($D:$D,[1]Capacidad!$D:$Q,4,FALSE)</f>
        <v>CIBAO NORTE</v>
      </c>
      <c r="G572" s="5" t="str">
        <f>VLOOKUP($D:$D,[1]Capacidad!$D:$Q,5,FALSE)</f>
        <v>25</v>
      </c>
      <c r="H572" s="5" t="str">
        <f>VLOOKUP($D:$D,[1]Capacidad!$D:$Q,6,FALSE)</f>
        <v>SANTIAGO</v>
      </c>
      <c r="I572" s="5" t="str">
        <f>VLOOKUP($D:$D,[1]Capacidad!$D:$Q,7,FALSE)</f>
        <v>09</v>
      </c>
      <c r="J572" s="5" t="str">
        <f>VLOOKUP($D:$D,[1]Capacidad!$D:$Q,8,FALSE)</f>
        <v>SABANA IGLESIA</v>
      </c>
      <c r="K572" s="8" t="s">
        <v>240</v>
      </c>
      <c r="L572" s="8" t="s">
        <v>253</v>
      </c>
      <c r="M572" s="2" t="s">
        <v>76</v>
      </c>
      <c r="N572" s="51">
        <v>18</v>
      </c>
    </row>
    <row r="573" spans="1:14" ht="13.5" customHeight="1" x14ac:dyDescent="0.25">
      <c r="A573" s="2">
        <v>2025</v>
      </c>
      <c r="B573" s="2">
        <v>6</v>
      </c>
      <c r="C573" s="2" t="s">
        <v>12</v>
      </c>
      <c r="D573" s="2" t="s">
        <v>77</v>
      </c>
      <c r="E573" s="5" t="str">
        <f>VLOOKUP($D:$D,[1]Capacidad!$D:$Q,3,FALSE)</f>
        <v>05</v>
      </c>
      <c r="F573" s="5" t="str">
        <f>VLOOKUP($D:$D,[1]Capacidad!$D:$Q,4,FALSE)</f>
        <v>VALDESIA</v>
      </c>
      <c r="G573" s="5" t="str">
        <f>VLOOKUP($D:$D,[1]Capacidad!$D:$Q,5,FALSE)</f>
        <v>17</v>
      </c>
      <c r="H573" s="5" t="str">
        <f>VLOOKUP($D:$D,[1]Capacidad!$D:$Q,6,FALSE)</f>
        <v>PERAVIA</v>
      </c>
      <c r="I573" s="5" t="str">
        <f>VLOOKUP($D:$D,[1]Capacidad!$D:$Q,7,FALSE)</f>
        <v>02</v>
      </c>
      <c r="J573" s="5" t="str">
        <f>VLOOKUP($D:$D,[1]Capacidad!$D:$Q,8,FALSE)</f>
        <v>NIZAO</v>
      </c>
      <c r="K573" s="8" t="s">
        <v>240</v>
      </c>
      <c r="L573" s="8" t="s">
        <v>253</v>
      </c>
      <c r="M573" s="2" t="s">
        <v>17</v>
      </c>
      <c r="N573" s="51">
        <v>0.11</v>
      </c>
    </row>
    <row r="574" spans="1:14" ht="13.5" customHeight="1" x14ac:dyDescent="0.25">
      <c r="A574" s="2">
        <v>2025</v>
      </c>
      <c r="B574" s="2">
        <v>6</v>
      </c>
      <c r="C574" s="2" t="s">
        <v>22</v>
      </c>
      <c r="D574" s="2" t="s">
        <v>78</v>
      </c>
      <c r="E574" s="5" t="str">
        <f>VLOOKUP($D:$D,[1]Capacidad!$D:$Q,3,FALSE)</f>
        <v>06</v>
      </c>
      <c r="F574" s="5" t="str">
        <f>VLOOKUP($D:$D,[1]Capacidad!$D:$Q,4,FALSE)</f>
        <v>ENRIQUILLO</v>
      </c>
      <c r="G574" s="5" t="str">
        <f>VLOOKUP($D:$D,[1]Capacidad!$D:$Q,5,FALSE)</f>
        <v>16</v>
      </c>
      <c r="H574" s="5" t="str">
        <f>VLOOKUP($D:$D,[1]Capacidad!$D:$Q,6,FALSE)</f>
        <v>PEDERNALES</v>
      </c>
      <c r="I574" s="5" t="str">
        <f>VLOOKUP($D:$D,[1]Capacidad!$D:$Q,7,FALSE)</f>
        <v>02</v>
      </c>
      <c r="J574" s="5" t="str">
        <f>VLOOKUP($D:$D,[1]Capacidad!$D:$Q,8,FALSE)</f>
        <v>OVIEDO</v>
      </c>
      <c r="K574" s="8" t="s">
        <v>244</v>
      </c>
      <c r="L574" s="8" t="s">
        <v>252</v>
      </c>
      <c r="M574" s="2" t="s">
        <v>44</v>
      </c>
      <c r="N574" s="51">
        <v>52</v>
      </c>
    </row>
    <row r="575" spans="1:14" ht="13.5" customHeight="1" x14ac:dyDescent="0.25">
      <c r="A575" s="2">
        <v>2025</v>
      </c>
      <c r="B575" s="2">
        <v>6</v>
      </c>
      <c r="C575" s="2" t="s">
        <v>83</v>
      </c>
      <c r="D575" s="2" t="s">
        <v>216</v>
      </c>
      <c r="E575" s="5" t="str">
        <f>VLOOKUP($D:$D,[1]Capacidad!$D:$Q,3,FALSE)</f>
        <v>09</v>
      </c>
      <c r="F575" s="5" t="str">
        <f>VLOOKUP($D:$D,[1]Capacidad!$D:$Q,4,FALSE)</f>
        <v>HIGUAMO</v>
      </c>
      <c r="G575" s="5" t="str">
        <f>VLOOKUP($D:$D,[1]Capacidad!$D:$Q,5,FALSE)</f>
        <v>23</v>
      </c>
      <c r="H575" s="5" t="str">
        <f>VLOOKUP($D:$D,[1]Capacidad!$D:$Q,6,FALSE)</f>
        <v>SAN PEDRO DE MACORÍS</v>
      </c>
      <c r="I575" s="5" t="str">
        <f>VLOOKUP($D:$D,[1]Capacidad!$D:$Q,7,FALSE)</f>
        <v>01</v>
      </c>
      <c r="J575" s="5" t="str">
        <f>VLOOKUP($D:$D,[1]Capacidad!$D:$Q,8,FALSE)</f>
        <v>SAN PEDRO DE MACORÍS</v>
      </c>
      <c r="K575" s="8" t="s">
        <v>242</v>
      </c>
      <c r="L575" s="8" t="s">
        <v>249</v>
      </c>
      <c r="M575" s="2" t="s">
        <v>44</v>
      </c>
      <c r="N575" s="51">
        <v>60.72</v>
      </c>
    </row>
    <row r="576" spans="1:14" ht="13.5" customHeight="1" x14ac:dyDescent="0.25">
      <c r="A576" s="2">
        <v>2025</v>
      </c>
      <c r="B576" s="2">
        <v>6</v>
      </c>
      <c r="C576" s="2" t="s">
        <v>12</v>
      </c>
      <c r="D576" s="2" t="s">
        <v>87</v>
      </c>
      <c r="E576" s="5" t="str">
        <f>VLOOKUP($D:$D,[1]Capacidad!$D:$Q,3,FALSE)</f>
        <v>07</v>
      </c>
      <c r="F576" s="5" t="str">
        <f>VLOOKUP($D:$D,[1]Capacidad!$D:$Q,4,FALSE)</f>
        <v>EL VALLE</v>
      </c>
      <c r="G576" s="5" t="str">
        <f>VLOOKUP($D:$D,[1]Capacidad!$D:$Q,5,FALSE)</f>
        <v>02</v>
      </c>
      <c r="H576" s="5" t="str">
        <f>VLOOKUP($D:$D,[1]Capacidad!$D:$Q,6,FALSE)</f>
        <v>AZUA</v>
      </c>
      <c r="I576" s="5" t="str">
        <f>VLOOKUP($D:$D,[1]Capacidad!$D:$Q,7,FALSE)</f>
        <v>03</v>
      </c>
      <c r="J576" s="5" t="str">
        <f>VLOOKUP($D:$D,[1]Capacidad!$D:$Q,8,FALSE)</f>
        <v>LAS YAYAS DE VIAJAMA</v>
      </c>
      <c r="K576" s="8" t="s">
        <v>240</v>
      </c>
      <c r="L576" s="8" t="s">
        <v>253</v>
      </c>
      <c r="M576" s="2" t="s">
        <v>24</v>
      </c>
      <c r="N576" s="51">
        <v>4.9000000000000004</v>
      </c>
    </row>
    <row r="577" spans="1:14" ht="13.5" customHeight="1" x14ac:dyDescent="0.25">
      <c r="A577" s="2">
        <v>2025</v>
      </c>
      <c r="B577" s="2">
        <v>6</v>
      </c>
      <c r="C577" s="2" t="s">
        <v>12</v>
      </c>
      <c r="D577" s="2" t="s">
        <v>88</v>
      </c>
      <c r="E577" s="5" t="str">
        <f>VLOOKUP($D:$D,[1]Capacidad!$D:$Q,3,FALSE)</f>
        <v>07</v>
      </c>
      <c r="F577" s="5" t="str">
        <f>VLOOKUP($D:$D,[1]Capacidad!$D:$Q,4,FALSE)</f>
        <v>EL VALLE</v>
      </c>
      <c r="G577" s="5" t="str">
        <f>VLOOKUP($D:$D,[1]Capacidad!$D:$Q,5,FALSE)</f>
        <v>02</v>
      </c>
      <c r="H577" s="5" t="str">
        <f>VLOOKUP($D:$D,[1]Capacidad!$D:$Q,6,FALSE)</f>
        <v>AZUA</v>
      </c>
      <c r="I577" s="5" t="str">
        <f>VLOOKUP($D:$D,[1]Capacidad!$D:$Q,7,FALSE)</f>
        <v>03</v>
      </c>
      <c r="J577" s="5" t="str">
        <f>VLOOKUP($D:$D,[1]Capacidad!$D:$Q,8,FALSE)</f>
        <v>LAS YAYAS DE VIAJAMA</v>
      </c>
      <c r="K577" s="8" t="s">
        <v>240</v>
      </c>
      <c r="L577" s="8" t="s">
        <v>253</v>
      </c>
      <c r="M577" s="2" t="s">
        <v>24</v>
      </c>
      <c r="N577" s="51">
        <v>4.9000000000000004</v>
      </c>
    </row>
    <row r="578" spans="1:14" ht="13.5" customHeight="1" x14ac:dyDescent="0.25">
      <c r="A578" s="2">
        <v>2025</v>
      </c>
      <c r="B578" s="2">
        <v>6</v>
      </c>
      <c r="C578" s="2" t="s">
        <v>12</v>
      </c>
      <c r="D578" s="2" t="s">
        <v>89</v>
      </c>
      <c r="E578" s="5" t="str">
        <f>VLOOKUP($D:$D,[1]Capacidad!$D:$Q,3,FALSE)</f>
        <v>07</v>
      </c>
      <c r="F578" s="5" t="str">
        <f>VLOOKUP($D:$D,[1]Capacidad!$D:$Q,4,FALSE)</f>
        <v>EL VALLE</v>
      </c>
      <c r="G578" s="5" t="str">
        <f>VLOOKUP($D:$D,[1]Capacidad!$D:$Q,5,FALSE)</f>
        <v>02</v>
      </c>
      <c r="H578" s="5" t="str">
        <f>VLOOKUP($D:$D,[1]Capacidad!$D:$Q,6,FALSE)</f>
        <v>AZUA</v>
      </c>
      <c r="I578" s="5" t="str">
        <f>VLOOKUP($D:$D,[1]Capacidad!$D:$Q,7,FALSE)</f>
        <v>03</v>
      </c>
      <c r="J578" s="5" t="str">
        <f>VLOOKUP($D:$D,[1]Capacidad!$D:$Q,8,FALSE)</f>
        <v>LAS YAYAS DE VIAJAMA</v>
      </c>
      <c r="K578" s="8" t="s">
        <v>240</v>
      </c>
      <c r="L578" s="8" t="s">
        <v>253</v>
      </c>
      <c r="M578" s="2" t="s">
        <v>90</v>
      </c>
      <c r="N578" s="51">
        <v>1.51</v>
      </c>
    </row>
    <row r="579" spans="1:14" ht="13.5" customHeight="1" x14ac:dyDescent="0.25">
      <c r="A579" s="2">
        <v>2025</v>
      </c>
      <c r="B579" s="2">
        <v>6</v>
      </c>
      <c r="C579" s="2" t="s">
        <v>12</v>
      </c>
      <c r="D579" s="2" t="s">
        <v>91</v>
      </c>
      <c r="E579" s="5" t="str">
        <f>VLOOKUP($D:$D,[1]Capacidad!$D:$Q,3,FALSE)</f>
        <v>07</v>
      </c>
      <c r="F579" s="5" t="str">
        <f>VLOOKUP($D:$D,[1]Capacidad!$D:$Q,4,FALSE)</f>
        <v>EL VALLE</v>
      </c>
      <c r="G579" s="5" t="str">
        <f>VLOOKUP($D:$D,[1]Capacidad!$D:$Q,5,FALSE)</f>
        <v>02</v>
      </c>
      <c r="H579" s="5" t="str">
        <f>VLOOKUP($D:$D,[1]Capacidad!$D:$Q,6,FALSE)</f>
        <v>AZUA</v>
      </c>
      <c r="I579" s="5" t="str">
        <f>VLOOKUP($D:$D,[1]Capacidad!$D:$Q,7,FALSE)</f>
        <v>03</v>
      </c>
      <c r="J579" s="5" t="str">
        <f>VLOOKUP($D:$D,[1]Capacidad!$D:$Q,8,FALSE)</f>
        <v>LAS YAYAS DE VIAJAMA</v>
      </c>
      <c r="K579" s="8" t="s">
        <v>240</v>
      </c>
      <c r="L579" s="8" t="s">
        <v>253</v>
      </c>
      <c r="M579" s="2" t="s">
        <v>90</v>
      </c>
      <c r="N579" s="51">
        <v>1.51</v>
      </c>
    </row>
    <row r="580" spans="1:14" ht="13.5" customHeight="1" x14ac:dyDescent="0.25">
      <c r="A580" s="2">
        <v>2025</v>
      </c>
      <c r="B580" s="2">
        <v>6</v>
      </c>
      <c r="C580" s="2" t="s">
        <v>92</v>
      </c>
      <c r="D580" s="2" t="s">
        <v>93</v>
      </c>
      <c r="E580" s="5" t="str">
        <f>VLOOKUP($D:$D,[1]Capacidad!$D:$Q,3,FALSE)</f>
        <v>10</v>
      </c>
      <c r="F580" s="5" t="str">
        <f>VLOOKUP($D:$D,[1]Capacidad!$D:$Q,4,FALSE)</f>
        <v>OZAMA O METROPOLITANA</v>
      </c>
      <c r="G580" s="5" t="str">
        <f>VLOOKUP($D:$D,[1]Capacidad!$D:$Q,5,FALSE)</f>
        <v>01</v>
      </c>
      <c r="H580" s="5" t="str">
        <f>VLOOKUP($D:$D,[1]Capacidad!$D:$Q,6,FALSE)</f>
        <v>DISTRITO NACIONAL</v>
      </c>
      <c r="I580" s="5" t="str">
        <f>VLOOKUP($D:$D,[1]Capacidad!$D:$Q,7,FALSE)</f>
        <v>01</v>
      </c>
      <c r="J580" s="5" t="str">
        <f>VLOOKUP($D:$D,[1]Capacidad!$D:$Q,8,FALSE)</f>
        <v>SANTO DOMINGO DE GUZMÁN</v>
      </c>
      <c r="K580" s="8" t="s">
        <v>242</v>
      </c>
      <c r="L580" s="8" t="s">
        <v>248</v>
      </c>
      <c r="M580" s="2" t="s">
        <v>17</v>
      </c>
      <c r="N580" s="51">
        <v>42</v>
      </c>
    </row>
    <row r="581" spans="1:14" ht="13.5" customHeight="1" x14ac:dyDescent="0.25">
      <c r="A581" s="2">
        <v>2025</v>
      </c>
      <c r="B581" s="2">
        <v>6</v>
      </c>
      <c r="C581" s="2" t="s">
        <v>12</v>
      </c>
      <c r="D581" s="2" t="s">
        <v>94</v>
      </c>
      <c r="E581" s="5" t="str">
        <f>VLOOKUP($D:$D,[1]Capacidad!$D:$Q,3,FALSE)</f>
        <v>04</v>
      </c>
      <c r="F581" s="5" t="str">
        <f>VLOOKUP($D:$D,[1]Capacidad!$D:$Q,4,FALSE)</f>
        <v>CIBAO NOROESTE</v>
      </c>
      <c r="G581" s="5" t="str">
        <f>VLOOKUP($D:$D,[1]Capacidad!$D:$Q,5,FALSE)</f>
        <v>26</v>
      </c>
      <c r="H581" s="5" t="str">
        <f>VLOOKUP($D:$D,[1]Capacidad!$D:$Q,6,FALSE)</f>
        <v>SANTIAGO RODRÍGUEZ</v>
      </c>
      <c r="I581" s="5" t="str">
        <f>VLOOKUP($D:$D,[1]Capacidad!$D:$Q,7,FALSE)</f>
        <v>03</v>
      </c>
      <c r="J581" s="5" t="str">
        <f>VLOOKUP($D:$D,[1]Capacidad!$D:$Q,8,FALSE)</f>
        <v>MONCIÓN</v>
      </c>
      <c r="K581" s="8" t="s">
        <v>240</v>
      </c>
      <c r="L581" s="8" t="s">
        <v>253</v>
      </c>
      <c r="M581" s="2" t="s">
        <v>95</v>
      </c>
      <c r="N581" s="51">
        <v>26</v>
      </c>
    </row>
    <row r="582" spans="1:14" ht="13.5" customHeight="1" x14ac:dyDescent="0.25">
      <c r="A582" s="2">
        <v>2025</v>
      </c>
      <c r="B582" s="2">
        <v>6</v>
      </c>
      <c r="C582" s="2" t="s">
        <v>12</v>
      </c>
      <c r="D582" s="2" t="s">
        <v>96</v>
      </c>
      <c r="E582" s="5" t="str">
        <f>VLOOKUP($D:$D,[1]Capacidad!$D:$Q,3,FALSE)</f>
        <v>04</v>
      </c>
      <c r="F582" s="5" t="str">
        <f>VLOOKUP($D:$D,[1]Capacidad!$D:$Q,4,FALSE)</f>
        <v>CIBAO NOROESTE</v>
      </c>
      <c r="G582" s="5" t="str">
        <f>VLOOKUP($D:$D,[1]Capacidad!$D:$Q,5,FALSE)</f>
        <v>26</v>
      </c>
      <c r="H582" s="5" t="str">
        <f>VLOOKUP($D:$D,[1]Capacidad!$D:$Q,6,FALSE)</f>
        <v>SANTIAGO RODRÍGUEZ</v>
      </c>
      <c r="I582" s="5" t="str">
        <f>VLOOKUP($D:$D,[1]Capacidad!$D:$Q,7,FALSE)</f>
        <v>03</v>
      </c>
      <c r="J582" s="5" t="str">
        <f>VLOOKUP($D:$D,[1]Capacidad!$D:$Q,8,FALSE)</f>
        <v>MONCIÓN</v>
      </c>
      <c r="K582" s="8" t="s">
        <v>240</v>
      </c>
      <c r="L582" s="8" t="s">
        <v>253</v>
      </c>
      <c r="M582" s="2" t="s">
        <v>95</v>
      </c>
      <c r="N582" s="51">
        <v>26</v>
      </c>
    </row>
    <row r="583" spans="1:14" ht="13.5" customHeight="1" x14ac:dyDescent="0.25">
      <c r="A583" s="2">
        <v>2025</v>
      </c>
      <c r="B583" s="2">
        <v>6</v>
      </c>
      <c r="C583" s="2" t="s">
        <v>97</v>
      </c>
      <c r="D583" s="2" t="s">
        <v>98</v>
      </c>
      <c r="E583" s="5" t="str">
        <f>VLOOKUP($D:$D,[1]Capacidad!$D:$Q,3,FALSE)</f>
        <v>09</v>
      </c>
      <c r="F583" s="5" t="str">
        <f>VLOOKUP($D:$D,[1]Capacidad!$D:$Q,4,FALSE)</f>
        <v>HIGUAMO</v>
      </c>
      <c r="G583" s="5" t="str">
        <f>VLOOKUP($D:$D,[1]Capacidad!$D:$Q,5,FALSE)</f>
        <v>29</v>
      </c>
      <c r="H583" s="5" t="str">
        <f>VLOOKUP($D:$D,[1]Capacidad!$D:$Q,6,FALSE)</f>
        <v>MONTE PLATA</v>
      </c>
      <c r="I583" s="5" t="str">
        <f>VLOOKUP($D:$D,[1]Capacidad!$D:$Q,7,FALSE)</f>
        <v>01</v>
      </c>
      <c r="J583" s="5" t="str">
        <f>VLOOKUP($D:$D,[1]Capacidad!$D:$Q,8,FALSE)</f>
        <v>MONTE PLATA</v>
      </c>
      <c r="K583" s="8" t="s">
        <v>254</v>
      </c>
      <c r="L583" s="8" t="s">
        <v>245</v>
      </c>
      <c r="M583" s="2" t="s">
        <v>99</v>
      </c>
      <c r="N583" s="51">
        <v>60</v>
      </c>
    </row>
    <row r="584" spans="1:14" ht="13.5" customHeight="1" x14ac:dyDescent="0.25">
      <c r="A584" s="2">
        <v>2025</v>
      </c>
      <c r="B584" s="2">
        <v>6</v>
      </c>
      <c r="C584" s="2" t="s">
        <v>100</v>
      </c>
      <c r="D584" s="2" t="s">
        <v>101</v>
      </c>
      <c r="E584" s="5" t="str">
        <f>VLOOKUP($D:$D,[1]Capacidad!$D:$Q,3,FALSE)</f>
        <v>07</v>
      </c>
      <c r="F584" s="5" t="str">
        <f>VLOOKUP($D:$D,[1]Capacidad!$D:$Q,4,FALSE)</f>
        <v>EL VALLE</v>
      </c>
      <c r="G584" s="5" t="str">
        <f>VLOOKUP($D:$D,[1]Capacidad!$D:$Q,5,FALSE)</f>
        <v>02</v>
      </c>
      <c r="H584" s="5" t="str">
        <f>VLOOKUP($D:$D,[1]Capacidad!$D:$Q,6,FALSE)</f>
        <v>AZUA</v>
      </c>
      <c r="I584" s="5" t="str">
        <f>VLOOKUP($D:$D,[1]Capacidad!$D:$Q,7,FALSE)</f>
        <v>01</v>
      </c>
      <c r="J584" s="5" t="str">
        <f>VLOOKUP($D:$D,[1]Capacidad!$D:$Q,8,FALSE)</f>
        <v>AZUA</v>
      </c>
      <c r="K584" s="8" t="s">
        <v>242</v>
      </c>
      <c r="L584" s="8" t="s">
        <v>248</v>
      </c>
      <c r="M584" s="2" t="s">
        <v>102</v>
      </c>
      <c r="N584" s="51">
        <v>101.483</v>
      </c>
    </row>
    <row r="585" spans="1:14" ht="13.5" customHeight="1" x14ac:dyDescent="0.25">
      <c r="A585" s="2">
        <v>2025</v>
      </c>
      <c r="B585" s="2">
        <v>6</v>
      </c>
      <c r="C585" s="2" t="s">
        <v>12</v>
      </c>
      <c r="D585" s="2" t="s">
        <v>103</v>
      </c>
      <c r="E585" s="5" t="str">
        <f>VLOOKUP($D:$D,[1]Capacidad!$D:$Q,3,FALSE)</f>
        <v>05</v>
      </c>
      <c r="F585" s="5" t="str">
        <f>VLOOKUP($D:$D,[1]Capacidad!$D:$Q,4,FALSE)</f>
        <v>VALDESIA</v>
      </c>
      <c r="G585" s="5" t="str">
        <f>VLOOKUP($D:$D,[1]Capacidad!$D:$Q,5,FALSE)</f>
        <v>21</v>
      </c>
      <c r="H585" s="5" t="str">
        <f>VLOOKUP($D:$D,[1]Capacidad!$D:$Q,6,FALSE)</f>
        <v>SAN CRISTÓBAL</v>
      </c>
      <c r="I585" s="5" t="str">
        <f>VLOOKUP($D:$D,[1]Capacidad!$D:$Q,7,FALSE)</f>
        <v>06</v>
      </c>
      <c r="J585" s="5" t="str">
        <f>VLOOKUP($D:$D,[1]Capacidad!$D:$Q,8,FALSE)</f>
        <v>YAGUATE</v>
      </c>
      <c r="K585" s="8" t="s">
        <v>240</v>
      </c>
      <c r="L585" s="8" t="s">
        <v>253</v>
      </c>
      <c r="M585" s="2" t="s">
        <v>20</v>
      </c>
      <c r="N585" s="51">
        <v>0.33</v>
      </c>
    </row>
    <row r="586" spans="1:14" ht="13.5" customHeight="1" x14ac:dyDescent="0.25">
      <c r="A586" s="2">
        <v>2025</v>
      </c>
      <c r="B586" s="2">
        <v>6</v>
      </c>
      <c r="C586" s="2" t="s">
        <v>69</v>
      </c>
      <c r="D586" s="2" t="s">
        <v>104</v>
      </c>
      <c r="E586" s="5" t="str">
        <f>VLOOKUP($D:$D,[1]Capacidad!$D:$Q,3,FALSE)</f>
        <v>10</v>
      </c>
      <c r="F586" s="5" t="str">
        <f>VLOOKUP($D:$D,[1]Capacidad!$D:$Q,4,FALSE)</f>
        <v>OZAMA O METROPOLITANA</v>
      </c>
      <c r="G586" s="5" t="str">
        <f>VLOOKUP($D:$D,[1]Capacidad!$D:$Q,5,FALSE)</f>
        <v>32</v>
      </c>
      <c r="H586" s="5" t="str">
        <f>VLOOKUP($D:$D,[1]Capacidad!$D:$Q,6,FALSE)</f>
        <v>SANTO DOMINGO</v>
      </c>
      <c r="I586" s="5" t="str">
        <f>VLOOKUP($D:$D,[1]Capacidad!$D:$Q,7,FALSE)</f>
        <v>07</v>
      </c>
      <c r="J586" s="5" t="str">
        <f>VLOOKUP($D:$D,[1]Capacidad!$D:$Q,8,FALSE)</f>
        <v>PEDRO BRAND</v>
      </c>
      <c r="K586" s="8" t="s">
        <v>242</v>
      </c>
      <c r="L586" s="8" t="s">
        <v>248</v>
      </c>
      <c r="M586" s="2" t="s">
        <v>71</v>
      </c>
      <c r="N586" s="51">
        <v>107</v>
      </c>
    </row>
    <row r="587" spans="1:14" ht="13.5" customHeight="1" x14ac:dyDescent="0.25">
      <c r="A587" s="2">
        <v>2025</v>
      </c>
      <c r="B587" s="2">
        <v>6</v>
      </c>
      <c r="C587" s="2" t="s">
        <v>105</v>
      </c>
      <c r="D587" s="2" t="s">
        <v>106</v>
      </c>
      <c r="E587" s="5" t="str">
        <f>VLOOKUP($D:$D,[1]Capacidad!$D:$Q,3,FALSE)</f>
        <v>05</v>
      </c>
      <c r="F587" s="5" t="str">
        <f>VLOOKUP($D:$D,[1]Capacidad!$D:$Q,4,FALSE)</f>
        <v>VALDESIA</v>
      </c>
      <c r="G587" s="5" t="str">
        <f>VLOOKUP($D:$D,[1]Capacidad!$D:$Q,5,FALSE)</f>
        <v>21</v>
      </c>
      <c r="H587" s="5" t="str">
        <f>VLOOKUP($D:$D,[1]Capacidad!$D:$Q,6,FALSE)</f>
        <v>SAN CRISTÓBAL</v>
      </c>
      <c r="I587" s="5" t="str">
        <f>VLOOKUP($D:$D,[1]Capacidad!$D:$Q,7,FALSE)</f>
        <v>02</v>
      </c>
      <c r="J587" s="5" t="str">
        <f>VLOOKUP($D:$D,[1]Capacidad!$D:$Q,8,FALSE)</f>
        <v>SABANA GRANDE DE PALENQUE</v>
      </c>
      <c r="K587" s="8" t="s">
        <v>242</v>
      </c>
      <c r="L587" s="8" t="s">
        <v>248</v>
      </c>
      <c r="M587" s="2" t="s">
        <v>107</v>
      </c>
      <c r="N587" s="51">
        <v>25.6</v>
      </c>
    </row>
    <row r="588" spans="1:14" ht="13.5" customHeight="1" x14ac:dyDescent="0.25">
      <c r="A588" s="2">
        <v>2025</v>
      </c>
      <c r="B588" s="2">
        <v>6</v>
      </c>
      <c r="C588" s="2" t="s">
        <v>12</v>
      </c>
      <c r="D588" s="2" t="s">
        <v>108</v>
      </c>
      <c r="E588" s="5" t="str">
        <f>VLOOKUP($D:$D,[1]Capacidad!$D:$Q,3,FALSE)</f>
        <v>07</v>
      </c>
      <c r="F588" s="5" t="str">
        <f>VLOOKUP($D:$D,[1]Capacidad!$D:$Q,4,FALSE)</f>
        <v>EL VALLE</v>
      </c>
      <c r="G588" s="5" t="str">
        <f>VLOOKUP($D:$D,[1]Capacidad!$D:$Q,5,FALSE)</f>
        <v>22</v>
      </c>
      <c r="H588" s="5" t="str">
        <f>VLOOKUP($D:$D,[1]Capacidad!$D:$Q,6,FALSE)</f>
        <v>SAN JUAN</v>
      </c>
      <c r="I588" s="5" t="str">
        <f>VLOOKUP($D:$D,[1]Capacidad!$D:$Q,7,FALSE)</f>
        <v>02</v>
      </c>
      <c r="J588" s="5" t="str">
        <f>VLOOKUP($D:$D,[1]Capacidad!$D:$Q,8,FALSE)</f>
        <v>BOHECHÍO</v>
      </c>
      <c r="K588" s="8" t="s">
        <v>240</v>
      </c>
      <c r="L588" s="8" t="s">
        <v>253</v>
      </c>
      <c r="M588" s="2" t="s">
        <v>44</v>
      </c>
      <c r="N588" s="51">
        <v>40.799999999999997</v>
      </c>
    </row>
    <row r="589" spans="1:14" ht="13.5" customHeight="1" x14ac:dyDescent="0.25">
      <c r="A589" s="2">
        <v>2025</v>
      </c>
      <c r="B589" s="2">
        <v>6</v>
      </c>
      <c r="C589" s="2" t="s">
        <v>12</v>
      </c>
      <c r="D589" s="2" t="s">
        <v>109</v>
      </c>
      <c r="E589" s="5" t="str">
        <f>VLOOKUP($D:$D,[1]Capacidad!$D:$Q,3,FALSE)</f>
        <v>07</v>
      </c>
      <c r="F589" s="5" t="str">
        <f>VLOOKUP($D:$D,[1]Capacidad!$D:$Q,4,FALSE)</f>
        <v>EL VALLE</v>
      </c>
      <c r="G589" s="5" t="str">
        <f>VLOOKUP($D:$D,[1]Capacidad!$D:$Q,5,FALSE)</f>
        <v>22</v>
      </c>
      <c r="H589" s="5" t="str">
        <f>VLOOKUP($D:$D,[1]Capacidad!$D:$Q,6,FALSE)</f>
        <v>SAN JUAN</v>
      </c>
      <c r="I589" s="5" t="str">
        <f>VLOOKUP($D:$D,[1]Capacidad!$D:$Q,7,FALSE)</f>
        <v>02</v>
      </c>
      <c r="J589" s="5" t="str">
        <f>VLOOKUP($D:$D,[1]Capacidad!$D:$Q,8,FALSE)</f>
        <v>BOHECHÍO</v>
      </c>
      <c r="K589" s="8" t="s">
        <v>240</v>
      </c>
      <c r="L589" s="8" t="s">
        <v>253</v>
      </c>
      <c r="M589" s="2" t="s">
        <v>44</v>
      </c>
      <c r="N589" s="51">
        <v>40.799999999999997</v>
      </c>
    </row>
    <row r="590" spans="1:14" ht="13.5" customHeight="1" x14ac:dyDescent="0.25">
      <c r="A590" s="2">
        <v>2025</v>
      </c>
      <c r="B590" s="2">
        <v>6</v>
      </c>
      <c r="C590" s="2" t="s">
        <v>79</v>
      </c>
      <c r="D590" s="2" t="s">
        <v>217</v>
      </c>
      <c r="E590" s="5" t="str">
        <f>VLOOKUP($D:$D,[1]Capacidad!$D:$Q,3,FALSE)</f>
        <v>10</v>
      </c>
      <c r="F590" s="5" t="str">
        <f>VLOOKUP($D:$D,[1]Capacidad!$D:$Q,4,FALSE)</f>
        <v>OZAMA O METROPOLITANA</v>
      </c>
      <c r="G590" s="5" t="str">
        <f>VLOOKUP($D:$D,[1]Capacidad!$D:$Q,5,FALSE)</f>
        <v>32</v>
      </c>
      <c r="H590" s="5" t="str">
        <f>VLOOKUP($D:$D,[1]Capacidad!$D:$Q,6,FALSE)</f>
        <v>SANTO DOMINGO</v>
      </c>
      <c r="I590" s="5" t="str">
        <f>VLOOKUP($D:$D,[1]Capacidad!$D:$Q,7,FALSE)</f>
        <v>01</v>
      </c>
      <c r="J590" s="5" t="str">
        <f>VLOOKUP($D:$D,[1]Capacidad!$D:$Q,8,FALSE)</f>
        <v>SANTO DOMINGO ESTE</v>
      </c>
      <c r="K590" s="8" t="s">
        <v>239</v>
      </c>
      <c r="L590" s="8" t="s">
        <v>246</v>
      </c>
      <c r="M590" s="2" t="s">
        <v>111</v>
      </c>
      <c r="N590" s="51">
        <v>359.25</v>
      </c>
    </row>
    <row r="591" spans="1:14" ht="13.5" customHeight="1" x14ac:dyDescent="0.25">
      <c r="A591" s="2">
        <v>2025</v>
      </c>
      <c r="B591" s="2">
        <v>6</v>
      </c>
      <c r="C591" s="2" t="s">
        <v>113</v>
      </c>
      <c r="D591" s="2" t="s">
        <v>114</v>
      </c>
      <c r="E591" s="5" t="str">
        <f>VLOOKUP($D:$D,[1]Capacidad!$D:$Q,3,FALSE)</f>
        <v>04</v>
      </c>
      <c r="F591" s="5" t="str">
        <f>VLOOKUP($D:$D,[1]Capacidad!$D:$Q,4,FALSE)</f>
        <v>CIBAO NOROESTE</v>
      </c>
      <c r="G591" s="5" t="str">
        <f>VLOOKUP($D:$D,[1]Capacidad!$D:$Q,5,FALSE)</f>
        <v>15</v>
      </c>
      <c r="H591" s="5" t="str">
        <f>VLOOKUP($D:$D,[1]Capacidad!$D:$Q,6,FALSE)</f>
        <v>MONTE CRISTI</v>
      </c>
      <c r="I591" s="5" t="str">
        <f>VLOOKUP($D:$D,[1]Capacidad!$D:$Q,7,FALSE)</f>
        <v>03</v>
      </c>
      <c r="J591" s="5" t="str">
        <f>VLOOKUP($D:$D,[1]Capacidad!$D:$Q,8,FALSE)</f>
        <v>GUAYUBÍN</v>
      </c>
      <c r="K591" s="8" t="s">
        <v>244</v>
      </c>
      <c r="L591" s="8" t="s">
        <v>252</v>
      </c>
      <c r="M591" s="2" t="s">
        <v>56</v>
      </c>
      <c r="N591" s="51">
        <v>52.5</v>
      </c>
    </row>
    <row r="592" spans="1:14" ht="13.5" customHeight="1" x14ac:dyDescent="0.25">
      <c r="A592" s="2">
        <v>2025</v>
      </c>
      <c r="B592" s="2">
        <v>6</v>
      </c>
      <c r="C592" s="2" t="s">
        <v>115</v>
      </c>
      <c r="D592" s="2" t="s">
        <v>116</v>
      </c>
      <c r="E592" s="5" t="str">
        <f>VLOOKUP($D:$D,[1]Capacidad!$D:$Q,3,FALSE)</f>
        <v>05</v>
      </c>
      <c r="F592" s="5" t="str">
        <f>VLOOKUP($D:$D,[1]Capacidad!$D:$Q,4,FALSE)</f>
        <v>VALDESIA</v>
      </c>
      <c r="G592" s="5" t="str">
        <f>VLOOKUP($D:$D,[1]Capacidad!$D:$Q,5,FALSE)</f>
        <v>17</v>
      </c>
      <c r="H592" s="5" t="str">
        <f>VLOOKUP($D:$D,[1]Capacidad!$D:$Q,6,FALSE)</f>
        <v>PERAVIA</v>
      </c>
      <c r="I592" s="5" t="str">
        <f>VLOOKUP($D:$D,[1]Capacidad!$D:$Q,7,FALSE)</f>
        <v>01</v>
      </c>
      <c r="J592" s="5" t="str">
        <f>VLOOKUP($D:$D,[1]Capacidad!$D:$Q,8,FALSE)</f>
        <v>BANÍ</v>
      </c>
      <c r="K592" s="8" t="s">
        <v>244</v>
      </c>
      <c r="L592" s="8" t="s">
        <v>252</v>
      </c>
      <c r="M592" s="2" t="s">
        <v>56</v>
      </c>
      <c r="N592" s="51">
        <v>49.6</v>
      </c>
    </row>
    <row r="593" spans="1:14" ht="13.5" customHeight="1" x14ac:dyDescent="0.25">
      <c r="A593" s="2">
        <v>2025</v>
      </c>
      <c r="B593" s="2">
        <v>6</v>
      </c>
      <c r="C593" s="2" t="s">
        <v>117</v>
      </c>
      <c r="D593" s="2" t="s">
        <v>118</v>
      </c>
      <c r="E593" s="5" t="str">
        <f>VLOOKUP($D:$D,[1]Capacidad!$D:$Q,3,FALSE)</f>
        <v>04</v>
      </c>
      <c r="F593" s="5" t="str">
        <f>VLOOKUP($D:$D,[1]Capacidad!$D:$Q,4,FALSE)</f>
        <v>CIBAO NOROESTE</v>
      </c>
      <c r="G593" s="5" t="str">
        <f>VLOOKUP($D:$D,[1]Capacidad!$D:$Q,5,FALSE)</f>
        <v>15</v>
      </c>
      <c r="H593" s="5" t="str">
        <f>VLOOKUP($D:$D,[1]Capacidad!$D:$Q,6,FALSE)</f>
        <v>MONTE CRISTI</v>
      </c>
      <c r="I593" s="5" t="str">
        <f>VLOOKUP($D:$D,[1]Capacidad!$D:$Q,7,FALSE)</f>
        <v>03</v>
      </c>
      <c r="J593" s="5" t="str">
        <f>VLOOKUP($D:$D,[1]Capacidad!$D:$Q,8,FALSE)</f>
        <v>GUAYUBÍN</v>
      </c>
      <c r="K593" s="8" t="s">
        <v>244</v>
      </c>
      <c r="L593" s="8" t="s">
        <v>252</v>
      </c>
      <c r="M593" s="2" t="s">
        <v>56</v>
      </c>
      <c r="N593" s="51">
        <v>52.5</v>
      </c>
    </row>
    <row r="594" spans="1:14" ht="13.5" customHeight="1" x14ac:dyDescent="0.25">
      <c r="A594" s="2">
        <v>2025</v>
      </c>
      <c r="B594" s="2">
        <v>6</v>
      </c>
      <c r="C594" s="2" t="s">
        <v>22</v>
      </c>
      <c r="D594" s="2" t="s">
        <v>119</v>
      </c>
      <c r="E594" s="5" t="str">
        <f>VLOOKUP($D:$D,[1]Capacidad!$D:$Q,3,FALSE)</f>
        <v>06</v>
      </c>
      <c r="F594" s="5" t="str">
        <f>VLOOKUP($D:$D,[1]Capacidad!$D:$Q,4,FALSE)</f>
        <v>ENRIQUILLO</v>
      </c>
      <c r="G594" s="5" t="str">
        <f>VLOOKUP($D:$D,[1]Capacidad!$D:$Q,5,FALSE)</f>
        <v>04</v>
      </c>
      <c r="H594" s="5" t="str">
        <f>VLOOKUP($D:$D,[1]Capacidad!$D:$Q,6,FALSE)</f>
        <v>BARAHONA</v>
      </c>
      <c r="I594" s="5" t="str">
        <f>VLOOKUP($D:$D,[1]Capacidad!$D:$Q,7,FALSE)</f>
        <v>03</v>
      </c>
      <c r="J594" s="5" t="str">
        <f>VLOOKUP($D:$D,[1]Capacidad!$D:$Q,8,FALSE)</f>
        <v>ENRIQUILLO</v>
      </c>
      <c r="K594" s="8" t="s">
        <v>244</v>
      </c>
      <c r="L594" s="8" t="s">
        <v>252</v>
      </c>
      <c r="M594" s="2" t="s">
        <v>99</v>
      </c>
      <c r="N594" s="51">
        <v>49.5</v>
      </c>
    </row>
    <row r="595" spans="1:14" ht="13.5" customHeight="1" x14ac:dyDescent="0.25">
      <c r="A595" s="2">
        <v>2025</v>
      </c>
      <c r="B595" s="2">
        <v>6</v>
      </c>
      <c r="C595" s="2" t="s">
        <v>22</v>
      </c>
      <c r="D595" s="2" t="s">
        <v>120</v>
      </c>
      <c r="E595" s="5" t="str">
        <f>VLOOKUP($D:$D,[1]Capacidad!$D:$Q,3,FALSE)</f>
        <v>06</v>
      </c>
      <c r="F595" s="5" t="str">
        <f>VLOOKUP($D:$D,[1]Capacidad!$D:$Q,4,FALSE)</f>
        <v>ENRIQUILLO</v>
      </c>
      <c r="G595" s="5" t="str">
        <f>VLOOKUP($D:$D,[1]Capacidad!$D:$Q,5,FALSE)</f>
        <v>04</v>
      </c>
      <c r="H595" s="5" t="str">
        <f>VLOOKUP($D:$D,[1]Capacidad!$D:$Q,6,FALSE)</f>
        <v>BARAHONA</v>
      </c>
      <c r="I595" s="5" t="str">
        <f>VLOOKUP($D:$D,[1]Capacidad!$D:$Q,7,FALSE)</f>
        <v>03</v>
      </c>
      <c r="J595" s="5" t="str">
        <f>VLOOKUP($D:$D,[1]Capacidad!$D:$Q,8,FALSE)</f>
        <v>ENRIQUILLO</v>
      </c>
      <c r="K595" s="8" t="s">
        <v>244</v>
      </c>
      <c r="L595" s="8" t="s">
        <v>252</v>
      </c>
      <c r="M595" s="2" t="s">
        <v>107</v>
      </c>
      <c r="N595" s="51">
        <v>48.3</v>
      </c>
    </row>
    <row r="596" spans="1:14" ht="13.5" customHeight="1" x14ac:dyDescent="0.25">
      <c r="A596" s="2">
        <v>2025</v>
      </c>
      <c r="B596" s="2">
        <v>6</v>
      </c>
      <c r="C596" s="2" t="s">
        <v>121</v>
      </c>
      <c r="D596" s="2" t="s">
        <v>122</v>
      </c>
      <c r="E596" s="5" t="str">
        <f>VLOOKUP($D:$D,[1]Capacidad!$D:$Q,3,FALSE)</f>
        <v>01</v>
      </c>
      <c r="F596" s="5" t="str">
        <f>VLOOKUP($D:$D,[1]Capacidad!$D:$Q,4,FALSE)</f>
        <v>CIBAO NORTE</v>
      </c>
      <c r="G596" s="5" t="str">
        <f>VLOOKUP($D:$D,[1]Capacidad!$D:$Q,5,FALSE)</f>
        <v>18</v>
      </c>
      <c r="H596" s="5" t="str">
        <f>VLOOKUP($D:$D,[1]Capacidad!$D:$Q,6,FALSE)</f>
        <v>PUERTO PLATA</v>
      </c>
      <c r="I596" s="5" t="str">
        <f>VLOOKUP($D:$D,[1]Capacidad!$D:$Q,7,FALSE)</f>
        <v>01</v>
      </c>
      <c r="J596" s="5" t="str">
        <f>VLOOKUP($D:$D,[1]Capacidad!$D:$Q,8,FALSE)</f>
        <v>PUERTO PLATA</v>
      </c>
      <c r="K596" s="8" t="s">
        <v>244</v>
      </c>
      <c r="L596" s="8" t="s">
        <v>252</v>
      </c>
      <c r="M596" s="2" t="s">
        <v>56</v>
      </c>
      <c r="N596" s="51">
        <v>48</v>
      </c>
    </row>
    <row r="597" spans="1:14" ht="13.5" customHeight="1" x14ac:dyDescent="0.25">
      <c r="A597" s="2">
        <v>2025</v>
      </c>
      <c r="B597" s="2">
        <v>6</v>
      </c>
      <c r="C597" s="2" t="s">
        <v>121</v>
      </c>
      <c r="D597" s="2" t="s">
        <v>123</v>
      </c>
      <c r="E597" s="5" t="str">
        <f>VLOOKUP($D:$D,[1]Capacidad!$D:$Q,3,FALSE)</f>
        <v>01</v>
      </c>
      <c r="F597" s="5" t="str">
        <f>VLOOKUP($D:$D,[1]Capacidad!$D:$Q,4,FALSE)</f>
        <v>CIBAO NORTE</v>
      </c>
      <c r="G597" s="5" t="str">
        <f>VLOOKUP($D:$D,[1]Capacidad!$D:$Q,5,FALSE)</f>
        <v>18</v>
      </c>
      <c r="H597" s="5" t="str">
        <f>VLOOKUP($D:$D,[1]Capacidad!$D:$Q,6,FALSE)</f>
        <v>PUERTO PLATA</v>
      </c>
      <c r="I597" s="5" t="str">
        <f>VLOOKUP($D:$D,[1]Capacidad!$D:$Q,7,FALSE)</f>
        <v>01</v>
      </c>
      <c r="J597" s="5" t="str">
        <f>VLOOKUP($D:$D,[1]Capacidad!$D:$Q,8,FALSE)</f>
        <v>PUERTO PLATA</v>
      </c>
      <c r="K597" s="8" t="s">
        <v>244</v>
      </c>
      <c r="L597" s="8" t="s">
        <v>252</v>
      </c>
      <c r="M597" s="2" t="s">
        <v>10</v>
      </c>
      <c r="N597" s="51">
        <v>46.8</v>
      </c>
    </row>
    <row r="598" spans="1:14" ht="13.5" customHeight="1" x14ac:dyDescent="0.25">
      <c r="A598" s="2">
        <v>2025</v>
      </c>
      <c r="B598" s="2">
        <v>6</v>
      </c>
      <c r="C598" s="2" t="s">
        <v>124</v>
      </c>
      <c r="D598" s="2" t="s">
        <v>125</v>
      </c>
      <c r="E598" s="5" t="str">
        <f>VLOOKUP($D:$D,[1]Capacidad!$D:$Q,3,FALSE)</f>
        <v>05</v>
      </c>
      <c r="F598" s="5" t="str">
        <f>VLOOKUP($D:$D,[1]Capacidad!$D:$Q,4,FALSE)</f>
        <v>VALDESIA</v>
      </c>
      <c r="G598" s="5" t="str">
        <f>VLOOKUP($D:$D,[1]Capacidad!$D:$Q,5,FALSE)</f>
        <v>17</v>
      </c>
      <c r="H598" s="5" t="str">
        <f>VLOOKUP($D:$D,[1]Capacidad!$D:$Q,6,FALSE)</f>
        <v>PERAVIA</v>
      </c>
      <c r="I598" s="5" t="str">
        <f>VLOOKUP($D:$D,[1]Capacidad!$D:$Q,7,FALSE)</f>
        <v>03</v>
      </c>
      <c r="J598" s="5" t="str">
        <f>VLOOKUP($D:$D,[1]Capacidad!$D:$Q,8,FALSE)</f>
        <v>MATANZAS</v>
      </c>
      <c r="K598" s="8" t="s">
        <v>254</v>
      </c>
      <c r="L598" s="8" t="s">
        <v>245</v>
      </c>
      <c r="M598" s="2" t="s">
        <v>31</v>
      </c>
      <c r="N598" s="51">
        <v>50</v>
      </c>
    </row>
    <row r="599" spans="1:14" ht="13.5" customHeight="1" x14ac:dyDescent="0.25">
      <c r="A599" s="2">
        <v>2025</v>
      </c>
      <c r="B599" s="2">
        <v>6</v>
      </c>
      <c r="C599" s="2" t="s">
        <v>126</v>
      </c>
      <c r="D599" s="2" t="s">
        <v>127</v>
      </c>
      <c r="E599" s="5" t="str">
        <f>VLOOKUP($D:$D,[1]Capacidad!$D:$Q,3,FALSE)</f>
        <v>05</v>
      </c>
      <c r="F599" s="5" t="str">
        <f>VLOOKUP($D:$D,[1]Capacidad!$D:$Q,4,FALSE)</f>
        <v>VALDESIA</v>
      </c>
      <c r="G599" s="5" t="str">
        <f>VLOOKUP($D:$D,[1]Capacidad!$D:$Q,5,FALSE)</f>
        <v>17</v>
      </c>
      <c r="H599" s="5" t="str">
        <f>VLOOKUP($D:$D,[1]Capacidad!$D:$Q,6,FALSE)</f>
        <v>PERAVIA</v>
      </c>
      <c r="I599" s="5" t="str">
        <f>VLOOKUP($D:$D,[1]Capacidad!$D:$Q,7,FALSE)</f>
        <v>03</v>
      </c>
      <c r="J599" s="5" t="str">
        <f>VLOOKUP($D:$D,[1]Capacidad!$D:$Q,8,FALSE)</f>
        <v>MATANZAS</v>
      </c>
      <c r="K599" s="8" t="s">
        <v>254</v>
      </c>
      <c r="L599" s="8" t="s">
        <v>245</v>
      </c>
      <c r="M599" s="2" t="s">
        <v>128</v>
      </c>
      <c r="N599" s="51">
        <v>50.6</v>
      </c>
    </row>
    <row r="600" spans="1:14" ht="13.5" customHeight="1" x14ac:dyDescent="0.25">
      <c r="A600" s="2">
        <v>2025</v>
      </c>
      <c r="B600" s="2">
        <v>6</v>
      </c>
      <c r="C600" s="2" t="s">
        <v>228</v>
      </c>
      <c r="D600" s="2" t="s">
        <v>229</v>
      </c>
      <c r="E600" s="5" t="s">
        <v>283</v>
      </c>
      <c r="F600" s="5" t="s">
        <v>283</v>
      </c>
      <c r="G600" s="5" t="s">
        <v>283</v>
      </c>
      <c r="H600" s="5" t="s">
        <v>283</v>
      </c>
      <c r="I600" s="5" t="s">
        <v>283</v>
      </c>
      <c r="J600" s="5" t="s">
        <v>283</v>
      </c>
      <c r="K600" s="8" t="s">
        <v>254</v>
      </c>
      <c r="L600" s="8" t="s">
        <v>245</v>
      </c>
      <c r="M600" s="2" t="s">
        <v>223</v>
      </c>
      <c r="N600" s="51">
        <v>110</v>
      </c>
    </row>
    <row r="601" spans="1:14" ht="13.5" customHeight="1" x14ac:dyDescent="0.25">
      <c r="A601" s="2">
        <v>2025</v>
      </c>
      <c r="B601" s="2">
        <v>6</v>
      </c>
      <c r="C601" s="2" t="s">
        <v>224</v>
      </c>
      <c r="D601" s="2" t="s">
        <v>225</v>
      </c>
      <c r="E601" s="5" t="str">
        <f>VLOOKUP($D:$D,[1]Capacidad!$D:$Q,3,FALSE)</f>
        <v xml:space="preserve">n/d </v>
      </c>
      <c r="F601" s="5" t="str">
        <f>VLOOKUP($D:$D,[1]Capacidad!$D:$Q,4,FALSE)</f>
        <v xml:space="preserve">n/d </v>
      </c>
      <c r="G601" s="5" t="str">
        <f>VLOOKUP($D:$D,[1]Capacidad!$D:$Q,5,FALSE)</f>
        <v xml:space="preserve">n/d </v>
      </c>
      <c r="H601" s="5" t="str">
        <f>VLOOKUP($D:$D,[1]Capacidad!$D:$Q,6,FALSE)</f>
        <v xml:space="preserve">n/d </v>
      </c>
      <c r="I601" s="5" t="str">
        <f>VLOOKUP($D:$D,[1]Capacidad!$D:$Q,7,FALSE)</f>
        <v xml:space="preserve">n/d </v>
      </c>
      <c r="J601" s="5" t="str">
        <f>VLOOKUP($D:$D,[1]Capacidad!$D:$Q,8,FALSE)</f>
        <v xml:space="preserve">n/d </v>
      </c>
      <c r="K601" s="8" t="s">
        <v>254</v>
      </c>
      <c r="L601" s="8" t="s">
        <v>245</v>
      </c>
      <c r="M601" s="2" t="s">
        <v>223</v>
      </c>
      <c r="N601" s="51">
        <v>48.06</v>
      </c>
    </row>
    <row r="602" spans="1:14" ht="13.5" customHeight="1" x14ac:dyDescent="0.25">
      <c r="A602" s="2">
        <v>2025</v>
      </c>
      <c r="B602" s="2">
        <v>6</v>
      </c>
      <c r="C602" s="2" t="s">
        <v>224</v>
      </c>
      <c r="D602" s="2" t="s">
        <v>226</v>
      </c>
      <c r="E602" s="5" t="str">
        <f>VLOOKUP($D:$D,[1]Capacidad!$D:$Q,3,FALSE)</f>
        <v xml:space="preserve">n/d </v>
      </c>
      <c r="F602" s="5" t="str">
        <f>VLOOKUP($D:$D,[1]Capacidad!$D:$Q,4,FALSE)</f>
        <v xml:space="preserve">n/d </v>
      </c>
      <c r="G602" s="5" t="str">
        <f>VLOOKUP($D:$D,[1]Capacidad!$D:$Q,5,FALSE)</f>
        <v xml:space="preserve">n/d </v>
      </c>
      <c r="H602" s="5" t="str">
        <f>VLOOKUP($D:$D,[1]Capacidad!$D:$Q,6,FALSE)</f>
        <v xml:space="preserve">n/d </v>
      </c>
      <c r="I602" s="5" t="str">
        <f>VLOOKUP($D:$D,[1]Capacidad!$D:$Q,7,FALSE)</f>
        <v xml:space="preserve">n/d </v>
      </c>
      <c r="J602" s="5" t="str">
        <f>VLOOKUP($D:$D,[1]Capacidad!$D:$Q,8,FALSE)</f>
        <v xml:space="preserve">n/d </v>
      </c>
      <c r="K602" s="8" t="s">
        <v>254</v>
      </c>
      <c r="L602" s="8" t="s">
        <v>245</v>
      </c>
      <c r="M602" s="2" t="s">
        <v>223</v>
      </c>
      <c r="N602" s="51">
        <v>48.06</v>
      </c>
    </row>
    <row r="603" spans="1:14" ht="13.5" customHeight="1" x14ac:dyDescent="0.25">
      <c r="A603" s="2">
        <v>2025</v>
      </c>
      <c r="B603" s="2">
        <v>6</v>
      </c>
      <c r="C603" s="2" t="s">
        <v>224</v>
      </c>
      <c r="D603" s="2" t="s">
        <v>227</v>
      </c>
      <c r="E603" s="5" t="str">
        <f>VLOOKUP($D:$D,[1]Capacidad!$D:$Q,3,FALSE)</f>
        <v xml:space="preserve">n/d </v>
      </c>
      <c r="F603" s="5" t="str">
        <f>VLOOKUP($D:$D,[1]Capacidad!$D:$Q,4,FALSE)</f>
        <v xml:space="preserve">n/d </v>
      </c>
      <c r="G603" s="5" t="str">
        <f>VLOOKUP($D:$D,[1]Capacidad!$D:$Q,5,FALSE)</f>
        <v xml:space="preserve">n/d </v>
      </c>
      <c r="H603" s="5" t="str">
        <f>VLOOKUP($D:$D,[1]Capacidad!$D:$Q,6,FALSE)</f>
        <v xml:space="preserve">n/d </v>
      </c>
      <c r="I603" s="5" t="str">
        <f>VLOOKUP($D:$D,[1]Capacidad!$D:$Q,7,FALSE)</f>
        <v xml:space="preserve">n/d </v>
      </c>
      <c r="J603" s="5" t="str">
        <f>VLOOKUP($D:$D,[1]Capacidad!$D:$Q,8,FALSE)</f>
        <v xml:space="preserve">n/d </v>
      </c>
      <c r="K603" s="8" t="s">
        <v>254</v>
      </c>
      <c r="L603" s="8" t="s">
        <v>245</v>
      </c>
      <c r="M603" s="2" t="s">
        <v>223</v>
      </c>
      <c r="N603" s="51">
        <v>48.06</v>
      </c>
    </row>
    <row r="604" spans="1:14" ht="13.5" customHeight="1" x14ac:dyDescent="0.25">
      <c r="A604" s="2">
        <v>2025</v>
      </c>
      <c r="B604" s="2">
        <v>6</v>
      </c>
      <c r="C604" s="2" t="s">
        <v>129</v>
      </c>
      <c r="D604" s="2" t="s">
        <v>130</v>
      </c>
      <c r="E604" s="5" t="str">
        <f>VLOOKUP($D:$D,[1]Capacidad!$D:$Q,3,FALSE)</f>
        <v>08</v>
      </c>
      <c r="F604" s="5" t="str">
        <f>VLOOKUP($D:$D,[1]Capacidad!$D:$Q,4,FALSE)</f>
        <v>YUMA</v>
      </c>
      <c r="G604" s="5" t="str">
        <f>VLOOKUP($D:$D,[1]Capacidad!$D:$Q,5,FALSE)</f>
        <v>12</v>
      </c>
      <c r="H604" s="5" t="str">
        <f>VLOOKUP($D:$D,[1]Capacidad!$D:$Q,6,FALSE)</f>
        <v>LA ROMANA</v>
      </c>
      <c r="I604" s="5" t="str">
        <f>VLOOKUP($D:$D,[1]Capacidad!$D:$Q,7,FALSE)</f>
        <v>03</v>
      </c>
      <c r="J604" s="5" t="str">
        <f>VLOOKUP($D:$D,[1]Capacidad!$D:$Q,8,FALSE)</f>
        <v>VILLA HERMOSA</v>
      </c>
      <c r="K604" s="8" t="s">
        <v>254</v>
      </c>
      <c r="L604" s="8" t="s">
        <v>245</v>
      </c>
      <c r="M604" s="2" t="s">
        <v>128</v>
      </c>
      <c r="N604" s="51">
        <v>50</v>
      </c>
    </row>
    <row r="605" spans="1:14" ht="13.5" customHeight="1" x14ac:dyDescent="0.25">
      <c r="A605" s="2">
        <v>2025</v>
      </c>
      <c r="B605" s="2">
        <v>6</v>
      </c>
      <c r="C605" s="2" t="s">
        <v>129</v>
      </c>
      <c r="D605" s="2" t="s">
        <v>131</v>
      </c>
      <c r="E605" s="5" t="str">
        <f>VLOOKUP($D:$D,[1]Capacidad!$D:$Q,3,FALSE)</f>
        <v>08</v>
      </c>
      <c r="F605" s="5" t="str">
        <f>VLOOKUP($D:$D,[1]Capacidad!$D:$Q,4,FALSE)</f>
        <v>YUMA</v>
      </c>
      <c r="G605" s="5" t="str">
        <f>VLOOKUP($D:$D,[1]Capacidad!$D:$Q,5,FALSE)</f>
        <v>12</v>
      </c>
      <c r="H605" s="5" t="str">
        <f>VLOOKUP($D:$D,[1]Capacidad!$D:$Q,6,FALSE)</f>
        <v>LA ROMANA</v>
      </c>
      <c r="I605" s="5" t="str">
        <f>VLOOKUP($D:$D,[1]Capacidad!$D:$Q,7,FALSE)</f>
        <v>03</v>
      </c>
      <c r="J605" s="5" t="str">
        <f>VLOOKUP($D:$D,[1]Capacidad!$D:$Q,8,FALSE)</f>
        <v>VILLA HERMOSA</v>
      </c>
      <c r="K605" s="8" t="s">
        <v>254</v>
      </c>
      <c r="L605" s="8" t="s">
        <v>245</v>
      </c>
      <c r="M605" s="2" t="s">
        <v>128</v>
      </c>
      <c r="N605" s="51">
        <v>30</v>
      </c>
    </row>
    <row r="606" spans="1:14" ht="13.5" customHeight="1" x14ac:dyDescent="0.25">
      <c r="A606" s="2">
        <v>2025</v>
      </c>
      <c r="B606" s="2">
        <v>6</v>
      </c>
      <c r="C606" s="2" t="s">
        <v>132</v>
      </c>
      <c r="D606" s="2" t="s">
        <v>133</v>
      </c>
      <c r="E606" s="5" t="str">
        <f>VLOOKUP($D:$D,[1]Capacidad!$D:$Q,3,FALSE)</f>
        <v>10</v>
      </c>
      <c r="F606" s="5" t="str">
        <f>VLOOKUP($D:$D,[1]Capacidad!$D:$Q,4,FALSE)</f>
        <v>OZAMA O METROPOLITANA</v>
      </c>
      <c r="G606" s="5" t="str">
        <f>VLOOKUP($D:$D,[1]Capacidad!$D:$Q,5,FALSE)</f>
        <v>32</v>
      </c>
      <c r="H606" s="5" t="str">
        <f>VLOOKUP($D:$D,[1]Capacidad!$D:$Q,6,FALSE)</f>
        <v>SANTO DOMINGO</v>
      </c>
      <c r="I606" s="5" t="str">
        <f>VLOOKUP($D:$D,[1]Capacidad!$D:$Q,7,FALSE)</f>
        <v>03</v>
      </c>
      <c r="J606" s="5" t="str">
        <f>VLOOKUP($D:$D,[1]Capacidad!$D:$Q,8,FALSE)</f>
        <v>SANTO DOMINGO NORTE</v>
      </c>
      <c r="K606" s="8" t="s">
        <v>254</v>
      </c>
      <c r="L606" s="8" t="s">
        <v>245</v>
      </c>
      <c r="M606" s="2" t="s">
        <v>134</v>
      </c>
      <c r="N606" s="51">
        <v>50</v>
      </c>
    </row>
    <row r="607" spans="1:14" ht="13.5" customHeight="1" x14ac:dyDescent="0.25">
      <c r="A607" s="2">
        <v>2025</v>
      </c>
      <c r="B607" s="2">
        <v>6</v>
      </c>
      <c r="C607" s="2" t="s">
        <v>135</v>
      </c>
      <c r="D607" s="2" t="s">
        <v>136</v>
      </c>
      <c r="E607" s="5" t="str">
        <f>VLOOKUP($D:$D,[1]Capacidad!$D:$Q,3,FALSE)</f>
        <v>05</v>
      </c>
      <c r="F607" s="5" t="str">
        <f>VLOOKUP($D:$D,[1]Capacidad!$D:$Q,4,FALSE)</f>
        <v>EL VALLE</v>
      </c>
      <c r="G607" s="5" t="str">
        <f>VLOOKUP($D:$D,[1]Capacidad!$D:$Q,5,FALSE)</f>
        <v>02</v>
      </c>
      <c r="H607" s="5" t="str">
        <f>VLOOKUP($D:$D,[1]Capacidad!$D:$Q,6,FALSE)</f>
        <v>AZUA</v>
      </c>
      <c r="I607" s="5" t="str">
        <f>VLOOKUP($D:$D,[1]Capacidad!$D:$Q,7,FALSE)</f>
        <v>01</v>
      </c>
      <c r="J607" s="5" t="str">
        <f>VLOOKUP($D:$D,[1]Capacidad!$D:$Q,8,FALSE)</f>
        <v>AZUA</v>
      </c>
      <c r="K607" s="8" t="s">
        <v>254</v>
      </c>
      <c r="L607" s="8" t="s">
        <v>245</v>
      </c>
      <c r="M607" s="2" t="s">
        <v>128</v>
      </c>
      <c r="N607" s="51">
        <v>17</v>
      </c>
    </row>
    <row r="608" spans="1:14" ht="13.5" customHeight="1" x14ac:dyDescent="0.25">
      <c r="A608" s="2">
        <v>2025</v>
      </c>
      <c r="B608" s="2">
        <v>6</v>
      </c>
      <c r="C608" s="2" t="s">
        <v>137</v>
      </c>
      <c r="D608" s="2" t="s">
        <v>138</v>
      </c>
      <c r="E608" s="5" t="str">
        <f>VLOOKUP($D:$D,[1]Capacidad!$D:$Q,3,FALSE)</f>
        <v>07</v>
      </c>
      <c r="F608" s="5" t="str">
        <f>VLOOKUP($D:$D,[1]Capacidad!$D:$Q,4,FALSE)</f>
        <v>EL VALLE</v>
      </c>
      <c r="G608" s="5" t="str">
        <f>VLOOKUP($D:$D,[1]Capacidad!$D:$Q,5,FALSE)</f>
        <v>02</v>
      </c>
      <c r="H608" s="5" t="str">
        <f>VLOOKUP($D:$D,[1]Capacidad!$D:$Q,6,FALSE)</f>
        <v>AZUA</v>
      </c>
      <c r="I608" s="5" t="str">
        <f>VLOOKUP($D:$D,[1]Capacidad!$D:$Q,7,FALSE)</f>
        <v>01</v>
      </c>
      <c r="J608" s="5" t="str">
        <f>VLOOKUP($D:$D,[1]Capacidad!$D:$Q,8,FALSE)</f>
        <v>AZUA</v>
      </c>
      <c r="K608" s="8" t="s">
        <v>254</v>
      </c>
      <c r="L608" s="8" t="s">
        <v>245</v>
      </c>
      <c r="M608" s="2" t="s">
        <v>134</v>
      </c>
      <c r="N608" s="51">
        <v>10</v>
      </c>
    </row>
    <row r="609" spans="1:14" ht="13.5" customHeight="1" x14ac:dyDescent="0.25">
      <c r="A609" s="2">
        <v>2025</v>
      </c>
      <c r="B609" s="2">
        <v>6</v>
      </c>
      <c r="C609" s="2" t="s">
        <v>221</v>
      </c>
      <c r="D609" s="2" t="s">
        <v>222</v>
      </c>
      <c r="E609" s="5" t="s">
        <v>283</v>
      </c>
      <c r="F609" s="5" t="s">
        <v>283</v>
      </c>
      <c r="G609" s="5" t="s">
        <v>283</v>
      </c>
      <c r="H609" s="5" t="s">
        <v>283</v>
      </c>
      <c r="I609" s="5" t="s">
        <v>283</v>
      </c>
      <c r="J609" s="5" t="s">
        <v>283</v>
      </c>
      <c r="K609" s="8" t="s">
        <v>254</v>
      </c>
      <c r="L609" s="8" t="s">
        <v>245</v>
      </c>
      <c r="M609" s="2" t="s">
        <v>223</v>
      </c>
      <c r="N609" s="51">
        <v>43</v>
      </c>
    </row>
    <row r="610" spans="1:14" ht="13.5" customHeight="1" x14ac:dyDescent="0.25">
      <c r="A610" s="2">
        <v>2025</v>
      </c>
      <c r="B610" s="2">
        <v>6</v>
      </c>
      <c r="C610" s="2" t="s">
        <v>139</v>
      </c>
      <c r="D610" s="2" t="s">
        <v>140</v>
      </c>
      <c r="E610" s="5" t="str">
        <f>VLOOKUP($D:$D,[1]Capacidad!$D:$Q,3,FALSE)</f>
        <v>10</v>
      </c>
      <c r="F610" s="5" t="str">
        <f>VLOOKUP($D:$D,[1]Capacidad!$D:$Q,4,FALSE)</f>
        <v>OZAMA O METROPOLITANA</v>
      </c>
      <c r="G610" s="5" t="str">
        <f>VLOOKUP($D:$D,[1]Capacidad!$D:$Q,5,FALSE)</f>
        <v>32</v>
      </c>
      <c r="H610" s="5" t="str">
        <f>VLOOKUP($D:$D,[1]Capacidad!$D:$Q,6,FALSE)</f>
        <v>SANTO DOMINGO</v>
      </c>
      <c r="I610" s="5" t="str">
        <f>VLOOKUP($D:$D,[1]Capacidad!$D:$Q,7,FALSE)</f>
        <v>05</v>
      </c>
      <c r="J610" s="5" t="str">
        <f>VLOOKUP($D:$D,[1]Capacidad!$D:$Q,8,FALSE)</f>
        <v>SAN ANTONIO DE GUERRA</v>
      </c>
      <c r="K610" s="8" t="s">
        <v>254</v>
      </c>
      <c r="L610" s="8" t="s">
        <v>245</v>
      </c>
      <c r="M610" s="2" t="s">
        <v>31</v>
      </c>
      <c r="N610" s="51">
        <v>49.875</v>
      </c>
    </row>
    <row r="611" spans="1:14" ht="13.5" customHeight="1" x14ac:dyDescent="0.25">
      <c r="A611" s="2">
        <v>2025</v>
      </c>
      <c r="B611" s="2">
        <v>6</v>
      </c>
      <c r="C611" s="2" t="s">
        <v>141</v>
      </c>
      <c r="D611" s="2" t="s">
        <v>142</v>
      </c>
      <c r="E611" s="5" t="str">
        <f>VLOOKUP($D:$D,[1]Capacidad!$D:$Q,3,FALSE)</f>
        <v>03</v>
      </c>
      <c r="F611" s="5" t="str">
        <f>VLOOKUP($D:$D,[1]Capacidad!$D:$Q,4,FALSE)</f>
        <v>CIBAO NORDESTE</v>
      </c>
      <c r="G611" s="5" t="str">
        <f>VLOOKUP($D:$D,[1]Capacidad!$D:$Q,5,FALSE)</f>
        <v>14</v>
      </c>
      <c r="H611" s="5" t="str">
        <f>VLOOKUP($D:$D,[1]Capacidad!$D:$Q,6,FALSE)</f>
        <v>MARÍA TRINIDAD SÁNCHEZ</v>
      </c>
      <c r="I611" s="5" t="str">
        <f>VLOOKUP($D:$D,[1]Capacidad!$D:$Q,7,FALSE)</f>
        <v>02</v>
      </c>
      <c r="J611" s="5" t="str">
        <f>VLOOKUP($D:$D,[1]Capacidad!$D:$Q,8,FALSE)</f>
        <v>CABRERA</v>
      </c>
      <c r="K611" s="8" t="s">
        <v>254</v>
      </c>
      <c r="L611" s="8" t="s">
        <v>245</v>
      </c>
      <c r="M611" s="2" t="s">
        <v>128</v>
      </c>
      <c r="N611" s="51">
        <v>46</v>
      </c>
    </row>
    <row r="612" spans="1:14" ht="13.5" customHeight="1" x14ac:dyDescent="0.25">
      <c r="A612" s="2">
        <v>2025</v>
      </c>
      <c r="B612" s="2">
        <v>6</v>
      </c>
      <c r="C612" s="2" t="s">
        <v>124</v>
      </c>
      <c r="D612" s="2" t="s">
        <v>143</v>
      </c>
      <c r="E612" s="5" t="str">
        <f>VLOOKUP($D:$D,[1]Capacidad!$D:$Q,3,FALSE)</f>
        <v>10</v>
      </c>
      <c r="F612" s="5" t="str">
        <f>VLOOKUP($D:$D,[1]Capacidad!$D:$Q,4,FALSE)</f>
        <v>OZAMA O METROPOLITANA</v>
      </c>
      <c r="G612" s="5" t="str">
        <f>VLOOKUP($D:$D,[1]Capacidad!$D:$Q,5,FALSE)</f>
        <v>32</v>
      </c>
      <c r="H612" s="5" t="str">
        <f>VLOOKUP($D:$D,[1]Capacidad!$D:$Q,6,FALSE)</f>
        <v>SANTO DOMINGO</v>
      </c>
      <c r="I612" s="5" t="str">
        <f>VLOOKUP($D:$D,[1]Capacidad!$D:$Q,7,FALSE)</f>
        <v>05</v>
      </c>
      <c r="J612" s="5" t="str">
        <f>VLOOKUP($D:$D,[1]Capacidad!$D:$Q,8,FALSE)</f>
        <v>SAN ANTONIO DE GUERRA</v>
      </c>
      <c r="K612" s="8" t="s">
        <v>254</v>
      </c>
      <c r="L612" s="8" t="s">
        <v>245</v>
      </c>
      <c r="M612" s="2" t="s">
        <v>134</v>
      </c>
      <c r="N612" s="51">
        <v>100</v>
      </c>
    </row>
    <row r="613" spans="1:14" ht="13.5" customHeight="1" x14ac:dyDescent="0.25">
      <c r="A613" s="2">
        <v>2025</v>
      </c>
      <c r="B613" s="2">
        <v>6</v>
      </c>
      <c r="C613" s="2" t="s">
        <v>144</v>
      </c>
      <c r="D613" s="2" t="s">
        <v>145</v>
      </c>
      <c r="E613" s="5" t="str">
        <f>VLOOKUP($D:$D,[1]Capacidad!$D:$Q,3,FALSE)</f>
        <v>04</v>
      </c>
      <c r="F613" s="5" t="str">
        <f>VLOOKUP($D:$D,[1]Capacidad!$D:$Q,4,FALSE)</f>
        <v>CIBAO NOROESTE</v>
      </c>
      <c r="G613" s="5" t="str">
        <f>VLOOKUP($D:$D,[1]Capacidad!$D:$Q,5,FALSE)</f>
        <v>15</v>
      </c>
      <c r="H613" s="5" t="str">
        <f>VLOOKUP($D:$D,[1]Capacidad!$D:$Q,6,FALSE)</f>
        <v>MONTE CRISTI</v>
      </c>
      <c r="I613" s="5" t="str">
        <f>VLOOKUP($D:$D,[1]Capacidad!$D:$Q,7,FALSE)</f>
        <v>03</v>
      </c>
      <c r="J613" s="5" t="str">
        <f>VLOOKUP($D:$D,[1]Capacidad!$D:$Q,8,FALSE)</f>
        <v>GUAYUBÍN</v>
      </c>
      <c r="K613" s="8" t="s">
        <v>254</v>
      </c>
      <c r="L613" s="8" t="s">
        <v>245</v>
      </c>
      <c r="M613" s="2" t="s">
        <v>56</v>
      </c>
      <c r="N613" s="51">
        <v>50.6</v>
      </c>
    </row>
    <row r="614" spans="1:14" ht="13.5" customHeight="1" x14ac:dyDescent="0.25">
      <c r="A614" s="2">
        <v>2025</v>
      </c>
      <c r="B614" s="2">
        <v>6</v>
      </c>
      <c r="C614" s="2" t="s">
        <v>22</v>
      </c>
      <c r="D614" s="2" t="s">
        <v>146</v>
      </c>
      <c r="E614" s="5" t="str">
        <f>VLOOKUP($D:$D,[1]Capacidad!$D:$Q,3,FALSE)</f>
        <v>01</v>
      </c>
      <c r="F614" s="5" t="str">
        <f>VLOOKUP($D:$D,[1]Capacidad!$D:$Q,4,FALSE)</f>
        <v>CIBAO NORTE</v>
      </c>
      <c r="G614" s="5" t="str">
        <f>VLOOKUP($D:$D,[1]Capacidad!$D:$Q,5,FALSE)</f>
        <v>25</v>
      </c>
      <c r="H614" s="5" t="str">
        <f>VLOOKUP($D:$D,[1]Capacidad!$D:$Q,6,FALSE)</f>
        <v>SANTIAGO</v>
      </c>
      <c r="I614" s="5" t="str">
        <f>VLOOKUP($D:$D,[1]Capacidad!$D:$Q,7,FALSE)</f>
        <v>05</v>
      </c>
      <c r="J614" s="5" t="str">
        <f>VLOOKUP($D:$D,[1]Capacidad!$D:$Q,8,FALSE)</f>
        <v>SAN JOSÉ DE LAS MATAS</v>
      </c>
      <c r="K614" s="8" t="s">
        <v>254</v>
      </c>
      <c r="L614" s="8" t="s">
        <v>245</v>
      </c>
      <c r="M614" s="2" t="s">
        <v>134</v>
      </c>
      <c r="N614" s="51">
        <v>68.400000000000006</v>
      </c>
    </row>
    <row r="615" spans="1:14" ht="13.5" customHeight="1" x14ac:dyDescent="0.25">
      <c r="A615" s="2">
        <v>2025</v>
      </c>
      <c r="B615" s="2">
        <v>6</v>
      </c>
      <c r="C615" s="2" t="s">
        <v>124</v>
      </c>
      <c r="D615" s="2" t="s">
        <v>147</v>
      </c>
      <c r="E615" s="5" t="str">
        <f>VLOOKUP($D:$D,[1]Capacidad!$D:$Q,3,FALSE)</f>
        <v>05</v>
      </c>
      <c r="F615" s="5" t="str">
        <f>VLOOKUP($D:$D,[1]Capacidad!$D:$Q,4,FALSE)</f>
        <v>VALDESIA</v>
      </c>
      <c r="G615" s="5" t="str">
        <f>VLOOKUP($D:$D,[1]Capacidad!$D:$Q,5,FALSE)</f>
        <v>17</v>
      </c>
      <c r="H615" s="5" t="str">
        <f>VLOOKUP($D:$D,[1]Capacidad!$D:$Q,6,FALSE)</f>
        <v>PERAVIA</v>
      </c>
      <c r="I615" s="5" t="str">
        <f>VLOOKUP($D:$D,[1]Capacidad!$D:$Q,7,FALSE)</f>
        <v>02</v>
      </c>
      <c r="J615" s="5" t="str">
        <f>VLOOKUP($D:$D,[1]Capacidad!$D:$Q,8,FALSE)</f>
        <v>NIZAO</v>
      </c>
      <c r="K615" s="8" t="s">
        <v>254</v>
      </c>
      <c r="L615" s="8" t="s">
        <v>245</v>
      </c>
      <c r="M615" s="2" t="s">
        <v>10</v>
      </c>
      <c r="N615" s="51">
        <v>50</v>
      </c>
    </row>
    <row r="616" spans="1:14" ht="13.5" customHeight="1" x14ac:dyDescent="0.25">
      <c r="A616" s="2">
        <v>2025</v>
      </c>
      <c r="B616" s="2">
        <v>6</v>
      </c>
      <c r="C616" s="2" t="s">
        <v>148</v>
      </c>
      <c r="D616" s="2" t="s">
        <v>149</v>
      </c>
      <c r="E616" s="5" t="str">
        <f>VLOOKUP($D:$D,[1]Capacidad!$D:$Q,3,FALSE)</f>
        <v>10</v>
      </c>
      <c r="F616" s="5" t="str">
        <f>VLOOKUP($D:$D,[1]Capacidad!$D:$Q,4,FALSE)</f>
        <v>OZAMA O METROPOLITANA</v>
      </c>
      <c r="G616" s="5" t="str">
        <f>VLOOKUP($D:$D,[1]Capacidad!$D:$Q,5,FALSE)</f>
        <v>32</v>
      </c>
      <c r="H616" s="5" t="str">
        <f>VLOOKUP($D:$D,[1]Capacidad!$D:$Q,6,FALSE)</f>
        <v>SANTO DOMINGO</v>
      </c>
      <c r="I616" s="5" t="str">
        <f>VLOOKUP($D:$D,[1]Capacidad!$D:$Q,7,FALSE)</f>
        <v>05</v>
      </c>
      <c r="J616" s="5" t="str">
        <f>VLOOKUP($D:$D,[1]Capacidad!$D:$Q,8,FALSE)</f>
        <v>SAN ANTONIO DE GUERRA</v>
      </c>
      <c r="K616" s="8" t="s">
        <v>254</v>
      </c>
      <c r="L616" s="8" t="s">
        <v>245</v>
      </c>
      <c r="M616" s="2" t="s">
        <v>134</v>
      </c>
      <c r="N616" s="51">
        <v>50</v>
      </c>
    </row>
    <row r="617" spans="1:14" ht="13.5" customHeight="1" x14ac:dyDescent="0.25">
      <c r="A617" s="2">
        <v>2025</v>
      </c>
      <c r="B617" s="2">
        <v>6</v>
      </c>
      <c r="C617" s="2" t="s">
        <v>150</v>
      </c>
      <c r="D617" s="2" t="s">
        <v>151</v>
      </c>
      <c r="E617" s="5" t="str">
        <f>VLOOKUP($D:$D,[1]Capacidad!$D:$Q,3,FALSE)</f>
        <v>10</v>
      </c>
      <c r="F617" s="5" t="str">
        <f>VLOOKUP($D:$D,[1]Capacidad!$D:$Q,4,FALSE)</f>
        <v>OZAMA O METROPOLITANA</v>
      </c>
      <c r="G617" s="5" t="str">
        <f>VLOOKUP($D:$D,[1]Capacidad!$D:$Q,5,FALSE)</f>
        <v>32</v>
      </c>
      <c r="H617" s="5" t="str">
        <f>VLOOKUP($D:$D,[1]Capacidad!$D:$Q,6,FALSE)</f>
        <v>SANTO DOMINGO</v>
      </c>
      <c r="I617" s="5" t="str">
        <f>VLOOKUP($D:$D,[1]Capacidad!$D:$Q,7,FALSE)</f>
        <v>05</v>
      </c>
      <c r="J617" s="5" t="str">
        <f>VLOOKUP($D:$D,[1]Capacidad!$D:$Q,8,FALSE)</f>
        <v>SAN ANTONIO DE GUERRA</v>
      </c>
      <c r="K617" s="8" t="s">
        <v>254</v>
      </c>
      <c r="L617" s="8" t="s">
        <v>245</v>
      </c>
      <c r="M617" s="2" t="s">
        <v>134</v>
      </c>
      <c r="N617" s="51">
        <v>50</v>
      </c>
    </row>
    <row r="618" spans="1:14" ht="13.5" customHeight="1" x14ac:dyDescent="0.25">
      <c r="A618" s="2">
        <v>2025</v>
      </c>
      <c r="B618" s="2">
        <v>6</v>
      </c>
      <c r="C618" s="2" t="s">
        <v>152</v>
      </c>
      <c r="D618" s="2" t="s">
        <v>153</v>
      </c>
      <c r="E618" s="5" t="str">
        <f>VLOOKUP($D:$D,[1]Capacidad!$D:$Q,3,FALSE)</f>
        <v>10</v>
      </c>
      <c r="F618" s="5" t="str">
        <f>VLOOKUP($D:$D,[1]Capacidad!$D:$Q,4,FALSE)</f>
        <v>OZAMA O METROPOLITANA</v>
      </c>
      <c r="G618" s="5" t="str">
        <f>VLOOKUP($D:$D,[1]Capacidad!$D:$Q,5,FALSE)</f>
        <v>32</v>
      </c>
      <c r="H618" s="5" t="str">
        <f>VLOOKUP($D:$D,[1]Capacidad!$D:$Q,6,FALSE)</f>
        <v>SANTO DOMINGO</v>
      </c>
      <c r="I618" s="5" t="str">
        <f>VLOOKUP($D:$D,[1]Capacidad!$D:$Q,7,FALSE)</f>
        <v>05</v>
      </c>
      <c r="J618" s="5" t="str">
        <f>VLOOKUP($D:$D,[1]Capacidad!$D:$Q,8,FALSE)</f>
        <v>SAN ANTONIO DE GUERRA</v>
      </c>
      <c r="K618" s="8" t="s">
        <v>254</v>
      </c>
      <c r="L618" s="8" t="s">
        <v>245</v>
      </c>
      <c r="M618" s="2" t="s">
        <v>31</v>
      </c>
      <c r="N618" s="51">
        <v>25</v>
      </c>
    </row>
    <row r="619" spans="1:14" ht="13.5" customHeight="1" x14ac:dyDescent="0.25">
      <c r="A619" s="2">
        <v>2025</v>
      </c>
      <c r="B619" s="2">
        <v>6</v>
      </c>
      <c r="C619" s="2" t="s">
        <v>154</v>
      </c>
      <c r="D619" s="2" t="s">
        <v>155</v>
      </c>
      <c r="E619" s="5" t="str">
        <f>VLOOKUP($D:$D,[1]Capacidad!$D:$Q,3,FALSE)</f>
        <v>09</v>
      </c>
      <c r="F619" s="5" t="str">
        <f>VLOOKUP($D:$D,[1]Capacidad!$D:$Q,4,FALSE)</f>
        <v>HIGUAMO</v>
      </c>
      <c r="G619" s="5" t="str">
        <f>VLOOKUP($D:$D,[1]Capacidad!$D:$Q,5,FALSE)</f>
        <v>23</v>
      </c>
      <c r="H619" s="5" t="str">
        <f>VLOOKUP($D:$D,[1]Capacidad!$D:$Q,6,FALSE)</f>
        <v>SAN PEDRO DE MACORÍS</v>
      </c>
      <c r="I619" s="5" t="str">
        <f>VLOOKUP($D:$D,[1]Capacidad!$D:$Q,7,FALSE)</f>
        <v>04</v>
      </c>
      <c r="J619" s="5" t="str">
        <f>VLOOKUP($D:$D,[1]Capacidad!$D:$Q,8,FALSE)</f>
        <v>CONSUELO</v>
      </c>
      <c r="K619" s="8" t="s">
        <v>254</v>
      </c>
      <c r="L619" s="8" t="s">
        <v>245</v>
      </c>
      <c r="M619" s="2" t="s">
        <v>10</v>
      </c>
      <c r="N619" s="51">
        <v>50</v>
      </c>
    </row>
    <row r="620" spans="1:14" ht="13.5" customHeight="1" x14ac:dyDescent="0.25">
      <c r="A620" s="2">
        <v>2025</v>
      </c>
      <c r="B620" s="2">
        <v>6</v>
      </c>
      <c r="C620" s="2" t="s">
        <v>22</v>
      </c>
      <c r="D620" s="2" t="s">
        <v>156</v>
      </c>
      <c r="E620" s="5" t="str">
        <f>VLOOKUP($D:$D,[1]Capacidad!$D:$Q,3,FALSE)</f>
        <v>04</v>
      </c>
      <c r="F620" s="5" t="str">
        <f>VLOOKUP($D:$D,[1]Capacidad!$D:$Q,4,FALSE)</f>
        <v>CIBAO NOROESTE</v>
      </c>
      <c r="G620" s="5" t="str">
        <f>VLOOKUP($D:$D,[1]Capacidad!$D:$Q,5,FALSE)</f>
        <v>27</v>
      </c>
      <c r="H620" s="5" t="str">
        <f>VLOOKUP($D:$D,[1]Capacidad!$D:$Q,6,FALSE)</f>
        <v>VALVERDE</v>
      </c>
      <c r="I620" s="5" t="str">
        <f>VLOOKUP($D:$D,[1]Capacidad!$D:$Q,7,FALSE)</f>
        <v>02</v>
      </c>
      <c r="J620" s="5" t="str">
        <f>VLOOKUP($D:$D,[1]Capacidad!$D:$Q,8,FALSE)</f>
        <v>ESPERANZA</v>
      </c>
      <c r="K620" s="8" t="s">
        <v>254</v>
      </c>
      <c r="L620" s="8" t="s">
        <v>245</v>
      </c>
      <c r="M620" s="2" t="s">
        <v>128</v>
      </c>
      <c r="N620" s="51">
        <v>76</v>
      </c>
    </row>
    <row r="621" spans="1:14" ht="13.5" customHeight="1" x14ac:dyDescent="0.25">
      <c r="A621" s="2">
        <v>2025</v>
      </c>
      <c r="B621" s="2">
        <v>6</v>
      </c>
      <c r="C621" s="2" t="s">
        <v>22</v>
      </c>
      <c r="D621" s="2" t="s">
        <v>157</v>
      </c>
      <c r="E621" s="5" t="str">
        <f>VLOOKUP($D:$D,[1]Capacidad!$D:$Q,3,FALSE)</f>
        <v>05</v>
      </c>
      <c r="F621" s="5" t="str">
        <f>VLOOKUP($D:$D,[1]Capacidad!$D:$Q,4,FALSE)</f>
        <v>VALDESIA</v>
      </c>
      <c r="G621" s="5" t="str">
        <f>VLOOKUP($D:$D,[1]Capacidad!$D:$Q,5,FALSE)</f>
        <v>21</v>
      </c>
      <c r="H621" s="5" t="str">
        <f>VLOOKUP($D:$D,[1]Capacidad!$D:$Q,6,FALSE)</f>
        <v>SAN CRISTÓBAL</v>
      </c>
      <c r="I621" s="5" t="str">
        <f>VLOOKUP($D:$D,[1]Capacidad!$D:$Q,7,FALSE)</f>
        <v>06</v>
      </c>
      <c r="J621" s="5" t="str">
        <f>VLOOKUP($D:$D,[1]Capacidad!$D:$Q,8,FALSE)</f>
        <v>YAGUATE</v>
      </c>
      <c r="K621" s="8" t="s">
        <v>254</v>
      </c>
      <c r="L621" s="8" t="s">
        <v>245</v>
      </c>
      <c r="M621" s="2" t="s">
        <v>49</v>
      </c>
      <c r="N621" s="51">
        <v>100</v>
      </c>
    </row>
    <row r="622" spans="1:14" ht="13.5" customHeight="1" x14ac:dyDescent="0.25">
      <c r="A622" s="2">
        <v>2025</v>
      </c>
      <c r="B622" s="2">
        <v>6</v>
      </c>
      <c r="C622" s="2" t="s">
        <v>158</v>
      </c>
      <c r="D622" s="2" t="s">
        <v>159</v>
      </c>
      <c r="E622" s="5" t="str">
        <f>VLOOKUP($D:$D,[1]Capacidad!$D:$Q,3,FALSE)</f>
        <v>03</v>
      </c>
      <c r="F622" s="5" t="str">
        <f>VLOOKUP($D:$D,[1]Capacidad!$D:$Q,4,FALSE)</f>
        <v>CIBAO NORDESTE</v>
      </c>
      <c r="G622" s="5" t="str">
        <f>VLOOKUP($D:$D,[1]Capacidad!$D:$Q,5,FALSE)</f>
        <v>06</v>
      </c>
      <c r="H622" s="5" t="str">
        <f>VLOOKUP($D:$D,[1]Capacidad!$D:$Q,6,FALSE)</f>
        <v>DUARTE</v>
      </c>
      <c r="I622" s="5" t="str">
        <f>VLOOKUP($D:$D,[1]Capacidad!$D:$Q,7,FALSE)</f>
        <v>04</v>
      </c>
      <c r="J622" s="5" t="str">
        <f>VLOOKUP($D:$D,[1]Capacidad!$D:$Q,8,FALSE)</f>
        <v>PIMENTEL</v>
      </c>
      <c r="K622" s="8" t="s">
        <v>242</v>
      </c>
      <c r="L622" s="8" t="s">
        <v>248</v>
      </c>
      <c r="M622" s="2" t="s">
        <v>160</v>
      </c>
      <c r="N622" s="51">
        <v>31.427</v>
      </c>
    </row>
    <row r="623" spans="1:14" ht="13.5" customHeight="1" x14ac:dyDescent="0.25">
      <c r="A623" s="2">
        <v>2025</v>
      </c>
      <c r="B623" s="2">
        <v>6</v>
      </c>
      <c r="C623" s="2" t="s">
        <v>158</v>
      </c>
      <c r="D623" s="2" t="s">
        <v>161</v>
      </c>
      <c r="E623" s="5" t="str">
        <f>VLOOKUP($D:$D,[1]Capacidad!$D:$Q,3,FALSE)</f>
        <v>03</v>
      </c>
      <c r="F623" s="5" t="str">
        <f>VLOOKUP($D:$D,[1]Capacidad!$D:$Q,4,FALSE)</f>
        <v>CIBAO NORDESTE</v>
      </c>
      <c r="G623" s="5" t="str">
        <f>VLOOKUP($D:$D,[1]Capacidad!$D:$Q,5,FALSE)</f>
        <v>06</v>
      </c>
      <c r="H623" s="5" t="str">
        <f>VLOOKUP($D:$D,[1]Capacidad!$D:$Q,6,FALSE)</f>
        <v>DUARTE</v>
      </c>
      <c r="I623" s="5" t="str">
        <f>VLOOKUP($D:$D,[1]Capacidad!$D:$Q,7,FALSE)</f>
        <v>04</v>
      </c>
      <c r="J623" s="5" t="str">
        <f>VLOOKUP($D:$D,[1]Capacidad!$D:$Q,8,FALSE)</f>
        <v>PIMENTEL</v>
      </c>
      <c r="K623" s="8" t="s">
        <v>242</v>
      </c>
      <c r="L623" s="8" t="s">
        <v>248</v>
      </c>
      <c r="M623" s="2" t="s">
        <v>160</v>
      </c>
      <c r="N623" s="51">
        <v>27.9</v>
      </c>
    </row>
    <row r="624" spans="1:14" ht="13.5" customHeight="1" x14ac:dyDescent="0.25">
      <c r="A624" s="2">
        <v>2025</v>
      </c>
      <c r="B624" s="2">
        <v>6</v>
      </c>
      <c r="C624" s="2" t="s">
        <v>158</v>
      </c>
      <c r="D624" s="2" t="s">
        <v>162</v>
      </c>
      <c r="E624" s="5" t="str">
        <f>VLOOKUP($D:$D,[1]Capacidad!$D:$Q,3,FALSE)</f>
        <v>03</v>
      </c>
      <c r="F624" s="5" t="str">
        <f>VLOOKUP($D:$D,[1]Capacidad!$D:$Q,4,FALSE)</f>
        <v>CIBAO NORDESTE</v>
      </c>
      <c r="G624" s="5" t="str">
        <f>VLOOKUP($D:$D,[1]Capacidad!$D:$Q,5,FALSE)</f>
        <v>06</v>
      </c>
      <c r="H624" s="5" t="str">
        <f>VLOOKUP($D:$D,[1]Capacidad!$D:$Q,6,FALSE)</f>
        <v>DUARTE</v>
      </c>
      <c r="I624" s="5" t="str">
        <f>VLOOKUP($D:$D,[1]Capacidad!$D:$Q,7,FALSE)</f>
        <v>04</v>
      </c>
      <c r="J624" s="5" t="str">
        <f>VLOOKUP($D:$D,[1]Capacidad!$D:$Q,8,FALSE)</f>
        <v>PIMENTEL</v>
      </c>
      <c r="K624" s="8" t="s">
        <v>242</v>
      </c>
      <c r="L624" s="8" t="s">
        <v>248</v>
      </c>
      <c r="M624" s="2" t="s">
        <v>163</v>
      </c>
      <c r="N624" s="51">
        <v>51.228000000000002</v>
      </c>
    </row>
    <row r="625" spans="1:14" ht="13.5" customHeight="1" x14ac:dyDescent="0.25">
      <c r="A625" s="2">
        <v>2025</v>
      </c>
      <c r="B625" s="2">
        <v>6</v>
      </c>
      <c r="C625" s="2" t="s">
        <v>158</v>
      </c>
      <c r="D625" s="2" t="s">
        <v>164</v>
      </c>
      <c r="E625" s="5" t="str">
        <f>VLOOKUP($D:$D,[1]Capacidad!$D:$Q,3,FALSE)</f>
        <v>03</v>
      </c>
      <c r="F625" s="5" t="str">
        <f>VLOOKUP($D:$D,[1]Capacidad!$D:$Q,4,FALSE)</f>
        <v>CIBAO NORDESTE</v>
      </c>
      <c r="G625" s="5" t="str">
        <f>VLOOKUP($D:$D,[1]Capacidad!$D:$Q,5,FALSE)</f>
        <v>06</v>
      </c>
      <c r="H625" s="5" t="str">
        <f>VLOOKUP($D:$D,[1]Capacidad!$D:$Q,6,FALSE)</f>
        <v>DUARTE</v>
      </c>
      <c r="I625" s="5" t="str">
        <f>VLOOKUP($D:$D,[1]Capacidad!$D:$Q,7,FALSE)</f>
        <v>04</v>
      </c>
      <c r="J625" s="5" t="str">
        <f>VLOOKUP($D:$D,[1]Capacidad!$D:$Q,8,FALSE)</f>
        <v>PIMENTEL</v>
      </c>
      <c r="K625" s="8" t="s">
        <v>242</v>
      </c>
      <c r="L625" s="8" t="s">
        <v>248</v>
      </c>
      <c r="M625" s="2" t="s">
        <v>163</v>
      </c>
      <c r="N625" s="51">
        <v>36.26</v>
      </c>
    </row>
    <row r="626" spans="1:14" ht="13.5" customHeight="1" x14ac:dyDescent="0.25">
      <c r="A626" s="2">
        <v>2025</v>
      </c>
      <c r="B626" s="2">
        <v>6</v>
      </c>
      <c r="C626" s="2" t="s">
        <v>12</v>
      </c>
      <c r="D626" s="2" t="s">
        <v>165</v>
      </c>
      <c r="E626" s="5" t="str">
        <f>VLOOKUP($D:$D,[1]Capacidad!$D:$Q,3,FALSE)</f>
        <v>02</v>
      </c>
      <c r="F626" s="5" t="str">
        <f>VLOOKUP($D:$D,[1]Capacidad!$D:$Q,4,FALSE)</f>
        <v>CIBAO SUR</v>
      </c>
      <c r="G626" s="5" t="str">
        <f>VLOOKUP($D:$D,[1]Capacidad!$D:$Q,5,FALSE)</f>
        <v>13</v>
      </c>
      <c r="H626" s="5" t="str">
        <f>VLOOKUP($D:$D,[1]Capacidad!$D:$Q,6,FALSE)</f>
        <v>LA VEGA</v>
      </c>
      <c r="I626" s="5" t="str">
        <f>VLOOKUP($D:$D,[1]Capacidad!$D:$Q,7,FALSE)</f>
        <v>02</v>
      </c>
      <c r="J626" s="5" t="str">
        <f>VLOOKUP($D:$D,[1]Capacidad!$D:$Q,8,FALSE)</f>
        <v>CONSTANZA</v>
      </c>
      <c r="K626" s="8" t="s">
        <v>240</v>
      </c>
      <c r="L626" s="8" t="s">
        <v>253</v>
      </c>
      <c r="M626" s="2" t="s">
        <v>160</v>
      </c>
      <c r="N626" s="51">
        <v>25</v>
      </c>
    </row>
    <row r="627" spans="1:14" ht="13.5" customHeight="1" x14ac:dyDescent="0.25">
      <c r="A627" s="2">
        <v>2025</v>
      </c>
      <c r="B627" s="2">
        <v>6</v>
      </c>
      <c r="C627" s="2" t="s">
        <v>12</v>
      </c>
      <c r="D627" s="2" t="s">
        <v>166</v>
      </c>
      <c r="E627" s="5" t="str">
        <f>VLOOKUP($D:$D,[1]Capacidad!$D:$Q,3,FALSE)</f>
        <v>02</v>
      </c>
      <c r="F627" s="5" t="str">
        <f>VLOOKUP($D:$D,[1]Capacidad!$D:$Q,4,FALSE)</f>
        <v>CIBAO SUR</v>
      </c>
      <c r="G627" s="5" t="str">
        <f>VLOOKUP($D:$D,[1]Capacidad!$D:$Q,5,FALSE)</f>
        <v>13</v>
      </c>
      <c r="H627" s="5" t="str">
        <f>VLOOKUP($D:$D,[1]Capacidad!$D:$Q,6,FALSE)</f>
        <v>LA VEGA</v>
      </c>
      <c r="I627" s="5" t="str">
        <f>VLOOKUP($D:$D,[1]Capacidad!$D:$Q,7,FALSE)</f>
        <v>02</v>
      </c>
      <c r="J627" s="5" t="str">
        <f>VLOOKUP($D:$D,[1]Capacidad!$D:$Q,8,FALSE)</f>
        <v>CONSTANZA</v>
      </c>
      <c r="K627" s="8" t="s">
        <v>240</v>
      </c>
      <c r="L627" s="8" t="s">
        <v>253</v>
      </c>
      <c r="M627" s="2" t="s">
        <v>160</v>
      </c>
      <c r="N627" s="51">
        <v>25</v>
      </c>
    </row>
    <row r="628" spans="1:14" ht="13.5" customHeight="1" x14ac:dyDescent="0.25">
      <c r="A628" s="2">
        <v>2025</v>
      </c>
      <c r="B628" s="2">
        <v>6</v>
      </c>
      <c r="C628" s="2" t="s">
        <v>167</v>
      </c>
      <c r="D628" s="2" t="s">
        <v>168</v>
      </c>
      <c r="E628" s="5" t="str">
        <f>VLOOKUP($D:$D,[1]Capacidad!$D:$Q,3,FALSE)</f>
        <v>07</v>
      </c>
      <c r="F628" s="5" t="str">
        <f>VLOOKUP($D:$D,[1]Capacidad!$D:$Q,4,FALSE)</f>
        <v>EL VALLE</v>
      </c>
      <c r="G628" s="5" t="str">
        <f>VLOOKUP($D:$D,[1]Capacidad!$D:$Q,5,FALSE)</f>
        <v>02</v>
      </c>
      <c r="H628" s="5" t="str">
        <f>VLOOKUP($D:$D,[1]Capacidad!$D:$Q,6,FALSE)</f>
        <v>AZUA</v>
      </c>
      <c r="I628" s="5" t="str">
        <f>VLOOKUP($D:$D,[1]Capacidad!$D:$Q,7,FALSE)</f>
        <v>01</v>
      </c>
      <c r="J628" s="5" t="str">
        <f>VLOOKUP($D:$D,[1]Capacidad!$D:$Q,8,FALSE)</f>
        <v>AZUA</v>
      </c>
      <c r="K628" s="8" t="s">
        <v>242</v>
      </c>
      <c r="L628" s="8" t="s">
        <v>248</v>
      </c>
      <c r="M628" s="2" t="s">
        <v>128</v>
      </c>
      <c r="N628" s="51">
        <v>108.78</v>
      </c>
    </row>
    <row r="629" spans="1:14" ht="13.5" customHeight="1" x14ac:dyDescent="0.25">
      <c r="A629" s="2">
        <v>2025</v>
      </c>
      <c r="B629" s="2">
        <v>6</v>
      </c>
      <c r="C629" s="2" t="s">
        <v>167</v>
      </c>
      <c r="D629" s="2" t="s">
        <v>169</v>
      </c>
      <c r="E629" s="5" t="str">
        <f>VLOOKUP($D:$D,[1]Capacidad!$D:$Q,3,FALSE)</f>
        <v>07</v>
      </c>
      <c r="F629" s="5" t="str">
        <f>VLOOKUP($D:$D,[1]Capacidad!$D:$Q,4,FALSE)</f>
        <v>EL VALLE</v>
      </c>
      <c r="G629" s="5" t="str">
        <f>VLOOKUP($D:$D,[1]Capacidad!$D:$Q,5,FALSE)</f>
        <v>02</v>
      </c>
      <c r="H629" s="5" t="str">
        <f>VLOOKUP($D:$D,[1]Capacidad!$D:$Q,6,FALSE)</f>
        <v>AZUA</v>
      </c>
      <c r="I629" s="5" t="str">
        <f>VLOOKUP($D:$D,[1]Capacidad!$D:$Q,7,FALSE)</f>
        <v>01</v>
      </c>
      <c r="J629" s="5" t="str">
        <f>VLOOKUP($D:$D,[1]Capacidad!$D:$Q,8,FALSE)</f>
        <v>AZUA</v>
      </c>
      <c r="K629" s="8" t="s">
        <v>242</v>
      </c>
      <c r="L629" s="8" t="s">
        <v>248</v>
      </c>
      <c r="M629" s="2" t="s">
        <v>128</v>
      </c>
      <c r="N629" s="51">
        <v>79.88</v>
      </c>
    </row>
    <row r="630" spans="1:14" ht="13.5" customHeight="1" x14ac:dyDescent="0.25">
      <c r="A630" s="2">
        <v>2025</v>
      </c>
      <c r="B630" s="2">
        <v>6</v>
      </c>
      <c r="C630" s="2" t="s">
        <v>170</v>
      </c>
      <c r="D630" s="2" t="s">
        <v>171</v>
      </c>
      <c r="E630" s="5" t="str">
        <f>VLOOKUP($D:$D,[1]Capacidad!$D:$Q,3,FALSE)</f>
        <v>05</v>
      </c>
      <c r="F630" s="5" t="str">
        <f>VLOOKUP($D:$D,[1]Capacidad!$D:$Q,4,FALSE)</f>
        <v>VALDESIA</v>
      </c>
      <c r="G630" s="5" t="str">
        <f>VLOOKUP($D:$D,[1]Capacidad!$D:$Q,5,FALSE)</f>
        <v>17</v>
      </c>
      <c r="H630" s="5" t="str">
        <f>VLOOKUP($D:$D,[1]Capacidad!$D:$Q,6,FALSE)</f>
        <v>PERAVIA</v>
      </c>
      <c r="I630" s="5" t="str">
        <f>VLOOKUP($D:$D,[1]Capacidad!$D:$Q,7,FALSE)</f>
        <v>01</v>
      </c>
      <c r="J630" s="5" t="str">
        <f>VLOOKUP($D:$D,[1]Capacidad!$D:$Q,8,FALSE)</f>
        <v>BANÍ</v>
      </c>
      <c r="K630" s="8" t="s">
        <v>241</v>
      </c>
      <c r="L630" s="8" t="s">
        <v>247</v>
      </c>
      <c r="M630" s="2" t="s">
        <v>56</v>
      </c>
      <c r="N630" s="51">
        <v>391</v>
      </c>
    </row>
    <row r="631" spans="1:14" ht="13.5" customHeight="1" x14ac:dyDescent="0.25">
      <c r="A631" s="2">
        <v>2025</v>
      </c>
      <c r="B631" s="2">
        <v>6</v>
      </c>
      <c r="C631" s="2" t="s">
        <v>170</v>
      </c>
      <c r="D631" s="2" t="s">
        <v>172</v>
      </c>
      <c r="E631" s="5" t="str">
        <f>VLOOKUP($D:$D,[1]Capacidad!$D:$Q,3,FALSE)</f>
        <v>05</v>
      </c>
      <c r="F631" s="5" t="str">
        <f>VLOOKUP($D:$D,[1]Capacidad!$D:$Q,4,FALSE)</f>
        <v>VALDESIA</v>
      </c>
      <c r="G631" s="5" t="str">
        <f>VLOOKUP($D:$D,[1]Capacidad!$D:$Q,5,FALSE)</f>
        <v>17</v>
      </c>
      <c r="H631" s="5" t="str">
        <f>VLOOKUP($D:$D,[1]Capacidad!$D:$Q,6,FALSE)</f>
        <v>PERAVIA</v>
      </c>
      <c r="I631" s="5" t="str">
        <f>VLOOKUP($D:$D,[1]Capacidad!$D:$Q,7,FALSE)</f>
        <v>01</v>
      </c>
      <c r="J631" s="5" t="str">
        <f>VLOOKUP($D:$D,[1]Capacidad!$D:$Q,8,FALSE)</f>
        <v>BANÍ</v>
      </c>
      <c r="K631" s="8" t="s">
        <v>241</v>
      </c>
      <c r="L631" s="8" t="s">
        <v>247</v>
      </c>
      <c r="M631" s="2" t="s">
        <v>56</v>
      </c>
      <c r="N631" s="51">
        <v>391</v>
      </c>
    </row>
    <row r="632" spans="1:14" ht="13.5" customHeight="1" x14ac:dyDescent="0.25">
      <c r="A632" s="2">
        <v>2025</v>
      </c>
      <c r="B632" s="2">
        <v>6</v>
      </c>
      <c r="C632" s="2" t="s">
        <v>22</v>
      </c>
      <c r="D632" s="2" t="s">
        <v>173</v>
      </c>
      <c r="E632" s="5" t="str">
        <f>VLOOKUP($D:$D,[1]Capacidad!$D:$Q,3,FALSE)</f>
        <v>06</v>
      </c>
      <c r="F632" s="5" t="str">
        <f>VLOOKUP($D:$D,[1]Capacidad!$D:$Q,4,FALSE)</f>
        <v>ENRIQUILLO</v>
      </c>
      <c r="G632" s="5" t="str">
        <f>VLOOKUP($D:$D,[1]Capacidad!$D:$Q,5,FALSE)</f>
        <v>16</v>
      </c>
      <c r="H632" s="5" t="str">
        <f>VLOOKUP($D:$D,[1]Capacidad!$D:$Q,6,FALSE)</f>
        <v>PEDERNALES</v>
      </c>
      <c r="I632" s="5" t="str">
        <f>VLOOKUP($D:$D,[1]Capacidad!$D:$Q,7,FALSE)</f>
        <v>02</v>
      </c>
      <c r="J632" s="5" t="str">
        <f>VLOOKUP($D:$D,[1]Capacidad!$D:$Q,8,FALSE)</f>
        <v>OVIEDO</v>
      </c>
      <c r="K632" s="8" t="s">
        <v>244</v>
      </c>
      <c r="L632" s="8" t="s">
        <v>252</v>
      </c>
      <c r="M632" s="2" t="s">
        <v>174</v>
      </c>
      <c r="N632" s="51">
        <v>8.25</v>
      </c>
    </row>
    <row r="633" spans="1:14" ht="13.5" customHeight="1" x14ac:dyDescent="0.25">
      <c r="A633" s="2">
        <v>2025</v>
      </c>
      <c r="B633" s="2">
        <v>6</v>
      </c>
      <c r="C633" s="2" t="s">
        <v>175</v>
      </c>
      <c r="D633" s="2" t="s">
        <v>218</v>
      </c>
      <c r="E633" s="5" t="str">
        <f>VLOOKUP($D:$D,[1]Capacidad!$D:$Q,3,FALSE)</f>
        <v>09</v>
      </c>
      <c r="F633" s="5" t="str">
        <f>VLOOKUP($D:$D,[1]Capacidad!$D:$Q,4,FALSE)</f>
        <v>HIGUAMO</v>
      </c>
      <c r="G633" s="5" t="str">
        <f>VLOOKUP($D:$D,[1]Capacidad!$D:$Q,5,FALSE)</f>
        <v>23</v>
      </c>
      <c r="H633" s="5" t="str">
        <f>VLOOKUP($D:$D,[1]Capacidad!$D:$Q,6,FALSE)</f>
        <v>SAN PEDRO DE MACORÍS</v>
      </c>
      <c r="I633" s="5" t="str">
        <f>VLOOKUP($D:$D,[1]Capacidad!$D:$Q,7,FALSE)</f>
        <v>05</v>
      </c>
      <c r="J633" s="5" t="str">
        <f>VLOOKUP($D:$D,[1]Capacidad!$D:$Q,8,FALSE)</f>
        <v>QUISQUEYA</v>
      </c>
      <c r="K633" s="8" t="s">
        <v>242</v>
      </c>
      <c r="L633" s="8" t="s">
        <v>248</v>
      </c>
      <c r="M633" s="2" t="s">
        <v>174</v>
      </c>
      <c r="N633" s="51">
        <v>156.93799999999999</v>
      </c>
    </row>
    <row r="634" spans="1:14" ht="13.5" customHeight="1" x14ac:dyDescent="0.25">
      <c r="A634" s="2">
        <v>2025</v>
      </c>
      <c r="B634" s="2">
        <v>6</v>
      </c>
      <c r="C634" s="2" t="s">
        <v>175</v>
      </c>
      <c r="D634" s="2" t="s">
        <v>219</v>
      </c>
      <c r="E634" s="5" t="str">
        <f>VLOOKUP($D:$D,[1]Capacidad!$D:$Q,3,FALSE)</f>
        <v>09</v>
      </c>
      <c r="F634" s="5" t="str">
        <f>VLOOKUP($D:$D,[1]Capacidad!$D:$Q,4,FALSE)</f>
        <v>HIGUAMO</v>
      </c>
      <c r="G634" s="5" t="str">
        <f>VLOOKUP($D:$D,[1]Capacidad!$D:$Q,5,FALSE)</f>
        <v>23</v>
      </c>
      <c r="H634" s="5" t="str">
        <f>VLOOKUP($D:$D,[1]Capacidad!$D:$Q,6,FALSE)</f>
        <v>SAN PEDRO DE MACORÍS</v>
      </c>
      <c r="I634" s="5" t="str">
        <f>VLOOKUP($D:$D,[1]Capacidad!$D:$Q,7,FALSE)</f>
        <v>01</v>
      </c>
      <c r="J634" s="5" t="str">
        <f>VLOOKUP($D:$D,[1]Capacidad!$D:$Q,8,FALSE)</f>
        <v>SAN PEDRO DE MACORÍS</v>
      </c>
      <c r="K634" s="8" t="s">
        <v>242</v>
      </c>
      <c r="L634" s="8" t="s">
        <v>248</v>
      </c>
      <c r="M634" s="2" t="s">
        <v>107</v>
      </c>
      <c r="N634" s="51">
        <v>68.304000000000002</v>
      </c>
    </row>
    <row r="635" spans="1:14" ht="13.5" customHeight="1" x14ac:dyDescent="0.25">
      <c r="A635" s="2">
        <v>2025</v>
      </c>
      <c r="B635" s="2">
        <v>6</v>
      </c>
      <c r="C635" s="2" t="s">
        <v>22</v>
      </c>
      <c r="D635" s="2" t="s">
        <v>220</v>
      </c>
      <c r="E635" s="5" t="str">
        <f>VLOOKUP($D:$D,[1]Capacidad!$D:$Q,3,FALSE)</f>
        <v>09</v>
      </c>
      <c r="F635" s="5" t="str">
        <f>VLOOKUP($D:$D,[1]Capacidad!$D:$Q,4,FALSE)</f>
        <v>HIGUAMO</v>
      </c>
      <c r="G635" s="5" t="str">
        <f>VLOOKUP($D:$D,[1]Capacidad!$D:$Q,5,FALSE)</f>
        <v>23</v>
      </c>
      <c r="H635" s="5" t="str">
        <f>VLOOKUP($D:$D,[1]Capacidad!$D:$Q,6,FALSE)</f>
        <v>SAN PEDRO DE MACORÍS</v>
      </c>
      <c r="I635" s="5" t="str">
        <f>VLOOKUP($D:$D,[1]Capacidad!$D:$Q,7,FALSE)</f>
        <v>05</v>
      </c>
      <c r="J635" s="5" t="str">
        <f>VLOOKUP($D:$D,[1]Capacidad!$D:$Q,8,FALSE)</f>
        <v>QUISQUEYA</v>
      </c>
      <c r="K635" s="8" t="s">
        <v>242</v>
      </c>
      <c r="L635" s="8" t="s">
        <v>248</v>
      </c>
      <c r="M635" s="2" t="s">
        <v>174</v>
      </c>
      <c r="N635" s="51">
        <v>225.24</v>
      </c>
    </row>
    <row r="636" spans="1:14" ht="13.5" customHeight="1" x14ac:dyDescent="0.25">
      <c r="A636" s="2">
        <v>2025</v>
      </c>
      <c r="B636" s="2">
        <v>6</v>
      </c>
      <c r="C636" s="2" t="s">
        <v>12</v>
      </c>
      <c r="D636" s="2" t="s">
        <v>182</v>
      </c>
      <c r="E636" s="5" t="str">
        <f>VLOOKUP($D:$D,[1]Capacidad!$D:$Q,3,FALSE)</f>
        <v>02</v>
      </c>
      <c r="F636" s="5" t="str">
        <f>VLOOKUP($D:$D,[1]Capacidad!$D:$Q,4,FALSE)</f>
        <v>CIBAO SUR</v>
      </c>
      <c r="G636" s="5" t="str">
        <f>VLOOKUP($D:$D,[1]Capacidad!$D:$Q,5,FALSE)</f>
        <v>13</v>
      </c>
      <c r="H636" s="5" t="str">
        <f>VLOOKUP($D:$D,[1]Capacidad!$D:$Q,6,FALSE)</f>
        <v>LA VEGA</v>
      </c>
      <c r="I636" s="5" t="str">
        <f>VLOOKUP($D:$D,[1]Capacidad!$D:$Q,7,FALSE)</f>
        <v>04</v>
      </c>
      <c r="J636" s="5" t="str">
        <f>VLOOKUP($D:$D,[1]Capacidad!$D:$Q,8,FALSE)</f>
        <v>JIMA ABAJO</v>
      </c>
      <c r="K636" s="8" t="s">
        <v>240</v>
      </c>
      <c r="L636" s="8" t="s">
        <v>253</v>
      </c>
      <c r="M636" s="2" t="s">
        <v>183</v>
      </c>
      <c r="N636" s="51">
        <v>10.1</v>
      </c>
    </row>
    <row r="637" spans="1:14" ht="13.5" customHeight="1" x14ac:dyDescent="0.25">
      <c r="A637" s="2">
        <v>2025</v>
      </c>
      <c r="B637" s="2">
        <v>6</v>
      </c>
      <c r="C637" s="2" t="s">
        <v>12</v>
      </c>
      <c r="D637" s="2" t="s">
        <v>184</v>
      </c>
      <c r="E637" s="5" t="str">
        <f>VLOOKUP($D:$D,[1]Capacidad!$D:$Q,3,FALSE)</f>
        <v>02</v>
      </c>
      <c r="F637" s="5" t="str">
        <f>VLOOKUP($D:$D,[1]Capacidad!$D:$Q,4,FALSE)</f>
        <v>CIBAO SUR</v>
      </c>
      <c r="G637" s="5" t="str">
        <f>VLOOKUP($D:$D,[1]Capacidad!$D:$Q,5,FALSE)</f>
        <v>28</v>
      </c>
      <c r="H637" s="5" t="str">
        <f>VLOOKUP($D:$D,[1]Capacidad!$D:$Q,6,FALSE)</f>
        <v>MONSEÑOR NOUEL</v>
      </c>
      <c r="I637" s="5" t="str">
        <f>VLOOKUP($D:$D,[1]Capacidad!$D:$Q,7,FALSE)</f>
        <v>01</v>
      </c>
      <c r="J637" s="5" t="str">
        <f>VLOOKUP($D:$D,[1]Capacidad!$D:$Q,8,FALSE)</f>
        <v>BONAO</v>
      </c>
      <c r="K637" s="8" t="s">
        <v>240</v>
      </c>
      <c r="L637" s="8" t="s">
        <v>253</v>
      </c>
      <c r="M637" s="2" t="s">
        <v>82</v>
      </c>
      <c r="N637" s="51">
        <v>12.5</v>
      </c>
    </row>
    <row r="638" spans="1:14" ht="13.5" customHeight="1" x14ac:dyDescent="0.25">
      <c r="A638" s="2">
        <v>2025</v>
      </c>
      <c r="B638" s="2">
        <v>6</v>
      </c>
      <c r="C638" s="2" t="s">
        <v>12</v>
      </c>
      <c r="D638" s="2" t="s">
        <v>185</v>
      </c>
      <c r="E638" s="5" t="str">
        <f>VLOOKUP($D:$D,[1]Capacidad!$D:$Q,3,FALSE)</f>
        <v>02</v>
      </c>
      <c r="F638" s="5" t="str">
        <f>VLOOKUP($D:$D,[1]Capacidad!$D:$Q,4,FALSE)</f>
        <v>CIBAO SUR</v>
      </c>
      <c r="G638" s="5" t="str">
        <f>VLOOKUP($D:$D,[1]Capacidad!$D:$Q,5,FALSE)</f>
        <v>28</v>
      </c>
      <c r="H638" s="5" t="str">
        <f>VLOOKUP($D:$D,[1]Capacidad!$D:$Q,6,FALSE)</f>
        <v>MONSEÑOR NOUEL</v>
      </c>
      <c r="I638" s="5" t="str">
        <f>VLOOKUP($D:$D,[1]Capacidad!$D:$Q,7,FALSE)</f>
        <v>01</v>
      </c>
      <c r="J638" s="5" t="str">
        <f>VLOOKUP($D:$D,[1]Capacidad!$D:$Q,8,FALSE)</f>
        <v>BONAO</v>
      </c>
      <c r="K638" s="8" t="s">
        <v>240</v>
      </c>
      <c r="L638" s="8" t="s">
        <v>253</v>
      </c>
      <c r="M638" s="2" t="s">
        <v>17</v>
      </c>
      <c r="N638" s="51">
        <v>12.5</v>
      </c>
    </row>
    <row r="639" spans="1:14" ht="13.5" customHeight="1" x14ac:dyDescent="0.25">
      <c r="A639" s="2">
        <v>2025</v>
      </c>
      <c r="B639" s="2">
        <v>6</v>
      </c>
      <c r="C639" s="2" t="s">
        <v>12</v>
      </c>
      <c r="D639" s="2" t="s">
        <v>186</v>
      </c>
      <c r="E639" s="5" t="str">
        <f>VLOOKUP($D:$D,[1]Capacidad!$D:$Q,3,FALSE)</f>
        <v>03</v>
      </c>
      <c r="F639" s="5" t="str">
        <f>VLOOKUP($D:$D,[1]Capacidad!$D:$Q,4,FALSE)</f>
        <v>CIBAO NORDESTE</v>
      </c>
      <c r="G639" s="5" t="str">
        <f>VLOOKUP($D:$D,[1]Capacidad!$D:$Q,5,FALSE)</f>
        <v>14</v>
      </c>
      <c r="H639" s="5" t="str">
        <f>VLOOKUP($D:$D,[1]Capacidad!$D:$Q,6,FALSE)</f>
        <v>MARÍA TRINIDAD SÁNCHEZ</v>
      </c>
      <c r="I639" s="5" t="str">
        <f>VLOOKUP($D:$D,[1]Capacidad!$D:$Q,7,FALSE)</f>
        <v>01</v>
      </c>
      <c r="J639" s="5" t="str">
        <f>VLOOKUP($D:$D,[1]Capacidad!$D:$Q,8,FALSE)</f>
        <v>NAGUA</v>
      </c>
      <c r="K639" s="8" t="s">
        <v>240</v>
      </c>
      <c r="L639" s="8" t="s">
        <v>253</v>
      </c>
      <c r="M639" s="2" t="s">
        <v>187</v>
      </c>
      <c r="N639" s="51">
        <v>0.9</v>
      </c>
    </row>
    <row r="640" spans="1:14" ht="13.5" customHeight="1" x14ac:dyDescent="0.25">
      <c r="A640" s="2">
        <v>2025</v>
      </c>
      <c r="B640" s="2">
        <v>6</v>
      </c>
      <c r="C640" s="2" t="s">
        <v>12</v>
      </c>
      <c r="D640" s="2" t="s">
        <v>188</v>
      </c>
      <c r="E640" s="5" t="str">
        <f>VLOOKUP($D:$D,[1]Capacidad!$D:$Q,3,FALSE)</f>
        <v>07</v>
      </c>
      <c r="F640" s="5" t="str">
        <f>VLOOKUP($D:$D,[1]Capacidad!$D:$Q,4,FALSE)</f>
        <v>EL VALLE</v>
      </c>
      <c r="G640" s="5" t="str">
        <f>VLOOKUP($D:$D,[1]Capacidad!$D:$Q,5,FALSE)</f>
        <v>22</v>
      </c>
      <c r="H640" s="5" t="str">
        <f>VLOOKUP($D:$D,[1]Capacidad!$D:$Q,6,FALSE)</f>
        <v>SAN JUAN</v>
      </c>
      <c r="I640" s="5" t="str">
        <f>VLOOKUP($D:$D,[1]Capacidad!$D:$Q,7,FALSE)</f>
        <v>01</v>
      </c>
      <c r="J640" s="5" t="str">
        <f>VLOOKUP($D:$D,[1]Capacidad!$D:$Q,8,FALSE)</f>
        <v>SAN JUAN</v>
      </c>
      <c r="K640" s="8" t="s">
        <v>240</v>
      </c>
      <c r="L640" s="8" t="s">
        <v>253</v>
      </c>
      <c r="M640" s="2" t="s">
        <v>189</v>
      </c>
      <c r="N640" s="51">
        <v>12.8</v>
      </c>
    </row>
    <row r="641" spans="1:14" ht="13.5" customHeight="1" x14ac:dyDescent="0.25">
      <c r="A641" s="2">
        <v>2025</v>
      </c>
      <c r="B641" s="2">
        <v>6</v>
      </c>
      <c r="C641" s="2" t="s">
        <v>12</v>
      </c>
      <c r="D641" s="2" t="s">
        <v>190</v>
      </c>
      <c r="E641" s="5" t="str">
        <f>VLOOKUP($D:$D,[1]Capacidad!$D:$Q,3,FALSE)</f>
        <v>07</v>
      </c>
      <c r="F641" s="5" t="str">
        <f>VLOOKUP($D:$D,[1]Capacidad!$D:$Q,4,FALSE)</f>
        <v>EL VALLE</v>
      </c>
      <c r="G641" s="5" t="str">
        <f>VLOOKUP($D:$D,[1]Capacidad!$D:$Q,5,FALSE)</f>
        <v>22</v>
      </c>
      <c r="H641" s="5" t="str">
        <f>VLOOKUP($D:$D,[1]Capacidad!$D:$Q,6,FALSE)</f>
        <v>SAN JUAN</v>
      </c>
      <c r="I641" s="5" t="str">
        <f>VLOOKUP($D:$D,[1]Capacidad!$D:$Q,7,FALSE)</f>
        <v>01</v>
      </c>
      <c r="J641" s="5" t="str">
        <f>VLOOKUP($D:$D,[1]Capacidad!$D:$Q,8,FALSE)</f>
        <v>SAN JUAN</v>
      </c>
      <c r="K641" s="8" t="s">
        <v>240</v>
      </c>
      <c r="L641" s="8" t="s">
        <v>253</v>
      </c>
      <c r="M641" s="2" t="s">
        <v>191</v>
      </c>
      <c r="N641" s="51">
        <v>6.3</v>
      </c>
    </row>
    <row r="642" spans="1:14" ht="13.5" customHeight="1" x14ac:dyDescent="0.25">
      <c r="A642" s="2">
        <v>2025</v>
      </c>
      <c r="B642" s="2">
        <v>6</v>
      </c>
      <c r="C642" s="2" t="s">
        <v>192</v>
      </c>
      <c r="D642" s="2" t="s">
        <v>193</v>
      </c>
      <c r="E642" s="5" t="str">
        <f>VLOOKUP($D:$D,[1]Capacidad!$D:$Q,3,FALSE)</f>
        <v>01</v>
      </c>
      <c r="F642" s="5" t="str">
        <f>VLOOKUP($D:$D,[1]Capacidad!$D:$Q,4,FALSE)</f>
        <v>CIBAO NORTE</v>
      </c>
      <c r="G642" s="5" t="str">
        <f>VLOOKUP($D:$D,[1]Capacidad!$D:$Q,5,FALSE)</f>
        <v>18</v>
      </c>
      <c r="H642" s="5" t="str">
        <f>VLOOKUP($D:$D,[1]Capacidad!$D:$Q,6,FALSE)</f>
        <v>PUERTO PLATA</v>
      </c>
      <c r="I642" s="5" t="str">
        <f>VLOOKUP($D:$D,[1]Capacidad!$D:$Q,7,FALSE)</f>
        <v>01</v>
      </c>
      <c r="J642" s="5" t="str">
        <f>VLOOKUP($D:$D,[1]Capacidad!$D:$Q,8,FALSE)</f>
        <v>PUERTO PLATA</v>
      </c>
      <c r="K642" s="8" t="s">
        <v>239</v>
      </c>
      <c r="L642" s="8" t="s">
        <v>250</v>
      </c>
      <c r="M642" s="2" t="s">
        <v>194</v>
      </c>
      <c r="N642" s="51">
        <v>0</v>
      </c>
    </row>
    <row r="643" spans="1:14" ht="13.5" customHeight="1" x14ac:dyDescent="0.25">
      <c r="A643" s="2">
        <v>2025</v>
      </c>
      <c r="B643" s="2">
        <v>6</v>
      </c>
      <c r="C643" s="2" t="s">
        <v>59</v>
      </c>
      <c r="D643" s="2" t="s">
        <v>197</v>
      </c>
      <c r="E643" s="5" t="str">
        <f>VLOOKUP($D:$D,[1]Capacidad!$D:$Q,3,FALSE)</f>
        <v>05</v>
      </c>
      <c r="F643" s="5" t="str">
        <f>VLOOKUP($D:$D,[1]Capacidad!$D:$Q,4,FALSE)</f>
        <v>VALDESIA</v>
      </c>
      <c r="G643" s="5" t="str">
        <f>VLOOKUP($D:$D,[1]Capacidad!$D:$Q,5,FALSE)</f>
        <v>21</v>
      </c>
      <c r="H643" s="5" t="str">
        <f>VLOOKUP($D:$D,[1]Capacidad!$D:$Q,6,FALSE)</f>
        <v>SAN CRISTÓBAL</v>
      </c>
      <c r="I643" s="5" t="str">
        <f>VLOOKUP($D:$D,[1]Capacidad!$D:$Q,7,FALSE)</f>
        <v>03</v>
      </c>
      <c r="J643" s="5" t="str">
        <f>VLOOKUP($D:$D,[1]Capacidad!$D:$Q,8,FALSE)</f>
        <v>BAJOS DE HAINA</v>
      </c>
      <c r="K643" s="8" t="s">
        <v>243</v>
      </c>
      <c r="L643" s="8" t="s">
        <v>249</v>
      </c>
      <c r="M643" s="2" t="s">
        <v>44</v>
      </c>
      <c r="N643" s="51">
        <v>34</v>
      </c>
    </row>
    <row r="644" spans="1:14" ht="13.5" customHeight="1" x14ac:dyDescent="0.25">
      <c r="A644" s="2">
        <v>2025</v>
      </c>
      <c r="B644" s="2">
        <v>6</v>
      </c>
      <c r="C644" s="2" t="s">
        <v>198</v>
      </c>
      <c r="D644" s="2" t="s">
        <v>199</v>
      </c>
      <c r="E644" s="5" t="str">
        <f>VLOOKUP($D:$D,[1]Capacidad!$D:$Q,3,FALSE)</f>
        <v>09</v>
      </c>
      <c r="F644" s="5" t="str">
        <f>VLOOKUP($D:$D,[1]Capacidad!$D:$Q,4,FALSE)</f>
        <v>HIGUAMO</v>
      </c>
      <c r="G644" s="5" t="str">
        <f>VLOOKUP($D:$D,[1]Capacidad!$D:$Q,5,FALSE)</f>
        <v>23</v>
      </c>
      <c r="H644" s="5" t="str">
        <f>VLOOKUP($D:$D,[1]Capacidad!$D:$Q,6,FALSE)</f>
        <v>SAN PEDRO DE MACORÍS</v>
      </c>
      <c r="I644" s="5" t="str">
        <f>VLOOKUP($D:$D,[1]Capacidad!$D:$Q,7,FALSE)</f>
        <v>01</v>
      </c>
      <c r="J644" s="5" t="str">
        <f>VLOOKUP($D:$D,[1]Capacidad!$D:$Q,8,FALSE)</f>
        <v>SAN PEDRO DE MACORÍS</v>
      </c>
      <c r="K644" s="8" t="s">
        <v>241</v>
      </c>
      <c r="L644" s="8" t="s">
        <v>251</v>
      </c>
      <c r="M644" s="2" t="s">
        <v>99</v>
      </c>
      <c r="N644" s="51">
        <v>30</v>
      </c>
    </row>
    <row r="645" spans="1:14" ht="13.5" customHeight="1" x14ac:dyDescent="0.25">
      <c r="A645" s="2">
        <v>2025</v>
      </c>
      <c r="B645" s="2">
        <v>6</v>
      </c>
      <c r="C645" s="2" t="s">
        <v>200</v>
      </c>
      <c r="D645" s="2" t="s">
        <v>201</v>
      </c>
      <c r="E645" s="5" t="str">
        <f>VLOOKUP($D:$D,[1]Capacidad!$D:$Q,3,FALSE)</f>
        <v>10</v>
      </c>
      <c r="F645" s="5" t="str">
        <f>VLOOKUP($D:$D,[1]Capacidad!$D:$Q,4,FALSE)</f>
        <v>OZAMA O METROPOLITANA</v>
      </c>
      <c r="G645" s="5" t="str">
        <f>VLOOKUP($D:$D,[1]Capacidad!$D:$Q,5,FALSE)</f>
        <v>32</v>
      </c>
      <c r="H645" s="5" t="str">
        <f>VLOOKUP($D:$D,[1]Capacidad!$D:$Q,6,FALSE)</f>
        <v>SANTO DOMINGO</v>
      </c>
      <c r="I645" s="5" t="str">
        <f>VLOOKUP($D:$D,[1]Capacidad!$D:$Q,7,FALSE)</f>
        <v>04</v>
      </c>
      <c r="J645" s="5" t="str">
        <f>VLOOKUP($D:$D,[1]Capacidad!$D:$Q,8,FALSE)</f>
        <v>BOCA CHICA</v>
      </c>
      <c r="K645" s="8" t="s">
        <v>243</v>
      </c>
      <c r="L645" s="8" t="s">
        <v>246</v>
      </c>
      <c r="M645" s="2" t="s">
        <v>128</v>
      </c>
      <c r="N645" s="51">
        <v>191.48</v>
      </c>
    </row>
    <row r="646" spans="1:14" ht="13.5" customHeight="1" x14ac:dyDescent="0.25">
      <c r="A646" s="2">
        <v>2025</v>
      </c>
      <c r="B646" s="2">
        <v>6</v>
      </c>
      <c r="C646" s="2" t="s">
        <v>22</v>
      </c>
      <c r="D646" s="2" t="s">
        <v>202</v>
      </c>
      <c r="E646" s="5" t="str">
        <f>VLOOKUP($D:$D,[1]Capacidad!$D:$Q,3,FALSE)</f>
        <v>09</v>
      </c>
      <c r="F646" s="5" t="str">
        <f>VLOOKUP($D:$D,[1]Capacidad!$D:$Q,4,FALSE)</f>
        <v>HIGUAMO</v>
      </c>
      <c r="G646" s="5" t="str">
        <f>VLOOKUP($D:$D,[1]Capacidad!$D:$Q,5,FALSE)</f>
        <v>23</v>
      </c>
      <c r="H646" s="5" t="str">
        <f>VLOOKUP($D:$D,[1]Capacidad!$D:$Q,6,FALSE)</f>
        <v>SAN PEDRO DE MACORÍS</v>
      </c>
      <c r="I646" s="5" t="str">
        <f>VLOOKUP($D:$D,[1]Capacidad!$D:$Q,7,FALSE)</f>
        <v>01</v>
      </c>
      <c r="J646" s="5" t="str">
        <f>VLOOKUP($D:$D,[1]Capacidad!$D:$Q,8,FALSE)</f>
        <v>SAN PEDRO DE MACORÍS</v>
      </c>
      <c r="K646" s="8" t="s">
        <v>242</v>
      </c>
      <c r="L646" s="8" t="s">
        <v>248</v>
      </c>
      <c r="M646" s="2" t="s">
        <v>24</v>
      </c>
      <c r="N646" s="51">
        <v>51</v>
      </c>
    </row>
    <row r="647" spans="1:14" ht="13.5" customHeight="1" x14ac:dyDescent="0.25">
      <c r="A647" s="2">
        <v>2025</v>
      </c>
      <c r="B647" s="2">
        <v>6</v>
      </c>
      <c r="C647" s="2" t="s">
        <v>12</v>
      </c>
      <c r="D647" s="2" t="s">
        <v>203</v>
      </c>
      <c r="E647" s="5" t="str">
        <f>VLOOKUP($D:$D,[1]Capacidad!$D:$Q,3,FALSE)</f>
        <v>02</v>
      </c>
      <c r="F647" s="5" t="str">
        <f>VLOOKUP($D:$D,[1]Capacidad!$D:$Q,4,FALSE)</f>
        <v>CIBAO SUR</v>
      </c>
      <c r="G647" s="5" t="str">
        <f>VLOOKUP($D:$D,[1]Capacidad!$D:$Q,5,FALSE)</f>
        <v>13</v>
      </c>
      <c r="H647" s="5" t="str">
        <f>VLOOKUP($D:$D,[1]Capacidad!$D:$Q,6,FALSE)</f>
        <v>LA VEGA</v>
      </c>
      <c r="I647" s="5" t="str">
        <f>VLOOKUP($D:$D,[1]Capacidad!$D:$Q,7,FALSE)</f>
        <v>01</v>
      </c>
      <c r="J647" s="5" t="str">
        <f>VLOOKUP($D:$D,[1]Capacidad!$D:$Q,8,FALSE)</f>
        <v>LA VEGA</v>
      </c>
      <c r="K647" s="8" t="s">
        <v>240</v>
      </c>
      <c r="L647" s="8" t="s">
        <v>253</v>
      </c>
      <c r="M647" s="2" t="s">
        <v>204</v>
      </c>
      <c r="N647" s="51">
        <v>48</v>
      </c>
    </row>
    <row r="648" spans="1:14" ht="13.5" customHeight="1" x14ac:dyDescent="0.25">
      <c r="A648" s="2">
        <v>2025</v>
      </c>
      <c r="B648" s="2">
        <v>6</v>
      </c>
      <c r="C648" s="2" t="s">
        <v>12</v>
      </c>
      <c r="D648" s="2" t="s">
        <v>205</v>
      </c>
      <c r="E648" s="5" t="str">
        <f>VLOOKUP($D:$D,[1]Capacidad!$D:$Q,3,FALSE)</f>
        <v>02</v>
      </c>
      <c r="F648" s="5" t="str">
        <f>VLOOKUP($D:$D,[1]Capacidad!$D:$Q,4,FALSE)</f>
        <v>CIBAO SUR</v>
      </c>
      <c r="G648" s="5" t="str">
        <f>VLOOKUP($D:$D,[1]Capacidad!$D:$Q,5,FALSE)</f>
        <v>13</v>
      </c>
      <c r="H648" s="5" t="str">
        <f>VLOOKUP($D:$D,[1]Capacidad!$D:$Q,6,FALSE)</f>
        <v>LA VEGA</v>
      </c>
      <c r="I648" s="5" t="str">
        <f>VLOOKUP($D:$D,[1]Capacidad!$D:$Q,7,FALSE)</f>
        <v>01</v>
      </c>
      <c r="J648" s="5" t="str">
        <f>VLOOKUP($D:$D,[1]Capacidad!$D:$Q,8,FALSE)</f>
        <v>LA VEGA</v>
      </c>
      <c r="K648" s="8" t="s">
        <v>240</v>
      </c>
      <c r="L648" s="8" t="s">
        <v>253</v>
      </c>
      <c r="M648" s="2" t="s">
        <v>204</v>
      </c>
      <c r="N648" s="51">
        <v>48</v>
      </c>
    </row>
    <row r="649" spans="1:14" ht="13.5" customHeight="1" x14ac:dyDescent="0.25">
      <c r="A649" s="2">
        <v>2025</v>
      </c>
      <c r="B649" s="2">
        <v>6</v>
      </c>
      <c r="C649" s="2" t="s">
        <v>12</v>
      </c>
      <c r="D649" s="2" t="s">
        <v>206</v>
      </c>
      <c r="E649" s="5" t="str">
        <f>VLOOKUP($D:$D,[1]Capacidad!$D:$Q,3,FALSE)</f>
        <v>05</v>
      </c>
      <c r="F649" s="5" t="str">
        <f>VLOOKUP($D:$D,[1]Capacidad!$D:$Q,4,FALSE)</f>
        <v>VALDESIA</v>
      </c>
      <c r="G649" s="5" t="str">
        <f>VLOOKUP($D:$D,[1]Capacidad!$D:$Q,5,FALSE)</f>
        <v>17</v>
      </c>
      <c r="H649" s="5" t="str">
        <f>VLOOKUP($D:$D,[1]Capacidad!$D:$Q,6,FALSE)</f>
        <v>PERAVIA</v>
      </c>
      <c r="I649" s="5" t="str">
        <f>VLOOKUP($D:$D,[1]Capacidad!$D:$Q,7,FALSE)</f>
        <v>01</v>
      </c>
      <c r="J649" s="5" t="str">
        <f>VLOOKUP($D:$D,[1]Capacidad!$D:$Q,8,FALSE)</f>
        <v>BANÍ</v>
      </c>
      <c r="K649" s="8" t="s">
        <v>240</v>
      </c>
      <c r="L649" s="8" t="s">
        <v>253</v>
      </c>
      <c r="M649" s="2" t="s">
        <v>207</v>
      </c>
      <c r="N649" s="51">
        <v>25.5</v>
      </c>
    </row>
    <row r="650" spans="1:14" ht="13.5" customHeight="1" x14ac:dyDescent="0.25">
      <c r="A650" s="2">
        <v>2025</v>
      </c>
      <c r="B650" s="2">
        <v>6</v>
      </c>
      <c r="C650" s="2" t="s">
        <v>12</v>
      </c>
      <c r="D650" s="2" t="s">
        <v>208</v>
      </c>
      <c r="E650" s="5" t="str">
        <f>VLOOKUP($D:$D,[1]Capacidad!$D:$Q,3,FALSE)</f>
        <v>05</v>
      </c>
      <c r="F650" s="5" t="str">
        <f>VLOOKUP($D:$D,[1]Capacidad!$D:$Q,4,FALSE)</f>
        <v>VALDESIA</v>
      </c>
      <c r="G650" s="5" t="str">
        <f>VLOOKUP($D:$D,[1]Capacidad!$D:$Q,5,FALSE)</f>
        <v>17</v>
      </c>
      <c r="H650" s="5" t="str">
        <f>VLOOKUP($D:$D,[1]Capacidad!$D:$Q,6,FALSE)</f>
        <v>PERAVIA</v>
      </c>
      <c r="I650" s="5" t="str">
        <f>VLOOKUP($D:$D,[1]Capacidad!$D:$Q,7,FALSE)</f>
        <v>01</v>
      </c>
      <c r="J650" s="5" t="str">
        <f>VLOOKUP($D:$D,[1]Capacidad!$D:$Q,8,FALSE)</f>
        <v>BANÍ</v>
      </c>
      <c r="K650" s="8" t="s">
        <v>240</v>
      </c>
      <c r="L650" s="8" t="s">
        <v>253</v>
      </c>
      <c r="M650" s="2" t="s">
        <v>207</v>
      </c>
      <c r="N650" s="51">
        <v>25.5</v>
      </c>
    </row>
    <row r="651" spans="1:14" ht="13.5" customHeight="1" x14ac:dyDescent="0.25">
      <c r="A651" s="2">
        <v>2025</v>
      </c>
      <c r="B651" s="2">
        <v>7</v>
      </c>
      <c r="C651" s="2" t="s">
        <v>8</v>
      </c>
      <c r="D651" s="2" t="s">
        <v>210</v>
      </c>
      <c r="E651" s="5" t="str">
        <f>VLOOKUP($D:$D,[1]Capacidad!$D:$Q,3,FALSE)</f>
        <v>10</v>
      </c>
      <c r="F651" s="5" t="str">
        <f>VLOOKUP($D:$D,[1]Capacidad!$D:$Q,4,FALSE)</f>
        <v>OZAMA O METROPOLITANA</v>
      </c>
      <c r="G651" s="5" t="str">
        <f>VLOOKUP($D:$D,[1]Capacidad!$D:$Q,5,FALSE)</f>
        <v>32</v>
      </c>
      <c r="H651" s="5" t="str">
        <f>VLOOKUP($D:$D,[1]Capacidad!$D:$Q,6,FALSE)</f>
        <v>SANTO DOMINGO</v>
      </c>
      <c r="I651" s="5" t="str">
        <f>VLOOKUP($D:$D,[1]Capacidad!$D:$Q,7,FALSE)</f>
        <v>04</v>
      </c>
      <c r="J651" s="5" t="str">
        <f>VLOOKUP($D:$D,[1]Capacidad!$D:$Q,8,FALSE)</f>
        <v>BOCA CHICA</v>
      </c>
      <c r="K651" s="8" t="s">
        <v>239</v>
      </c>
      <c r="L651" s="8" t="s">
        <v>246</v>
      </c>
      <c r="M651" s="2" t="s">
        <v>102</v>
      </c>
      <c r="N651" s="51">
        <v>319</v>
      </c>
    </row>
    <row r="652" spans="1:14" ht="13.5" customHeight="1" x14ac:dyDescent="0.25">
      <c r="A652" s="2">
        <v>2025</v>
      </c>
      <c r="B652" s="2">
        <v>7</v>
      </c>
      <c r="C652" s="2" t="s">
        <v>12</v>
      </c>
      <c r="D652" s="2" t="s">
        <v>13</v>
      </c>
      <c r="E652" s="5" t="str">
        <f>VLOOKUP($D:$D,[1]Capacidad!$D:$Q,3,FALSE)</f>
        <v>05</v>
      </c>
      <c r="F652" s="5" t="str">
        <f>VLOOKUP($D:$D,[1]Capacidad!$D:$Q,4,FALSE)</f>
        <v>VALDESIA</v>
      </c>
      <c r="G652" s="5" t="str">
        <f>VLOOKUP($D:$D,[1]Capacidad!$D:$Q,5,FALSE)</f>
        <v>17</v>
      </c>
      <c r="H652" s="5" t="str">
        <f>VLOOKUP($D:$D,[1]Capacidad!$D:$Q,6,FALSE)</f>
        <v>PERAVIA</v>
      </c>
      <c r="I652" s="5" t="str">
        <f>VLOOKUP($D:$D,[1]Capacidad!$D:$Q,7,FALSE)</f>
        <v>01</v>
      </c>
      <c r="J652" s="5" t="str">
        <f>VLOOKUP($D:$D,[1]Capacidad!$D:$Q,8,FALSE)</f>
        <v>BANÍ</v>
      </c>
      <c r="K652" s="8" t="s">
        <v>240</v>
      </c>
      <c r="L652" s="8" t="s">
        <v>253</v>
      </c>
      <c r="M652" s="2" t="s">
        <v>14</v>
      </c>
      <c r="N652" s="51">
        <v>30</v>
      </c>
    </row>
    <row r="653" spans="1:14" ht="13.5" customHeight="1" x14ac:dyDescent="0.25">
      <c r="A653" s="2">
        <v>2025</v>
      </c>
      <c r="B653" s="2">
        <v>7</v>
      </c>
      <c r="C653" s="2" t="s">
        <v>12</v>
      </c>
      <c r="D653" s="2" t="s">
        <v>15</v>
      </c>
      <c r="E653" s="5" t="str">
        <f>VLOOKUP($D:$D,[1]Capacidad!$D:$Q,3,FALSE)</f>
        <v>05</v>
      </c>
      <c r="F653" s="5" t="str">
        <f>VLOOKUP($D:$D,[1]Capacidad!$D:$Q,4,FALSE)</f>
        <v>VALDESIA</v>
      </c>
      <c r="G653" s="5" t="str">
        <f>VLOOKUP($D:$D,[1]Capacidad!$D:$Q,5,FALSE)</f>
        <v>17</v>
      </c>
      <c r="H653" s="5" t="str">
        <f>VLOOKUP($D:$D,[1]Capacidad!$D:$Q,6,FALSE)</f>
        <v>PERAVIA</v>
      </c>
      <c r="I653" s="5" t="str">
        <f>VLOOKUP($D:$D,[1]Capacidad!$D:$Q,7,FALSE)</f>
        <v>01</v>
      </c>
      <c r="J653" s="5" t="str">
        <f>VLOOKUP($D:$D,[1]Capacidad!$D:$Q,8,FALSE)</f>
        <v>BANÍ</v>
      </c>
      <c r="K653" s="8" t="s">
        <v>240</v>
      </c>
      <c r="L653" s="8" t="s">
        <v>253</v>
      </c>
      <c r="M653" s="2" t="s">
        <v>14</v>
      </c>
      <c r="N653" s="51">
        <v>30</v>
      </c>
    </row>
    <row r="654" spans="1:14" ht="13.5" customHeight="1" x14ac:dyDescent="0.25">
      <c r="A654" s="2">
        <v>2025</v>
      </c>
      <c r="B654" s="2">
        <v>7</v>
      </c>
      <c r="C654" s="2" t="s">
        <v>12</v>
      </c>
      <c r="D654" s="2" t="s">
        <v>16</v>
      </c>
      <c r="E654" s="5" t="str">
        <f>VLOOKUP($D:$D,[1]Capacidad!$D:$Q,3,FALSE)</f>
        <v>02</v>
      </c>
      <c r="F654" s="5" t="str">
        <f>VLOOKUP($D:$D,[1]Capacidad!$D:$Q,4,FALSE)</f>
        <v>CIBAO SUR</v>
      </c>
      <c r="G654" s="5" t="str">
        <f>VLOOKUP($D:$D,[1]Capacidad!$D:$Q,5,FALSE)</f>
        <v>28</v>
      </c>
      <c r="H654" s="5" t="str">
        <f>VLOOKUP($D:$D,[1]Capacidad!$D:$Q,6,FALSE)</f>
        <v>MONSEÑOR NOUEL</v>
      </c>
      <c r="I654" s="5" t="str">
        <f>VLOOKUP($D:$D,[1]Capacidad!$D:$Q,7,FALSE)</f>
        <v>03</v>
      </c>
      <c r="J654" s="5" t="str">
        <f>VLOOKUP($D:$D,[1]Capacidad!$D:$Q,8,FALSE)</f>
        <v>PIEDRA BLANCA</v>
      </c>
      <c r="K654" s="8" t="s">
        <v>240</v>
      </c>
      <c r="L654" s="8" t="s">
        <v>253</v>
      </c>
      <c r="M654" s="2" t="s">
        <v>17</v>
      </c>
      <c r="N654" s="51">
        <v>0.3</v>
      </c>
    </row>
    <row r="655" spans="1:14" ht="13.5" customHeight="1" x14ac:dyDescent="0.25">
      <c r="A655" s="2">
        <v>2025</v>
      </c>
      <c r="B655" s="2">
        <v>7</v>
      </c>
      <c r="C655" s="2" t="s">
        <v>12</v>
      </c>
      <c r="D655" s="2" t="s">
        <v>18</v>
      </c>
      <c r="E655" s="5" t="str">
        <f>VLOOKUP($D:$D,[1]Capacidad!$D:$Q,3,FALSE)</f>
        <v>02</v>
      </c>
      <c r="F655" s="5" t="str">
        <f>VLOOKUP($D:$D,[1]Capacidad!$D:$Q,4,FALSE)</f>
        <v>CIBAO SUR</v>
      </c>
      <c r="G655" s="5" t="str">
        <f>VLOOKUP($D:$D,[1]Capacidad!$D:$Q,5,FALSE)</f>
        <v>28</v>
      </c>
      <c r="H655" s="5" t="str">
        <f>VLOOKUP($D:$D,[1]Capacidad!$D:$Q,6,FALSE)</f>
        <v>MONSEÑOR NOUEL</v>
      </c>
      <c r="I655" s="5" t="str">
        <f>VLOOKUP($D:$D,[1]Capacidad!$D:$Q,7,FALSE)</f>
        <v>03</v>
      </c>
      <c r="J655" s="5" t="str">
        <f>VLOOKUP($D:$D,[1]Capacidad!$D:$Q,8,FALSE)</f>
        <v>PIEDRA BLANCA</v>
      </c>
      <c r="K655" s="8" t="s">
        <v>240</v>
      </c>
      <c r="L655" s="8" t="s">
        <v>253</v>
      </c>
      <c r="M655" s="2" t="s">
        <v>17</v>
      </c>
      <c r="N655" s="51">
        <v>0.3</v>
      </c>
    </row>
    <row r="656" spans="1:14" ht="13.5" customHeight="1" x14ac:dyDescent="0.25">
      <c r="A656" s="2">
        <v>2025</v>
      </c>
      <c r="B656" s="2">
        <v>7</v>
      </c>
      <c r="C656" s="2" t="s">
        <v>12</v>
      </c>
      <c r="D656" s="2" t="s">
        <v>19</v>
      </c>
      <c r="E656" s="5" t="str">
        <f>VLOOKUP($D:$D,[1]Capacidad!$D:$Q,3,FALSE)</f>
        <v>01</v>
      </c>
      <c r="F656" s="5" t="str">
        <f>VLOOKUP($D:$D,[1]Capacidad!$D:$Q,4,FALSE)</f>
        <v>CIBAO NORTE</v>
      </c>
      <c r="G656" s="5" t="str">
        <f>VLOOKUP($D:$D,[1]Capacidad!$D:$Q,5,FALSE)</f>
        <v>25</v>
      </c>
      <c r="H656" s="5" t="str">
        <f>VLOOKUP($D:$D,[1]Capacidad!$D:$Q,6,FALSE)</f>
        <v>SANTIAGO</v>
      </c>
      <c r="I656" s="5" t="str">
        <f>VLOOKUP($D:$D,[1]Capacidad!$D:$Q,7,FALSE)</f>
        <v>03</v>
      </c>
      <c r="J656" s="5" t="str">
        <f>VLOOKUP($D:$D,[1]Capacidad!$D:$Q,8,FALSE)</f>
        <v>JÁNICO</v>
      </c>
      <c r="K656" s="8" t="s">
        <v>240</v>
      </c>
      <c r="L656" s="8" t="s">
        <v>253</v>
      </c>
      <c r="M656" s="2" t="s">
        <v>20</v>
      </c>
      <c r="N656" s="51">
        <v>0.6</v>
      </c>
    </row>
    <row r="657" spans="1:14" ht="13.5" customHeight="1" x14ac:dyDescent="0.25">
      <c r="A657" s="2">
        <v>2025</v>
      </c>
      <c r="B657" s="2">
        <v>7</v>
      </c>
      <c r="C657" s="2" t="s">
        <v>12</v>
      </c>
      <c r="D657" s="2" t="s">
        <v>21</v>
      </c>
      <c r="E657" s="5" t="str">
        <f>VLOOKUP($D:$D,[1]Capacidad!$D:$Q,3,FALSE)</f>
        <v>01</v>
      </c>
      <c r="F657" s="5" t="str">
        <f>VLOOKUP($D:$D,[1]Capacidad!$D:$Q,4,FALSE)</f>
        <v>CIBAO NORTE</v>
      </c>
      <c r="G657" s="5" t="str">
        <f>VLOOKUP($D:$D,[1]Capacidad!$D:$Q,5,FALSE)</f>
        <v>25</v>
      </c>
      <c r="H657" s="5" t="str">
        <f>VLOOKUP($D:$D,[1]Capacidad!$D:$Q,6,FALSE)</f>
        <v>SANTIAGO</v>
      </c>
      <c r="I657" s="5" t="str">
        <f>VLOOKUP($D:$D,[1]Capacidad!$D:$Q,7,FALSE)</f>
        <v>03</v>
      </c>
      <c r="J657" s="5" t="str">
        <f>VLOOKUP($D:$D,[1]Capacidad!$D:$Q,8,FALSE)</f>
        <v>JÁNICO</v>
      </c>
      <c r="K657" s="8" t="s">
        <v>240</v>
      </c>
      <c r="L657" s="8" t="s">
        <v>253</v>
      </c>
      <c r="M657" s="2" t="s">
        <v>20</v>
      </c>
      <c r="N657" s="51">
        <v>0.6</v>
      </c>
    </row>
    <row r="658" spans="1:14" ht="13.5" customHeight="1" x14ac:dyDescent="0.25">
      <c r="A658" s="2">
        <v>2025</v>
      </c>
      <c r="B658" s="2">
        <v>7</v>
      </c>
      <c r="C658" s="2" t="s">
        <v>22</v>
      </c>
      <c r="D658" s="2" t="s">
        <v>23</v>
      </c>
      <c r="E658" s="5" t="str">
        <f>VLOOKUP($D:$D,[1]Capacidad!$D:$Q,3,FALSE)</f>
        <v>06</v>
      </c>
      <c r="F658" s="5" t="str">
        <f>VLOOKUP($D:$D,[1]Capacidad!$D:$Q,4,FALSE)</f>
        <v>ENRIQUILLO</v>
      </c>
      <c r="G658" s="5" t="str">
        <f>VLOOKUP($D:$D,[1]Capacidad!$D:$Q,5,FALSE)</f>
        <v>04</v>
      </c>
      <c r="H658" s="5" t="str">
        <f>VLOOKUP($D:$D,[1]Capacidad!$D:$Q,6,FALSE)</f>
        <v>BARAHONA</v>
      </c>
      <c r="I658" s="5" t="str">
        <f>VLOOKUP($D:$D,[1]Capacidad!$D:$Q,7,FALSE)</f>
        <v>01</v>
      </c>
      <c r="J658" s="5" t="str">
        <f>VLOOKUP($D:$D,[1]Capacidad!$D:$Q,8,FALSE)</f>
        <v>BARAHONA</v>
      </c>
      <c r="K658" s="8" t="s">
        <v>241</v>
      </c>
      <c r="L658" s="8" t="s">
        <v>247</v>
      </c>
      <c r="M658" s="2" t="s">
        <v>24</v>
      </c>
      <c r="N658" s="51">
        <v>53</v>
      </c>
    </row>
    <row r="659" spans="1:14" ht="13.5" customHeight="1" x14ac:dyDescent="0.25">
      <c r="A659" s="2">
        <v>2025</v>
      </c>
      <c r="B659" s="2">
        <v>7</v>
      </c>
      <c r="C659" s="2" t="s">
        <v>25</v>
      </c>
      <c r="D659" s="2" t="s">
        <v>26</v>
      </c>
      <c r="E659" s="5" t="str">
        <f>VLOOKUP($D:$D,[1]Capacidad!$D:$Q,3,FALSE)</f>
        <v>09</v>
      </c>
      <c r="F659" s="5" t="str">
        <f>VLOOKUP($D:$D,[1]Capacidad!$D:$Q,4,FALSE)</f>
        <v>HIGUAMO</v>
      </c>
      <c r="G659" s="5" t="str">
        <f>VLOOKUP($D:$D,[1]Capacidad!$D:$Q,5,FALSE)</f>
        <v>23</v>
      </c>
      <c r="H659" s="5" t="str">
        <f>VLOOKUP($D:$D,[1]Capacidad!$D:$Q,6,FALSE)</f>
        <v>SAN PEDRO DE MACORÍS</v>
      </c>
      <c r="I659" s="5" t="str">
        <f>VLOOKUP($D:$D,[1]Capacidad!$D:$Q,7,FALSE)</f>
        <v>05</v>
      </c>
      <c r="J659" s="5" t="str">
        <f>VLOOKUP($D:$D,[1]Capacidad!$D:$Q,8,FALSE)</f>
        <v>QUISQUEYA</v>
      </c>
      <c r="K659" s="8" t="s">
        <v>242</v>
      </c>
      <c r="L659" s="8" t="s">
        <v>248</v>
      </c>
      <c r="M659" s="2" t="s">
        <v>27</v>
      </c>
      <c r="N659" s="51">
        <v>25.2</v>
      </c>
    </row>
    <row r="660" spans="1:14" ht="13.5" customHeight="1" x14ac:dyDescent="0.25">
      <c r="A660" s="2">
        <v>2025</v>
      </c>
      <c r="B660" s="2">
        <v>7</v>
      </c>
      <c r="C660" s="2" t="s">
        <v>12</v>
      </c>
      <c r="D660" s="2" t="s">
        <v>28</v>
      </c>
      <c r="E660" s="5" t="str">
        <f>VLOOKUP($D:$D,[1]Capacidad!$D:$Q,3,FALSE)</f>
        <v>04</v>
      </c>
      <c r="F660" s="5" t="str">
        <f>VLOOKUP($D:$D,[1]Capacidad!$D:$Q,4,FALSE)</f>
        <v>CIBAO NOROESTE</v>
      </c>
      <c r="G660" s="5" t="str">
        <f>VLOOKUP($D:$D,[1]Capacidad!$D:$Q,5,FALSE)</f>
        <v>27</v>
      </c>
      <c r="H660" s="5" t="str">
        <f>VLOOKUP($D:$D,[1]Capacidad!$D:$Q,6,FALSE)</f>
        <v>VALVERDE</v>
      </c>
      <c r="I660" s="5" t="str">
        <f>VLOOKUP($D:$D,[1]Capacidad!$D:$Q,7,FALSE)</f>
        <v>02</v>
      </c>
      <c r="J660" s="5" t="str">
        <f>VLOOKUP($D:$D,[1]Capacidad!$D:$Q,8,FALSE)</f>
        <v>ESPERANZA</v>
      </c>
      <c r="K660" s="8" t="s">
        <v>240</v>
      </c>
      <c r="L660" s="8" t="s">
        <v>253</v>
      </c>
      <c r="M660" s="2" t="s">
        <v>27</v>
      </c>
      <c r="N660" s="51">
        <v>2.9</v>
      </c>
    </row>
    <row r="661" spans="1:14" ht="13.5" customHeight="1" x14ac:dyDescent="0.25">
      <c r="A661" s="2">
        <v>2025</v>
      </c>
      <c r="B661" s="2">
        <v>7</v>
      </c>
      <c r="C661" s="2" t="s">
        <v>29</v>
      </c>
      <c r="D661" s="2" t="s">
        <v>211</v>
      </c>
      <c r="E661" s="5" t="str">
        <f>VLOOKUP($D:$D,[1]Capacidad!$D:$Q,3,FALSE)</f>
        <v>09</v>
      </c>
      <c r="F661" s="5" t="str">
        <f>VLOOKUP($D:$D,[1]Capacidad!$D:$Q,4,FALSE)</f>
        <v>HIGUAMO</v>
      </c>
      <c r="G661" s="5" t="str">
        <f>VLOOKUP($D:$D,[1]Capacidad!$D:$Q,5,FALSE)</f>
        <v>23</v>
      </c>
      <c r="H661" s="5" t="str">
        <f>VLOOKUP($D:$D,[1]Capacidad!$D:$Q,6,FALSE)</f>
        <v>SAN PEDRO DE MACORÍS</v>
      </c>
      <c r="I661" s="5" t="str">
        <f>VLOOKUP($D:$D,[1]Capacidad!$D:$Q,7,FALSE)</f>
        <v>01</v>
      </c>
      <c r="J661" s="5" t="str">
        <f>VLOOKUP($D:$D,[1]Capacidad!$D:$Q,8,FALSE)</f>
        <v>SAN PEDRO DE MACORÍS</v>
      </c>
      <c r="K661" s="8" t="s">
        <v>239</v>
      </c>
      <c r="L661" s="8" t="s">
        <v>249</v>
      </c>
      <c r="M661" s="2" t="s">
        <v>24</v>
      </c>
      <c r="N661" s="51">
        <v>100</v>
      </c>
    </row>
    <row r="662" spans="1:14" ht="13.5" customHeight="1" x14ac:dyDescent="0.25">
      <c r="A662" s="2">
        <v>2025</v>
      </c>
      <c r="B662" s="2">
        <v>7</v>
      </c>
      <c r="C662" s="2" t="s">
        <v>29</v>
      </c>
      <c r="D662" s="2" t="s">
        <v>212</v>
      </c>
      <c r="E662" s="5" t="str">
        <f>VLOOKUP($D:$D,[1]Capacidad!$D:$Q,3,FALSE)</f>
        <v>09</v>
      </c>
      <c r="F662" s="5" t="str">
        <f>VLOOKUP($D:$D,[1]Capacidad!$D:$Q,4,FALSE)</f>
        <v>HIGUAMO</v>
      </c>
      <c r="G662" s="5" t="str">
        <f>VLOOKUP($D:$D,[1]Capacidad!$D:$Q,5,FALSE)</f>
        <v>23</v>
      </c>
      <c r="H662" s="5" t="str">
        <f>VLOOKUP($D:$D,[1]Capacidad!$D:$Q,6,FALSE)</f>
        <v>SAN PEDRO DE MACORÍS</v>
      </c>
      <c r="I662" s="5" t="str">
        <f>VLOOKUP($D:$D,[1]Capacidad!$D:$Q,7,FALSE)</f>
        <v>01</v>
      </c>
      <c r="J662" s="5" t="str">
        <f>VLOOKUP($D:$D,[1]Capacidad!$D:$Q,8,FALSE)</f>
        <v>SAN PEDRO DE MACORÍS</v>
      </c>
      <c r="K662" s="8" t="s">
        <v>239</v>
      </c>
      <c r="L662" s="8" t="s">
        <v>249</v>
      </c>
      <c r="M662" s="2" t="s">
        <v>24</v>
      </c>
      <c r="N662" s="51">
        <v>100</v>
      </c>
    </row>
    <row r="663" spans="1:14" ht="13.5" customHeight="1" x14ac:dyDescent="0.25">
      <c r="A663" s="2">
        <v>2025</v>
      </c>
      <c r="B663" s="2">
        <v>7</v>
      </c>
      <c r="C663" s="2" t="s">
        <v>29</v>
      </c>
      <c r="D663" s="2" t="s">
        <v>213</v>
      </c>
      <c r="E663" s="5" t="str">
        <f>VLOOKUP($D:$D,[1]Capacidad!$D:$Q,3,FALSE)</f>
        <v>09</v>
      </c>
      <c r="F663" s="5" t="str">
        <f>VLOOKUP($D:$D,[1]Capacidad!$D:$Q,4,FALSE)</f>
        <v>HIGUAMO</v>
      </c>
      <c r="G663" s="5" t="str">
        <f>VLOOKUP($D:$D,[1]Capacidad!$D:$Q,5,FALSE)</f>
        <v>23</v>
      </c>
      <c r="H663" s="5" t="str">
        <f>VLOOKUP($D:$D,[1]Capacidad!$D:$Q,6,FALSE)</f>
        <v>SAN PEDRO DE MACORÍS</v>
      </c>
      <c r="I663" s="5" t="str">
        <f>VLOOKUP($D:$D,[1]Capacidad!$D:$Q,7,FALSE)</f>
        <v>01</v>
      </c>
      <c r="J663" s="5" t="str">
        <f>VLOOKUP($D:$D,[1]Capacidad!$D:$Q,8,FALSE)</f>
        <v>SAN PEDRO DE MACORÍS</v>
      </c>
      <c r="K663" s="8" t="s">
        <v>239</v>
      </c>
      <c r="L663" s="8" t="s">
        <v>249</v>
      </c>
      <c r="M663" s="2" t="s">
        <v>24</v>
      </c>
      <c r="N663" s="51">
        <v>100</v>
      </c>
    </row>
    <row r="664" spans="1:14" ht="13.5" customHeight="1" x14ac:dyDescent="0.25">
      <c r="A664" s="2">
        <v>2025</v>
      </c>
      <c r="B664" s="2">
        <v>7</v>
      </c>
      <c r="C664" s="2" t="s">
        <v>12</v>
      </c>
      <c r="D664" s="2" t="s">
        <v>37</v>
      </c>
      <c r="E664" s="5" t="str">
        <f>VLOOKUP($D:$D,[1]Capacidad!$D:$Q,3,FALSE)</f>
        <v>04</v>
      </c>
      <c r="F664" s="5" t="str">
        <f>VLOOKUP($D:$D,[1]Capacidad!$D:$Q,4,FALSE)</f>
        <v>CIBAO NOROESTE</v>
      </c>
      <c r="G664" s="5" t="str">
        <f>VLOOKUP($D:$D,[1]Capacidad!$D:$Q,5,FALSE)</f>
        <v>26</v>
      </c>
      <c r="H664" s="5" t="str">
        <f>VLOOKUP($D:$D,[1]Capacidad!$D:$Q,6,FALSE)</f>
        <v>SANTIAGO RODRÍGUEZ</v>
      </c>
      <c r="I664" s="5" t="str">
        <f>VLOOKUP($D:$D,[1]Capacidad!$D:$Q,7,FALSE)</f>
        <v>03</v>
      </c>
      <c r="J664" s="5" t="str">
        <f>VLOOKUP($D:$D,[1]Capacidad!$D:$Q,8,FALSE)</f>
        <v>MONCIÓN</v>
      </c>
      <c r="K664" s="8" t="s">
        <v>240</v>
      </c>
      <c r="L664" s="8" t="s">
        <v>253</v>
      </c>
      <c r="M664" s="2" t="s">
        <v>17</v>
      </c>
      <c r="N664" s="51">
        <v>1.6</v>
      </c>
    </row>
    <row r="665" spans="1:14" ht="13.5" customHeight="1" x14ac:dyDescent="0.25">
      <c r="A665" s="2">
        <v>2025</v>
      </c>
      <c r="B665" s="2">
        <v>7</v>
      </c>
      <c r="C665" s="2" t="s">
        <v>12</v>
      </c>
      <c r="D665" s="2" t="s">
        <v>38</v>
      </c>
      <c r="E665" s="5" t="str">
        <f>VLOOKUP($D:$D,[1]Capacidad!$D:$Q,3,FALSE)</f>
        <v>04</v>
      </c>
      <c r="F665" s="5" t="str">
        <f>VLOOKUP($D:$D,[1]Capacidad!$D:$Q,4,FALSE)</f>
        <v>CIBAO NOROESTE</v>
      </c>
      <c r="G665" s="5" t="str">
        <f>VLOOKUP($D:$D,[1]Capacidad!$D:$Q,5,FALSE)</f>
        <v>26</v>
      </c>
      <c r="H665" s="5" t="str">
        <f>VLOOKUP($D:$D,[1]Capacidad!$D:$Q,6,FALSE)</f>
        <v>SANTIAGO RODRÍGUEZ</v>
      </c>
      <c r="I665" s="5" t="str">
        <f>VLOOKUP($D:$D,[1]Capacidad!$D:$Q,7,FALSE)</f>
        <v>03</v>
      </c>
      <c r="J665" s="5" t="str">
        <f>VLOOKUP($D:$D,[1]Capacidad!$D:$Q,8,FALSE)</f>
        <v>MONCIÓN</v>
      </c>
      <c r="K665" s="8" t="s">
        <v>240</v>
      </c>
      <c r="L665" s="8" t="s">
        <v>253</v>
      </c>
      <c r="M665" s="2" t="s">
        <v>17</v>
      </c>
      <c r="N665" s="51">
        <v>1.6</v>
      </c>
    </row>
    <row r="666" spans="1:14" ht="13.5" customHeight="1" x14ac:dyDescent="0.25">
      <c r="A666" s="2">
        <v>2025</v>
      </c>
      <c r="B666" s="2">
        <v>7</v>
      </c>
      <c r="C666" s="2" t="s">
        <v>12</v>
      </c>
      <c r="D666" s="2" t="s">
        <v>39</v>
      </c>
      <c r="E666" s="5" t="str">
        <f>VLOOKUP($D:$D,[1]Capacidad!$D:$Q,3,FALSE)</f>
        <v>07</v>
      </c>
      <c r="F666" s="5" t="str">
        <f>VLOOKUP($D:$D,[1]Capacidad!$D:$Q,4,FALSE)</f>
        <v>EL VALLE</v>
      </c>
      <c r="G666" s="5" t="str">
        <f>VLOOKUP($D:$D,[1]Capacidad!$D:$Q,5,FALSE)</f>
        <v>22</v>
      </c>
      <c r="H666" s="5" t="str">
        <f>VLOOKUP($D:$D,[1]Capacidad!$D:$Q,6,FALSE)</f>
        <v>SAN JUAN</v>
      </c>
      <c r="I666" s="5" t="str">
        <f>VLOOKUP($D:$D,[1]Capacidad!$D:$Q,7,FALSE)</f>
        <v>01</v>
      </c>
      <c r="J666" s="5" t="str">
        <f>VLOOKUP($D:$D,[1]Capacidad!$D:$Q,8,FALSE)</f>
        <v>SAN JUAN</v>
      </c>
      <c r="K666" s="8" t="s">
        <v>240</v>
      </c>
      <c r="L666" s="8" t="s">
        <v>253</v>
      </c>
      <c r="M666" s="2" t="s">
        <v>17</v>
      </c>
      <c r="N666" s="51">
        <v>2</v>
      </c>
    </row>
    <row r="667" spans="1:14" ht="13.5" customHeight="1" x14ac:dyDescent="0.25">
      <c r="A667" s="2">
        <v>2025</v>
      </c>
      <c r="B667" s="2">
        <v>7</v>
      </c>
      <c r="C667" s="2" t="s">
        <v>12</v>
      </c>
      <c r="D667" s="2" t="s">
        <v>40</v>
      </c>
      <c r="E667" s="5" t="str">
        <f>VLOOKUP($D:$D,[1]Capacidad!$D:$Q,3,FALSE)</f>
        <v>07</v>
      </c>
      <c r="F667" s="5" t="str">
        <f>VLOOKUP($D:$D,[1]Capacidad!$D:$Q,4,FALSE)</f>
        <v>EL VALLE</v>
      </c>
      <c r="G667" s="5" t="str">
        <f>VLOOKUP($D:$D,[1]Capacidad!$D:$Q,5,FALSE)</f>
        <v>22</v>
      </c>
      <c r="H667" s="5" t="str">
        <f>VLOOKUP($D:$D,[1]Capacidad!$D:$Q,6,FALSE)</f>
        <v>SAN JUAN</v>
      </c>
      <c r="I667" s="5" t="str">
        <f>VLOOKUP($D:$D,[1]Capacidad!$D:$Q,7,FALSE)</f>
        <v>01</v>
      </c>
      <c r="J667" s="5" t="str">
        <f>VLOOKUP($D:$D,[1]Capacidad!$D:$Q,8,FALSE)</f>
        <v>SAN JUAN</v>
      </c>
      <c r="K667" s="8" t="s">
        <v>240</v>
      </c>
      <c r="L667" s="8" t="s">
        <v>253</v>
      </c>
      <c r="M667" s="2" t="s">
        <v>17</v>
      </c>
      <c r="N667" s="51">
        <v>2</v>
      </c>
    </row>
    <row r="668" spans="1:14" ht="13.5" customHeight="1" x14ac:dyDescent="0.25">
      <c r="A668" s="2">
        <v>2025</v>
      </c>
      <c r="B668" s="2">
        <v>7</v>
      </c>
      <c r="C668" s="2" t="s">
        <v>12</v>
      </c>
      <c r="D668" s="2" t="s">
        <v>41</v>
      </c>
      <c r="E668" s="5" t="str">
        <f>VLOOKUP($D:$D,[1]Capacidad!$D:$Q,3,FALSE)</f>
        <v>02</v>
      </c>
      <c r="F668" s="5" t="str">
        <f>VLOOKUP($D:$D,[1]Capacidad!$D:$Q,4,FALSE)</f>
        <v>CIBAO SUR</v>
      </c>
      <c r="G668" s="5" t="str">
        <f>VLOOKUP($D:$D,[1]Capacidad!$D:$Q,5,FALSE)</f>
        <v>13</v>
      </c>
      <c r="H668" s="5" t="str">
        <f>VLOOKUP($D:$D,[1]Capacidad!$D:$Q,6,FALSE)</f>
        <v>LA VEGA</v>
      </c>
      <c r="I668" s="5" t="str">
        <f>VLOOKUP($D:$D,[1]Capacidad!$D:$Q,7,FALSE)</f>
        <v>02</v>
      </c>
      <c r="J668" s="5" t="str">
        <f>VLOOKUP($D:$D,[1]Capacidad!$D:$Q,8,FALSE)</f>
        <v>CONSTANZA</v>
      </c>
      <c r="K668" s="8" t="s">
        <v>240</v>
      </c>
      <c r="L668" s="8" t="s">
        <v>253</v>
      </c>
      <c r="M668" s="2" t="s">
        <v>20</v>
      </c>
      <c r="N668" s="51">
        <v>0.7</v>
      </c>
    </row>
    <row r="669" spans="1:14" ht="13.5" customHeight="1" x14ac:dyDescent="0.25">
      <c r="A669" s="2">
        <v>2025</v>
      </c>
      <c r="B669" s="2">
        <v>7</v>
      </c>
      <c r="C669" s="2" t="s">
        <v>42</v>
      </c>
      <c r="D669" s="2" t="s">
        <v>214</v>
      </c>
      <c r="E669" s="5" t="str">
        <f>VLOOKUP($D:$D,[1]Capacidad!$D:$Q,3,FALSE)</f>
        <v>10</v>
      </c>
      <c r="F669" s="5" t="str">
        <f>VLOOKUP($D:$D,[1]Capacidad!$D:$Q,4,FALSE)</f>
        <v>OZAMA O METROPOLITANA</v>
      </c>
      <c r="G669" s="5" t="str">
        <f>VLOOKUP($D:$D,[1]Capacidad!$D:$Q,5,FALSE)</f>
        <v>01</v>
      </c>
      <c r="H669" s="5" t="str">
        <f>VLOOKUP($D:$D,[1]Capacidad!$D:$Q,6,FALSE)</f>
        <v>DISTRITO NACIONAL</v>
      </c>
      <c r="I669" s="5" t="str">
        <f>VLOOKUP($D:$D,[1]Capacidad!$D:$Q,7,FALSE)</f>
        <v>01</v>
      </c>
      <c r="J669" s="5" t="str">
        <f>VLOOKUP($D:$D,[1]Capacidad!$D:$Q,8,FALSE)</f>
        <v>SANTO DOMINGO DE GUZMÁN</v>
      </c>
      <c r="K669" s="8" t="s">
        <v>242</v>
      </c>
      <c r="L669" s="8" t="s">
        <v>248</v>
      </c>
      <c r="M669" s="2" t="s">
        <v>44</v>
      </c>
      <c r="N669" s="51">
        <v>111.26</v>
      </c>
    </row>
    <row r="670" spans="1:14" ht="13.5" customHeight="1" x14ac:dyDescent="0.25">
      <c r="A670" s="2">
        <v>2025</v>
      </c>
      <c r="B670" s="2">
        <v>7</v>
      </c>
      <c r="C670" s="2" t="s">
        <v>42</v>
      </c>
      <c r="D670" s="2" t="s">
        <v>215</v>
      </c>
      <c r="E670" s="5" t="str">
        <f>VLOOKUP($D:$D,[1]Capacidad!$D:$Q,3,FALSE)</f>
        <v>10</v>
      </c>
      <c r="F670" s="5" t="str">
        <f>VLOOKUP($D:$D,[1]Capacidad!$D:$Q,4,FALSE)</f>
        <v>OZAMA O METROPOLITANA</v>
      </c>
      <c r="G670" s="5" t="str">
        <f>VLOOKUP($D:$D,[1]Capacidad!$D:$Q,5,FALSE)</f>
        <v>01</v>
      </c>
      <c r="H670" s="5" t="str">
        <f>VLOOKUP($D:$D,[1]Capacidad!$D:$Q,6,FALSE)</f>
        <v>DISTRITO NACIONAL</v>
      </c>
      <c r="I670" s="5" t="str">
        <f>VLOOKUP($D:$D,[1]Capacidad!$D:$Q,7,FALSE)</f>
        <v>01</v>
      </c>
      <c r="J670" s="5" t="str">
        <f>VLOOKUP($D:$D,[1]Capacidad!$D:$Q,8,FALSE)</f>
        <v>SANTO DOMINGO DE GUZMÁN</v>
      </c>
      <c r="K670" s="8" t="s">
        <v>239</v>
      </c>
      <c r="L670" s="8" t="s">
        <v>246</v>
      </c>
      <c r="M670" s="2" t="s">
        <v>49</v>
      </c>
      <c r="N670" s="51">
        <v>150.24799999999999</v>
      </c>
    </row>
    <row r="671" spans="1:14" ht="13.5" customHeight="1" x14ac:dyDescent="0.25">
      <c r="A671" s="2">
        <v>2025</v>
      </c>
      <c r="B671" s="2">
        <v>7</v>
      </c>
      <c r="C671" s="2" t="s">
        <v>22</v>
      </c>
      <c r="D671" s="2" t="s">
        <v>52</v>
      </c>
      <c r="E671" s="5" t="str">
        <f>VLOOKUP($D:$D,[1]Capacidad!$D:$Q,3,FALSE)</f>
        <v>05</v>
      </c>
      <c r="F671" s="5" t="str">
        <f>VLOOKUP($D:$D,[1]Capacidad!$D:$Q,4,FALSE)</f>
        <v>VALDESIA</v>
      </c>
      <c r="G671" s="5" t="str">
        <f>VLOOKUP($D:$D,[1]Capacidad!$D:$Q,5,FALSE)</f>
        <v>21</v>
      </c>
      <c r="H671" s="5" t="str">
        <f>VLOOKUP($D:$D,[1]Capacidad!$D:$Q,6,FALSE)</f>
        <v>SAN CRISTÓBAL</v>
      </c>
      <c r="I671" s="5" t="str">
        <f>VLOOKUP($D:$D,[1]Capacidad!$D:$Q,7,FALSE)</f>
        <v>03</v>
      </c>
      <c r="J671" s="5" t="str">
        <f>VLOOKUP($D:$D,[1]Capacidad!$D:$Q,8,FALSE)</f>
        <v>BAJOS DE HAINA</v>
      </c>
      <c r="K671" s="8" t="s">
        <v>243</v>
      </c>
      <c r="L671" s="8" t="s">
        <v>249</v>
      </c>
      <c r="M671" s="2" t="s">
        <v>17</v>
      </c>
      <c r="N671" s="51">
        <v>100</v>
      </c>
    </row>
    <row r="672" spans="1:14" ht="13.5" customHeight="1" x14ac:dyDescent="0.25">
      <c r="A672" s="2">
        <v>2025</v>
      </c>
      <c r="B672" s="2">
        <v>7</v>
      </c>
      <c r="C672" s="2" t="s">
        <v>12</v>
      </c>
      <c r="D672" s="2" t="s">
        <v>53</v>
      </c>
      <c r="E672" s="5" t="str">
        <f>VLOOKUP($D:$D,[1]Capacidad!$D:$Q,3,FALSE)</f>
        <v>02</v>
      </c>
      <c r="F672" s="5" t="str">
        <f>VLOOKUP($D:$D,[1]Capacidad!$D:$Q,4,FALSE)</f>
        <v>CIBAO SUR</v>
      </c>
      <c r="G672" s="5" t="str">
        <f>VLOOKUP($D:$D,[1]Capacidad!$D:$Q,5,FALSE)</f>
        <v>24</v>
      </c>
      <c r="H672" s="5" t="str">
        <f>VLOOKUP($D:$D,[1]Capacidad!$D:$Q,6,FALSE)</f>
        <v>SANCHEZ RAMÍREZ</v>
      </c>
      <c r="I672" s="5" t="str">
        <f>VLOOKUP($D:$D,[1]Capacidad!$D:$Q,7,FALSE)</f>
        <v>01</v>
      </c>
      <c r="J672" s="5" t="str">
        <f>VLOOKUP($D:$D,[1]Capacidad!$D:$Q,8,FALSE)</f>
        <v>COTUÍ</v>
      </c>
      <c r="K672" s="8" t="s">
        <v>240</v>
      </c>
      <c r="L672" s="8" t="s">
        <v>253</v>
      </c>
      <c r="M672" s="2" t="s">
        <v>54</v>
      </c>
      <c r="N672" s="51">
        <v>8</v>
      </c>
    </row>
    <row r="673" spans="1:14" ht="13.5" customHeight="1" x14ac:dyDescent="0.25">
      <c r="A673" s="2">
        <v>2025</v>
      </c>
      <c r="B673" s="2">
        <v>7</v>
      </c>
      <c r="C673" s="2" t="s">
        <v>12</v>
      </c>
      <c r="D673" s="2" t="s">
        <v>55</v>
      </c>
      <c r="E673" s="5" t="str">
        <f>VLOOKUP($D:$D,[1]Capacidad!$D:$Q,3,FALSE)</f>
        <v>02</v>
      </c>
      <c r="F673" s="5" t="str">
        <f>VLOOKUP($D:$D,[1]Capacidad!$D:$Q,4,FALSE)</f>
        <v>CIBAO SUR</v>
      </c>
      <c r="G673" s="5" t="str">
        <f>VLOOKUP($D:$D,[1]Capacidad!$D:$Q,5,FALSE)</f>
        <v>24</v>
      </c>
      <c r="H673" s="5" t="str">
        <f>VLOOKUP($D:$D,[1]Capacidad!$D:$Q,6,FALSE)</f>
        <v>SANCHEZ RAMÍREZ</v>
      </c>
      <c r="I673" s="5" t="str">
        <f>VLOOKUP($D:$D,[1]Capacidad!$D:$Q,7,FALSE)</f>
        <v>01</v>
      </c>
      <c r="J673" s="5" t="str">
        <f>VLOOKUP($D:$D,[1]Capacidad!$D:$Q,8,FALSE)</f>
        <v>COTUÍ</v>
      </c>
      <c r="K673" s="8" t="s">
        <v>240</v>
      </c>
      <c r="L673" s="8" t="s">
        <v>253</v>
      </c>
      <c r="M673" s="2" t="s">
        <v>56</v>
      </c>
      <c r="N673" s="51">
        <v>10.5</v>
      </c>
    </row>
    <row r="674" spans="1:14" ht="13.5" customHeight="1" x14ac:dyDescent="0.25">
      <c r="A674" s="2">
        <v>2025</v>
      </c>
      <c r="B674" s="2">
        <v>7</v>
      </c>
      <c r="C674" s="2" t="s">
        <v>57</v>
      </c>
      <c r="D674" s="2" t="s">
        <v>58</v>
      </c>
      <c r="E674" s="5" t="str">
        <f>VLOOKUP($D:$D,[1]Capacidad!$D:$Q,3,FALSE)</f>
        <v>10</v>
      </c>
      <c r="F674" s="5" t="str">
        <f>VLOOKUP($D:$D,[1]Capacidad!$D:$Q,4,FALSE)</f>
        <v>OZAMA O METROPOLITANA</v>
      </c>
      <c r="G674" s="5" t="str">
        <f>VLOOKUP($D:$D,[1]Capacidad!$D:$Q,5,FALSE)</f>
        <v>32</v>
      </c>
      <c r="H674" s="5" t="str">
        <f>VLOOKUP($D:$D,[1]Capacidad!$D:$Q,6,FALSE)</f>
        <v>SANTO DOMINGO</v>
      </c>
      <c r="I674" s="5" t="str">
        <f>VLOOKUP($D:$D,[1]Capacidad!$D:$Q,7,FALSE)</f>
        <v>07</v>
      </c>
      <c r="J674" s="5" t="str">
        <f>VLOOKUP($D:$D,[1]Capacidad!$D:$Q,8,FALSE)</f>
        <v>PEDRO BRAND</v>
      </c>
      <c r="K674" s="8" t="s">
        <v>242</v>
      </c>
      <c r="L674" s="8" t="s">
        <v>248</v>
      </c>
      <c r="M674" s="2" t="s">
        <v>44</v>
      </c>
      <c r="N674" s="51">
        <v>14.6</v>
      </c>
    </row>
    <row r="675" spans="1:14" ht="13.5" customHeight="1" x14ac:dyDescent="0.25">
      <c r="A675" s="2">
        <v>2025</v>
      </c>
      <c r="B675" s="2">
        <v>7</v>
      </c>
      <c r="C675" s="2" t="s">
        <v>59</v>
      </c>
      <c r="D675" s="2" t="s">
        <v>60</v>
      </c>
      <c r="E675" s="5" t="str">
        <f>VLOOKUP($D:$D,[1]Capacidad!$D:$Q,3,FALSE)</f>
        <v>05</v>
      </c>
      <c r="F675" s="5" t="str">
        <f>VLOOKUP($D:$D,[1]Capacidad!$D:$Q,4,FALSE)</f>
        <v>VALDESIA</v>
      </c>
      <c r="G675" s="5" t="str">
        <f>VLOOKUP($D:$D,[1]Capacidad!$D:$Q,5,FALSE)</f>
        <v>21</v>
      </c>
      <c r="H675" s="5" t="str">
        <f>VLOOKUP($D:$D,[1]Capacidad!$D:$Q,6,FALSE)</f>
        <v>SAN CRISTÓBAL</v>
      </c>
      <c r="I675" s="5" t="str">
        <f>VLOOKUP($D:$D,[1]Capacidad!$D:$Q,7,FALSE)</f>
        <v>03</v>
      </c>
      <c r="J675" s="5" t="str">
        <f>VLOOKUP($D:$D,[1]Capacidad!$D:$Q,8,FALSE)</f>
        <v>BAJOS DE HAINA</v>
      </c>
      <c r="K675" s="8" t="s">
        <v>241</v>
      </c>
      <c r="L675" s="8" t="s">
        <v>247</v>
      </c>
      <c r="M675" s="2" t="s">
        <v>54</v>
      </c>
      <c r="N675" s="51">
        <v>128</v>
      </c>
    </row>
    <row r="676" spans="1:14" ht="13.5" customHeight="1" x14ac:dyDescent="0.25">
      <c r="A676" s="2">
        <v>2025</v>
      </c>
      <c r="B676" s="2">
        <v>7</v>
      </c>
      <c r="C676" s="2" t="s">
        <v>59</v>
      </c>
      <c r="D676" s="2" t="s">
        <v>61</v>
      </c>
      <c r="E676" s="5" t="str">
        <f>VLOOKUP($D:$D,[1]Capacidad!$D:$Q,3,FALSE)</f>
        <v>05</v>
      </c>
      <c r="F676" s="5" t="str">
        <f>VLOOKUP($D:$D,[1]Capacidad!$D:$Q,4,FALSE)</f>
        <v>VALDESIA</v>
      </c>
      <c r="G676" s="5" t="str">
        <f>VLOOKUP($D:$D,[1]Capacidad!$D:$Q,5,FALSE)</f>
        <v>21</v>
      </c>
      <c r="H676" s="5" t="str">
        <f>VLOOKUP($D:$D,[1]Capacidad!$D:$Q,6,FALSE)</f>
        <v>SAN CRISTÓBAL</v>
      </c>
      <c r="I676" s="5" t="str">
        <f>VLOOKUP($D:$D,[1]Capacidad!$D:$Q,7,FALSE)</f>
        <v>03</v>
      </c>
      <c r="J676" s="5" t="str">
        <f>VLOOKUP($D:$D,[1]Capacidad!$D:$Q,8,FALSE)</f>
        <v>BAJOS DE HAINA</v>
      </c>
      <c r="K676" s="8" t="s">
        <v>241</v>
      </c>
      <c r="L676" s="8" t="s">
        <v>247</v>
      </c>
      <c r="M676" s="2" t="s">
        <v>62</v>
      </c>
      <c r="N676" s="51">
        <v>132</v>
      </c>
    </row>
    <row r="677" spans="1:14" ht="13.5" customHeight="1" x14ac:dyDescent="0.25">
      <c r="A677" s="2">
        <v>2025</v>
      </c>
      <c r="B677" s="2">
        <v>7</v>
      </c>
      <c r="C677" s="2" t="s">
        <v>12</v>
      </c>
      <c r="D677" s="2" t="s">
        <v>63</v>
      </c>
      <c r="E677" s="5" t="str">
        <f>VLOOKUP($D:$D,[1]Capacidad!$D:$Q,3,FALSE)</f>
        <v>05</v>
      </c>
      <c r="F677" s="5" t="str">
        <f>VLOOKUP($D:$D,[1]Capacidad!$D:$Q,4,FALSE)</f>
        <v>VALDESIA</v>
      </c>
      <c r="G677" s="5" t="str">
        <f>VLOOKUP($D:$D,[1]Capacidad!$D:$Q,5,FALSE)</f>
        <v>31</v>
      </c>
      <c r="H677" s="5" t="str">
        <f>VLOOKUP($D:$D,[1]Capacidad!$D:$Q,6,FALSE)</f>
        <v>SAN JOSÉ DE OCOA</v>
      </c>
      <c r="I677" s="5" t="str">
        <f>VLOOKUP($D:$D,[1]Capacidad!$D:$Q,7,FALSE)</f>
        <v>01</v>
      </c>
      <c r="J677" s="5" t="str">
        <f>VLOOKUP($D:$D,[1]Capacidad!$D:$Q,8,FALSE)</f>
        <v>SAN JOSÉ DE OCOA</v>
      </c>
      <c r="K677" s="8" t="s">
        <v>240</v>
      </c>
      <c r="L677" s="8" t="s">
        <v>253</v>
      </c>
      <c r="M677" s="2" t="s">
        <v>14</v>
      </c>
      <c r="N677" s="51">
        <v>49</v>
      </c>
    </row>
    <row r="678" spans="1:14" ht="13.5" customHeight="1" x14ac:dyDescent="0.25">
      <c r="A678" s="2">
        <v>2025</v>
      </c>
      <c r="B678" s="2">
        <v>7</v>
      </c>
      <c r="C678" s="2" t="s">
        <v>12</v>
      </c>
      <c r="D678" s="2" t="s">
        <v>64</v>
      </c>
      <c r="E678" s="5" t="str">
        <f>VLOOKUP($D:$D,[1]Capacidad!$D:$Q,3,FALSE)</f>
        <v>05</v>
      </c>
      <c r="F678" s="5" t="str">
        <f>VLOOKUP($D:$D,[1]Capacidad!$D:$Q,4,FALSE)</f>
        <v>VALDESIA</v>
      </c>
      <c r="G678" s="5" t="str">
        <f>VLOOKUP($D:$D,[1]Capacidad!$D:$Q,5,FALSE)</f>
        <v>31</v>
      </c>
      <c r="H678" s="5" t="str">
        <f>VLOOKUP($D:$D,[1]Capacidad!$D:$Q,6,FALSE)</f>
        <v>SAN JOSÉ DE OCOA</v>
      </c>
      <c r="I678" s="5" t="str">
        <f>VLOOKUP($D:$D,[1]Capacidad!$D:$Q,7,FALSE)</f>
        <v>01</v>
      </c>
      <c r="J678" s="5" t="str">
        <f>VLOOKUP($D:$D,[1]Capacidad!$D:$Q,8,FALSE)</f>
        <v>SAN JOSÉ DE OCOA</v>
      </c>
      <c r="K678" s="8" t="s">
        <v>240</v>
      </c>
      <c r="L678" s="8" t="s">
        <v>253</v>
      </c>
      <c r="M678" s="2" t="s">
        <v>14</v>
      </c>
      <c r="N678" s="51">
        <v>49</v>
      </c>
    </row>
    <row r="679" spans="1:14" ht="13.5" customHeight="1" x14ac:dyDescent="0.25">
      <c r="A679" s="2">
        <v>2025</v>
      </c>
      <c r="B679" s="2">
        <v>7</v>
      </c>
      <c r="C679" s="2" t="s">
        <v>12</v>
      </c>
      <c r="D679" s="2" t="s">
        <v>65</v>
      </c>
      <c r="E679" s="5" t="str">
        <f>VLOOKUP($D:$D,[1]Capacidad!$D:$Q,3,FALSE)</f>
        <v>02</v>
      </c>
      <c r="F679" s="5" t="str">
        <f>VLOOKUP($D:$D,[1]Capacidad!$D:$Q,4,FALSE)</f>
        <v>CIBAO SUR</v>
      </c>
      <c r="G679" s="5" t="str">
        <f>VLOOKUP($D:$D,[1]Capacidad!$D:$Q,5,FALSE)</f>
        <v>13</v>
      </c>
      <c r="H679" s="5" t="str">
        <f>VLOOKUP($D:$D,[1]Capacidad!$D:$Q,6,FALSE)</f>
        <v>LA VEGA</v>
      </c>
      <c r="I679" s="5" t="str">
        <f>VLOOKUP($D:$D,[1]Capacidad!$D:$Q,7,FALSE)</f>
        <v>03</v>
      </c>
      <c r="J679" s="5" t="str">
        <f>VLOOKUP($D:$D,[1]Capacidad!$D:$Q,8,FALSE)</f>
        <v>JARABACOA</v>
      </c>
      <c r="K679" s="8" t="s">
        <v>240</v>
      </c>
      <c r="L679" s="8" t="s">
        <v>253</v>
      </c>
      <c r="M679" s="2" t="s">
        <v>66</v>
      </c>
      <c r="N679" s="51">
        <v>8.82</v>
      </c>
    </row>
    <row r="680" spans="1:14" ht="13.5" customHeight="1" x14ac:dyDescent="0.25">
      <c r="A680" s="2">
        <v>2025</v>
      </c>
      <c r="B680" s="2">
        <v>7</v>
      </c>
      <c r="C680" s="2" t="s">
        <v>22</v>
      </c>
      <c r="D680" s="2" t="s">
        <v>67</v>
      </c>
      <c r="E680" s="5" t="str">
        <f>VLOOKUP($D:$D,[1]Capacidad!$D:$Q,3,FALSE)</f>
        <v>06</v>
      </c>
      <c r="F680" s="5" t="str">
        <f>VLOOKUP($D:$D,[1]Capacidad!$D:$Q,4,FALSE)</f>
        <v>ENRIQUILLO</v>
      </c>
      <c r="G680" s="5" t="str">
        <f>VLOOKUP($D:$D,[1]Capacidad!$D:$Q,5,FALSE)</f>
        <v>16</v>
      </c>
      <c r="H680" s="5" t="str">
        <f>VLOOKUP($D:$D,[1]Capacidad!$D:$Q,6,FALSE)</f>
        <v>PEDERNALES</v>
      </c>
      <c r="I680" s="5" t="str">
        <f>VLOOKUP($D:$D,[1]Capacidad!$D:$Q,7,FALSE)</f>
        <v>02</v>
      </c>
      <c r="J680" s="5" t="str">
        <f>VLOOKUP($D:$D,[1]Capacidad!$D:$Q,8,FALSE)</f>
        <v>OVIEDO</v>
      </c>
      <c r="K680" s="8" t="s">
        <v>244</v>
      </c>
      <c r="L680" s="8" t="s">
        <v>252</v>
      </c>
      <c r="M680" s="2" t="s">
        <v>68</v>
      </c>
      <c r="N680" s="51">
        <v>25.2</v>
      </c>
    </row>
    <row r="681" spans="1:14" ht="13.5" customHeight="1" x14ac:dyDescent="0.25">
      <c r="A681" s="2">
        <v>2025</v>
      </c>
      <c r="B681" s="2">
        <v>7</v>
      </c>
      <c r="C681" s="2" t="s">
        <v>69</v>
      </c>
      <c r="D681" s="2" t="s">
        <v>70</v>
      </c>
      <c r="E681" s="5" t="str">
        <f>VLOOKUP($D:$D,[1]Capacidad!$D:$Q,3,FALSE)</f>
        <v>02</v>
      </c>
      <c r="F681" s="5" t="str">
        <f>VLOOKUP($D:$D,[1]Capacidad!$D:$Q,4,FALSE)</f>
        <v>CIBAO SUR</v>
      </c>
      <c r="G681" s="5" t="str">
        <f>VLOOKUP($D:$D,[1]Capacidad!$D:$Q,5,FALSE)</f>
        <v>13</v>
      </c>
      <c r="H681" s="5" t="str">
        <f>VLOOKUP($D:$D,[1]Capacidad!$D:$Q,6,FALSE)</f>
        <v>LA VEGA</v>
      </c>
      <c r="I681" s="5" t="str">
        <f>VLOOKUP($D:$D,[1]Capacidad!$D:$Q,7,FALSE)</f>
        <v>01</v>
      </c>
      <c r="J681" s="5" t="str">
        <f>VLOOKUP($D:$D,[1]Capacidad!$D:$Q,8,FALSE)</f>
        <v>LA VEGA</v>
      </c>
      <c r="K681" s="8" t="s">
        <v>242</v>
      </c>
      <c r="L681" s="8" t="s">
        <v>248</v>
      </c>
      <c r="M681" s="2" t="s">
        <v>71</v>
      </c>
      <c r="N681" s="51">
        <v>92.14</v>
      </c>
    </row>
    <row r="682" spans="1:14" ht="13.5" customHeight="1" x14ac:dyDescent="0.25">
      <c r="A682" s="2">
        <v>2025</v>
      </c>
      <c r="B682" s="2">
        <v>7</v>
      </c>
      <c r="C682" s="2" t="s">
        <v>12</v>
      </c>
      <c r="D682" s="2" t="s">
        <v>72</v>
      </c>
      <c r="E682" s="5" t="str">
        <f>VLOOKUP($D:$D,[1]Capacidad!$D:$Q,3,FALSE)</f>
        <v>05</v>
      </c>
      <c r="F682" s="5" t="str">
        <f>VLOOKUP($D:$D,[1]Capacidad!$D:$Q,4,FALSE)</f>
        <v>VALDESIA</v>
      </c>
      <c r="G682" s="5" t="str">
        <f>VLOOKUP($D:$D,[1]Capacidad!$D:$Q,5,FALSE)</f>
        <v>21</v>
      </c>
      <c r="H682" s="5" t="str">
        <f>VLOOKUP($D:$D,[1]Capacidad!$D:$Q,6,FALSE)</f>
        <v>SAN CRISTÓBAL</v>
      </c>
      <c r="I682" s="5" t="str">
        <f>VLOOKUP($D:$D,[1]Capacidad!$D:$Q,7,FALSE)</f>
        <v>06</v>
      </c>
      <c r="J682" s="5" t="str">
        <f>VLOOKUP($D:$D,[1]Capacidad!$D:$Q,8,FALSE)</f>
        <v>YAGUATE</v>
      </c>
      <c r="K682" s="8" t="s">
        <v>240</v>
      </c>
      <c r="L682" s="8" t="s">
        <v>253</v>
      </c>
      <c r="M682" s="2" t="s">
        <v>17</v>
      </c>
      <c r="N682" s="51">
        <v>0.9</v>
      </c>
    </row>
    <row r="683" spans="1:14" ht="13.5" customHeight="1" x14ac:dyDescent="0.25">
      <c r="A683" s="2">
        <v>2025</v>
      </c>
      <c r="B683" s="2">
        <v>7</v>
      </c>
      <c r="C683" s="2" t="s">
        <v>12</v>
      </c>
      <c r="D683" s="2" t="s">
        <v>73</v>
      </c>
      <c r="E683" s="5" t="str">
        <f>VLOOKUP($D:$D,[1]Capacidad!$D:$Q,3,FALSE)</f>
        <v>06</v>
      </c>
      <c r="F683" s="5" t="str">
        <f>VLOOKUP($D:$D,[1]Capacidad!$D:$Q,4,FALSE)</f>
        <v>ENRIQUILLO</v>
      </c>
      <c r="G683" s="5" t="str">
        <f>VLOOKUP($D:$D,[1]Capacidad!$D:$Q,5,FALSE)</f>
        <v>10</v>
      </c>
      <c r="H683" s="5" t="str">
        <f>VLOOKUP($D:$D,[1]Capacidad!$D:$Q,6,FALSE)</f>
        <v>INDEPENDENCIA</v>
      </c>
      <c r="I683" s="5" t="str">
        <f>VLOOKUP($D:$D,[1]Capacidad!$D:$Q,7,FALSE)</f>
        <v>02</v>
      </c>
      <c r="J683" s="5" t="str">
        <f>VLOOKUP($D:$D,[1]Capacidad!$D:$Q,8,FALSE)</f>
        <v>DUVERGÉ</v>
      </c>
      <c r="K683" s="8" t="s">
        <v>240</v>
      </c>
      <c r="L683" s="8" t="s">
        <v>253</v>
      </c>
      <c r="M683" s="2" t="s">
        <v>74</v>
      </c>
      <c r="N683" s="51">
        <v>7.5</v>
      </c>
    </row>
    <row r="684" spans="1:14" ht="13.5" customHeight="1" x14ac:dyDescent="0.25">
      <c r="A684" s="2">
        <v>2025</v>
      </c>
      <c r="B684" s="2">
        <v>7</v>
      </c>
      <c r="C684" s="2" t="s">
        <v>12</v>
      </c>
      <c r="D684" s="2" t="s">
        <v>75</v>
      </c>
      <c r="E684" s="5" t="str">
        <f>VLOOKUP($D:$D,[1]Capacidad!$D:$Q,3,FALSE)</f>
        <v>01</v>
      </c>
      <c r="F684" s="5" t="str">
        <f>VLOOKUP($D:$D,[1]Capacidad!$D:$Q,4,FALSE)</f>
        <v>CIBAO NORTE</v>
      </c>
      <c r="G684" s="5" t="str">
        <f>VLOOKUP($D:$D,[1]Capacidad!$D:$Q,5,FALSE)</f>
        <v>25</v>
      </c>
      <c r="H684" s="5" t="str">
        <f>VLOOKUP($D:$D,[1]Capacidad!$D:$Q,6,FALSE)</f>
        <v>SANTIAGO</v>
      </c>
      <c r="I684" s="5" t="str">
        <f>VLOOKUP($D:$D,[1]Capacidad!$D:$Q,7,FALSE)</f>
        <v>09</v>
      </c>
      <c r="J684" s="5" t="str">
        <f>VLOOKUP($D:$D,[1]Capacidad!$D:$Q,8,FALSE)</f>
        <v>SABANA IGLESIA</v>
      </c>
      <c r="K684" s="8" t="s">
        <v>240</v>
      </c>
      <c r="L684" s="8" t="s">
        <v>253</v>
      </c>
      <c r="M684" s="2" t="s">
        <v>76</v>
      </c>
      <c r="N684" s="51">
        <v>18</v>
      </c>
    </row>
    <row r="685" spans="1:14" ht="13.5" customHeight="1" x14ac:dyDescent="0.25">
      <c r="A685" s="2">
        <v>2025</v>
      </c>
      <c r="B685" s="2">
        <v>7</v>
      </c>
      <c r="C685" s="2" t="s">
        <v>12</v>
      </c>
      <c r="D685" s="2" t="s">
        <v>77</v>
      </c>
      <c r="E685" s="5" t="str">
        <f>VLOOKUP($D:$D,[1]Capacidad!$D:$Q,3,FALSE)</f>
        <v>05</v>
      </c>
      <c r="F685" s="5" t="str">
        <f>VLOOKUP($D:$D,[1]Capacidad!$D:$Q,4,FALSE)</f>
        <v>VALDESIA</v>
      </c>
      <c r="G685" s="5" t="str">
        <f>VLOOKUP($D:$D,[1]Capacidad!$D:$Q,5,FALSE)</f>
        <v>17</v>
      </c>
      <c r="H685" s="5" t="str">
        <f>VLOOKUP($D:$D,[1]Capacidad!$D:$Q,6,FALSE)</f>
        <v>PERAVIA</v>
      </c>
      <c r="I685" s="5" t="str">
        <f>VLOOKUP($D:$D,[1]Capacidad!$D:$Q,7,FALSE)</f>
        <v>02</v>
      </c>
      <c r="J685" s="5" t="str">
        <f>VLOOKUP($D:$D,[1]Capacidad!$D:$Q,8,FALSE)</f>
        <v>NIZAO</v>
      </c>
      <c r="K685" s="8" t="s">
        <v>240</v>
      </c>
      <c r="L685" s="8" t="s">
        <v>253</v>
      </c>
      <c r="M685" s="2" t="s">
        <v>17</v>
      </c>
      <c r="N685" s="51">
        <v>0.11</v>
      </c>
    </row>
    <row r="686" spans="1:14" ht="13.5" customHeight="1" x14ac:dyDescent="0.25">
      <c r="A686" s="2">
        <v>2025</v>
      </c>
      <c r="B686" s="2">
        <v>7</v>
      </c>
      <c r="C686" s="2" t="s">
        <v>22</v>
      </c>
      <c r="D686" s="2" t="s">
        <v>78</v>
      </c>
      <c r="E686" s="5" t="str">
        <f>VLOOKUP($D:$D,[1]Capacidad!$D:$Q,3,FALSE)</f>
        <v>06</v>
      </c>
      <c r="F686" s="5" t="str">
        <f>VLOOKUP($D:$D,[1]Capacidad!$D:$Q,4,FALSE)</f>
        <v>ENRIQUILLO</v>
      </c>
      <c r="G686" s="5" t="str">
        <f>VLOOKUP($D:$D,[1]Capacidad!$D:$Q,5,FALSE)</f>
        <v>16</v>
      </c>
      <c r="H686" s="5" t="str">
        <f>VLOOKUP($D:$D,[1]Capacidad!$D:$Q,6,FALSE)</f>
        <v>PEDERNALES</v>
      </c>
      <c r="I686" s="5" t="str">
        <f>VLOOKUP($D:$D,[1]Capacidad!$D:$Q,7,FALSE)</f>
        <v>02</v>
      </c>
      <c r="J686" s="5" t="str">
        <f>VLOOKUP($D:$D,[1]Capacidad!$D:$Q,8,FALSE)</f>
        <v>OVIEDO</v>
      </c>
      <c r="K686" s="8" t="s">
        <v>244</v>
      </c>
      <c r="L686" s="8" t="s">
        <v>252</v>
      </c>
      <c r="M686" s="2" t="s">
        <v>44</v>
      </c>
      <c r="N686" s="51">
        <v>52</v>
      </c>
    </row>
    <row r="687" spans="1:14" ht="13.5" customHeight="1" x14ac:dyDescent="0.25">
      <c r="A687" s="2">
        <v>2025</v>
      </c>
      <c r="B687" s="2">
        <v>7</v>
      </c>
      <c r="C687" s="2" t="s">
        <v>83</v>
      </c>
      <c r="D687" s="2" t="s">
        <v>216</v>
      </c>
      <c r="E687" s="5" t="str">
        <f>VLOOKUP($D:$D,[1]Capacidad!$D:$Q,3,FALSE)</f>
        <v>09</v>
      </c>
      <c r="F687" s="5" t="str">
        <f>VLOOKUP($D:$D,[1]Capacidad!$D:$Q,4,FALSE)</f>
        <v>HIGUAMO</v>
      </c>
      <c r="G687" s="5" t="str">
        <f>VLOOKUP($D:$D,[1]Capacidad!$D:$Q,5,FALSE)</f>
        <v>23</v>
      </c>
      <c r="H687" s="5" t="str">
        <f>VLOOKUP($D:$D,[1]Capacidad!$D:$Q,6,FALSE)</f>
        <v>SAN PEDRO DE MACORÍS</v>
      </c>
      <c r="I687" s="5" t="str">
        <f>VLOOKUP($D:$D,[1]Capacidad!$D:$Q,7,FALSE)</f>
        <v>01</v>
      </c>
      <c r="J687" s="5" t="str">
        <f>VLOOKUP($D:$D,[1]Capacidad!$D:$Q,8,FALSE)</f>
        <v>SAN PEDRO DE MACORÍS</v>
      </c>
      <c r="K687" s="8" t="s">
        <v>242</v>
      </c>
      <c r="L687" s="8" t="s">
        <v>249</v>
      </c>
      <c r="M687" s="2" t="s">
        <v>44</v>
      </c>
      <c r="N687" s="51">
        <v>60.72</v>
      </c>
    </row>
    <row r="688" spans="1:14" ht="13.5" customHeight="1" x14ac:dyDescent="0.25">
      <c r="A688" s="2">
        <v>2025</v>
      </c>
      <c r="B688" s="2">
        <v>7</v>
      </c>
      <c r="C688" s="2" t="s">
        <v>12</v>
      </c>
      <c r="D688" s="2" t="s">
        <v>87</v>
      </c>
      <c r="E688" s="5" t="str">
        <f>VLOOKUP($D:$D,[1]Capacidad!$D:$Q,3,FALSE)</f>
        <v>07</v>
      </c>
      <c r="F688" s="5" t="str">
        <f>VLOOKUP($D:$D,[1]Capacidad!$D:$Q,4,FALSE)</f>
        <v>EL VALLE</v>
      </c>
      <c r="G688" s="5" t="str">
        <f>VLOOKUP($D:$D,[1]Capacidad!$D:$Q,5,FALSE)</f>
        <v>02</v>
      </c>
      <c r="H688" s="5" t="str">
        <f>VLOOKUP($D:$D,[1]Capacidad!$D:$Q,6,FALSE)</f>
        <v>AZUA</v>
      </c>
      <c r="I688" s="5" t="str">
        <f>VLOOKUP($D:$D,[1]Capacidad!$D:$Q,7,FALSE)</f>
        <v>03</v>
      </c>
      <c r="J688" s="5" t="str">
        <f>VLOOKUP($D:$D,[1]Capacidad!$D:$Q,8,FALSE)</f>
        <v>LAS YAYAS DE VIAJAMA</v>
      </c>
      <c r="K688" s="8" t="s">
        <v>240</v>
      </c>
      <c r="L688" s="8" t="s">
        <v>253</v>
      </c>
      <c r="M688" s="2" t="s">
        <v>24</v>
      </c>
      <c r="N688" s="51">
        <v>4.9000000000000004</v>
      </c>
    </row>
    <row r="689" spans="1:14" ht="13.5" customHeight="1" x14ac:dyDescent="0.25">
      <c r="A689" s="2">
        <v>2025</v>
      </c>
      <c r="B689" s="2">
        <v>7</v>
      </c>
      <c r="C689" s="2" t="s">
        <v>12</v>
      </c>
      <c r="D689" s="2" t="s">
        <v>88</v>
      </c>
      <c r="E689" s="5" t="str">
        <f>VLOOKUP($D:$D,[1]Capacidad!$D:$Q,3,FALSE)</f>
        <v>07</v>
      </c>
      <c r="F689" s="5" t="str">
        <f>VLOOKUP($D:$D,[1]Capacidad!$D:$Q,4,FALSE)</f>
        <v>EL VALLE</v>
      </c>
      <c r="G689" s="5" t="str">
        <f>VLOOKUP($D:$D,[1]Capacidad!$D:$Q,5,FALSE)</f>
        <v>02</v>
      </c>
      <c r="H689" s="5" t="str">
        <f>VLOOKUP($D:$D,[1]Capacidad!$D:$Q,6,FALSE)</f>
        <v>AZUA</v>
      </c>
      <c r="I689" s="5" t="str">
        <f>VLOOKUP($D:$D,[1]Capacidad!$D:$Q,7,FALSE)</f>
        <v>03</v>
      </c>
      <c r="J689" s="5" t="str">
        <f>VLOOKUP($D:$D,[1]Capacidad!$D:$Q,8,FALSE)</f>
        <v>LAS YAYAS DE VIAJAMA</v>
      </c>
      <c r="K689" s="8" t="s">
        <v>240</v>
      </c>
      <c r="L689" s="8" t="s">
        <v>253</v>
      </c>
      <c r="M689" s="2" t="s">
        <v>24</v>
      </c>
      <c r="N689" s="51">
        <v>4.9000000000000004</v>
      </c>
    </row>
    <row r="690" spans="1:14" ht="13.5" customHeight="1" x14ac:dyDescent="0.25">
      <c r="A690" s="2">
        <v>2025</v>
      </c>
      <c r="B690" s="2">
        <v>7</v>
      </c>
      <c r="C690" s="2" t="s">
        <v>12</v>
      </c>
      <c r="D690" s="2" t="s">
        <v>89</v>
      </c>
      <c r="E690" s="5" t="str">
        <f>VLOOKUP($D:$D,[1]Capacidad!$D:$Q,3,FALSE)</f>
        <v>07</v>
      </c>
      <c r="F690" s="5" t="str">
        <f>VLOOKUP($D:$D,[1]Capacidad!$D:$Q,4,FALSE)</f>
        <v>EL VALLE</v>
      </c>
      <c r="G690" s="5" t="str">
        <f>VLOOKUP($D:$D,[1]Capacidad!$D:$Q,5,FALSE)</f>
        <v>02</v>
      </c>
      <c r="H690" s="5" t="str">
        <f>VLOOKUP($D:$D,[1]Capacidad!$D:$Q,6,FALSE)</f>
        <v>AZUA</v>
      </c>
      <c r="I690" s="5" t="str">
        <f>VLOOKUP($D:$D,[1]Capacidad!$D:$Q,7,FALSE)</f>
        <v>03</v>
      </c>
      <c r="J690" s="5" t="str">
        <f>VLOOKUP($D:$D,[1]Capacidad!$D:$Q,8,FALSE)</f>
        <v>LAS YAYAS DE VIAJAMA</v>
      </c>
      <c r="K690" s="8" t="s">
        <v>240</v>
      </c>
      <c r="L690" s="8" t="s">
        <v>253</v>
      </c>
      <c r="M690" s="2" t="s">
        <v>90</v>
      </c>
      <c r="N690" s="51">
        <v>1.51</v>
      </c>
    </row>
    <row r="691" spans="1:14" ht="13.5" customHeight="1" x14ac:dyDescent="0.25">
      <c r="A691" s="2">
        <v>2025</v>
      </c>
      <c r="B691" s="2">
        <v>7</v>
      </c>
      <c r="C691" s="2" t="s">
        <v>12</v>
      </c>
      <c r="D691" s="2" t="s">
        <v>91</v>
      </c>
      <c r="E691" s="5" t="str">
        <f>VLOOKUP($D:$D,[1]Capacidad!$D:$Q,3,FALSE)</f>
        <v>07</v>
      </c>
      <c r="F691" s="5" t="str">
        <f>VLOOKUP($D:$D,[1]Capacidad!$D:$Q,4,FALSE)</f>
        <v>EL VALLE</v>
      </c>
      <c r="G691" s="5" t="str">
        <f>VLOOKUP($D:$D,[1]Capacidad!$D:$Q,5,FALSE)</f>
        <v>02</v>
      </c>
      <c r="H691" s="5" t="str">
        <f>VLOOKUP($D:$D,[1]Capacidad!$D:$Q,6,FALSE)</f>
        <v>AZUA</v>
      </c>
      <c r="I691" s="5" t="str">
        <f>VLOOKUP($D:$D,[1]Capacidad!$D:$Q,7,FALSE)</f>
        <v>03</v>
      </c>
      <c r="J691" s="5" t="str">
        <f>VLOOKUP($D:$D,[1]Capacidad!$D:$Q,8,FALSE)</f>
        <v>LAS YAYAS DE VIAJAMA</v>
      </c>
      <c r="K691" s="8" t="s">
        <v>240</v>
      </c>
      <c r="L691" s="8" t="s">
        <v>253</v>
      </c>
      <c r="M691" s="2" t="s">
        <v>90</v>
      </c>
      <c r="N691" s="51">
        <v>1.51</v>
      </c>
    </row>
    <row r="692" spans="1:14" ht="13.5" customHeight="1" x14ac:dyDescent="0.25">
      <c r="A692" s="2">
        <v>2025</v>
      </c>
      <c r="B692" s="2">
        <v>7</v>
      </c>
      <c r="C692" s="2" t="s">
        <v>92</v>
      </c>
      <c r="D692" s="2" t="s">
        <v>93</v>
      </c>
      <c r="E692" s="5" t="str">
        <f>VLOOKUP($D:$D,[1]Capacidad!$D:$Q,3,FALSE)</f>
        <v>10</v>
      </c>
      <c r="F692" s="5" t="str">
        <f>VLOOKUP($D:$D,[1]Capacidad!$D:$Q,4,FALSE)</f>
        <v>OZAMA O METROPOLITANA</v>
      </c>
      <c r="G692" s="5" t="str">
        <f>VLOOKUP($D:$D,[1]Capacidad!$D:$Q,5,FALSE)</f>
        <v>01</v>
      </c>
      <c r="H692" s="5" t="str">
        <f>VLOOKUP($D:$D,[1]Capacidad!$D:$Q,6,FALSE)</f>
        <v>DISTRITO NACIONAL</v>
      </c>
      <c r="I692" s="5" t="str">
        <f>VLOOKUP($D:$D,[1]Capacidad!$D:$Q,7,FALSE)</f>
        <v>01</v>
      </c>
      <c r="J692" s="5" t="str">
        <f>VLOOKUP($D:$D,[1]Capacidad!$D:$Q,8,FALSE)</f>
        <v>SANTO DOMINGO DE GUZMÁN</v>
      </c>
      <c r="K692" s="8" t="s">
        <v>242</v>
      </c>
      <c r="L692" s="8" t="s">
        <v>248</v>
      </c>
      <c r="M692" s="2" t="s">
        <v>17</v>
      </c>
      <c r="N692" s="51">
        <v>42</v>
      </c>
    </row>
    <row r="693" spans="1:14" ht="13.5" customHeight="1" x14ac:dyDescent="0.25">
      <c r="A693" s="2">
        <v>2025</v>
      </c>
      <c r="B693" s="2">
        <v>7</v>
      </c>
      <c r="C693" s="2" t="s">
        <v>12</v>
      </c>
      <c r="D693" s="2" t="s">
        <v>94</v>
      </c>
      <c r="E693" s="5" t="str">
        <f>VLOOKUP($D:$D,[1]Capacidad!$D:$Q,3,FALSE)</f>
        <v>04</v>
      </c>
      <c r="F693" s="5" t="str">
        <f>VLOOKUP($D:$D,[1]Capacidad!$D:$Q,4,FALSE)</f>
        <v>CIBAO NOROESTE</v>
      </c>
      <c r="G693" s="5" t="str">
        <f>VLOOKUP($D:$D,[1]Capacidad!$D:$Q,5,FALSE)</f>
        <v>26</v>
      </c>
      <c r="H693" s="5" t="str">
        <f>VLOOKUP($D:$D,[1]Capacidad!$D:$Q,6,FALSE)</f>
        <v>SANTIAGO RODRÍGUEZ</v>
      </c>
      <c r="I693" s="5" t="str">
        <f>VLOOKUP($D:$D,[1]Capacidad!$D:$Q,7,FALSE)</f>
        <v>03</v>
      </c>
      <c r="J693" s="5" t="str">
        <f>VLOOKUP($D:$D,[1]Capacidad!$D:$Q,8,FALSE)</f>
        <v>MONCIÓN</v>
      </c>
      <c r="K693" s="8" t="s">
        <v>240</v>
      </c>
      <c r="L693" s="8" t="s">
        <v>253</v>
      </c>
      <c r="M693" s="2" t="s">
        <v>95</v>
      </c>
      <c r="N693" s="51">
        <v>26</v>
      </c>
    </row>
    <row r="694" spans="1:14" ht="13.5" customHeight="1" x14ac:dyDescent="0.25">
      <c r="A694" s="2">
        <v>2025</v>
      </c>
      <c r="B694" s="2">
        <v>7</v>
      </c>
      <c r="C694" s="2" t="s">
        <v>12</v>
      </c>
      <c r="D694" s="2" t="s">
        <v>96</v>
      </c>
      <c r="E694" s="5" t="str">
        <f>VLOOKUP($D:$D,[1]Capacidad!$D:$Q,3,FALSE)</f>
        <v>04</v>
      </c>
      <c r="F694" s="5" t="str">
        <f>VLOOKUP($D:$D,[1]Capacidad!$D:$Q,4,FALSE)</f>
        <v>CIBAO NOROESTE</v>
      </c>
      <c r="G694" s="5" t="str">
        <f>VLOOKUP($D:$D,[1]Capacidad!$D:$Q,5,FALSE)</f>
        <v>26</v>
      </c>
      <c r="H694" s="5" t="str">
        <f>VLOOKUP($D:$D,[1]Capacidad!$D:$Q,6,FALSE)</f>
        <v>SANTIAGO RODRÍGUEZ</v>
      </c>
      <c r="I694" s="5" t="str">
        <f>VLOOKUP($D:$D,[1]Capacidad!$D:$Q,7,FALSE)</f>
        <v>03</v>
      </c>
      <c r="J694" s="5" t="str">
        <f>VLOOKUP($D:$D,[1]Capacidad!$D:$Q,8,FALSE)</f>
        <v>MONCIÓN</v>
      </c>
      <c r="K694" s="8" t="s">
        <v>240</v>
      </c>
      <c r="L694" s="8" t="s">
        <v>253</v>
      </c>
      <c r="M694" s="2" t="s">
        <v>95</v>
      </c>
      <c r="N694" s="51">
        <v>26</v>
      </c>
    </row>
    <row r="695" spans="1:14" ht="13.5" customHeight="1" x14ac:dyDescent="0.25">
      <c r="A695" s="2">
        <v>2025</v>
      </c>
      <c r="B695" s="2">
        <v>7</v>
      </c>
      <c r="C695" s="2" t="s">
        <v>97</v>
      </c>
      <c r="D695" s="2" t="s">
        <v>98</v>
      </c>
      <c r="E695" s="5" t="str">
        <f>VLOOKUP($D:$D,[1]Capacidad!$D:$Q,3,FALSE)</f>
        <v>09</v>
      </c>
      <c r="F695" s="5" t="str">
        <f>VLOOKUP($D:$D,[1]Capacidad!$D:$Q,4,FALSE)</f>
        <v>HIGUAMO</v>
      </c>
      <c r="G695" s="5" t="str">
        <f>VLOOKUP($D:$D,[1]Capacidad!$D:$Q,5,FALSE)</f>
        <v>29</v>
      </c>
      <c r="H695" s="5" t="str">
        <f>VLOOKUP($D:$D,[1]Capacidad!$D:$Q,6,FALSE)</f>
        <v>MONTE PLATA</v>
      </c>
      <c r="I695" s="5" t="str">
        <f>VLOOKUP($D:$D,[1]Capacidad!$D:$Q,7,FALSE)</f>
        <v>01</v>
      </c>
      <c r="J695" s="5" t="str">
        <f>VLOOKUP($D:$D,[1]Capacidad!$D:$Q,8,FALSE)</f>
        <v>MONTE PLATA</v>
      </c>
      <c r="K695" s="8" t="s">
        <v>254</v>
      </c>
      <c r="L695" s="8" t="s">
        <v>245</v>
      </c>
      <c r="M695" s="2" t="s">
        <v>99</v>
      </c>
      <c r="N695" s="51">
        <v>60</v>
      </c>
    </row>
    <row r="696" spans="1:14" ht="13.5" customHeight="1" x14ac:dyDescent="0.25">
      <c r="A696" s="2">
        <v>2025</v>
      </c>
      <c r="B696" s="2">
        <v>7</v>
      </c>
      <c r="C696" s="2" t="s">
        <v>100</v>
      </c>
      <c r="D696" s="2" t="s">
        <v>101</v>
      </c>
      <c r="E696" s="5" t="str">
        <f>VLOOKUP($D:$D,[1]Capacidad!$D:$Q,3,FALSE)</f>
        <v>07</v>
      </c>
      <c r="F696" s="5" t="str">
        <f>VLOOKUP($D:$D,[1]Capacidad!$D:$Q,4,FALSE)</f>
        <v>EL VALLE</v>
      </c>
      <c r="G696" s="5" t="str">
        <f>VLOOKUP($D:$D,[1]Capacidad!$D:$Q,5,FALSE)</f>
        <v>02</v>
      </c>
      <c r="H696" s="5" t="str">
        <f>VLOOKUP($D:$D,[1]Capacidad!$D:$Q,6,FALSE)</f>
        <v>AZUA</v>
      </c>
      <c r="I696" s="5" t="str">
        <f>VLOOKUP($D:$D,[1]Capacidad!$D:$Q,7,FALSE)</f>
        <v>01</v>
      </c>
      <c r="J696" s="5" t="str">
        <f>VLOOKUP($D:$D,[1]Capacidad!$D:$Q,8,FALSE)</f>
        <v>AZUA</v>
      </c>
      <c r="K696" s="8" t="s">
        <v>242</v>
      </c>
      <c r="L696" s="8" t="s">
        <v>248</v>
      </c>
      <c r="M696" s="2" t="s">
        <v>102</v>
      </c>
      <c r="N696" s="51">
        <v>101.483</v>
      </c>
    </row>
    <row r="697" spans="1:14" ht="13.5" customHeight="1" x14ac:dyDescent="0.25">
      <c r="A697" s="2">
        <v>2025</v>
      </c>
      <c r="B697" s="2">
        <v>7</v>
      </c>
      <c r="C697" s="2" t="s">
        <v>12</v>
      </c>
      <c r="D697" s="2" t="s">
        <v>103</v>
      </c>
      <c r="E697" s="5" t="str">
        <f>VLOOKUP($D:$D,[1]Capacidad!$D:$Q,3,FALSE)</f>
        <v>05</v>
      </c>
      <c r="F697" s="5" t="str">
        <f>VLOOKUP($D:$D,[1]Capacidad!$D:$Q,4,FALSE)</f>
        <v>VALDESIA</v>
      </c>
      <c r="G697" s="5" t="str">
        <f>VLOOKUP($D:$D,[1]Capacidad!$D:$Q,5,FALSE)</f>
        <v>21</v>
      </c>
      <c r="H697" s="5" t="str">
        <f>VLOOKUP($D:$D,[1]Capacidad!$D:$Q,6,FALSE)</f>
        <v>SAN CRISTÓBAL</v>
      </c>
      <c r="I697" s="5" t="str">
        <f>VLOOKUP($D:$D,[1]Capacidad!$D:$Q,7,FALSE)</f>
        <v>06</v>
      </c>
      <c r="J697" s="5" t="str">
        <f>VLOOKUP($D:$D,[1]Capacidad!$D:$Q,8,FALSE)</f>
        <v>YAGUATE</v>
      </c>
      <c r="K697" s="8" t="s">
        <v>240</v>
      </c>
      <c r="L697" s="8" t="s">
        <v>253</v>
      </c>
      <c r="M697" s="2" t="s">
        <v>20</v>
      </c>
      <c r="N697" s="51">
        <v>0.33</v>
      </c>
    </row>
    <row r="698" spans="1:14" ht="13.5" customHeight="1" x14ac:dyDescent="0.25">
      <c r="A698" s="2">
        <v>2025</v>
      </c>
      <c r="B698" s="2">
        <v>7</v>
      </c>
      <c r="C698" s="2" t="s">
        <v>69</v>
      </c>
      <c r="D698" s="2" t="s">
        <v>104</v>
      </c>
      <c r="E698" s="5" t="str">
        <f>VLOOKUP($D:$D,[1]Capacidad!$D:$Q,3,FALSE)</f>
        <v>10</v>
      </c>
      <c r="F698" s="5" t="str">
        <f>VLOOKUP($D:$D,[1]Capacidad!$D:$Q,4,FALSE)</f>
        <v>OZAMA O METROPOLITANA</v>
      </c>
      <c r="G698" s="5" t="str">
        <f>VLOOKUP($D:$D,[1]Capacidad!$D:$Q,5,FALSE)</f>
        <v>32</v>
      </c>
      <c r="H698" s="5" t="str">
        <f>VLOOKUP($D:$D,[1]Capacidad!$D:$Q,6,FALSE)</f>
        <v>SANTO DOMINGO</v>
      </c>
      <c r="I698" s="5" t="str">
        <f>VLOOKUP($D:$D,[1]Capacidad!$D:$Q,7,FALSE)</f>
        <v>07</v>
      </c>
      <c r="J698" s="5" t="str">
        <f>VLOOKUP($D:$D,[1]Capacidad!$D:$Q,8,FALSE)</f>
        <v>PEDRO BRAND</v>
      </c>
      <c r="K698" s="8" t="s">
        <v>242</v>
      </c>
      <c r="L698" s="8" t="s">
        <v>248</v>
      </c>
      <c r="M698" s="2" t="s">
        <v>71</v>
      </c>
      <c r="N698" s="51">
        <v>107</v>
      </c>
    </row>
    <row r="699" spans="1:14" ht="13.5" customHeight="1" x14ac:dyDescent="0.25">
      <c r="A699" s="2">
        <v>2025</v>
      </c>
      <c r="B699" s="2">
        <v>7</v>
      </c>
      <c r="C699" s="2" t="s">
        <v>105</v>
      </c>
      <c r="D699" s="2" t="s">
        <v>106</v>
      </c>
      <c r="E699" s="5" t="str">
        <f>VLOOKUP($D:$D,[1]Capacidad!$D:$Q,3,FALSE)</f>
        <v>05</v>
      </c>
      <c r="F699" s="5" t="str">
        <f>VLOOKUP($D:$D,[1]Capacidad!$D:$Q,4,FALSE)</f>
        <v>VALDESIA</v>
      </c>
      <c r="G699" s="5" t="str">
        <f>VLOOKUP($D:$D,[1]Capacidad!$D:$Q,5,FALSE)</f>
        <v>21</v>
      </c>
      <c r="H699" s="5" t="str">
        <f>VLOOKUP($D:$D,[1]Capacidad!$D:$Q,6,FALSE)</f>
        <v>SAN CRISTÓBAL</v>
      </c>
      <c r="I699" s="5" t="str">
        <f>VLOOKUP($D:$D,[1]Capacidad!$D:$Q,7,FALSE)</f>
        <v>02</v>
      </c>
      <c r="J699" s="5" t="str">
        <f>VLOOKUP($D:$D,[1]Capacidad!$D:$Q,8,FALSE)</f>
        <v>SABANA GRANDE DE PALENQUE</v>
      </c>
      <c r="K699" s="8" t="s">
        <v>242</v>
      </c>
      <c r="L699" s="8" t="s">
        <v>248</v>
      </c>
      <c r="M699" s="2" t="s">
        <v>107</v>
      </c>
      <c r="N699" s="51">
        <v>25.6</v>
      </c>
    </row>
    <row r="700" spans="1:14" ht="13.5" customHeight="1" x14ac:dyDescent="0.25">
      <c r="A700" s="2">
        <v>2025</v>
      </c>
      <c r="B700" s="2">
        <v>7</v>
      </c>
      <c r="C700" s="2" t="s">
        <v>12</v>
      </c>
      <c r="D700" s="2" t="s">
        <v>108</v>
      </c>
      <c r="E700" s="5" t="str">
        <f>VLOOKUP($D:$D,[1]Capacidad!$D:$Q,3,FALSE)</f>
        <v>07</v>
      </c>
      <c r="F700" s="5" t="str">
        <f>VLOOKUP($D:$D,[1]Capacidad!$D:$Q,4,FALSE)</f>
        <v>EL VALLE</v>
      </c>
      <c r="G700" s="5" t="str">
        <f>VLOOKUP($D:$D,[1]Capacidad!$D:$Q,5,FALSE)</f>
        <v>22</v>
      </c>
      <c r="H700" s="5" t="str">
        <f>VLOOKUP($D:$D,[1]Capacidad!$D:$Q,6,FALSE)</f>
        <v>SAN JUAN</v>
      </c>
      <c r="I700" s="5" t="str">
        <f>VLOOKUP($D:$D,[1]Capacidad!$D:$Q,7,FALSE)</f>
        <v>02</v>
      </c>
      <c r="J700" s="5" t="str">
        <f>VLOOKUP($D:$D,[1]Capacidad!$D:$Q,8,FALSE)</f>
        <v>BOHECHÍO</v>
      </c>
      <c r="K700" s="8" t="s">
        <v>240</v>
      </c>
      <c r="L700" s="8" t="s">
        <v>253</v>
      </c>
      <c r="M700" s="2" t="s">
        <v>44</v>
      </c>
      <c r="N700" s="51">
        <v>40.799999999999997</v>
      </c>
    </row>
    <row r="701" spans="1:14" ht="13.5" customHeight="1" x14ac:dyDescent="0.25">
      <c r="A701" s="2">
        <v>2025</v>
      </c>
      <c r="B701" s="2">
        <v>7</v>
      </c>
      <c r="C701" s="2" t="s">
        <v>12</v>
      </c>
      <c r="D701" s="2" t="s">
        <v>109</v>
      </c>
      <c r="E701" s="5" t="str">
        <f>VLOOKUP($D:$D,[1]Capacidad!$D:$Q,3,FALSE)</f>
        <v>07</v>
      </c>
      <c r="F701" s="5" t="str">
        <f>VLOOKUP($D:$D,[1]Capacidad!$D:$Q,4,FALSE)</f>
        <v>EL VALLE</v>
      </c>
      <c r="G701" s="5" t="str">
        <f>VLOOKUP($D:$D,[1]Capacidad!$D:$Q,5,FALSE)</f>
        <v>22</v>
      </c>
      <c r="H701" s="5" t="str">
        <f>VLOOKUP($D:$D,[1]Capacidad!$D:$Q,6,FALSE)</f>
        <v>SAN JUAN</v>
      </c>
      <c r="I701" s="5" t="str">
        <f>VLOOKUP($D:$D,[1]Capacidad!$D:$Q,7,FALSE)</f>
        <v>02</v>
      </c>
      <c r="J701" s="5" t="str">
        <f>VLOOKUP($D:$D,[1]Capacidad!$D:$Q,8,FALSE)</f>
        <v>BOHECHÍO</v>
      </c>
      <c r="K701" s="8" t="s">
        <v>240</v>
      </c>
      <c r="L701" s="8" t="s">
        <v>253</v>
      </c>
      <c r="M701" s="2" t="s">
        <v>44</v>
      </c>
      <c r="N701" s="51">
        <v>40.799999999999997</v>
      </c>
    </row>
    <row r="702" spans="1:14" ht="13.5" customHeight="1" x14ac:dyDescent="0.25">
      <c r="A702" s="2">
        <v>2025</v>
      </c>
      <c r="B702" s="2">
        <v>7</v>
      </c>
      <c r="C702" s="2" t="s">
        <v>79</v>
      </c>
      <c r="D702" s="2" t="s">
        <v>217</v>
      </c>
      <c r="E702" s="5" t="str">
        <f>VLOOKUP($D:$D,[1]Capacidad!$D:$Q,3,FALSE)</f>
        <v>10</v>
      </c>
      <c r="F702" s="5" t="str">
        <f>VLOOKUP($D:$D,[1]Capacidad!$D:$Q,4,FALSE)</f>
        <v>OZAMA O METROPOLITANA</v>
      </c>
      <c r="G702" s="5" t="str">
        <f>VLOOKUP($D:$D,[1]Capacidad!$D:$Q,5,FALSE)</f>
        <v>32</v>
      </c>
      <c r="H702" s="5" t="str">
        <f>VLOOKUP($D:$D,[1]Capacidad!$D:$Q,6,FALSE)</f>
        <v>SANTO DOMINGO</v>
      </c>
      <c r="I702" s="5" t="str">
        <f>VLOOKUP($D:$D,[1]Capacidad!$D:$Q,7,FALSE)</f>
        <v>01</v>
      </c>
      <c r="J702" s="5" t="str">
        <f>VLOOKUP($D:$D,[1]Capacidad!$D:$Q,8,FALSE)</f>
        <v>SANTO DOMINGO ESTE</v>
      </c>
      <c r="K702" s="8" t="s">
        <v>239</v>
      </c>
      <c r="L702" s="8" t="s">
        <v>246</v>
      </c>
      <c r="M702" s="2" t="s">
        <v>111</v>
      </c>
      <c r="N702" s="51">
        <v>359.25</v>
      </c>
    </row>
    <row r="703" spans="1:14" ht="13.5" customHeight="1" x14ac:dyDescent="0.25">
      <c r="A703" s="2">
        <v>2025</v>
      </c>
      <c r="B703" s="2">
        <v>7</v>
      </c>
      <c r="C703" s="2" t="s">
        <v>113</v>
      </c>
      <c r="D703" s="2" t="s">
        <v>114</v>
      </c>
      <c r="E703" s="5" t="str">
        <f>VLOOKUP($D:$D,[1]Capacidad!$D:$Q,3,FALSE)</f>
        <v>04</v>
      </c>
      <c r="F703" s="5" t="str">
        <f>VLOOKUP($D:$D,[1]Capacidad!$D:$Q,4,FALSE)</f>
        <v>CIBAO NOROESTE</v>
      </c>
      <c r="G703" s="5" t="str">
        <f>VLOOKUP($D:$D,[1]Capacidad!$D:$Q,5,FALSE)</f>
        <v>15</v>
      </c>
      <c r="H703" s="5" t="str">
        <f>VLOOKUP($D:$D,[1]Capacidad!$D:$Q,6,FALSE)</f>
        <v>MONTE CRISTI</v>
      </c>
      <c r="I703" s="5" t="str">
        <f>VLOOKUP($D:$D,[1]Capacidad!$D:$Q,7,FALSE)</f>
        <v>03</v>
      </c>
      <c r="J703" s="5" t="str">
        <f>VLOOKUP($D:$D,[1]Capacidad!$D:$Q,8,FALSE)</f>
        <v>GUAYUBÍN</v>
      </c>
      <c r="K703" s="8" t="s">
        <v>244</v>
      </c>
      <c r="L703" s="8" t="s">
        <v>252</v>
      </c>
      <c r="M703" s="2" t="s">
        <v>56</v>
      </c>
      <c r="N703" s="51">
        <v>52.5</v>
      </c>
    </row>
    <row r="704" spans="1:14" ht="13.5" customHeight="1" x14ac:dyDescent="0.25">
      <c r="A704" s="2">
        <v>2025</v>
      </c>
      <c r="B704" s="2">
        <v>7</v>
      </c>
      <c r="C704" s="2" t="s">
        <v>115</v>
      </c>
      <c r="D704" s="2" t="s">
        <v>116</v>
      </c>
      <c r="E704" s="5" t="str">
        <f>VLOOKUP($D:$D,[1]Capacidad!$D:$Q,3,FALSE)</f>
        <v>05</v>
      </c>
      <c r="F704" s="5" t="str">
        <f>VLOOKUP($D:$D,[1]Capacidad!$D:$Q,4,FALSE)</f>
        <v>VALDESIA</v>
      </c>
      <c r="G704" s="5" t="str">
        <f>VLOOKUP($D:$D,[1]Capacidad!$D:$Q,5,FALSE)</f>
        <v>17</v>
      </c>
      <c r="H704" s="5" t="str">
        <f>VLOOKUP($D:$D,[1]Capacidad!$D:$Q,6,FALSE)</f>
        <v>PERAVIA</v>
      </c>
      <c r="I704" s="5" t="str">
        <f>VLOOKUP($D:$D,[1]Capacidad!$D:$Q,7,FALSE)</f>
        <v>01</v>
      </c>
      <c r="J704" s="5" t="str">
        <f>VLOOKUP($D:$D,[1]Capacidad!$D:$Q,8,FALSE)</f>
        <v>BANÍ</v>
      </c>
      <c r="K704" s="8" t="s">
        <v>244</v>
      </c>
      <c r="L704" s="8" t="s">
        <v>252</v>
      </c>
      <c r="M704" s="2" t="s">
        <v>56</v>
      </c>
      <c r="N704" s="51">
        <v>49.6</v>
      </c>
    </row>
    <row r="705" spans="1:14" ht="13.5" customHeight="1" x14ac:dyDescent="0.25">
      <c r="A705" s="2">
        <v>2025</v>
      </c>
      <c r="B705" s="2">
        <v>7</v>
      </c>
      <c r="C705" s="2" t="s">
        <v>117</v>
      </c>
      <c r="D705" s="2" t="s">
        <v>118</v>
      </c>
      <c r="E705" s="5" t="str">
        <f>VLOOKUP($D:$D,[1]Capacidad!$D:$Q,3,FALSE)</f>
        <v>04</v>
      </c>
      <c r="F705" s="5" t="str">
        <f>VLOOKUP($D:$D,[1]Capacidad!$D:$Q,4,FALSE)</f>
        <v>CIBAO NOROESTE</v>
      </c>
      <c r="G705" s="5" t="str">
        <f>VLOOKUP($D:$D,[1]Capacidad!$D:$Q,5,FALSE)</f>
        <v>15</v>
      </c>
      <c r="H705" s="5" t="str">
        <f>VLOOKUP($D:$D,[1]Capacidad!$D:$Q,6,FALSE)</f>
        <v>MONTE CRISTI</v>
      </c>
      <c r="I705" s="5" t="str">
        <f>VLOOKUP($D:$D,[1]Capacidad!$D:$Q,7,FALSE)</f>
        <v>03</v>
      </c>
      <c r="J705" s="5" t="str">
        <f>VLOOKUP($D:$D,[1]Capacidad!$D:$Q,8,FALSE)</f>
        <v>GUAYUBÍN</v>
      </c>
      <c r="K705" s="8" t="s">
        <v>244</v>
      </c>
      <c r="L705" s="8" t="s">
        <v>252</v>
      </c>
      <c r="M705" s="2" t="s">
        <v>56</v>
      </c>
      <c r="N705" s="51">
        <v>52.5</v>
      </c>
    </row>
    <row r="706" spans="1:14" ht="13.5" customHeight="1" x14ac:dyDescent="0.25">
      <c r="A706" s="2">
        <v>2025</v>
      </c>
      <c r="B706" s="2">
        <v>7</v>
      </c>
      <c r="C706" s="2" t="s">
        <v>22</v>
      </c>
      <c r="D706" s="2" t="s">
        <v>119</v>
      </c>
      <c r="E706" s="5" t="str">
        <f>VLOOKUP($D:$D,[1]Capacidad!$D:$Q,3,FALSE)</f>
        <v>06</v>
      </c>
      <c r="F706" s="5" t="str">
        <f>VLOOKUP($D:$D,[1]Capacidad!$D:$Q,4,FALSE)</f>
        <v>ENRIQUILLO</v>
      </c>
      <c r="G706" s="5" t="str">
        <f>VLOOKUP($D:$D,[1]Capacidad!$D:$Q,5,FALSE)</f>
        <v>04</v>
      </c>
      <c r="H706" s="5" t="str">
        <f>VLOOKUP($D:$D,[1]Capacidad!$D:$Q,6,FALSE)</f>
        <v>BARAHONA</v>
      </c>
      <c r="I706" s="5" t="str">
        <f>VLOOKUP($D:$D,[1]Capacidad!$D:$Q,7,FALSE)</f>
        <v>03</v>
      </c>
      <c r="J706" s="5" t="str">
        <f>VLOOKUP($D:$D,[1]Capacidad!$D:$Q,8,FALSE)</f>
        <v>ENRIQUILLO</v>
      </c>
      <c r="K706" s="8" t="s">
        <v>244</v>
      </c>
      <c r="L706" s="8" t="s">
        <v>252</v>
      </c>
      <c r="M706" s="2" t="s">
        <v>99</v>
      </c>
      <c r="N706" s="51">
        <v>49.5</v>
      </c>
    </row>
    <row r="707" spans="1:14" ht="13.5" customHeight="1" x14ac:dyDescent="0.25">
      <c r="A707" s="2">
        <v>2025</v>
      </c>
      <c r="B707" s="2">
        <v>7</v>
      </c>
      <c r="C707" s="2" t="s">
        <v>22</v>
      </c>
      <c r="D707" s="2" t="s">
        <v>120</v>
      </c>
      <c r="E707" s="5" t="str">
        <f>VLOOKUP($D:$D,[1]Capacidad!$D:$Q,3,FALSE)</f>
        <v>06</v>
      </c>
      <c r="F707" s="5" t="str">
        <f>VLOOKUP($D:$D,[1]Capacidad!$D:$Q,4,FALSE)</f>
        <v>ENRIQUILLO</v>
      </c>
      <c r="G707" s="5" t="str">
        <f>VLOOKUP($D:$D,[1]Capacidad!$D:$Q,5,FALSE)</f>
        <v>04</v>
      </c>
      <c r="H707" s="5" t="str">
        <f>VLOOKUP($D:$D,[1]Capacidad!$D:$Q,6,FALSE)</f>
        <v>BARAHONA</v>
      </c>
      <c r="I707" s="5" t="str">
        <f>VLOOKUP($D:$D,[1]Capacidad!$D:$Q,7,FALSE)</f>
        <v>03</v>
      </c>
      <c r="J707" s="5" t="str">
        <f>VLOOKUP($D:$D,[1]Capacidad!$D:$Q,8,FALSE)</f>
        <v>ENRIQUILLO</v>
      </c>
      <c r="K707" s="8" t="s">
        <v>244</v>
      </c>
      <c r="L707" s="8" t="s">
        <v>252</v>
      </c>
      <c r="M707" s="2" t="s">
        <v>107</v>
      </c>
      <c r="N707" s="51">
        <v>48.3</v>
      </c>
    </row>
    <row r="708" spans="1:14" ht="13.5" customHeight="1" x14ac:dyDescent="0.25">
      <c r="A708" s="2">
        <v>2025</v>
      </c>
      <c r="B708" s="2">
        <v>7</v>
      </c>
      <c r="C708" s="2" t="s">
        <v>121</v>
      </c>
      <c r="D708" s="2" t="s">
        <v>122</v>
      </c>
      <c r="E708" s="5" t="str">
        <f>VLOOKUP($D:$D,[1]Capacidad!$D:$Q,3,FALSE)</f>
        <v>01</v>
      </c>
      <c r="F708" s="5" t="str">
        <f>VLOOKUP($D:$D,[1]Capacidad!$D:$Q,4,FALSE)</f>
        <v>CIBAO NORTE</v>
      </c>
      <c r="G708" s="5" t="str">
        <f>VLOOKUP($D:$D,[1]Capacidad!$D:$Q,5,FALSE)</f>
        <v>18</v>
      </c>
      <c r="H708" s="5" t="str">
        <f>VLOOKUP($D:$D,[1]Capacidad!$D:$Q,6,FALSE)</f>
        <v>PUERTO PLATA</v>
      </c>
      <c r="I708" s="5" t="str">
        <f>VLOOKUP($D:$D,[1]Capacidad!$D:$Q,7,FALSE)</f>
        <v>01</v>
      </c>
      <c r="J708" s="5" t="str">
        <f>VLOOKUP($D:$D,[1]Capacidad!$D:$Q,8,FALSE)</f>
        <v>PUERTO PLATA</v>
      </c>
      <c r="K708" s="8" t="s">
        <v>244</v>
      </c>
      <c r="L708" s="8" t="s">
        <v>252</v>
      </c>
      <c r="M708" s="2" t="s">
        <v>56</v>
      </c>
      <c r="N708" s="51">
        <v>48</v>
      </c>
    </row>
    <row r="709" spans="1:14" ht="13.5" customHeight="1" x14ac:dyDescent="0.25">
      <c r="A709" s="2">
        <v>2025</v>
      </c>
      <c r="B709" s="2">
        <v>7</v>
      </c>
      <c r="C709" s="2" t="s">
        <v>121</v>
      </c>
      <c r="D709" s="2" t="s">
        <v>123</v>
      </c>
      <c r="E709" s="5" t="str">
        <f>VLOOKUP($D:$D,[1]Capacidad!$D:$Q,3,FALSE)</f>
        <v>01</v>
      </c>
      <c r="F709" s="5" t="str">
        <f>VLOOKUP($D:$D,[1]Capacidad!$D:$Q,4,FALSE)</f>
        <v>CIBAO NORTE</v>
      </c>
      <c r="G709" s="5" t="str">
        <f>VLOOKUP($D:$D,[1]Capacidad!$D:$Q,5,FALSE)</f>
        <v>18</v>
      </c>
      <c r="H709" s="5" t="str">
        <f>VLOOKUP($D:$D,[1]Capacidad!$D:$Q,6,FALSE)</f>
        <v>PUERTO PLATA</v>
      </c>
      <c r="I709" s="5" t="str">
        <f>VLOOKUP($D:$D,[1]Capacidad!$D:$Q,7,FALSE)</f>
        <v>01</v>
      </c>
      <c r="J709" s="5" t="str">
        <f>VLOOKUP($D:$D,[1]Capacidad!$D:$Q,8,FALSE)</f>
        <v>PUERTO PLATA</v>
      </c>
      <c r="K709" s="8" t="s">
        <v>244</v>
      </c>
      <c r="L709" s="8" t="s">
        <v>252</v>
      </c>
      <c r="M709" s="2" t="s">
        <v>10</v>
      </c>
      <c r="N709" s="51">
        <v>46.8</v>
      </c>
    </row>
    <row r="710" spans="1:14" ht="13.5" customHeight="1" x14ac:dyDescent="0.25">
      <c r="A710" s="2">
        <v>2025</v>
      </c>
      <c r="B710" s="2">
        <v>7</v>
      </c>
      <c r="C710" s="2" t="s">
        <v>124</v>
      </c>
      <c r="D710" s="2" t="s">
        <v>125</v>
      </c>
      <c r="E710" s="5" t="str">
        <f>VLOOKUP($D:$D,[1]Capacidad!$D:$Q,3,FALSE)</f>
        <v>05</v>
      </c>
      <c r="F710" s="5" t="str">
        <f>VLOOKUP($D:$D,[1]Capacidad!$D:$Q,4,FALSE)</f>
        <v>VALDESIA</v>
      </c>
      <c r="G710" s="5" t="str">
        <f>VLOOKUP($D:$D,[1]Capacidad!$D:$Q,5,FALSE)</f>
        <v>17</v>
      </c>
      <c r="H710" s="5" t="str">
        <f>VLOOKUP($D:$D,[1]Capacidad!$D:$Q,6,FALSE)</f>
        <v>PERAVIA</v>
      </c>
      <c r="I710" s="5" t="str">
        <f>VLOOKUP($D:$D,[1]Capacidad!$D:$Q,7,FALSE)</f>
        <v>03</v>
      </c>
      <c r="J710" s="5" t="str">
        <f>VLOOKUP($D:$D,[1]Capacidad!$D:$Q,8,FALSE)</f>
        <v>MATANZAS</v>
      </c>
      <c r="K710" s="8" t="s">
        <v>254</v>
      </c>
      <c r="L710" s="8" t="s">
        <v>245</v>
      </c>
      <c r="M710" s="2" t="s">
        <v>31</v>
      </c>
      <c r="N710" s="51">
        <v>50</v>
      </c>
    </row>
    <row r="711" spans="1:14" ht="13.5" customHeight="1" x14ac:dyDescent="0.25">
      <c r="A711" s="2">
        <v>2025</v>
      </c>
      <c r="B711" s="2">
        <v>7</v>
      </c>
      <c r="C711" s="2" t="s">
        <v>126</v>
      </c>
      <c r="D711" s="2" t="s">
        <v>127</v>
      </c>
      <c r="E711" s="5" t="str">
        <f>VLOOKUP($D:$D,[1]Capacidad!$D:$Q,3,FALSE)</f>
        <v>05</v>
      </c>
      <c r="F711" s="5" t="str">
        <f>VLOOKUP($D:$D,[1]Capacidad!$D:$Q,4,FALSE)</f>
        <v>VALDESIA</v>
      </c>
      <c r="G711" s="5" t="str">
        <f>VLOOKUP($D:$D,[1]Capacidad!$D:$Q,5,FALSE)</f>
        <v>17</v>
      </c>
      <c r="H711" s="5" t="str">
        <f>VLOOKUP($D:$D,[1]Capacidad!$D:$Q,6,FALSE)</f>
        <v>PERAVIA</v>
      </c>
      <c r="I711" s="5" t="str">
        <f>VLOOKUP($D:$D,[1]Capacidad!$D:$Q,7,FALSE)</f>
        <v>03</v>
      </c>
      <c r="J711" s="5" t="str">
        <f>VLOOKUP($D:$D,[1]Capacidad!$D:$Q,8,FALSE)</f>
        <v>MATANZAS</v>
      </c>
      <c r="K711" s="8" t="s">
        <v>254</v>
      </c>
      <c r="L711" s="8" t="s">
        <v>245</v>
      </c>
      <c r="M711" s="2" t="s">
        <v>128</v>
      </c>
      <c r="N711" s="51">
        <v>50.6</v>
      </c>
    </row>
    <row r="712" spans="1:14" ht="13.5" customHeight="1" x14ac:dyDescent="0.25">
      <c r="A712" s="2">
        <v>2025</v>
      </c>
      <c r="B712" s="2">
        <v>7</v>
      </c>
      <c r="C712" s="2" t="s">
        <v>228</v>
      </c>
      <c r="D712" s="2" t="s">
        <v>229</v>
      </c>
      <c r="E712" s="5" t="s">
        <v>283</v>
      </c>
      <c r="F712" s="5" t="s">
        <v>283</v>
      </c>
      <c r="G712" s="5" t="s">
        <v>283</v>
      </c>
      <c r="H712" s="5" t="s">
        <v>283</v>
      </c>
      <c r="I712" s="5" t="s">
        <v>283</v>
      </c>
      <c r="J712" s="5" t="s">
        <v>283</v>
      </c>
      <c r="K712" s="8" t="s">
        <v>254</v>
      </c>
      <c r="L712" s="8" t="s">
        <v>245</v>
      </c>
      <c r="M712" s="2" t="s">
        <v>223</v>
      </c>
      <c r="N712" s="51">
        <v>110</v>
      </c>
    </row>
    <row r="713" spans="1:14" ht="13.5" customHeight="1" x14ac:dyDescent="0.25">
      <c r="A713" s="2">
        <v>2025</v>
      </c>
      <c r="B713" s="2">
        <v>7</v>
      </c>
      <c r="C713" s="2" t="s">
        <v>224</v>
      </c>
      <c r="D713" s="2" t="s">
        <v>225</v>
      </c>
      <c r="E713" s="5" t="str">
        <f>VLOOKUP($D:$D,[1]Capacidad!$D:$Q,3,FALSE)</f>
        <v xml:space="preserve">n/d </v>
      </c>
      <c r="F713" s="5" t="str">
        <f>VLOOKUP($D:$D,[1]Capacidad!$D:$Q,4,FALSE)</f>
        <v xml:space="preserve">n/d </v>
      </c>
      <c r="G713" s="5" t="str">
        <f>VLOOKUP($D:$D,[1]Capacidad!$D:$Q,5,FALSE)</f>
        <v xml:space="preserve">n/d </v>
      </c>
      <c r="H713" s="5" t="str">
        <f>VLOOKUP($D:$D,[1]Capacidad!$D:$Q,6,FALSE)</f>
        <v xml:space="preserve">n/d </v>
      </c>
      <c r="I713" s="5" t="str">
        <f>VLOOKUP($D:$D,[1]Capacidad!$D:$Q,7,FALSE)</f>
        <v xml:space="preserve">n/d </v>
      </c>
      <c r="J713" s="5" t="str">
        <f>VLOOKUP($D:$D,[1]Capacidad!$D:$Q,8,FALSE)</f>
        <v xml:space="preserve">n/d </v>
      </c>
      <c r="K713" s="8" t="s">
        <v>254</v>
      </c>
      <c r="L713" s="8" t="s">
        <v>245</v>
      </c>
      <c r="M713" s="2" t="s">
        <v>223</v>
      </c>
      <c r="N713" s="51">
        <v>48.06</v>
      </c>
    </row>
    <row r="714" spans="1:14" ht="13.5" customHeight="1" x14ac:dyDescent="0.25">
      <c r="A714" s="2">
        <v>2025</v>
      </c>
      <c r="B714" s="2">
        <v>7</v>
      </c>
      <c r="C714" s="2" t="s">
        <v>224</v>
      </c>
      <c r="D714" s="2" t="s">
        <v>226</v>
      </c>
      <c r="E714" s="5" t="str">
        <f>VLOOKUP($D:$D,[1]Capacidad!$D:$Q,3,FALSE)</f>
        <v xml:space="preserve">n/d </v>
      </c>
      <c r="F714" s="5" t="str">
        <f>VLOOKUP($D:$D,[1]Capacidad!$D:$Q,4,FALSE)</f>
        <v xml:space="preserve">n/d </v>
      </c>
      <c r="G714" s="5" t="str">
        <f>VLOOKUP($D:$D,[1]Capacidad!$D:$Q,5,FALSE)</f>
        <v xml:space="preserve">n/d </v>
      </c>
      <c r="H714" s="5" t="str">
        <f>VLOOKUP($D:$D,[1]Capacidad!$D:$Q,6,FALSE)</f>
        <v xml:space="preserve">n/d </v>
      </c>
      <c r="I714" s="5" t="str">
        <f>VLOOKUP($D:$D,[1]Capacidad!$D:$Q,7,FALSE)</f>
        <v xml:space="preserve">n/d </v>
      </c>
      <c r="J714" s="5" t="str">
        <f>VLOOKUP($D:$D,[1]Capacidad!$D:$Q,8,FALSE)</f>
        <v xml:space="preserve">n/d </v>
      </c>
      <c r="K714" s="8" t="s">
        <v>254</v>
      </c>
      <c r="L714" s="8" t="s">
        <v>245</v>
      </c>
      <c r="M714" s="2" t="s">
        <v>223</v>
      </c>
      <c r="N714" s="51">
        <v>48.06</v>
      </c>
    </row>
    <row r="715" spans="1:14" ht="13.5" customHeight="1" x14ac:dyDescent="0.25">
      <c r="A715" s="2">
        <v>2025</v>
      </c>
      <c r="B715" s="2">
        <v>7</v>
      </c>
      <c r="C715" s="2" t="s">
        <v>224</v>
      </c>
      <c r="D715" s="2" t="s">
        <v>227</v>
      </c>
      <c r="E715" s="5" t="str">
        <f>VLOOKUP($D:$D,[1]Capacidad!$D:$Q,3,FALSE)</f>
        <v xml:space="preserve">n/d </v>
      </c>
      <c r="F715" s="5" t="str">
        <f>VLOOKUP($D:$D,[1]Capacidad!$D:$Q,4,FALSE)</f>
        <v xml:space="preserve">n/d </v>
      </c>
      <c r="G715" s="5" t="str">
        <f>VLOOKUP($D:$D,[1]Capacidad!$D:$Q,5,FALSE)</f>
        <v xml:space="preserve">n/d </v>
      </c>
      <c r="H715" s="5" t="str">
        <f>VLOOKUP($D:$D,[1]Capacidad!$D:$Q,6,FALSE)</f>
        <v xml:space="preserve">n/d </v>
      </c>
      <c r="I715" s="5" t="str">
        <f>VLOOKUP($D:$D,[1]Capacidad!$D:$Q,7,FALSE)</f>
        <v xml:space="preserve">n/d </v>
      </c>
      <c r="J715" s="5" t="str">
        <f>VLOOKUP($D:$D,[1]Capacidad!$D:$Q,8,FALSE)</f>
        <v xml:space="preserve">n/d </v>
      </c>
      <c r="K715" s="8" t="s">
        <v>254</v>
      </c>
      <c r="L715" s="8" t="s">
        <v>245</v>
      </c>
      <c r="M715" s="2" t="s">
        <v>223</v>
      </c>
      <c r="N715" s="51">
        <v>48.06</v>
      </c>
    </row>
    <row r="716" spans="1:14" ht="13.5" customHeight="1" x14ac:dyDescent="0.25">
      <c r="A716" s="2">
        <v>2025</v>
      </c>
      <c r="B716" s="2">
        <v>7</v>
      </c>
      <c r="C716" s="2" t="s">
        <v>129</v>
      </c>
      <c r="D716" s="2" t="s">
        <v>130</v>
      </c>
      <c r="E716" s="5" t="str">
        <f>VLOOKUP($D:$D,[1]Capacidad!$D:$Q,3,FALSE)</f>
        <v>08</v>
      </c>
      <c r="F716" s="5" t="str">
        <f>VLOOKUP($D:$D,[1]Capacidad!$D:$Q,4,FALSE)</f>
        <v>YUMA</v>
      </c>
      <c r="G716" s="5" t="str">
        <f>VLOOKUP($D:$D,[1]Capacidad!$D:$Q,5,FALSE)</f>
        <v>12</v>
      </c>
      <c r="H716" s="5" t="str">
        <f>VLOOKUP($D:$D,[1]Capacidad!$D:$Q,6,FALSE)</f>
        <v>LA ROMANA</v>
      </c>
      <c r="I716" s="5" t="str">
        <f>VLOOKUP($D:$D,[1]Capacidad!$D:$Q,7,FALSE)</f>
        <v>03</v>
      </c>
      <c r="J716" s="5" t="str">
        <f>VLOOKUP($D:$D,[1]Capacidad!$D:$Q,8,FALSE)</f>
        <v>VILLA HERMOSA</v>
      </c>
      <c r="K716" s="8" t="s">
        <v>254</v>
      </c>
      <c r="L716" s="8" t="s">
        <v>245</v>
      </c>
      <c r="M716" s="2" t="s">
        <v>128</v>
      </c>
      <c r="N716" s="51">
        <v>50</v>
      </c>
    </row>
    <row r="717" spans="1:14" ht="13.5" customHeight="1" x14ac:dyDescent="0.25">
      <c r="A717" s="2">
        <v>2025</v>
      </c>
      <c r="B717" s="2">
        <v>7</v>
      </c>
      <c r="C717" s="2" t="s">
        <v>129</v>
      </c>
      <c r="D717" s="2" t="s">
        <v>131</v>
      </c>
      <c r="E717" s="5" t="str">
        <f>VLOOKUP($D:$D,[1]Capacidad!$D:$Q,3,FALSE)</f>
        <v>08</v>
      </c>
      <c r="F717" s="5" t="str">
        <f>VLOOKUP($D:$D,[1]Capacidad!$D:$Q,4,FALSE)</f>
        <v>YUMA</v>
      </c>
      <c r="G717" s="5" t="str">
        <f>VLOOKUP($D:$D,[1]Capacidad!$D:$Q,5,FALSE)</f>
        <v>12</v>
      </c>
      <c r="H717" s="5" t="str">
        <f>VLOOKUP($D:$D,[1]Capacidad!$D:$Q,6,FALSE)</f>
        <v>LA ROMANA</v>
      </c>
      <c r="I717" s="5" t="str">
        <f>VLOOKUP($D:$D,[1]Capacidad!$D:$Q,7,FALSE)</f>
        <v>03</v>
      </c>
      <c r="J717" s="5" t="str">
        <f>VLOOKUP($D:$D,[1]Capacidad!$D:$Q,8,FALSE)</f>
        <v>VILLA HERMOSA</v>
      </c>
      <c r="K717" s="8" t="s">
        <v>254</v>
      </c>
      <c r="L717" s="8" t="s">
        <v>245</v>
      </c>
      <c r="M717" s="2" t="s">
        <v>128</v>
      </c>
      <c r="N717" s="51">
        <v>30</v>
      </c>
    </row>
    <row r="718" spans="1:14" ht="13.5" customHeight="1" x14ac:dyDescent="0.25">
      <c r="A718" s="2">
        <v>2025</v>
      </c>
      <c r="B718" s="2">
        <v>7</v>
      </c>
      <c r="C718" s="2" t="s">
        <v>132</v>
      </c>
      <c r="D718" s="2" t="s">
        <v>133</v>
      </c>
      <c r="E718" s="5" t="str">
        <f>VLOOKUP($D:$D,[1]Capacidad!$D:$Q,3,FALSE)</f>
        <v>10</v>
      </c>
      <c r="F718" s="5" t="str">
        <f>VLOOKUP($D:$D,[1]Capacidad!$D:$Q,4,FALSE)</f>
        <v>OZAMA O METROPOLITANA</v>
      </c>
      <c r="G718" s="5" t="str">
        <f>VLOOKUP($D:$D,[1]Capacidad!$D:$Q,5,FALSE)</f>
        <v>32</v>
      </c>
      <c r="H718" s="5" t="str">
        <f>VLOOKUP($D:$D,[1]Capacidad!$D:$Q,6,FALSE)</f>
        <v>SANTO DOMINGO</v>
      </c>
      <c r="I718" s="5" t="str">
        <f>VLOOKUP($D:$D,[1]Capacidad!$D:$Q,7,FALSE)</f>
        <v>03</v>
      </c>
      <c r="J718" s="5" t="str">
        <f>VLOOKUP($D:$D,[1]Capacidad!$D:$Q,8,FALSE)</f>
        <v>SANTO DOMINGO NORTE</v>
      </c>
      <c r="K718" s="8" t="s">
        <v>254</v>
      </c>
      <c r="L718" s="8" t="s">
        <v>245</v>
      </c>
      <c r="M718" s="2" t="s">
        <v>134</v>
      </c>
      <c r="N718" s="51">
        <v>50</v>
      </c>
    </row>
    <row r="719" spans="1:14" ht="13.5" customHeight="1" x14ac:dyDescent="0.25">
      <c r="A719" s="2">
        <v>2025</v>
      </c>
      <c r="B719" s="2">
        <v>7</v>
      </c>
      <c r="C719" s="2" t="s">
        <v>135</v>
      </c>
      <c r="D719" s="2" t="s">
        <v>136</v>
      </c>
      <c r="E719" s="5" t="str">
        <f>VLOOKUP($D:$D,[1]Capacidad!$D:$Q,3,FALSE)</f>
        <v>05</v>
      </c>
      <c r="F719" s="5" t="str">
        <f>VLOOKUP($D:$D,[1]Capacidad!$D:$Q,4,FALSE)</f>
        <v>EL VALLE</v>
      </c>
      <c r="G719" s="5" t="str">
        <f>VLOOKUP($D:$D,[1]Capacidad!$D:$Q,5,FALSE)</f>
        <v>02</v>
      </c>
      <c r="H719" s="5" t="str">
        <f>VLOOKUP($D:$D,[1]Capacidad!$D:$Q,6,FALSE)</f>
        <v>AZUA</v>
      </c>
      <c r="I719" s="5" t="str">
        <f>VLOOKUP($D:$D,[1]Capacidad!$D:$Q,7,FALSE)</f>
        <v>01</v>
      </c>
      <c r="J719" s="5" t="str">
        <f>VLOOKUP($D:$D,[1]Capacidad!$D:$Q,8,FALSE)</f>
        <v>AZUA</v>
      </c>
      <c r="K719" s="8" t="s">
        <v>254</v>
      </c>
      <c r="L719" s="8" t="s">
        <v>245</v>
      </c>
      <c r="M719" s="2" t="s">
        <v>128</v>
      </c>
      <c r="N719" s="51">
        <v>17</v>
      </c>
    </row>
    <row r="720" spans="1:14" ht="13.5" customHeight="1" x14ac:dyDescent="0.25">
      <c r="A720" s="2">
        <v>2025</v>
      </c>
      <c r="B720" s="2">
        <v>7</v>
      </c>
      <c r="C720" s="2" t="s">
        <v>230</v>
      </c>
      <c r="D720" s="2" t="s">
        <v>231</v>
      </c>
      <c r="E720" s="5" t="s">
        <v>283</v>
      </c>
      <c r="F720" s="5" t="s">
        <v>283</v>
      </c>
      <c r="G720" s="5" t="s">
        <v>283</v>
      </c>
      <c r="H720" s="5" t="s">
        <v>283</v>
      </c>
      <c r="I720" s="5" t="s">
        <v>283</v>
      </c>
      <c r="J720" s="5" t="s">
        <v>283</v>
      </c>
      <c r="K720" s="8" t="s">
        <v>254</v>
      </c>
      <c r="L720" s="8" t="s">
        <v>245</v>
      </c>
      <c r="M720" s="2" t="s">
        <v>223</v>
      </c>
      <c r="N720" s="51">
        <v>10.3</v>
      </c>
    </row>
    <row r="721" spans="1:14" ht="13.5" customHeight="1" x14ac:dyDescent="0.25">
      <c r="A721" s="2">
        <v>2025</v>
      </c>
      <c r="B721" s="2">
        <v>7</v>
      </c>
      <c r="C721" s="2" t="s">
        <v>137</v>
      </c>
      <c r="D721" s="2" t="s">
        <v>138</v>
      </c>
      <c r="E721" s="5" t="str">
        <f>VLOOKUP($D:$D,[1]Capacidad!$D:$Q,3,FALSE)</f>
        <v>07</v>
      </c>
      <c r="F721" s="5" t="str">
        <f>VLOOKUP($D:$D,[1]Capacidad!$D:$Q,4,FALSE)</f>
        <v>EL VALLE</v>
      </c>
      <c r="G721" s="5" t="str">
        <f>VLOOKUP($D:$D,[1]Capacidad!$D:$Q,5,FALSE)</f>
        <v>02</v>
      </c>
      <c r="H721" s="5" t="str">
        <f>VLOOKUP($D:$D,[1]Capacidad!$D:$Q,6,FALSE)</f>
        <v>AZUA</v>
      </c>
      <c r="I721" s="5" t="str">
        <f>VLOOKUP($D:$D,[1]Capacidad!$D:$Q,7,FALSE)</f>
        <v>01</v>
      </c>
      <c r="J721" s="5" t="str">
        <f>VLOOKUP($D:$D,[1]Capacidad!$D:$Q,8,FALSE)</f>
        <v>AZUA</v>
      </c>
      <c r="K721" s="8" t="s">
        <v>254</v>
      </c>
      <c r="L721" s="8" t="s">
        <v>245</v>
      </c>
      <c r="M721" s="2" t="s">
        <v>134</v>
      </c>
      <c r="N721" s="51">
        <v>10</v>
      </c>
    </row>
    <row r="722" spans="1:14" ht="13.5" customHeight="1" x14ac:dyDescent="0.25">
      <c r="A722" s="2">
        <v>2025</v>
      </c>
      <c r="B722" s="2">
        <v>7</v>
      </c>
      <c r="C722" s="2" t="s">
        <v>221</v>
      </c>
      <c r="D722" s="2" t="s">
        <v>222</v>
      </c>
      <c r="E722" s="5" t="s">
        <v>283</v>
      </c>
      <c r="F722" s="5" t="s">
        <v>283</v>
      </c>
      <c r="G722" s="5" t="s">
        <v>283</v>
      </c>
      <c r="H722" s="5" t="s">
        <v>283</v>
      </c>
      <c r="I722" s="5" t="s">
        <v>283</v>
      </c>
      <c r="J722" s="5" t="s">
        <v>283</v>
      </c>
      <c r="K722" s="8" t="s">
        <v>254</v>
      </c>
      <c r="L722" s="8" t="s">
        <v>245</v>
      </c>
      <c r="M722" s="2" t="s">
        <v>223</v>
      </c>
      <c r="N722" s="51">
        <v>43</v>
      </c>
    </row>
    <row r="723" spans="1:14" ht="13.5" customHeight="1" x14ac:dyDescent="0.25">
      <c r="A723" s="2">
        <v>2025</v>
      </c>
      <c r="B723" s="2">
        <v>7</v>
      </c>
      <c r="C723" s="2" t="s">
        <v>139</v>
      </c>
      <c r="D723" s="2" t="s">
        <v>140</v>
      </c>
      <c r="E723" s="5" t="str">
        <f>VLOOKUP($D:$D,[1]Capacidad!$D:$Q,3,FALSE)</f>
        <v>10</v>
      </c>
      <c r="F723" s="5" t="str">
        <f>VLOOKUP($D:$D,[1]Capacidad!$D:$Q,4,FALSE)</f>
        <v>OZAMA O METROPOLITANA</v>
      </c>
      <c r="G723" s="5" t="str">
        <f>VLOOKUP($D:$D,[1]Capacidad!$D:$Q,5,FALSE)</f>
        <v>32</v>
      </c>
      <c r="H723" s="5" t="str">
        <f>VLOOKUP($D:$D,[1]Capacidad!$D:$Q,6,FALSE)</f>
        <v>SANTO DOMINGO</v>
      </c>
      <c r="I723" s="5" t="str">
        <f>VLOOKUP($D:$D,[1]Capacidad!$D:$Q,7,FALSE)</f>
        <v>05</v>
      </c>
      <c r="J723" s="5" t="str">
        <f>VLOOKUP($D:$D,[1]Capacidad!$D:$Q,8,FALSE)</f>
        <v>SAN ANTONIO DE GUERRA</v>
      </c>
      <c r="K723" s="8" t="s">
        <v>254</v>
      </c>
      <c r="L723" s="8" t="s">
        <v>245</v>
      </c>
      <c r="M723" s="2" t="s">
        <v>31</v>
      </c>
      <c r="N723" s="51">
        <v>49.875</v>
      </c>
    </row>
    <row r="724" spans="1:14" ht="13.5" customHeight="1" x14ac:dyDescent="0.25">
      <c r="A724" s="2">
        <v>2025</v>
      </c>
      <c r="B724" s="2">
        <v>7</v>
      </c>
      <c r="C724" s="2" t="s">
        <v>141</v>
      </c>
      <c r="D724" s="2" t="s">
        <v>142</v>
      </c>
      <c r="E724" s="5" t="str">
        <f>VLOOKUP($D:$D,[1]Capacidad!$D:$Q,3,FALSE)</f>
        <v>03</v>
      </c>
      <c r="F724" s="5" t="str">
        <f>VLOOKUP($D:$D,[1]Capacidad!$D:$Q,4,FALSE)</f>
        <v>CIBAO NORDESTE</v>
      </c>
      <c r="G724" s="5" t="str">
        <f>VLOOKUP($D:$D,[1]Capacidad!$D:$Q,5,FALSE)</f>
        <v>14</v>
      </c>
      <c r="H724" s="5" t="str">
        <f>VLOOKUP($D:$D,[1]Capacidad!$D:$Q,6,FALSE)</f>
        <v>MARÍA TRINIDAD SÁNCHEZ</v>
      </c>
      <c r="I724" s="5" t="str">
        <f>VLOOKUP($D:$D,[1]Capacidad!$D:$Q,7,FALSE)</f>
        <v>02</v>
      </c>
      <c r="J724" s="5" t="str">
        <f>VLOOKUP($D:$D,[1]Capacidad!$D:$Q,8,FALSE)</f>
        <v>CABRERA</v>
      </c>
      <c r="K724" s="8" t="s">
        <v>254</v>
      </c>
      <c r="L724" s="8" t="s">
        <v>245</v>
      </c>
      <c r="M724" s="2" t="s">
        <v>128</v>
      </c>
      <c r="N724" s="51">
        <v>46</v>
      </c>
    </row>
    <row r="725" spans="1:14" ht="13.5" customHeight="1" x14ac:dyDescent="0.25">
      <c r="A725" s="2">
        <v>2025</v>
      </c>
      <c r="B725" s="2">
        <v>7</v>
      </c>
      <c r="C725" s="2" t="s">
        <v>124</v>
      </c>
      <c r="D725" s="2" t="s">
        <v>143</v>
      </c>
      <c r="E725" s="5" t="str">
        <f>VLOOKUP($D:$D,[1]Capacidad!$D:$Q,3,FALSE)</f>
        <v>10</v>
      </c>
      <c r="F725" s="5" t="str">
        <f>VLOOKUP($D:$D,[1]Capacidad!$D:$Q,4,FALSE)</f>
        <v>OZAMA O METROPOLITANA</v>
      </c>
      <c r="G725" s="5" t="str">
        <f>VLOOKUP($D:$D,[1]Capacidad!$D:$Q,5,FALSE)</f>
        <v>32</v>
      </c>
      <c r="H725" s="5" t="str">
        <f>VLOOKUP($D:$D,[1]Capacidad!$D:$Q,6,FALSE)</f>
        <v>SANTO DOMINGO</v>
      </c>
      <c r="I725" s="5" t="str">
        <f>VLOOKUP($D:$D,[1]Capacidad!$D:$Q,7,FALSE)</f>
        <v>05</v>
      </c>
      <c r="J725" s="5" t="str">
        <f>VLOOKUP($D:$D,[1]Capacidad!$D:$Q,8,FALSE)</f>
        <v>SAN ANTONIO DE GUERRA</v>
      </c>
      <c r="K725" s="8" t="s">
        <v>254</v>
      </c>
      <c r="L725" s="8" t="s">
        <v>245</v>
      </c>
      <c r="M725" s="2" t="s">
        <v>134</v>
      </c>
      <c r="N725" s="51">
        <v>100</v>
      </c>
    </row>
    <row r="726" spans="1:14" ht="13.5" customHeight="1" x14ac:dyDescent="0.25">
      <c r="A726" s="2">
        <v>2025</v>
      </c>
      <c r="B726" s="2">
        <v>7</v>
      </c>
      <c r="C726" s="2" t="s">
        <v>144</v>
      </c>
      <c r="D726" s="2" t="s">
        <v>145</v>
      </c>
      <c r="E726" s="5" t="str">
        <f>VLOOKUP($D:$D,[1]Capacidad!$D:$Q,3,FALSE)</f>
        <v>04</v>
      </c>
      <c r="F726" s="5" t="str">
        <f>VLOOKUP($D:$D,[1]Capacidad!$D:$Q,4,FALSE)</f>
        <v>CIBAO NOROESTE</v>
      </c>
      <c r="G726" s="5" t="str">
        <f>VLOOKUP($D:$D,[1]Capacidad!$D:$Q,5,FALSE)</f>
        <v>15</v>
      </c>
      <c r="H726" s="5" t="str">
        <f>VLOOKUP($D:$D,[1]Capacidad!$D:$Q,6,FALSE)</f>
        <v>MONTE CRISTI</v>
      </c>
      <c r="I726" s="5" t="str">
        <f>VLOOKUP($D:$D,[1]Capacidad!$D:$Q,7,FALSE)</f>
        <v>03</v>
      </c>
      <c r="J726" s="5" t="str">
        <f>VLOOKUP($D:$D,[1]Capacidad!$D:$Q,8,FALSE)</f>
        <v>GUAYUBÍN</v>
      </c>
      <c r="K726" s="8" t="s">
        <v>254</v>
      </c>
      <c r="L726" s="8" t="s">
        <v>245</v>
      </c>
      <c r="M726" s="2" t="s">
        <v>56</v>
      </c>
      <c r="N726" s="51">
        <v>50.6</v>
      </c>
    </row>
    <row r="727" spans="1:14" ht="13.5" customHeight="1" x14ac:dyDescent="0.25">
      <c r="A727" s="2">
        <v>2025</v>
      </c>
      <c r="B727" s="2">
        <v>7</v>
      </c>
      <c r="C727" s="2" t="s">
        <v>232</v>
      </c>
      <c r="D727" s="2" t="s">
        <v>233</v>
      </c>
      <c r="E727" s="5" t="s">
        <v>283</v>
      </c>
      <c r="F727" s="5" t="s">
        <v>283</v>
      </c>
      <c r="G727" s="5" t="s">
        <v>283</v>
      </c>
      <c r="H727" s="5" t="s">
        <v>283</v>
      </c>
      <c r="I727" s="5" t="s">
        <v>283</v>
      </c>
      <c r="J727" s="5" t="s">
        <v>283</v>
      </c>
      <c r="K727" s="8" t="s">
        <v>254</v>
      </c>
      <c r="L727" s="8" t="s">
        <v>245</v>
      </c>
      <c r="M727" s="2" t="s">
        <v>223</v>
      </c>
      <c r="N727" s="51">
        <v>70</v>
      </c>
    </row>
    <row r="728" spans="1:14" ht="13.5" customHeight="1" x14ac:dyDescent="0.25">
      <c r="A728" s="2">
        <v>2025</v>
      </c>
      <c r="B728" s="2">
        <v>7</v>
      </c>
      <c r="C728" s="2" t="s">
        <v>232</v>
      </c>
      <c r="D728" s="2" t="s">
        <v>234</v>
      </c>
      <c r="E728" s="5" t="s">
        <v>283</v>
      </c>
      <c r="F728" s="5" t="s">
        <v>283</v>
      </c>
      <c r="G728" s="5" t="s">
        <v>283</v>
      </c>
      <c r="H728" s="5" t="s">
        <v>283</v>
      </c>
      <c r="I728" s="5" t="s">
        <v>283</v>
      </c>
      <c r="J728" s="5" t="s">
        <v>283</v>
      </c>
      <c r="K728" s="8" t="s">
        <v>254</v>
      </c>
      <c r="L728" s="8" t="s">
        <v>245</v>
      </c>
      <c r="M728" s="2" t="s">
        <v>223</v>
      </c>
      <c r="N728" s="51">
        <v>70</v>
      </c>
    </row>
    <row r="729" spans="1:14" ht="13.5" customHeight="1" x14ac:dyDescent="0.25">
      <c r="A729" s="2">
        <v>2025</v>
      </c>
      <c r="B729" s="2">
        <v>7</v>
      </c>
      <c r="C729" s="2" t="s">
        <v>22</v>
      </c>
      <c r="D729" s="2" t="s">
        <v>146</v>
      </c>
      <c r="E729" s="5" t="str">
        <f>VLOOKUP($D:$D,[1]Capacidad!$D:$Q,3,FALSE)</f>
        <v>01</v>
      </c>
      <c r="F729" s="5" t="str">
        <f>VLOOKUP($D:$D,[1]Capacidad!$D:$Q,4,FALSE)</f>
        <v>CIBAO NORTE</v>
      </c>
      <c r="G729" s="5" t="str">
        <f>VLOOKUP($D:$D,[1]Capacidad!$D:$Q,5,FALSE)</f>
        <v>25</v>
      </c>
      <c r="H729" s="5" t="str">
        <f>VLOOKUP($D:$D,[1]Capacidad!$D:$Q,6,FALSE)</f>
        <v>SANTIAGO</v>
      </c>
      <c r="I729" s="5" t="str">
        <f>VLOOKUP($D:$D,[1]Capacidad!$D:$Q,7,FALSE)</f>
        <v>05</v>
      </c>
      <c r="J729" s="5" t="str">
        <f>VLOOKUP($D:$D,[1]Capacidad!$D:$Q,8,FALSE)</f>
        <v>SAN JOSÉ DE LAS MATAS</v>
      </c>
      <c r="K729" s="8" t="s">
        <v>254</v>
      </c>
      <c r="L729" s="8" t="s">
        <v>245</v>
      </c>
      <c r="M729" s="2" t="s">
        <v>134</v>
      </c>
      <c r="N729" s="51">
        <v>68.400000000000006</v>
      </c>
    </row>
    <row r="730" spans="1:14" ht="13.5" customHeight="1" x14ac:dyDescent="0.25">
      <c r="A730" s="2">
        <v>2025</v>
      </c>
      <c r="B730" s="2">
        <v>7</v>
      </c>
      <c r="C730" s="2" t="s">
        <v>124</v>
      </c>
      <c r="D730" s="2" t="s">
        <v>147</v>
      </c>
      <c r="E730" s="5" t="str">
        <f>VLOOKUP($D:$D,[1]Capacidad!$D:$Q,3,FALSE)</f>
        <v>05</v>
      </c>
      <c r="F730" s="5" t="str">
        <f>VLOOKUP($D:$D,[1]Capacidad!$D:$Q,4,FALSE)</f>
        <v>VALDESIA</v>
      </c>
      <c r="G730" s="5" t="str">
        <f>VLOOKUP($D:$D,[1]Capacidad!$D:$Q,5,FALSE)</f>
        <v>17</v>
      </c>
      <c r="H730" s="5" t="str">
        <f>VLOOKUP($D:$D,[1]Capacidad!$D:$Q,6,FALSE)</f>
        <v>PERAVIA</v>
      </c>
      <c r="I730" s="5" t="str">
        <f>VLOOKUP($D:$D,[1]Capacidad!$D:$Q,7,FALSE)</f>
        <v>02</v>
      </c>
      <c r="J730" s="5" t="str">
        <f>VLOOKUP($D:$D,[1]Capacidad!$D:$Q,8,FALSE)</f>
        <v>NIZAO</v>
      </c>
      <c r="K730" s="8" t="s">
        <v>254</v>
      </c>
      <c r="L730" s="8" t="s">
        <v>245</v>
      </c>
      <c r="M730" s="2" t="s">
        <v>10</v>
      </c>
      <c r="N730" s="51">
        <v>50</v>
      </c>
    </row>
    <row r="731" spans="1:14" ht="13.5" customHeight="1" x14ac:dyDescent="0.25">
      <c r="A731" s="2">
        <v>2025</v>
      </c>
      <c r="B731" s="2">
        <v>7</v>
      </c>
      <c r="C731" s="2" t="s">
        <v>148</v>
      </c>
      <c r="D731" s="2" t="s">
        <v>149</v>
      </c>
      <c r="E731" s="5" t="str">
        <f>VLOOKUP($D:$D,[1]Capacidad!$D:$Q,3,FALSE)</f>
        <v>10</v>
      </c>
      <c r="F731" s="5" t="str">
        <f>VLOOKUP($D:$D,[1]Capacidad!$D:$Q,4,FALSE)</f>
        <v>OZAMA O METROPOLITANA</v>
      </c>
      <c r="G731" s="5" t="str">
        <f>VLOOKUP($D:$D,[1]Capacidad!$D:$Q,5,FALSE)</f>
        <v>32</v>
      </c>
      <c r="H731" s="5" t="str">
        <f>VLOOKUP($D:$D,[1]Capacidad!$D:$Q,6,FALSE)</f>
        <v>SANTO DOMINGO</v>
      </c>
      <c r="I731" s="5" t="str">
        <f>VLOOKUP($D:$D,[1]Capacidad!$D:$Q,7,FALSE)</f>
        <v>05</v>
      </c>
      <c r="J731" s="5" t="str">
        <f>VLOOKUP($D:$D,[1]Capacidad!$D:$Q,8,FALSE)</f>
        <v>SAN ANTONIO DE GUERRA</v>
      </c>
      <c r="K731" s="8" t="s">
        <v>254</v>
      </c>
      <c r="L731" s="8" t="s">
        <v>245</v>
      </c>
      <c r="M731" s="2" t="s">
        <v>134</v>
      </c>
      <c r="N731" s="51">
        <v>50</v>
      </c>
    </row>
    <row r="732" spans="1:14" ht="13.5" customHeight="1" x14ac:dyDescent="0.25">
      <c r="A732" s="2">
        <v>2025</v>
      </c>
      <c r="B732" s="2">
        <v>7</v>
      </c>
      <c r="C732" s="2" t="s">
        <v>150</v>
      </c>
      <c r="D732" s="2" t="s">
        <v>151</v>
      </c>
      <c r="E732" s="5" t="str">
        <f>VLOOKUP($D:$D,[1]Capacidad!$D:$Q,3,FALSE)</f>
        <v>10</v>
      </c>
      <c r="F732" s="5" t="str">
        <f>VLOOKUP($D:$D,[1]Capacidad!$D:$Q,4,FALSE)</f>
        <v>OZAMA O METROPOLITANA</v>
      </c>
      <c r="G732" s="5" t="str">
        <f>VLOOKUP($D:$D,[1]Capacidad!$D:$Q,5,FALSE)</f>
        <v>32</v>
      </c>
      <c r="H732" s="5" t="str">
        <f>VLOOKUP($D:$D,[1]Capacidad!$D:$Q,6,FALSE)</f>
        <v>SANTO DOMINGO</v>
      </c>
      <c r="I732" s="5" t="str">
        <f>VLOOKUP($D:$D,[1]Capacidad!$D:$Q,7,FALSE)</f>
        <v>05</v>
      </c>
      <c r="J732" s="5" t="str">
        <f>VLOOKUP($D:$D,[1]Capacidad!$D:$Q,8,FALSE)</f>
        <v>SAN ANTONIO DE GUERRA</v>
      </c>
      <c r="K732" s="8" t="s">
        <v>254</v>
      </c>
      <c r="L732" s="8" t="s">
        <v>245</v>
      </c>
      <c r="M732" s="2" t="s">
        <v>134</v>
      </c>
      <c r="N732" s="51">
        <v>50</v>
      </c>
    </row>
    <row r="733" spans="1:14" ht="13.5" customHeight="1" x14ac:dyDescent="0.25">
      <c r="A733" s="2">
        <v>2025</v>
      </c>
      <c r="B733" s="2">
        <v>7</v>
      </c>
      <c r="C733" s="2" t="s">
        <v>152</v>
      </c>
      <c r="D733" s="2" t="s">
        <v>153</v>
      </c>
      <c r="E733" s="5" t="str">
        <f>VLOOKUP($D:$D,[1]Capacidad!$D:$Q,3,FALSE)</f>
        <v>10</v>
      </c>
      <c r="F733" s="5" t="str">
        <f>VLOOKUP($D:$D,[1]Capacidad!$D:$Q,4,FALSE)</f>
        <v>OZAMA O METROPOLITANA</v>
      </c>
      <c r="G733" s="5" t="str">
        <f>VLOOKUP($D:$D,[1]Capacidad!$D:$Q,5,FALSE)</f>
        <v>32</v>
      </c>
      <c r="H733" s="5" t="str">
        <f>VLOOKUP($D:$D,[1]Capacidad!$D:$Q,6,FALSE)</f>
        <v>SANTO DOMINGO</v>
      </c>
      <c r="I733" s="5" t="str">
        <f>VLOOKUP($D:$D,[1]Capacidad!$D:$Q,7,FALSE)</f>
        <v>05</v>
      </c>
      <c r="J733" s="5" t="str">
        <f>VLOOKUP($D:$D,[1]Capacidad!$D:$Q,8,FALSE)</f>
        <v>SAN ANTONIO DE GUERRA</v>
      </c>
      <c r="K733" s="8" t="s">
        <v>254</v>
      </c>
      <c r="L733" s="8" t="s">
        <v>245</v>
      </c>
      <c r="M733" s="2" t="s">
        <v>31</v>
      </c>
      <c r="N733" s="51">
        <v>25</v>
      </c>
    </row>
    <row r="734" spans="1:14" ht="13.5" customHeight="1" x14ac:dyDescent="0.25">
      <c r="A734" s="2">
        <v>2025</v>
      </c>
      <c r="B734" s="2">
        <v>7</v>
      </c>
      <c r="C734" s="2" t="s">
        <v>154</v>
      </c>
      <c r="D734" s="2" t="s">
        <v>155</v>
      </c>
      <c r="E734" s="5" t="str">
        <f>VLOOKUP($D:$D,[1]Capacidad!$D:$Q,3,FALSE)</f>
        <v>09</v>
      </c>
      <c r="F734" s="5" t="str">
        <f>VLOOKUP($D:$D,[1]Capacidad!$D:$Q,4,FALSE)</f>
        <v>HIGUAMO</v>
      </c>
      <c r="G734" s="5" t="str">
        <f>VLOOKUP($D:$D,[1]Capacidad!$D:$Q,5,FALSE)</f>
        <v>23</v>
      </c>
      <c r="H734" s="5" t="str">
        <f>VLOOKUP($D:$D,[1]Capacidad!$D:$Q,6,FALSE)</f>
        <v>SAN PEDRO DE MACORÍS</v>
      </c>
      <c r="I734" s="5" t="str">
        <f>VLOOKUP($D:$D,[1]Capacidad!$D:$Q,7,FALSE)</f>
        <v>04</v>
      </c>
      <c r="J734" s="5" t="str">
        <f>VLOOKUP($D:$D,[1]Capacidad!$D:$Q,8,FALSE)</f>
        <v>CONSUELO</v>
      </c>
      <c r="K734" s="8" t="s">
        <v>254</v>
      </c>
      <c r="L734" s="8" t="s">
        <v>245</v>
      </c>
      <c r="M734" s="2" t="s">
        <v>10</v>
      </c>
      <c r="N734" s="51">
        <v>50</v>
      </c>
    </row>
    <row r="735" spans="1:14" ht="13.5" customHeight="1" x14ac:dyDescent="0.25">
      <c r="A735" s="2">
        <v>2025</v>
      </c>
      <c r="B735" s="2">
        <v>7</v>
      </c>
      <c r="C735" s="2" t="s">
        <v>22</v>
      </c>
      <c r="D735" s="2" t="s">
        <v>156</v>
      </c>
      <c r="E735" s="5" t="str">
        <f>VLOOKUP($D:$D,[1]Capacidad!$D:$Q,3,FALSE)</f>
        <v>04</v>
      </c>
      <c r="F735" s="5" t="str">
        <f>VLOOKUP($D:$D,[1]Capacidad!$D:$Q,4,FALSE)</f>
        <v>CIBAO NOROESTE</v>
      </c>
      <c r="G735" s="5" t="str">
        <f>VLOOKUP($D:$D,[1]Capacidad!$D:$Q,5,FALSE)</f>
        <v>27</v>
      </c>
      <c r="H735" s="5" t="str">
        <f>VLOOKUP($D:$D,[1]Capacidad!$D:$Q,6,FALSE)</f>
        <v>VALVERDE</v>
      </c>
      <c r="I735" s="5" t="str">
        <f>VLOOKUP($D:$D,[1]Capacidad!$D:$Q,7,FALSE)</f>
        <v>02</v>
      </c>
      <c r="J735" s="5" t="str">
        <f>VLOOKUP($D:$D,[1]Capacidad!$D:$Q,8,FALSE)</f>
        <v>ESPERANZA</v>
      </c>
      <c r="K735" s="8" t="s">
        <v>254</v>
      </c>
      <c r="L735" s="8" t="s">
        <v>245</v>
      </c>
      <c r="M735" s="2" t="s">
        <v>128</v>
      </c>
      <c r="N735" s="51">
        <v>76</v>
      </c>
    </row>
    <row r="736" spans="1:14" ht="13.5" customHeight="1" x14ac:dyDescent="0.25">
      <c r="A736" s="2">
        <v>2025</v>
      </c>
      <c r="B736" s="2">
        <v>7</v>
      </c>
      <c r="C736" s="2" t="s">
        <v>22</v>
      </c>
      <c r="D736" s="2" t="s">
        <v>157</v>
      </c>
      <c r="E736" s="5" t="str">
        <f>VLOOKUP($D:$D,[1]Capacidad!$D:$Q,3,FALSE)</f>
        <v>05</v>
      </c>
      <c r="F736" s="5" t="str">
        <f>VLOOKUP($D:$D,[1]Capacidad!$D:$Q,4,FALSE)</f>
        <v>VALDESIA</v>
      </c>
      <c r="G736" s="5" t="str">
        <f>VLOOKUP($D:$D,[1]Capacidad!$D:$Q,5,FALSE)</f>
        <v>21</v>
      </c>
      <c r="H736" s="5" t="str">
        <f>VLOOKUP($D:$D,[1]Capacidad!$D:$Q,6,FALSE)</f>
        <v>SAN CRISTÓBAL</v>
      </c>
      <c r="I736" s="5" t="str">
        <f>VLOOKUP($D:$D,[1]Capacidad!$D:$Q,7,FALSE)</f>
        <v>06</v>
      </c>
      <c r="J736" s="5" t="str">
        <f>VLOOKUP($D:$D,[1]Capacidad!$D:$Q,8,FALSE)</f>
        <v>YAGUATE</v>
      </c>
      <c r="K736" s="8" t="s">
        <v>254</v>
      </c>
      <c r="L736" s="8" t="s">
        <v>245</v>
      </c>
      <c r="M736" s="2" t="s">
        <v>49</v>
      </c>
      <c r="N736" s="51">
        <v>100</v>
      </c>
    </row>
    <row r="737" spans="1:14" ht="13.5" customHeight="1" x14ac:dyDescent="0.25">
      <c r="A737" s="2">
        <v>2025</v>
      </c>
      <c r="B737" s="2">
        <v>7</v>
      </c>
      <c r="C737" s="2" t="s">
        <v>158</v>
      </c>
      <c r="D737" s="2" t="s">
        <v>159</v>
      </c>
      <c r="E737" s="5" t="str">
        <f>VLOOKUP($D:$D,[1]Capacidad!$D:$Q,3,FALSE)</f>
        <v>03</v>
      </c>
      <c r="F737" s="5" t="str">
        <f>VLOOKUP($D:$D,[1]Capacidad!$D:$Q,4,FALSE)</f>
        <v>CIBAO NORDESTE</v>
      </c>
      <c r="G737" s="5" t="str">
        <f>VLOOKUP($D:$D,[1]Capacidad!$D:$Q,5,FALSE)</f>
        <v>06</v>
      </c>
      <c r="H737" s="5" t="str">
        <f>VLOOKUP($D:$D,[1]Capacidad!$D:$Q,6,FALSE)</f>
        <v>DUARTE</v>
      </c>
      <c r="I737" s="5" t="str">
        <f>VLOOKUP($D:$D,[1]Capacidad!$D:$Q,7,FALSE)</f>
        <v>04</v>
      </c>
      <c r="J737" s="5" t="str">
        <f>VLOOKUP($D:$D,[1]Capacidad!$D:$Q,8,FALSE)</f>
        <v>PIMENTEL</v>
      </c>
      <c r="K737" s="8" t="s">
        <v>242</v>
      </c>
      <c r="L737" s="8" t="s">
        <v>248</v>
      </c>
      <c r="M737" s="2" t="s">
        <v>160</v>
      </c>
      <c r="N737" s="51">
        <v>31.427</v>
      </c>
    </row>
    <row r="738" spans="1:14" ht="13.5" customHeight="1" x14ac:dyDescent="0.25">
      <c r="A738" s="2">
        <v>2025</v>
      </c>
      <c r="B738" s="2">
        <v>7</v>
      </c>
      <c r="C738" s="2" t="s">
        <v>158</v>
      </c>
      <c r="D738" s="2" t="s">
        <v>161</v>
      </c>
      <c r="E738" s="5" t="str">
        <f>VLOOKUP($D:$D,[1]Capacidad!$D:$Q,3,FALSE)</f>
        <v>03</v>
      </c>
      <c r="F738" s="5" t="str">
        <f>VLOOKUP($D:$D,[1]Capacidad!$D:$Q,4,FALSE)</f>
        <v>CIBAO NORDESTE</v>
      </c>
      <c r="G738" s="5" t="str">
        <f>VLOOKUP($D:$D,[1]Capacidad!$D:$Q,5,FALSE)</f>
        <v>06</v>
      </c>
      <c r="H738" s="5" t="str">
        <f>VLOOKUP($D:$D,[1]Capacidad!$D:$Q,6,FALSE)</f>
        <v>DUARTE</v>
      </c>
      <c r="I738" s="5" t="str">
        <f>VLOOKUP($D:$D,[1]Capacidad!$D:$Q,7,FALSE)</f>
        <v>04</v>
      </c>
      <c r="J738" s="5" t="str">
        <f>VLOOKUP($D:$D,[1]Capacidad!$D:$Q,8,FALSE)</f>
        <v>PIMENTEL</v>
      </c>
      <c r="K738" s="8" t="s">
        <v>242</v>
      </c>
      <c r="L738" s="8" t="s">
        <v>248</v>
      </c>
      <c r="M738" s="2" t="s">
        <v>160</v>
      </c>
      <c r="N738" s="51">
        <v>27.9</v>
      </c>
    </row>
    <row r="739" spans="1:14" ht="13.5" customHeight="1" x14ac:dyDescent="0.25">
      <c r="A739" s="2">
        <v>2025</v>
      </c>
      <c r="B739" s="2">
        <v>7</v>
      </c>
      <c r="C739" s="2" t="s">
        <v>158</v>
      </c>
      <c r="D739" s="2" t="s">
        <v>162</v>
      </c>
      <c r="E739" s="5" t="str">
        <f>VLOOKUP($D:$D,[1]Capacidad!$D:$Q,3,FALSE)</f>
        <v>03</v>
      </c>
      <c r="F739" s="5" t="str">
        <f>VLOOKUP($D:$D,[1]Capacidad!$D:$Q,4,FALSE)</f>
        <v>CIBAO NORDESTE</v>
      </c>
      <c r="G739" s="5" t="str">
        <f>VLOOKUP($D:$D,[1]Capacidad!$D:$Q,5,FALSE)</f>
        <v>06</v>
      </c>
      <c r="H739" s="5" t="str">
        <f>VLOOKUP($D:$D,[1]Capacidad!$D:$Q,6,FALSE)</f>
        <v>DUARTE</v>
      </c>
      <c r="I739" s="5" t="str">
        <f>VLOOKUP($D:$D,[1]Capacidad!$D:$Q,7,FALSE)</f>
        <v>04</v>
      </c>
      <c r="J739" s="5" t="str">
        <f>VLOOKUP($D:$D,[1]Capacidad!$D:$Q,8,FALSE)</f>
        <v>PIMENTEL</v>
      </c>
      <c r="K739" s="8" t="s">
        <v>242</v>
      </c>
      <c r="L739" s="8" t="s">
        <v>248</v>
      </c>
      <c r="M739" s="2" t="s">
        <v>163</v>
      </c>
      <c r="N739" s="51">
        <v>51.228000000000002</v>
      </c>
    </row>
    <row r="740" spans="1:14" ht="13.5" customHeight="1" x14ac:dyDescent="0.25">
      <c r="A740" s="2">
        <v>2025</v>
      </c>
      <c r="B740" s="2">
        <v>7</v>
      </c>
      <c r="C740" s="2" t="s">
        <v>158</v>
      </c>
      <c r="D740" s="2" t="s">
        <v>164</v>
      </c>
      <c r="E740" s="5" t="str">
        <f>VLOOKUP($D:$D,[1]Capacidad!$D:$Q,3,FALSE)</f>
        <v>03</v>
      </c>
      <c r="F740" s="5" t="str">
        <f>VLOOKUP($D:$D,[1]Capacidad!$D:$Q,4,FALSE)</f>
        <v>CIBAO NORDESTE</v>
      </c>
      <c r="G740" s="5" t="str">
        <f>VLOOKUP($D:$D,[1]Capacidad!$D:$Q,5,FALSE)</f>
        <v>06</v>
      </c>
      <c r="H740" s="5" t="str">
        <f>VLOOKUP($D:$D,[1]Capacidad!$D:$Q,6,FALSE)</f>
        <v>DUARTE</v>
      </c>
      <c r="I740" s="5" t="str">
        <f>VLOOKUP($D:$D,[1]Capacidad!$D:$Q,7,FALSE)</f>
        <v>04</v>
      </c>
      <c r="J740" s="5" t="str">
        <f>VLOOKUP($D:$D,[1]Capacidad!$D:$Q,8,FALSE)</f>
        <v>PIMENTEL</v>
      </c>
      <c r="K740" s="8" t="s">
        <v>242</v>
      </c>
      <c r="L740" s="8" t="s">
        <v>248</v>
      </c>
      <c r="M740" s="2" t="s">
        <v>163</v>
      </c>
      <c r="N740" s="51">
        <v>36.26</v>
      </c>
    </row>
    <row r="741" spans="1:14" ht="13.5" customHeight="1" x14ac:dyDescent="0.25">
      <c r="A741" s="2">
        <v>2025</v>
      </c>
      <c r="B741" s="2">
        <v>7</v>
      </c>
      <c r="C741" s="2" t="s">
        <v>12</v>
      </c>
      <c r="D741" s="2" t="s">
        <v>165</v>
      </c>
      <c r="E741" s="5" t="str">
        <f>VLOOKUP($D:$D,[1]Capacidad!$D:$Q,3,FALSE)</f>
        <v>02</v>
      </c>
      <c r="F741" s="5" t="str">
        <f>VLOOKUP($D:$D,[1]Capacidad!$D:$Q,4,FALSE)</f>
        <v>CIBAO SUR</v>
      </c>
      <c r="G741" s="5" t="str">
        <f>VLOOKUP($D:$D,[1]Capacidad!$D:$Q,5,FALSE)</f>
        <v>13</v>
      </c>
      <c r="H741" s="5" t="str">
        <f>VLOOKUP($D:$D,[1]Capacidad!$D:$Q,6,FALSE)</f>
        <v>LA VEGA</v>
      </c>
      <c r="I741" s="5" t="str">
        <f>VLOOKUP($D:$D,[1]Capacidad!$D:$Q,7,FALSE)</f>
        <v>02</v>
      </c>
      <c r="J741" s="5" t="str">
        <f>VLOOKUP($D:$D,[1]Capacidad!$D:$Q,8,FALSE)</f>
        <v>CONSTANZA</v>
      </c>
      <c r="K741" s="8" t="s">
        <v>240</v>
      </c>
      <c r="L741" s="8" t="s">
        <v>253</v>
      </c>
      <c r="M741" s="2" t="s">
        <v>160</v>
      </c>
      <c r="N741" s="51">
        <v>25</v>
      </c>
    </row>
    <row r="742" spans="1:14" ht="13.5" customHeight="1" x14ac:dyDescent="0.25">
      <c r="A742" s="2">
        <v>2025</v>
      </c>
      <c r="B742" s="2">
        <v>7</v>
      </c>
      <c r="C742" s="2" t="s">
        <v>12</v>
      </c>
      <c r="D742" s="2" t="s">
        <v>166</v>
      </c>
      <c r="E742" s="5" t="str">
        <f>VLOOKUP($D:$D,[1]Capacidad!$D:$Q,3,FALSE)</f>
        <v>02</v>
      </c>
      <c r="F742" s="5" t="str">
        <f>VLOOKUP($D:$D,[1]Capacidad!$D:$Q,4,FALSE)</f>
        <v>CIBAO SUR</v>
      </c>
      <c r="G742" s="5" t="str">
        <f>VLOOKUP($D:$D,[1]Capacidad!$D:$Q,5,FALSE)</f>
        <v>13</v>
      </c>
      <c r="H742" s="5" t="str">
        <f>VLOOKUP($D:$D,[1]Capacidad!$D:$Q,6,FALSE)</f>
        <v>LA VEGA</v>
      </c>
      <c r="I742" s="5" t="str">
        <f>VLOOKUP($D:$D,[1]Capacidad!$D:$Q,7,FALSE)</f>
        <v>02</v>
      </c>
      <c r="J742" s="5" t="str">
        <f>VLOOKUP($D:$D,[1]Capacidad!$D:$Q,8,FALSE)</f>
        <v>CONSTANZA</v>
      </c>
      <c r="K742" s="8" t="s">
        <v>240</v>
      </c>
      <c r="L742" s="8" t="s">
        <v>253</v>
      </c>
      <c r="M742" s="2" t="s">
        <v>160</v>
      </c>
      <c r="N742" s="51">
        <v>25</v>
      </c>
    </row>
    <row r="743" spans="1:14" ht="13.5" customHeight="1" x14ac:dyDescent="0.25">
      <c r="A743" s="2">
        <v>2025</v>
      </c>
      <c r="B743" s="2">
        <v>7</v>
      </c>
      <c r="C743" s="2" t="s">
        <v>167</v>
      </c>
      <c r="D743" s="2" t="s">
        <v>168</v>
      </c>
      <c r="E743" s="5" t="str">
        <f>VLOOKUP($D:$D,[1]Capacidad!$D:$Q,3,FALSE)</f>
        <v>07</v>
      </c>
      <c r="F743" s="5" t="str">
        <f>VLOOKUP($D:$D,[1]Capacidad!$D:$Q,4,FALSE)</f>
        <v>EL VALLE</v>
      </c>
      <c r="G743" s="5" t="str">
        <f>VLOOKUP($D:$D,[1]Capacidad!$D:$Q,5,FALSE)</f>
        <v>02</v>
      </c>
      <c r="H743" s="5" t="str">
        <f>VLOOKUP($D:$D,[1]Capacidad!$D:$Q,6,FALSE)</f>
        <v>AZUA</v>
      </c>
      <c r="I743" s="5" t="str">
        <f>VLOOKUP($D:$D,[1]Capacidad!$D:$Q,7,FALSE)</f>
        <v>01</v>
      </c>
      <c r="J743" s="5" t="str">
        <f>VLOOKUP($D:$D,[1]Capacidad!$D:$Q,8,FALSE)</f>
        <v>AZUA</v>
      </c>
      <c r="K743" s="8" t="s">
        <v>242</v>
      </c>
      <c r="L743" s="8" t="s">
        <v>248</v>
      </c>
      <c r="M743" s="2" t="s">
        <v>128</v>
      </c>
      <c r="N743" s="51">
        <v>108.78</v>
      </c>
    </row>
    <row r="744" spans="1:14" ht="13.5" customHeight="1" x14ac:dyDescent="0.25">
      <c r="A744" s="2">
        <v>2025</v>
      </c>
      <c r="B744" s="2">
        <v>7</v>
      </c>
      <c r="C744" s="2" t="s">
        <v>167</v>
      </c>
      <c r="D744" s="2" t="s">
        <v>169</v>
      </c>
      <c r="E744" s="5" t="str">
        <f>VLOOKUP($D:$D,[1]Capacidad!$D:$Q,3,FALSE)</f>
        <v>07</v>
      </c>
      <c r="F744" s="5" t="str">
        <f>VLOOKUP($D:$D,[1]Capacidad!$D:$Q,4,FALSE)</f>
        <v>EL VALLE</v>
      </c>
      <c r="G744" s="5" t="str">
        <f>VLOOKUP($D:$D,[1]Capacidad!$D:$Q,5,FALSE)</f>
        <v>02</v>
      </c>
      <c r="H744" s="5" t="str">
        <f>VLOOKUP($D:$D,[1]Capacidad!$D:$Q,6,FALSE)</f>
        <v>AZUA</v>
      </c>
      <c r="I744" s="5" t="str">
        <f>VLOOKUP($D:$D,[1]Capacidad!$D:$Q,7,FALSE)</f>
        <v>01</v>
      </c>
      <c r="J744" s="5" t="str">
        <f>VLOOKUP($D:$D,[1]Capacidad!$D:$Q,8,FALSE)</f>
        <v>AZUA</v>
      </c>
      <c r="K744" s="8" t="s">
        <v>242</v>
      </c>
      <c r="L744" s="8" t="s">
        <v>248</v>
      </c>
      <c r="M744" s="2" t="s">
        <v>128</v>
      </c>
      <c r="N744" s="51">
        <v>79.88</v>
      </c>
    </row>
    <row r="745" spans="1:14" ht="13.5" customHeight="1" x14ac:dyDescent="0.25">
      <c r="A745" s="2">
        <v>2025</v>
      </c>
      <c r="B745" s="2">
        <v>7</v>
      </c>
      <c r="C745" s="2" t="s">
        <v>170</v>
      </c>
      <c r="D745" s="2" t="s">
        <v>171</v>
      </c>
      <c r="E745" s="5" t="str">
        <f>VLOOKUP($D:$D,[1]Capacidad!$D:$Q,3,FALSE)</f>
        <v>05</v>
      </c>
      <c r="F745" s="5" t="str">
        <f>VLOOKUP($D:$D,[1]Capacidad!$D:$Q,4,FALSE)</f>
        <v>VALDESIA</v>
      </c>
      <c r="G745" s="5" t="str">
        <f>VLOOKUP($D:$D,[1]Capacidad!$D:$Q,5,FALSE)</f>
        <v>17</v>
      </c>
      <c r="H745" s="5" t="str">
        <f>VLOOKUP($D:$D,[1]Capacidad!$D:$Q,6,FALSE)</f>
        <v>PERAVIA</v>
      </c>
      <c r="I745" s="5" t="str">
        <f>VLOOKUP($D:$D,[1]Capacidad!$D:$Q,7,FALSE)</f>
        <v>01</v>
      </c>
      <c r="J745" s="5" t="str">
        <f>VLOOKUP($D:$D,[1]Capacidad!$D:$Q,8,FALSE)</f>
        <v>BANÍ</v>
      </c>
      <c r="K745" s="8" t="s">
        <v>241</v>
      </c>
      <c r="L745" s="8" t="s">
        <v>247</v>
      </c>
      <c r="M745" s="2" t="s">
        <v>56</v>
      </c>
      <c r="N745" s="51">
        <v>391</v>
      </c>
    </row>
    <row r="746" spans="1:14" ht="13.5" customHeight="1" x14ac:dyDescent="0.25">
      <c r="A746" s="2">
        <v>2025</v>
      </c>
      <c r="B746" s="2">
        <v>7</v>
      </c>
      <c r="C746" s="2" t="s">
        <v>170</v>
      </c>
      <c r="D746" s="2" t="s">
        <v>172</v>
      </c>
      <c r="E746" s="5" t="str">
        <f>VLOOKUP($D:$D,[1]Capacidad!$D:$Q,3,FALSE)</f>
        <v>05</v>
      </c>
      <c r="F746" s="5" t="str">
        <f>VLOOKUP($D:$D,[1]Capacidad!$D:$Q,4,FALSE)</f>
        <v>VALDESIA</v>
      </c>
      <c r="G746" s="5" t="str">
        <f>VLOOKUP($D:$D,[1]Capacidad!$D:$Q,5,FALSE)</f>
        <v>17</v>
      </c>
      <c r="H746" s="5" t="str">
        <f>VLOOKUP($D:$D,[1]Capacidad!$D:$Q,6,FALSE)</f>
        <v>PERAVIA</v>
      </c>
      <c r="I746" s="5" t="str">
        <f>VLOOKUP($D:$D,[1]Capacidad!$D:$Q,7,FALSE)</f>
        <v>01</v>
      </c>
      <c r="J746" s="5" t="str">
        <f>VLOOKUP($D:$D,[1]Capacidad!$D:$Q,8,FALSE)</f>
        <v>BANÍ</v>
      </c>
      <c r="K746" s="8" t="s">
        <v>241</v>
      </c>
      <c r="L746" s="8" t="s">
        <v>247</v>
      </c>
      <c r="M746" s="2" t="s">
        <v>56</v>
      </c>
      <c r="N746" s="51">
        <v>391</v>
      </c>
    </row>
    <row r="747" spans="1:14" ht="13.5" customHeight="1" x14ac:dyDescent="0.25">
      <c r="A747" s="2">
        <v>2025</v>
      </c>
      <c r="B747" s="2">
        <v>7</v>
      </c>
      <c r="C747" s="2" t="s">
        <v>22</v>
      </c>
      <c r="D747" s="2" t="s">
        <v>173</v>
      </c>
      <c r="E747" s="5" t="str">
        <f>VLOOKUP($D:$D,[1]Capacidad!$D:$Q,3,FALSE)</f>
        <v>06</v>
      </c>
      <c r="F747" s="5" t="str">
        <f>VLOOKUP($D:$D,[1]Capacidad!$D:$Q,4,FALSE)</f>
        <v>ENRIQUILLO</v>
      </c>
      <c r="G747" s="5" t="str">
        <f>VLOOKUP($D:$D,[1]Capacidad!$D:$Q,5,FALSE)</f>
        <v>16</v>
      </c>
      <c r="H747" s="5" t="str">
        <f>VLOOKUP($D:$D,[1]Capacidad!$D:$Q,6,FALSE)</f>
        <v>PEDERNALES</v>
      </c>
      <c r="I747" s="5" t="str">
        <f>VLOOKUP($D:$D,[1]Capacidad!$D:$Q,7,FALSE)</f>
        <v>02</v>
      </c>
      <c r="J747" s="5" t="str">
        <f>VLOOKUP($D:$D,[1]Capacidad!$D:$Q,8,FALSE)</f>
        <v>OVIEDO</v>
      </c>
      <c r="K747" s="8" t="s">
        <v>244</v>
      </c>
      <c r="L747" s="8" t="s">
        <v>252</v>
      </c>
      <c r="M747" s="2" t="s">
        <v>174</v>
      </c>
      <c r="N747" s="51">
        <v>8.25</v>
      </c>
    </row>
    <row r="748" spans="1:14" ht="13.5" customHeight="1" x14ac:dyDescent="0.25">
      <c r="A748" s="2">
        <v>2025</v>
      </c>
      <c r="B748" s="2">
        <v>7</v>
      </c>
      <c r="C748" s="2" t="s">
        <v>175</v>
      </c>
      <c r="D748" s="2" t="s">
        <v>218</v>
      </c>
      <c r="E748" s="5" t="str">
        <f>VLOOKUP($D:$D,[1]Capacidad!$D:$Q,3,FALSE)</f>
        <v>09</v>
      </c>
      <c r="F748" s="5" t="str">
        <f>VLOOKUP($D:$D,[1]Capacidad!$D:$Q,4,FALSE)</f>
        <v>HIGUAMO</v>
      </c>
      <c r="G748" s="5" t="str">
        <f>VLOOKUP($D:$D,[1]Capacidad!$D:$Q,5,FALSE)</f>
        <v>23</v>
      </c>
      <c r="H748" s="5" t="str">
        <f>VLOOKUP($D:$D,[1]Capacidad!$D:$Q,6,FALSE)</f>
        <v>SAN PEDRO DE MACORÍS</v>
      </c>
      <c r="I748" s="5" t="str">
        <f>VLOOKUP($D:$D,[1]Capacidad!$D:$Q,7,FALSE)</f>
        <v>05</v>
      </c>
      <c r="J748" s="5" t="str">
        <f>VLOOKUP($D:$D,[1]Capacidad!$D:$Q,8,FALSE)</f>
        <v>QUISQUEYA</v>
      </c>
      <c r="K748" s="8" t="s">
        <v>242</v>
      </c>
      <c r="L748" s="8" t="s">
        <v>248</v>
      </c>
      <c r="M748" s="2" t="s">
        <v>174</v>
      </c>
      <c r="N748" s="51">
        <v>156.93799999999999</v>
      </c>
    </row>
    <row r="749" spans="1:14" ht="13.5" customHeight="1" x14ac:dyDescent="0.25">
      <c r="A749" s="2">
        <v>2025</v>
      </c>
      <c r="B749" s="2">
        <v>7</v>
      </c>
      <c r="C749" s="2" t="s">
        <v>175</v>
      </c>
      <c r="D749" s="2" t="s">
        <v>219</v>
      </c>
      <c r="E749" s="5" t="str">
        <f>VLOOKUP($D:$D,[1]Capacidad!$D:$Q,3,FALSE)</f>
        <v>09</v>
      </c>
      <c r="F749" s="5" t="str">
        <f>VLOOKUP($D:$D,[1]Capacidad!$D:$Q,4,FALSE)</f>
        <v>HIGUAMO</v>
      </c>
      <c r="G749" s="5" t="str">
        <f>VLOOKUP($D:$D,[1]Capacidad!$D:$Q,5,FALSE)</f>
        <v>23</v>
      </c>
      <c r="H749" s="5" t="str">
        <f>VLOOKUP($D:$D,[1]Capacidad!$D:$Q,6,FALSE)</f>
        <v>SAN PEDRO DE MACORÍS</v>
      </c>
      <c r="I749" s="5" t="str">
        <f>VLOOKUP($D:$D,[1]Capacidad!$D:$Q,7,FALSE)</f>
        <v>01</v>
      </c>
      <c r="J749" s="5" t="str">
        <f>VLOOKUP($D:$D,[1]Capacidad!$D:$Q,8,FALSE)</f>
        <v>SAN PEDRO DE MACORÍS</v>
      </c>
      <c r="K749" s="8" t="s">
        <v>242</v>
      </c>
      <c r="L749" s="8" t="s">
        <v>248</v>
      </c>
      <c r="M749" s="2" t="s">
        <v>107</v>
      </c>
      <c r="N749" s="51">
        <v>68.304000000000002</v>
      </c>
    </row>
    <row r="750" spans="1:14" ht="13.5" customHeight="1" x14ac:dyDescent="0.25">
      <c r="A750" s="2">
        <v>2025</v>
      </c>
      <c r="B750" s="2">
        <v>7</v>
      </c>
      <c r="C750" s="2" t="s">
        <v>22</v>
      </c>
      <c r="D750" s="2" t="s">
        <v>220</v>
      </c>
      <c r="E750" s="5" t="str">
        <f>VLOOKUP($D:$D,[1]Capacidad!$D:$Q,3,FALSE)</f>
        <v>09</v>
      </c>
      <c r="F750" s="5" t="str">
        <f>VLOOKUP($D:$D,[1]Capacidad!$D:$Q,4,FALSE)</f>
        <v>HIGUAMO</v>
      </c>
      <c r="G750" s="5" t="str">
        <f>VLOOKUP($D:$D,[1]Capacidad!$D:$Q,5,FALSE)</f>
        <v>23</v>
      </c>
      <c r="H750" s="5" t="str">
        <f>VLOOKUP($D:$D,[1]Capacidad!$D:$Q,6,FALSE)</f>
        <v>SAN PEDRO DE MACORÍS</v>
      </c>
      <c r="I750" s="5" t="str">
        <f>VLOOKUP($D:$D,[1]Capacidad!$D:$Q,7,FALSE)</f>
        <v>05</v>
      </c>
      <c r="J750" s="5" t="str">
        <f>VLOOKUP($D:$D,[1]Capacidad!$D:$Q,8,FALSE)</f>
        <v>QUISQUEYA</v>
      </c>
      <c r="K750" s="8" t="s">
        <v>242</v>
      </c>
      <c r="L750" s="8" t="s">
        <v>248</v>
      </c>
      <c r="M750" s="2" t="s">
        <v>174</v>
      </c>
      <c r="N750" s="51">
        <v>225.24</v>
      </c>
    </row>
    <row r="751" spans="1:14" ht="13.5" customHeight="1" x14ac:dyDescent="0.25">
      <c r="A751" s="2">
        <v>2025</v>
      </c>
      <c r="B751" s="2">
        <v>7</v>
      </c>
      <c r="C751" s="2" t="s">
        <v>12</v>
      </c>
      <c r="D751" s="2" t="s">
        <v>182</v>
      </c>
      <c r="E751" s="5" t="str">
        <f>VLOOKUP($D:$D,[1]Capacidad!$D:$Q,3,FALSE)</f>
        <v>02</v>
      </c>
      <c r="F751" s="5" t="str">
        <f>VLOOKUP($D:$D,[1]Capacidad!$D:$Q,4,FALSE)</f>
        <v>CIBAO SUR</v>
      </c>
      <c r="G751" s="5" t="str">
        <f>VLOOKUP($D:$D,[1]Capacidad!$D:$Q,5,FALSE)</f>
        <v>13</v>
      </c>
      <c r="H751" s="5" t="str">
        <f>VLOOKUP($D:$D,[1]Capacidad!$D:$Q,6,FALSE)</f>
        <v>LA VEGA</v>
      </c>
      <c r="I751" s="5" t="str">
        <f>VLOOKUP($D:$D,[1]Capacidad!$D:$Q,7,FALSE)</f>
        <v>04</v>
      </c>
      <c r="J751" s="5" t="str">
        <f>VLOOKUP($D:$D,[1]Capacidad!$D:$Q,8,FALSE)</f>
        <v>JIMA ABAJO</v>
      </c>
      <c r="K751" s="8" t="s">
        <v>240</v>
      </c>
      <c r="L751" s="8" t="s">
        <v>253</v>
      </c>
      <c r="M751" s="2" t="s">
        <v>183</v>
      </c>
      <c r="N751" s="51">
        <v>10.1</v>
      </c>
    </row>
    <row r="752" spans="1:14" ht="13.5" customHeight="1" x14ac:dyDescent="0.25">
      <c r="A752" s="2">
        <v>2025</v>
      </c>
      <c r="B752" s="2">
        <v>7</v>
      </c>
      <c r="C752" s="2" t="s">
        <v>12</v>
      </c>
      <c r="D752" s="2" t="s">
        <v>184</v>
      </c>
      <c r="E752" s="5" t="str">
        <f>VLOOKUP($D:$D,[1]Capacidad!$D:$Q,3,FALSE)</f>
        <v>02</v>
      </c>
      <c r="F752" s="5" t="str">
        <f>VLOOKUP($D:$D,[1]Capacidad!$D:$Q,4,FALSE)</f>
        <v>CIBAO SUR</v>
      </c>
      <c r="G752" s="5" t="str">
        <f>VLOOKUP($D:$D,[1]Capacidad!$D:$Q,5,FALSE)</f>
        <v>28</v>
      </c>
      <c r="H752" s="5" t="str">
        <f>VLOOKUP($D:$D,[1]Capacidad!$D:$Q,6,FALSE)</f>
        <v>MONSEÑOR NOUEL</v>
      </c>
      <c r="I752" s="5" t="str">
        <f>VLOOKUP($D:$D,[1]Capacidad!$D:$Q,7,FALSE)</f>
        <v>01</v>
      </c>
      <c r="J752" s="5" t="str">
        <f>VLOOKUP($D:$D,[1]Capacidad!$D:$Q,8,FALSE)</f>
        <v>BONAO</v>
      </c>
      <c r="K752" s="8" t="s">
        <v>240</v>
      </c>
      <c r="L752" s="8" t="s">
        <v>253</v>
      </c>
      <c r="M752" s="2" t="s">
        <v>82</v>
      </c>
      <c r="N752" s="51">
        <v>12.5</v>
      </c>
    </row>
    <row r="753" spans="1:14" ht="13.5" customHeight="1" x14ac:dyDescent="0.25">
      <c r="A753" s="2">
        <v>2025</v>
      </c>
      <c r="B753" s="2">
        <v>7</v>
      </c>
      <c r="C753" s="2" t="s">
        <v>12</v>
      </c>
      <c r="D753" s="2" t="s">
        <v>185</v>
      </c>
      <c r="E753" s="5" t="str">
        <f>VLOOKUP($D:$D,[1]Capacidad!$D:$Q,3,FALSE)</f>
        <v>02</v>
      </c>
      <c r="F753" s="5" t="str">
        <f>VLOOKUP($D:$D,[1]Capacidad!$D:$Q,4,FALSE)</f>
        <v>CIBAO SUR</v>
      </c>
      <c r="G753" s="5" t="str">
        <f>VLOOKUP($D:$D,[1]Capacidad!$D:$Q,5,FALSE)</f>
        <v>28</v>
      </c>
      <c r="H753" s="5" t="str">
        <f>VLOOKUP($D:$D,[1]Capacidad!$D:$Q,6,FALSE)</f>
        <v>MONSEÑOR NOUEL</v>
      </c>
      <c r="I753" s="5" t="str">
        <f>VLOOKUP($D:$D,[1]Capacidad!$D:$Q,7,FALSE)</f>
        <v>01</v>
      </c>
      <c r="J753" s="5" t="str">
        <f>VLOOKUP($D:$D,[1]Capacidad!$D:$Q,8,FALSE)</f>
        <v>BONAO</v>
      </c>
      <c r="K753" s="8" t="s">
        <v>240</v>
      </c>
      <c r="L753" s="8" t="s">
        <v>253</v>
      </c>
      <c r="M753" s="2" t="s">
        <v>17</v>
      </c>
      <c r="N753" s="51">
        <v>12.5</v>
      </c>
    </row>
    <row r="754" spans="1:14" ht="13.5" customHeight="1" x14ac:dyDescent="0.25">
      <c r="A754" s="2">
        <v>2025</v>
      </c>
      <c r="B754" s="2">
        <v>7</v>
      </c>
      <c r="C754" s="2" t="s">
        <v>12</v>
      </c>
      <c r="D754" s="2" t="s">
        <v>186</v>
      </c>
      <c r="E754" s="5" t="str">
        <f>VLOOKUP($D:$D,[1]Capacidad!$D:$Q,3,FALSE)</f>
        <v>03</v>
      </c>
      <c r="F754" s="5" t="str">
        <f>VLOOKUP($D:$D,[1]Capacidad!$D:$Q,4,FALSE)</f>
        <v>CIBAO NORDESTE</v>
      </c>
      <c r="G754" s="5" t="str">
        <f>VLOOKUP($D:$D,[1]Capacidad!$D:$Q,5,FALSE)</f>
        <v>14</v>
      </c>
      <c r="H754" s="5" t="str">
        <f>VLOOKUP($D:$D,[1]Capacidad!$D:$Q,6,FALSE)</f>
        <v>MARÍA TRINIDAD SÁNCHEZ</v>
      </c>
      <c r="I754" s="5" t="str">
        <f>VLOOKUP($D:$D,[1]Capacidad!$D:$Q,7,FALSE)</f>
        <v>01</v>
      </c>
      <c r="J754" s="5" t="str">
        <f>VLOOKUP($D:$D,[1]Capacidad!$D:$Q,8,FALSE)</f>
        <v>NAGUA</v>
      </c>
      <c r="K754" s="8" t="s">
        <v>240</v>
      </c>
      <c r="L754" s="8" t="s">
        <v>253</v>
      </c>
      <c r="M754" s="2" t="s">
        <v>187</v>
      </c>
      <c r="N754" s="51">
        <v>0.9</v>
      </c>
    </row>
    <row r="755" spans="1:14" ht="13.5" customHeight="1" x14ac:dyDescent="0.25">
      <c r="A755" s="2">
        <v>2025</v>
      </c>
      <c r="B755" s="2">
        <v>7</v>
      </c>
      <c r="C755" s="2" t="s">
        <v>12</v>
      </c>
      <c r="D755" s="2" t="s">
        <v>188</v>
      </c>
      <c r="E755" s="5" t="str">
        <f>VLOOKUP($D:$D,[1]Capacidad!$D:$Q,3,FALSE)</f>
        <v>07</v>
      </c>
      <c r="F755" s="5" t="str">
        <f>VLOOKUP($D:$D,[1]Capacidad!$D:$Q,4,FALSE)</f>
        <v>EL VALLE</v>
      </c>
      <c r="G755" s="5" t="str">
        <f>VLOOKUP($D:$D,[1]Capacidad!$D:$Q,5,FALSE)</f>
        <v>22</v>
      </c>
      <c r="H755" s="5" t="str">
        <f>VLOOKUP($D:$D,[1]Capacidad!$D:$Q,6,FALSE)</f>
        <v>SAN JUAN</v>
      </c>
      <c r="I755" s="5" t="str">
        <f>VLOOKUP($D:$D,[1]Capacidad!$D:$Q,7,FALSE)</f>
        <v>01</v>
      </c>
      <c r="J755" s="5" t="str">
        <f>VLOOKUP($D:$D,[1]Capacidad!$D:$Q,8,FALSE)</f>
        <v>SAN JUAN</v>
      </c>
      <c r="K755" s="8" t="s">
        <v>240</v>
      </c>
      <c r="L755" s="8" t="s">
        <v>253</v>
      </c>
      <c r="M755" s="2" t="s">
        <v>189</v>
      </c>
      <c r="N755" s="51">
        <v>12.8</v>
      </c>
    </row>
    <row r="756" spans="1:14" ht="13.5" customHeight="1" x14ac:dyDescent="0.25">
      <c r="A756" s="2">
        <v>2025</v>
      </c>
      <c r="B756" s="2">
        <v>7</v>
      </c>
      <c r="C756" s="2" t="s">
        <v>12</v>
      </c>
      <c r="D756" s="2" t="s">
        <v>190</v>
      </c>
      <c r="E756" s="5" t="str">
        <f>VLOOKUP($D:$D,[1]Capacidad!$D:$Q,3,FALSE)</f>
        <v>07</v>
      </c>
      <c r="F756" s="5" t="str">
        <f>VLOOKUP($D:$D,[1]Capacidad!$D:$Q,4,FALSE)</f>
        <v>EL VALLE</v>
      </c>
      <c r="G756" s="5" t="str">
        <f>VLOOKUP($D:$D,[1]Capacidad!$D:$Q,5,FALSE)</f>
        <v>22</v>
      </c>
      <c r="H756" s="5" t="str">
        <f>VLOOKUP($D:$D,[1]Capacidad!$D:$Q,6,FALSE)</f>
        <v>SAN JUAN</v>
      </c>
      <c r="I756" s="5" t="str">
        <f>VLOOKUP($D:$D,[1]Capacidad!$D:$Q,7,FALSE)</f>
        <v>01</v>
      </c>
      <c r="J756" s="5" t="str">
        <f>VLOOKUP($D:$D,[1]Capacidad!$D:$Q,8,FALSE)</f>
        <v>SAN JUAN</v>
      </c>
      <c r="K756" s="8" t="s">
        <v>240</v>
      </c>
      <c r="L756" s="8" t="s">
        <v>253</v>
      </c>
      <c r="M756" s="2" t="s">
        <v>191</v>
      </c>
      <c r="N756" s="51">
        <v>6.3</v>
      </c>
    </row>
    <row r="757" spans="1:14" ht="13.5" customHeight="1" x14ac:dyDescent="0.25">
      <c r="A757" s="2">
        <v>2025</v>
      </c>
      <c r="B757" s="2">
        <v>7</v>
      </c>
      <c r="C757" s="2" t="s">
        <v>192</v>
      </c>
      <c r="D757" s="2" t="s">
        <v>193</v>
      </c>
      <c r="E757" s="5" t="str">
        <f>VLOOKUP($D:$D,[1]Capacidad!$D:$Q,3,FALSE)</f>
        <v>01</v>
      </c>
      <c r="F757" s="5" t="str">
        <f>VLOOKUP($D:$D,[1]Capacidad!$D:$Q,4,FALSE)</f>
        <v>CIBAO NORTE</v>
      </c>
      <c r="G757" s="5" t="str">
        <f>VLOOKUP($D:$D,[1]Capacidad!$D:$Q,5,FALSE)</f>
        <v>18</v>
      </c>
      <c r="H757" s="5" t="str">
        <f>VLOOKUP($D:$D,[1]Capacidad!$D:$Q,6,FALSE)</f>
        <v>PUERTO PLATA</v>
      </c>
      <c r="I757" s="5" t="str">
        <f>VLOOKUP($D:$D,[1]Capacidad!$D:$Q,7,FALSE)</f>
        <v>01</v>
      </c>
      <c r="J757" s="5" t="str">
        <f>VLOOKUP($D:$D,[1]Capacidad!$D:$Q,8,FALSE)</f>
        <v>PUERTO PLATA</v>
      </c>
      <c r="K757" s="8" t="s">
        <v>239</v>
      </c>
      <c r="L757" s="8" t="s">
        <v>250</v>
      </c>
      <c r="M757" s="2" t="s">
        <v>194</v>
      </c>
      <c r="N757" s="51">
        <v>0</v>
      </c>
    </row>
    <row r="758" spans="1:14" ht="13.5" customHeight="1" x14ac:dyDescent="0.25">
      <c r="A758" s="2">
        <v>2025</v>
      </c>
      <c r="B758" s="2">
        <v>7</v>
      </c>
      <c r="C758" s="2" t="s">
        <v>59</v>
      </c>
      <c r="D758" s="2" t="s">
        <v>197</v>
      </c>
      <c r="E758" s="5" t="str">
        <f>VLOOKUP($D:$D,[1]Capacidad!$D:$Q,3,FALSE)</f>
        <v>05</v>
      </c>
      <c r="F758" s="5" t="str">
        <f>VLOOKUP($D:$D,[1]Capacidad!$D:$Q,4,FALSE)</f>
        <v>VALDESIA</v>
      </c>
      <c r="G758" s="5" t="str">
        <f>VLOOKUP($D:$D,[1]Capacidad!$D:$Q,5,FALSE)</f>
        <v>21</v>
      </c>
      <c r="H758" s="5" t="str">
        <f>VLOOKUP($D:$D,[1]Capacidad!$D:$Q,6,FALSE)</f>
        <v>SAN CRISTÓBAL</v>
      </c>
      <c r="I758" s="5" t="str">
        <f>VLOOKUP($D:$D,[1]Capacidad!$D:$Q,7,FALSE)</f>
        <v>03</v>
      </c>
      <c r="J758" s="5" t="str">
        <f>VLOOKUP($D:$D,[1]Capacidad!$D:$Q,8,FALSE)</f>
        <v>BAJOS DE HAINA</v>
      </c>
      <c r="K758" s="8" t="s">
        <v>243</v>
      </c>
      <c r="L758" s="8" t="s">
        <v>249</v>
      </c>
      <c r="M758" s="2" t="s">
        <v>44</v>
      </c>
      <c r="N758" s="51">
        <v>34</v>
      </c>
    </row>
    <row r="759" spans="1:14" ht="13.5" customHeight="1" x14ac:dyDescent="0.25">
      <c r="A759" s="2">
        <v>2025</v>
      </c>
      <c r="B759" s="2">
        <v>7</v>
      </c>
      <c r="C759" s="2" t="s">
        <v>198</v>
      </c>
      <c r="D759" s="2" t="s">
        <v>199</v>
      </c>
      <c r="E759" s="5" t="str">
        <f>VLOOKUP($D:$D,[1]Capacidad!$D:$Q,3,FALSE)</f>
        <v>09</v>
      </c>
      <c r="F759" s="5" t="str">
        <f>VLOOKUP($D:$D,[1]Capacidad!$D:$Q,4,FALSE)</f>
        <v>HIGUAMO</v>
      </c>
      <c r="G759" s="5" t="str">
        <f>VLOOKUP($D:$D,[1]Capacidad!$D:$Q,5,FALSE)</f>
        <v>23</v>
      </c>
      <c r="H759" s="5" t="str">
        <f>VLOOKUP($D:$D,[1]Capacidad!$D:$Q,6,FALSE)</f>
        <v>SAN PEDRO DE MACORÍS</v>
      </c>
      <c r="I759" s="5" t="str">
        <f>VLOOKUP($D:$D,[1]Capacidad!$D:$Q,7,FALSE)</f>
        <v>01</v>
      </c>
      <c r="J759" s="5" t="str">
        <f>VLOOKUP($D:$D,[1]Capacidad!$D:$Q,8,FALSE)</f>
        <v>SAN PEDRO DE MACORÍS</v>
      </c>
      <c r="K759" s="8" t="s">
        <v>241</v>
      </c>
      <c r="L759" s="8" t="s">
        <v>251</v>
      </c>
      <c r="M759" s="2" t="s">
        <v>99</v>
      </c>
      <c r="N759" s="51">
        <v>30</v>
      </c>
    </row>
    <row r="760" spans="1:14" ht="13.5" customHeight="1" x14ac:dyDescent="0.25">
      <c r="A760" s="2">
        <v>2025</v>
      </c>
      <c r="B760" s="2">
        <v>7</v>
      </c>
      <c r="C760" s="2" t="s">
        <v>200</v>
      </c>
      <c r="D760" s="2" t="s">
        <v>201</v>
      </c>
      <c r="E760" s="5" t="str">
        <f>VLOOKUP($D:$D,[1]Capacidad!$D:$Q,3,FALSE)</f>
        <v>10</v>
      </c>
      <c r="F760" s="5" t="str">
        <f>VLOOKUP($D:$D,[1]Capacidad!$D:$Q,4,FALSE)</f>
        <v>OZAMA O METROPOLITANA</v>
      </c>
      <c r="G760" s="5" t="str">
        <f>VLOOKUP($D:$D,[1]Capacidad!$D:$Q,5,FALSE)</f>
        <v>32</v>
      </c>
      <c r="H760" s="5" t="str">
        <f>VLOOKUP($D:$D,[1]Capacidad!$D:$Q,6,FALSE)</f>
        <v>SANTO DOMINGO</v>
      </c>
      <c r="I760" s="5" t="str">
        <f>VLOOKUP($D:$D,[1]Capacidad!$D:$Q,7,FALSE)</f>
        <v>04</v>
      </c>
      <c r="J760" s="5" t="str">
        <f>VLOOKUP($D:$D,[1]Capacidad!$D:$Q,8,FALSE)</f>
        <v>BOCA CHICA</v>
      </c>
      <c r="K760" s="8" t="s">
        <v>243</v>
      </c>
      <c r="L760" s="8" t="s">
        <v>246</v>
      </c>
      <c r="M760" s="2" t="s">
        <v>128</v>
      </c>
      <c r="N760" s="51">
        <v>191.48</v>
      </c>
    </row>
    <row r="761" spans="1:14" ht="13.5" customHeight="1" x14ac:dyDescent="0.25">
      <c r="A761" s="2">
        <v>2025</v>
      </c>
      <c r="B761" s="2">
        <v>7</v>
      </c>
      <c r="C761" s="2" t="s">
        <v>22</v>
      </c>
      <c r="D761" s="2" t="s">
        <v>202</v>
      </c>
      <c r="E761" s="5" t="str">
        <f>VLOOKUP($D:$D,[1]Capacidad!$D:$Q,3,FALSE)</f>
        <v>09</v>
      </c>
      <c r="F761" s="5" t="str">
        <f>VLOOKUP($D:$D,[1]Capacidad!$D:$Q,4,FALSE)</f>
        <v>HIGUAMO</v>
      </c>
      <c r="G761" s="5" t="str">
        <f>VLOOKUP($D:$D,[1]Capacidad!$D:$Q,5,FALSE)</f>
        <v>23</v>
      </c>
      <c r="H761" s="5" t="str">
        <f>VLOOKUP($D:$D,[1]Capacidad!$D:$Q,6,FALSE)</f>
        <v>SAN PEDRO DE MACORÍS</v>
      </c>
      <c r="I761" s="5" t="str">
        <f>VLOOKUP($D:$D,[1]Capacidad!$D:$Q,7,FALSE)</f>
        <v>01</v>
      </c>
      <c r="J761" s="5" t="str">
        <f>VLOOKUP($D:$D,[1]Capacidad!$D:$Q,8,FALSE)</f>
        <v>SAN PEDRO DE MACORÍS</v>
      </c>
      <c r="K761" s="8" t="s">
        <v>242</v>
      </c>
      <c r="L761" s="8" t="s">
        <v>248</v>
      </c>
      <c r="M761" s="2" t="s">
        <v>24</v>
      </c>
      <c r="N761" s="51">
        <v>51</v>
      </c>
    </row>
    <row r="762" spans="1:14" ht="13.5" customHeight="1" x14ac:dyDescent="0.25">
      <c r="A762" s="2">
        <v>2025</v>
      </c>
      <c r="B762" s="2">
        <v>7</v>
      </c>
      <c r="C762" s="2" t="s">
        <v>12</v>
      </c>
      <c r="D762" s="2" t="s">
        <v>203</v>
      </c>
      <c r="E762" s="5" t="str">
        <f>VLOOKUP($D:$D,[1]Capacidad!$D:$Q,3,FALSE)</f>
        <v>02</v>
      </c>
      <c r="F762" s="5" t="str">
        <f>VLOOKUP($D:$D,[1]Capacidad!$D:$Q,4,FALSE)</f>
        <v>CIBAO SUR</v>
      </c>
      <c r="G762" s="5" t="str">
        <f>VLOOKUP($D:$D,[1]Capacidad!$D:$Q,5,FALSE)</f>
        <v>13</v>
      </c>
      <c r="H762" s="5" t="str">
        <f>VLOOKUP($D:$D,[1]Capacidad!$D:$Q,6,FALSE)</f>
        <v>LA VEGA</v>
      </c>
      <c r="I762" s="5" t="str">
        <f>VLOOKUP($D:$D,[1]Capacidad!$D:$Q,7,FALSE)</f>
        <v>01</v>
      </c>
      <c r="J762" s="5" t="str">
        <f>VLOOKUP($D:$D,[1]Capacidad!$D:$Q,8,FALSE)</f>
        <v>LA VEGA</v>
      </c>
      <c r="K762" s="8" t="s">
        <v>240</v>
      </c>
      <c r="L762" s="8" t="s">
        <v>253</v>
      </c>
      <c r="M762" s="2" t="s">
        <v>204</v>
      </c>
      <c r="N762" s="51">
        <v>48</v>
      </c>
    </row>
    <row r="763" spans="1:14" ht="13.5" customHeight="1" x14ac:dyDescent="0.25">
      <c r="A763" s="2">
        <v>2025</v>
      </c>
      <c r="B763" s="2">
        <v>7</v>
      </c>
      <c r="C763" s="2" t="s">
        <v>12</v>
      </c>
      <c r="D763" s="2" t="s">
        <v>205</v>
      </c>
      <c r="E763" s="5" t="str">
        <f>VLOOKUP($D:$D,[1]Capacidad!$D:$Q,3,FALSE)</f>
        <v>02</v>
      </c>
      <c r="F763" s="5" t="str">
        <f>VLOOKUP($D:$D,[1]Capacidad!$D:$Q,4,FALSE)</f>
        <v>CIBAO SUR</v>
      </c>
      <c r="G763" s="5" t="str">
        <f>VLOOKUP($D:$D,[1]Capacidad!$D:$Q,5,FALSE)</f>
        <v>13</v>
      </c>
      <c r="H763" s="5" t="str">
        <f>VLOOKUP($D:$D,[1]Capacidad!$D:$Q,6,FALSE)</f>
        <v>LA VEGA</v>
      </c>
      <c r="I763" s="5" t="str">
        <f>VLOOKUP($D:$D,[1]Capacidad!$D:$Q,7,FALSE)</f>
        <v>01</v>
      </c>
      <c r="J763" s="5" t="str">
        <f>VLOOKUP($D:$D,[1]Capacidad!$D:$Q,8,FALSE)</f>
        <v>LA VEGA</v>
      </c>
      <c r="K763" s="8" t="s">
        <v>240</v>
      </c>
      <c r="L763" s="8" t="s">
        <v>253</v>
      </c>
      <c r="M763" s="2" t="s">
        <v>204</v>
      </c>
      <c r="N763" s="51">
        <v>48</v>
      </c>
    </row>
    <row r="764" spans="1:14" ht="13.5" customHeight="1" x14ac:dyDescent="0.25">
      <c r="A764" s="2">
        <v>2025</v>
      </c>
      <c r="B764" s="2">
        <v>7</v>
      </c>
      <c r="C764" s="2" t="s">
        <v>12</v>
      </c>
      <c r="D764" s="2" t="s">
        <v>206</v>
      </c>
      <c r="E764" s="5" t="str">
        <f>VLOOKUP($D:$D,[1]Capacidad!$D:$Q,3,FALSE)</f>
        <v>05</v>
      </c>
      <c r="F764" s="5" t="str">
        <f>VLOOKUP($D:$D,[1]Capacidad!$D:$Q,4,FALSE)</f>
        <v>VALDESIA</v>
      </c>
      <c r="G764" s="5" t="str">
        <f>VLOOKUP($D:$D,[1]Capacidad!$D:$Q,5,FALSE)</f>
        <v>17</v>
      </c>
      <c r="H764" s="5" t="str">
        <f>VLOOKUP($D:$D,[1]Capacidad!$D:$Q,6,FALSE)</f>
        <v>PERAVIA</v>
      </c>
      <c r="I764" s="5" t="str">
        <f>VLOOKUP($D:$D,[1]Capacidad!$D:$Q,7,FALSE)</f>
        <v>01</v>
      </c>
      <c r="J764" s="5" t="str">
        <f>VLOOKUP($D:$D,[1]Capacidad!$D:$Q,8,FALSE)</f>
        <v>BANÍ</v>
      </c>
      <c r="K764" s="8" t="s">
        <v>240</v>
      </c>
      <c r="L764" s="8" t="s">
        <v>253</v>
      </c>
      <c r="M764" s="2" t="s">
        <v>207</v>
      </c>
      <c r="N764" s="51">
        <v>25.5</v>
      </c>
    </row>
    <row r="765" spans="1:14" ht="13.5" customHeight="1" x14ac:dyDescent="0.25">
      <c r="A765" s="2">
        <v>2025</v>
      </c>
      <c r="B765" s="2">
        <v>7</v>
      </c>
      <c r="C765" s="2" t="s">
        <v>12</v>
      </c>
      <c r="D765" s="2" t="s">
        <v>208</v>
      </c>
      <c r="E765" s="5" t="str">
        <f>VLOOKUP($D:$D,[1]Capacidad!$D:$Q,3,FALSE)</f>
        <v>05</v>
      </c>
      <c r="F765" s="5" t="str">
        <f>VLOOKUP($D:$D,[1]Capacidad!$D:$Q,4,FALSE)</f>
        <v>VALDESIA</v>
      </c>
      <c r="G765" s="5" t="str">
        <f>VLOOKUP($D:$D,[1]Capacidad!$D:$Q,5,FALSE)</f>
        <v>17</v>
      </c>
      <c r="H765" s="5" t="str">
        <f>VLOOKUP($D:$D,[1]Capacidad!$D:$Q,6,FALSE)</f>
        <v>PERAVIA</v>
      </c>
      <c r="I765" s="5" t="str">
        <f>VLOOKUP($D:$D,[1]Capacidad!$D:$Q,7,FALSE)</f>
        <v>01</v>
      </c>
      <c r="J765" s="5" t="str">
        <f>VLOOKUP($D:$D,[1]Capacidad!$D:$Q,8,FALSE)</f>
        <v>BANÍ</v>
      </c>
      <c r="K765" s="8" t="s">
        <v>240</v>
      </c>
      <c r="L765" s="8" t="s">
        <v>253</v>
      </c>
      <c r="M765" s="2" t="s">
        <v>207</v>
      </c>
      <c r="N765" s="51">
        <v>25.5</v>
      </c>
    </row>
    <row r="766" spans="1:14" ht="13.5" customHeight="1" x14ac:dyDescent="0.25">
      <c r="A766" s="2">
        <v>2025</v>
      </c>
      <c r="B766" s="2">
        <v>8</v>
      </c>
      <c r="C766" s="2" t="s">
        <v>8</v>
      </c>
      <c r="D766" s="2" t="s">
        <v>210</v>
      </c>
      <c r="E766" s="5" t="str">
        <f>VLOOKUP($D:$D,[1]Capacidad!$D:$Q,3,FALSE)</f>
        <v>10</v>
      </c>
      <c r="F766" s="5" t="str">
        <f>VLOOKUP($D:$D,[1]Capacidad!$D:$Q,4,FALSE)</f>
        <v>OZAMA O METROPOLITANA</v>
      </c>
      <c r="G766" s="5" t="str">
        <f>VLOOKUP($D:$D,[1]Capacidad!$D:$Q,5,FALSE)</f>
        <v>32</v>
      </c>
      <c r="H766" s="5" t="str">
        <f>VLOOKUP($D:$D,[1]Capacidad!$D:$Q,6,FALSE)</f>
        <v>SANTO DOMINGO</v>
      </c>
      <c r="I766" s="5" t="str">
        <f>VLOOKUP($D:$D,[1]Capacidad!$D:$Q,7,FALSE)</f>
        <v>04</v>
      </c>
      <c r="J766" s="5" t="str">
        <f>VLOOKUP($D:$D,[1]Capacidad!$D:$Q,8,FALSE)</f>
        <v>BOCA CHICA</v>
      </c>
      <c r="K766" s="8" t="s">
        <v>239</v>
      </c>
      <c r="L766" s="8" t="s">
        <v>246</v>
      </c>
      <c r="M766" s="2" t="s">
        <v>102</v>
      </c>
      <c r="N766" s="51">
        <v>319</v>
      </c>
    </row>
    <row r="767" spans="1:14" ht="13.5" customHeight="1" x14ac:dyDescent="0.25">
      <c r="A767" s="2">
        <v>2025</v>
      </c>
      <c r="B767" s="2">
        <v>8</v>
      </c>
      <c r="C767" s="2" t="s">
        <v>12</v>
      </c>
      <c r="D767" s="2" t="s">
        <v>13</v>
      </c>
      <c r="E767" s="5" t="str">
        <f>VLOOKUP($D:$D,[1]Capacidad!$D:$Q,3,FALSE)</f>
        <v>05</v>
      </c>
      <c r="F767" s="5" t="str">
        <f>VLOOKUP($D:$D,[1]Capacidad!$D:$Q,4,FALSE)</f>
        <v>VALDESIA</v>
      </c>
      <c r="G767" s="5" t="str">
        <f>VLOOKUP($D:$D,[1]Capacidad!$D:$Q,5,FALSE)</f>
        <v>17</v>
      </c>
      <c r="H767" s="5" t="str">
        <f>VLOOKUP($D:$D,[1]Capacidad!$D:$Q,6,FALSE)</f>
        <v>PERAVIA</v>
      </c>
      <c r="I767" s="5" t="str">
        <f>VLOOKUP($D:$D,[1]Capacidad!$D:$Q,7,FALSE)</f>
        <v>01</v>
      </c>
      <c r="J767" s="5" t="str">
        <f>VLOOKUP($D:$D,[1]Capacidad!$D:$Q,8,FALSE)</f>
        <v>BANÍ</v>
      </c>
      <c r="K767" s="8" t="s">
        <v>240</v>
      </c>
      <c r="L767" s="8" t="s">
        <v>253</v>
      </c>
      <c r="M767" s="2" t="s">
        <v>14</v>
      </c>
      <c r="N767" s="51">
        <v>30</v>
      </c>
    </row>
    <row r="768" spans="1:14" ht="13.5" customHeight="1" x14ac:dyDescent="0.25">
      <c r="A768" s="2">
        <v>2025</v>
      </c>
      <c r="B768" s="2">
        <v>8</v>
      </c>
      <c r="C768" s="2" t="s">
        <v>12</v>
      </c>
      <c r="D768" s="2" t="s">
        <v>15</v>
      </c>
      <c r="E768" s="5" t="str">
        <f>VLOOKUP($D:$D,[1]Capacidad!$D:$Q,3,FALSE)</f>
        <v>05</v>
      </c>
      <c r="F768" s="5" t="str">
        <f>VLOOKUP($D:$D,[1]Capacidad!$D:$Q,4,FALSE)</f>
        <v>VALDESIA</v>
      </c>
      <c r="G768" s="5" t="str">
        <f>VLOOKUP($D:$D,[1]Capacidad!$D:$Q,5,FALSE)</f>
        <v>17</v>
      </c>
      <c r="H768" s="5" t="str">
        <f>VLOOKUP($D:$D,[1]Capacidad!$D:$Q,6,FALSE)</f>
        <v>PERAVIA</v>
      </c>
      <c r="I768" s="5" t="str">
        <f>VLOOKUP($D:$D,[1]Capacidad!$D:$Q,7,FALSE)</f>
        <v>01</v>
      </c>
      <c r="J768" s="5" t="str">
        <f>VLOOKUP($D:$D,[1]Capacidad!$D:$Q,8,FALSE)</f>
        <v>BANÍ</v>
      </c>
      <c r="K768" s="8" t="s">
        <v>240</v>
      </c>
      <c r="L768" s="8" t="s">
        <v>253</v>
      </c>
      <c r="M768" s="2" t="s">
        <v>14</v>
      </c>
      <c r="N768" s="51">
        <v>30</v>
      </c>
    </row>
    <row r="769" spans="1:14" ht="13.5" customHeight="1" x14ac:dyDescent="0.25">
      <c r="A769" s="2">
        <v>2025</v>
      </c>
      <c r="B769" s="2">
        <v>8</v>
      </c>
      <c r="C769" s="2" t="s">
        <v>12</v>
      </c>
      <c r="D769" s="2" t="s">
        <v>16</v>
      </c>
      <c r="E769" s="5" t="str">
        <f>VLOOKUP($D:$D,[1]Capacidad!$D:$Q,3,FALSE)</f>
        <v>02</v>
      </c>
      <c r="F769" s="5" t="str">
        <f>VLOOKUP($D:$D,[1]Capacidad!$D:$Q,4,FALSE)</f>
        <v>CIBAO SUR</v>
      </c>
      <c r="G769" s="5" t="str">
        <f>VLOOKUP($D:$D,[1]Capacidad!$D:$Q,5,FALSE)</f>
        <v>28</v>
      </c>
      <c r="H769" s="5" t="str">
        <f>VLOOKUP($D:$D,[1]Capacidad!$D:$Q,6,FALSE)</f>
        <v>MONSEÑOR NOUEL</v>
      </c>
      <c r="I769" s="5" t="str">
        <f>VLOOKUP($D:$D,[1]Capacidad!$D:$Q,7,FALSE)</f>
        <v>03</v>
      </c>
      <c r="J769" s="5" t="str">
        <f>VLOOKUP($D:$D,[1]Capacidad!$D:$Q,8,FALSE)</f>
        <v>PIEDRA BLANCA</v>
      </c>
      <c r="K769" s="8" t="s">
        <v>240</v>
      </c>
      <c r="L769" s="8" t="s">
        <v>253</v>
      </c>
      <c r="M769" s="2" t="s">
        <v>17</v>
      </c>
      <c r="N769" s="51">
        <v>0.3</v>
      </c>
    </row>
    <row r="770" spans="1:14" ht="13.5" customHeight="1" x14ac:dyDescent="0.25">
      <c r="A770" s="2">
        <v>2025</v>
      </c>
      <c r="B770" s="2">
        <v>8</v>
      </c>
      <c r="C770" s="2" t="s">
        <v>12</v>
      </c>
      <c r="D770" s="2" t="s">
        <v>18</v>
      </c>
      <c r="E770" s="5" t="str">
        <f>VLOOKUP($D:$D,[1]Capacidad!$D:$Q,3,FALSE)</f>
        <v>02</v>
      </c>
      <c r="F770" s="5" t="str">
        <f>VLOOKUP($D:$D,[1]Capacidad!$D:$Q,4,FALSE)</f>
        <v>CIBAO SUR</v>
      </c>
      <c r="G770" s="5" t="str">
        <f>VLOOKUP($D:$D,[1]Capacidad!$D:$Q,5,FALSE)</f>
        <v>28</v>
      </c>
      <c r="H770" s="5" t="str">
        <f>VLOOKUP($D:$D,[1]Capacidad!$D:$Q,6,FALSE)</f>
        <v>MONSEÑOR NOUEL</v>
      </c>
      <c r="I770" s="5" t="str">
        <f>VLOOKUP($D:$D,[1]Capacidad!$D:$Q,7,FALSE)</f>
        <v>03</v>
      </c>
      <c r="J770" s="5" t="str">
        <f>VLOOKUP($D:$D,[1]Capacidad!$D:$Q,8,FALSE)</f>
        <v>PIEDRA BLANCA</v>
      </c>
      <c r="K770" s="8" t="s">
        <v>240</v>
      </c>
      <c r="L770" s="8" t="s">
        <v>253</v>
      </c>
      <c r="M770" s="2" t="s">
        <v>17</v>
      </c>
      <c r="N770" s="51">
        <v>0.3</v>
      </c>
    </row>
    <row r="771" spans="1:14" ht="13.5" customHeight="1" x14ac:dyDescent="0.25">
      <c r="A771" s="2">
        <v>2025</v>
      </c>
      <c r="B771" s="2">
        <v>8</v>
      </c>
      <c r="C771" s="2" t="s">
        <v>12</v>
      </c>
      <c r="D771" s="2" t="s">
        <v>19</v>
      </c>
      <c r="E771" s="5" t="str">
        <f>VLOOKUP($D:$D,[1]Capacidad!$D:$Q,3,FALSE)</f>
        <v>01</v>
      </c>
      <c r="F771" s="5" t="str">
        <f>VLOOKUP($D:$D,[1]Capacidad!$D:$Q,4,FALSE)</f>
        <v>CIBAO NORTE</v>
      </c>
      <c r="G771" s="5" t="str">
        <f>VLOOKUP($D:$D,[1]Capacidad!$D:$Q,5,FALSE)</f>
        <v>25</v>
      </c>
      <c r="H771" s="5" t="str">
        <f>VLOOKUP($D:$D,[1]Capacidad!$D:$Q,6,FALSE)</f>
        <v>SANTIAGO</v>
      </c>
      <c r="I771" s="5" t="str">
        <f>VLOOKUP($D:$D,[1]Capacidad!$D:$Q,7,FALSE)</f>
        <v>03</v>
      </c>
      <c r="J771" s="5" t="str">
        <f>VLOOKUP($D:$D,[1]Capacidad!$D:$Q,8,FALSE)</f>
        <v>JÁNICO</v>
      </c>
      <c r="K771" s="8" t="s">
        <v>240</v>
      </c>
      <c r="L771" s="8" t="s">
        <v>253</v>
      </c>
      <c r="M771" s="2" t="s">
        <v>20</v>
      </c>
      <c r="N771" s="51">
        <v>0.6</v>
      </c>
    </row>
    <row r="772" spans="1:14" ht="13.5" customHeight="1" x14ac:dyDescent="0.25">
      <c r="A772" s="2">
        <v>2025</v>
      </c>
      <c r="B772" s="2">
        <v>8</v>
      </c>
      <c r="C772" s="2" t="s">
        <v>12</v>
      </c>
      <c r="D772" s="2" t="s">
        <v>21</v>
      </c>
      <c r="E772" s="5" t="str">
        <f>VLOOKUP($D:$D,[1]Capacidad!$D:$Q,3,FALSE)</f>
        <v>01</v>
      </c>
      <c r="F772" s="5" t="str">
        <f>VLOOKUP($D:$D,[1]Capacidad!$D:$Q,4,FALSE)</f>
        <v>CIBAO NORTE</v>
      </c>
      <c r="G772" s="5" t="str">
        <f>VLOOKUP($D:$D,[1]Capacidad!$D:$Q,5,FALSE)</f>
        <v>25</v>
      </c>
      <c r="H772" s="5" t="str">
        <f>VLOOKUP($D:$D,[1]Capacidad!$D:$Q,6,FALSE)</f>
        <v>SANTIAGO</v>
      </c>
      <c r="I772" s="5" t="str">
        <f>VLOOKUP($D:$D,[1]Capacidad!$D:$Q,7,FALSE)</f>
        <v>03</v>
      </c>
      <c r="J772" s="5" t="str">
        <f>VLOOKUP($D:$D,[1]Capacidad!$D:$Q,8,FALSE)</f>
        <v>JÁNICO</v>
      </c>
      <c r="K772" s="8" t="s">
        <v>240</v>
      </c>
      <c r="L772" s="8" t="s">
        <v>253</v>
      </c>
      <c r="M772" s="2" t="s">
        <v>20</v>
      </c>
      <c r="N772" s="51">
        <v>0.6</v>
      </c>
    </row>
    <row r="773" spans="1:14" ht="13.5" customHeight="1" x14ac:dyDescent="0.25">
      <c r="A773" s="2">
        <v>2025</v>
      </c>
      <c r="B773" s="2">
        <v>8</v>
      </c>
      <c r="C773" s="2" t="s">
        <v>22</v>
      </c>
      <c r="D773" s="2" t="s">
        <v>23</v>
      </c>
      <c r="E773" s="5" t="str">
        <f>VLOOKUP($D:$D,[1]Capacidad!$D:$Q,3,FALSE)</f>
        <v>06</v>
      </c>
      <c r="F773" s="5" t="str">
        <f>VLOOKUP($D:$D,[1]Capacidad!$D:$Q,4,FALSE)</f>
        <v>ENRIQUILLO</v>
      </c>
      <c r="G773" s="5" t="str">
        <f>VLOOKUP($D:$D,[1]Capacidad!$D:$Q,5,FALSE)</f>
        <v>04</v>
      </c>
      <c r="H773" s="5" t="str">
        <f>VLOOKUP($D:$D,[1]Capacidad!$D:$Q,6,FALSE)</f>
        <v>BARAHONA</v>
      </c>
      <c r="I773" s="5" t="str">
        <f>VLOOKUP($D:$D,[1]Capacidad!$D:$Q,7,FALSE)</f>
        <v>01</v>
      </c>
      <c r="J773" s="5" t="str">
        <f>VLOOKUP($D:$D,[1]Capacidad!$D:$Q,8,FALSE)</f>
        <v>BARAHONA</v>
      </c>
      <c r="K773" s="8" t="s">
        <v>241</v>
      </c>
      <c r="L773" s="8" t="s">
        <v>247</v>
      </c>
      <c r="M773" s="2" t="s">
        <v>24</v>
      </c>
      <c r="N773" s="51">
        <v>53</v>
      </c>
    </row>
    <row r="774" spans="1:14" ht="13.5" customHeight="1" x14ac:dyDescent="0.25">
      <c r="A774" s="2">
        <v>2025</v>
      </c>
      <c r="B774" s="2">
        <v>8</v>
      </c>
      <c r="C774" s="2" t="s">
        <v>25</v>
      </c>
      <c r="D774" s="2" t="s">
        <v>26</v>
      </c>
      <c r="E774" s="5" t="str">
        <f>VLOOKUP($D:$D,[1]Capacidad!$D:$Q,3,FALSE)</f>
        <v>09</v>
      </c>
      <c r="F774" s="5" t="str">
        <f>VLOOKUP($D:$D,[1]Capacidad!$D:$Q,4,FALSE)</f>
        <v>HIGUAMO</v>
      </c>
      <c r="G774" s="5" t="str">
        <f>VLOOKUP($D:$D,[1]Capacidad!$D:$Q,5,FALSE)</f>
        <v>23</v>
      </c>
      <c r="H774" s="5" t="str">
        <f>VLOOKUP($D:$D,[1]Capacidad!$D:$Q,6,FALSE)</f>
        <v>SAN PEDRO DE MACORÍS</v>
      </c>
      <c r="I774" s="5" t="str">
        <f>VLOOKUP($D:$D,[1]Capacidad!$D:$Q,7,FALSE)</f>
        <v>05</v>
      </c>
      <c r="J774" s="5" t="str">
        <f>VLOOKUP($D:$D,[1]Capacidad!$D:$Q,8,FALSE)</f>
        <v>QUISQUEYA</v>
      </c>
      <c r="K774" s="8" t="s">
        <v>242</v>
      </c>
      <c r="L774" s="8" t="s">
        <v>248</v>
      </c>
      <c r="M774" s="2" t="s">
        <v>27</v>
      </c>
      <c r="N774" s="51">
        <v>25.2</v>
      </c>
    </row>
    <row r="775" spans="1:14" ht="13.5" customHeight="1" x14ac:dyDescent="0.25">
      <c r="A775" s="2">
        <v>2025</v>
      </c>
      <c r="B775" s="2">
        <v>8</v>
      </c>
      <c r="C775" s="2" t="s">
        <v>12</v>
      </c>
      <c r="D775" s="2" t="s">
        <v>28</v>
      </c>
      <c r="E775" s="5" t="str">
        <f>VLOOKUP($D:$D,[1]Capacidad!$D:$Q,3,FALSE)</f>
        <v>04</v>
      </c>
      <c r="F775" s="5" t="str">
        <f>VLOOKUP($D:$D,[1]Capacidad!$D:$Q,4,FALSE)</f>
        <v>CIBAO NOROESTE</v>
      </c>
      <c r="G775" s="5" t="str">
        <f>VLOOKUP($D:$D,[1]Capacidad!$D:$Q,5,FALSE)</f>
        <v>27</v>
      </c>
      <c r="H775" s="5" t="str">
        <f>VLOOKUP($D:$D,[1]Capacidad!$D:$Q,6,FALSE)</f>
        <v>VALVERDE</v>
      </c>
      <c r="I775" s="5" t="str">
        <f>VLOOKUP($D:$D,[1]Capacidad!$D:$Q,7,FALSE)</f>
        <v>02</v>
      </c>
      <c r="J775" s="5" t="str">
        <f>VLOOKUP($D:$D,[1]Capacidad!$D:$Q,8,FALSE)</f>
        <v>ESPERANZA</v>
      </c>
      <c r="K775" s="8" t="s">
        <v>240</v>
      </c>
      <c r="L775" s="8" t="s">
        <v>253</v>
      </c>
      <c r="M775" s="2" t="s">
        <v>27</v>
      </c>
      <c r="N775" s="51">
        <v>2.9</v>
      </c>
    </row>
    <row r="776" spans="1:14" ht="13.5" customHeight="1" x14ac:dyDescent="0.25">
      <c r="A776" s="2">
        <v>2025</v>
      </c>
      <c r="B776" s="2">
        <v>8</v>
      </c>
      <c r="C776" s="2" t="s">
        <v>29</v>
      </c>
      <c r="D776" s="2" t="s">
        <v>211</v>
      </c>
      <c r="E776" s="5" t="str">
        <f>VLOOKUP($D:$D,[1]Capacidad!$D:$Q,3,FALSE)</f>
        <v>09</v>
      </c>
      <c r="F776" s="5" t="str">
        <f>VLOOKUP($D:$D,[1]Capacidad!$D:$Q,4,FALSE)</f>
        <v>HIGUAMO</v>
      </c>
      <c r="G776" s="5" t="str">
        <f>VLOOKUP($D:$D,[1]Capacidad!$D:$Q,5,FALSE)</f>
        <v>23</v>
      </c>
      <c r="H776" s="5" t="str">
        <f>VLOOKUP($D:$D,[1]Capacidad!$D:$Q,6,FALSE)</f>
        <v>SAN PEDRO DE MACORÍS</v>
      </c>
      <c r="I776" s="5" t="str">
        <f>VLOOKUP($D:$D,[1]Capacidad!$D:$Q,7,FALSE)</f>
        <v>01</v>
      </c>
      <c r="J776" s="5" t="str">
        <f>VLOOKUP($D:$D,[1]Capacidad!$D:$Q,8,FALSE)</f>
        <v>SAN PEDRO DE MACORÍS</v>
      </c>
      <c r="K776" s="8" t="s">
        <v>239</v>
      </c>
      <c r="L776" s="8" t="s">
        <v>249</v>
      </c>
      <c r="M776" s="2" t="s">
        <v>24</v>
      </c>
      <c r="N776" s="51">
        <v>100</v>
      </c>
    </row>
    <row r="777" spans="1:14" ht="13.5" customHeight="1" x14ac:dyDescent="0.25">
      <c r="A777" s="2">
        <v>2025</v>
      </c>
      <c r="B777" s="2">
        <v>8</v>
      </c>
      <c r="C777" s="2" t="s">
        <v>29</v>
      </c>
      <c r="D777" s="2" t="s">
        <v>212</v>
      </c>
      <c r="E777" s="5" t="str">
        <f>VLOOKUP($D:$D,[1]Capacidad!$D:$Q,3,FALSE)</f>
        <v>09</v>
      </c>
      <c r="F777" s="5" t="str">
        <f>VLOOKUP($D:$D,[1]Capacidad!$D:$Q,4,FALSE)</f>
        <v>HIGUAMO</v>
      </c>
      <c r="G777" s="5" t="str">
        <f>VLOOKUP($D:$D,[1]Capacidad!$D:$Q,5,FALSE)</f>
        <v>23</v>
      </c>
      <c r="H777" s="5" t="str">
        <f>VLOOKUP($D:$D,[1]Capacidad!$D:$Q,6,FALSE)</f>
        <v>SAN PEDRO DE MACORÍS</v>
      </c>
      <c r="I777" s="5" t="str">
        <f>VLOOKUP($D:$D,[1]Capacidad!$D:$Q,7,FALSE)</f>
        <v>01</v>
      </c>
      <c r="J777" s="5" t="str">
        <f>VLOOKUP($D:$D,[1]Capacidad!$D:$Q,8,FALSE)</f>
        <v>SAN PEDRO DE MACORÍS</v>
      </c>
      <c r="K777" s="8" t="s">
        <v>239</v>
      </c>
      <c r="L777" s="8" t="s">
        <v>249</v>
      </c>
      <c r="M777" s="2" t="s">
        <v>24</v>
      </c>
      <c r="N777" s="51">
        <v>100</v>
      </c>
    </row>
    <row r="778" spans="1:14" ht="13.5" customHeight="1" x14ac:dyDescent="0.25">
      <c r="A778" s="2">
        <v>2025</v>
      </c>
      <c r="B778" s="2">
        <v>8</v>
      </c>
      <c r="C778" s="2" t="s">
        <v>29</v>
      </c>
      <c r="D778" s="2" t="s">
        <v>213</v>
      </c>
      <c r="E778" s="5" t="str">
        <f>VLOOKUP($D:$D,[1]Capacidad!$D:$Q,3,FALSE)</f>
        <v>09</v>
      </c>
      <c r="F778" s="5" t="str">
        <f>VLOOKUP($D:$D,[1]Capacidad!$D:$Q,4,FALSE)</f>
        <v>HIGUAMO</v>
      </c>
      <c r="G778" s="5" t="str">
        <f>VLOOKUP($D:$D,[1]Capacidad!$D:$Q,5,FALSE)</f>
        <v>23</v>
      </c>
      <c r="H778" s="5" t="str">
        <f>VLOOKUP($D:$D,[1]Capacidad!$D:$Q,6,FALSE)</f>
        <v>SAN PEDRO DE MACORÍS</v>
      </c>
      <c r="I778" s="5" t="str">
        <f>VLOOKUP($D:$D,[1]Capacidad!$D:$Q,7,FALSE)</f>
        <v>01</v>
      </c>
      <c r="J778" s="5" t="str">
        <f>VLOOKUP($D:$D,[1]Capacidad!$D:$Q,8,FALSE)</f>
        <v>SAN PEDRO DE MACORÍS</v>
      </c>
      <c r="K778" s="8" t="s">
        <v>239</v>
      </c>
      <c r="L778" s="8" t="s">
        <v>249</v>
      </c>
      <c r="M778" s="2" t="s">
        <v>24</v>
      </c>
      <c r="N778" s="51">
        <v>100</v>
      </c>
    </row>
    <row r="779" spans="1:14" ht="13.5" customHeight="1" x14ac:dyDescent="0.25">
      <c r="A779" s="2">
        <v>2025</v>
      </c>
      <c r="B779" s="2">
        <v>8</v>
      </c>
      <c r="C779" s="2" t="s">
        <v>12</v>
      </c>
      <c r="D779" s="2" t="s">
        <v>37</v>
      </c>
      <c r="E779" s="5" t="str">
        <f>VLOOKUP($D:$D,[1]Capacidad!$D:$Q,3,FALSE)</f>
        <v>04</v>
      </c>
      <c r="F779" s="5" t="str">
        <f>VLOOKUP($D:$D,[1]Capacidad!$D:$Q,4,FALSE)</f>
        <v>CIBAO NOROESTE</v>
      </c>
      <c r="G779" s="5" t="str">
        <f>VLOOKUP($D:$D,[1]Capacidad!$D:$Q,5,FALSE)</f>
        <v>26</v>
      </c>
      <c r="H779" s="5" t="str">
        <f>VLOOKUP($D:$D,[1]Capacidad!$D:$Q,6,FALSE)</f>
        <v>SANTIAGO RODRÍGUEZ</v>
      </c>
      <c r="I779" s="5" t="str">
        <f>VLOOKUP($D:$D,[1]Capacidad!$D:$Q,7,FALSE)</f>
        <v>03</v>
      </c>
      <c r="J779" s="5" t="str">
        <f>VLOOKUP($D:$D,[1]Capacidad!$D:$Q,8,FALSE)</f>
        <v>MONCIÓN</v>
      </c>
      <c r="K779" s="8" t="s">
        <v>240</v>
      </c>
      <c r="L779" s="8" t="s">
        <v>253</v>
      </c>
      <c r="M779" s="2" t="s">
        <v>17</v>
      </c>
      <c r="N779" s="51">
        <v>1.6</v>
      </c>
    </row>
    <row r="780" spans="1:14" ht="13.5" customHeight="1" x14ac:dyDescent="0.25">
      <c r="A780" s="2">
        <v>2025</v>
      </c>
      <c r="B780" s="2">
        <v>8</v>
      </c>
      <c r="C780" s="2" t="s">
        <v>12</v>
      </c>
      <c r="D780" s="2" t="s">
        <v>38</v>
      </c>
      <c r="E780" s="5" t="str">
        <f>VLOOKUP($D:$D,[1]Capacidad!$D:$Q,3,FALSE)</f>
        <v>04</v>
      </c>
      <c r="F780" s="5" t="str">
        <f>VLOOKUP($D:$D,[1]Capacidad!$D:$Q,4,FALSE)</f>
        <v>CIBAO NOROESTE</v>
      </c>
      <c r="G780" s="5" t="str">
        <f>VLOOKUP($D:$D,[1]Capacidad!$D:$Q,5,FALSE)</f>
        <v>26</v>
      </c>
      <c r="H780" s="5" t="str">
        <f>VLOOKUP($D:$D,[1]Capacidad!$D:$Q,6,FALSE)</f>
        <v>SANTIAGO RODRÍGUEZ</v>
      </c>
      <c r="I780" s="5" t="str">
        <f>VLOOKUP($D:$D,[1]Capacidad!$D:$Q,7,FALSE)</f>
        <v>03</v>
      </c>
      <c r="J780" s="5" t="str">
        <f>VLOOKUP($D:$D,[1]Capacidad!$D:$Q,8,FALSE)</f>
        <v>MONCIÓN</v>
      </c>
      <c r="K780" s="8" t="s">
        <v>240</v>
      </c>
      <c r="L780" s="8" t="s">
        <v>253</v>
      </c>
      <c r="M780" s="2" t="s">
        <v>17</v>
      </c>
      <c r="N780" s="51">
        <v>1.6</v>
      </c>
    </row>
    <row r="781" spans="1:14" ht="13.5" customHeight="1" x14ac:dyDescent="0.25">
      <c r="A781" s="2">
        <v>2025</v>
      </c>
      <c r="B781" s="2">
        <v>8</v>
      </c>
      <c r="C781" s="2" t="s">
        <v>12</v>
      </c>
      <c r="D781" s="2" t="s">
        <v>39</v>
      </c>
      <c r="E781" s="5" t="str">
        <f>VLOOKUP($D:$D,[1]Capacidad!$D:$Q,3,FALSE)</f>
        <v>07</v>
      </c>
      <c r="F781" s="5" t="str">
        <f>VLOOKUP($D:$D,[1]Capacidad!$D:$Q,4,FALSE)</f>
        <v>EL VALLE</v>
      </c>
      <c r="G781" s="5" t="str">
        <f>VLOOKUP($D:$D,[1]Capacidad!$D:$Q,5,FALSE)</f>
        <v>22</v>
      </c>
      <c r="H781" s="5" t="str">
        <f>VLOOKUP($D:$D,[1]Capacidad!$D:$Q,6,FALSE)</f>
        <v>SAN JUAN</v>
      </c>
      <c r="I781" s="5" t="str">
        <f>VLOOKUP($D:$D,[1]Capacidad!$D:$Q,7,FALSE)</f>
        <v>01</v>
      </c>
      <c r="J781" s="5" t="str">
        <f>VLOOKUP($D:$D,[1]Capacidad!$D:$Q,8,FALSE)</f>
        <v>SAN JUAN</v>
      </c>
      <c r="K781" s="8" t="s">
        <v>240</v>
      </c>
      <c r="L781" s="8" t="s">
        <v>253</v>
      </c>
      <c r="M781" s="2" t="s">
        <v>17</v>
      </c>
      <c r="N781" s="51">
        <v>2</v>
      </c>
    </row>
    <row r="782" spans="1:14" ht="13.5" customHeight="1" x14ac:dyDescent="0.25">
      <c r="A782" s="2">
        <v>2025</v>
      </c>
      <c r="B782" s="2">
        <v>8</v>
      </c>
      <c r="C782" s="2" t="s">
        <v>12</v>
      </c>
      <c r="D782" s="2" t="s">
        <v>40</v>
      </c>
      <c r="E782" s="5" t="str">
        <f>VLOOKUP($D:$D,[1]Capacidad!$D:$Q,3,FALSE)</f>
        <v>07</v>
      </c>
      <c r="F782" s="5" t="str">
        <f>VLOOKUP($D:$D,[1]Capacidad!$D:$Q,4,FALSE)</f>
        <v>EL VALLE</v>
      </c>
      <c r="G782" s="5" t="str">
        <f>VLOOKUP($D:$D,[1]Capacidad!$D:$Q,5,FALSE)</f>
        <v>22</v>
      </c>
      <c r="H782" s="5" t="str">
        <f>VLOOKUP($D:$D,[1]Capacidad!$D:$Q,6,FALSE)</f>
        <v>SAN JUAN</v>
      </c>
      <c r="I782" s="5" t="str">
        <f>VLOOKUP($D:$D,[1]Capacidad!$D:$Q,7,FALSE)</f>
        <v>01</v>
      </c>
      <c r="J782" s="5" t="str">
        <f>VLOOKUP($D:$D,[1]Capacidad!$D:$Q,8,FALSE)</f>
        <v>SAN JUAN</v>
      </c>
      <c r="K782" s="8" t="s">
        <v>240</v>
      </c>
      <c r="L782" s="8" t="s">
        <v>253</v>
      </c>
      <c r="M782" s="2" t="s">
        <v>17</v>
      </c>
      <c r="N782" s="51">
        <v>2</v>
      </c>
    </row>
    <row r="783" spans="1:14" ht="13.5" customHeight="1" x14ac:dyDescent="0.25">
      <c r="A783" s="2">
        <v>2025</v>
      </c>
      <c r="B783" s="2">
        <v>8</v>
      </c>
      <c r="C783" s="2" t="s">
        <v>12</v>
      </c>
      <c r="D783" s="2" t="s">
        <v>41</v>
      </c>
      <c r="E783" s="5" t="str">
        <f>VLOOKUP($D:$D,[1]Capacidad!$D:$Q,3,FALSE)</f>
        <v>02</v>
      </c>
      <c r="F783" s="5" t="str">
        <f>VLOOKUP($D:$D,[1]Capacidad!$D:$Q,4,FALSE)</f>
        <v>CIBAO SUR</v>
      </c>
      <c r="G783" s="5" t="str">
        <f>VLOOKUP($D:$D,[1]Capacidad!$D:$Q,5,FALSE)</f>
        <v>13</v>
      </c>
      <c r="H783" s="5" t="str">
        <f>VLOOKUP($D:$D,[1]Capacidad!$D:$Q,6,FALSE)</f>
        <v>LA VEGA</v>
      </c>
      <c r="I783" s="5" t="str">
        <f>VLOOKUP($D:$D,[1]Capacidad!$D:$Q,7,FALSE)</f>
        <v>02</v>
      </c>
      <c r="J783" s="5" t="str">
        <f>VLOOKUP($D:$D,[1]Capacidad!$D:$Q,8,FALSE)</f>
        <v>CONSTANZA</v>
      </c>
      <c r="K783" s="8" t="s">
        <v>240</v>
      </c>
      <c r="L783" s="8" t="s">
        <v>253</v>
      </c>
      <c r="M783" s="2" t="s">
        <v>20</v>
      </c>
      <c r="N783" s="51">
        <v>0.7</v>
      </c>
    </row>
    <row r="784" spans="1:14" ht="13.5" customHeight="1" x14ac:dyDescent="0.25">
      <c r="A784" s="2">
        <v>2025</v>
      </c>
      <c r="B784" s="2">
        <v>8</v>
      </c>
      <c r="C784" s="2" t="s">
        <v>29</v>
      </c>
      <c r="D784" s="2" t="s">
        <v>235</v>
      </c>
      <c r="E784" s="5" t="s">
        <v>283</v>
      </c>
      <c r="F784" s="5" t="s">
        <v>283</v>
      </c>
      <c r="G784" s="5" t="s">
        <v>283</v>
      </c>
      <c r="H784" s="5" t="s">
        <v>283</v>
      </c>
      <c r="I784" s="5" t="s">
        <v>283</v>
      </c>
      <c r="J784" s="5" t="s">
        <v>283</v>
      </c>
      <c r="K784" s="8" t="s">
        <v>239</v>
      </c>
      <c r="L784" s="8" t="s">
        <v>246</v>
      </c>
      <c r="M784" s="2" t="s">
        <v>223</v>
      </c>
      <c r="N784" s="51">
        <v>130</v>
      </c>
    </row>
    <row r="785" spans="1:14" ht="13.5" customHeight="1" x14ac:dyDescent="0.25">
      <c r="A785" s="2">
        <v>2025</v>
      </c>
      <c r="B785" s="2">
        <v>8</v>
      </c>
      <c r="C785" s="2" t="s">
        <v>42</v>
      </c>
      <c r="D785" s="2" t="s">
        <v>214</v>
      </c>
      <c r="E785" s="5" t="str">
        <f>VLOOKUP($D:$D,[1]Capacidad!$D:$Q,3,FALSE)</f>
        <v>10</v>
      </c>
      <c r="F785" s="5" t="str">
        <f>VLOOKUP($D:$D,[1]Capacidad!$D:$Q,4,FALSE)</f>
        <v>OZAMA O METROPOLITANA</v>
      </c>
      <c r="G785" s="5" t="str">
        <f>VLOOKUP($D:$D,[1]Capacidad!$D:$Q,5,FALSE)</f>
        <v>01</v>
      </c>
      <c r="H785" s="5" t="str">
        <f>VLOOKUP($D:$D,[1]Capacidad!$D:$Q,6,FALSE)</f>
        <v>DISTRITO NACIONAL</v>
      </c>
      <c r="I785" s="5" t="str">
        <f>VLOOKUP($D:$D,[1]Capacidad!$D:$Q,7,FALSE)</f>
        <v>01</v>
      </c>
      <c r="J785" s="5" t="str">
        <f>VLOOKUP($D:$D,[1]Capacidad!$D:$Q,8,FALSE)</f>
        <v>SANTO DOMINGO DE GUZMÁN</v>
      </c>
      <c r="K785" s="8" t="s">
        <v>242</v>
      </c>
      <c r="L785" s="8" t="s">
        <v>248</v>
      </c>
      <c r="M785" s="2" t="s">
        <v>44</v>
      </c>
      <c r="N785" s="51">
        <v>111.26</v>
      </c>
    </row>
    <row r="786" spans="1:14" ht="13.5" customHeight="1" x14ac:dyDescent="0.25">
      <c r="A786" s="2">
        <v>2025</v>
      </c>
      <c r="B786" s="2">
        <v>8</v>
      </c>
      <c r="C786" s="2" t="s">
        <v>42</v>
      </c>
      <c r="D786" s="2" t="s">
        <v>215</v>
      </c>
      <c r="E786" s="5" t="str">
        <f>VLOOKUP($D:$D,[1]Capacidad!$D:$Q,3,FALSE)</f>
        <v>10</v>
      </c>
      <c r="F786" s="5" t="str">
        <f>VLOOKUP($D:$D,[1]Capacidad!$D:$Q,4,FALSE)</f>
        <v>OZAMA O METROPOLITANA</v>
      </c>
      <c r="G786" s="5" t="str">
        <f>VLOOKUP($D:$D,[1]Capacidad!$D:$Q,5,FALSE)</f>
        <v>01</v>
      </c>
      <c r="H786" s="5" t="str">
        <f>VLOOKUP($D:$D,[1]Capacidad!$D:$Q,6,FALSE)</f>
        <v>DISTRITO NACIONAL</v>
      </c>
      <c r="I786" s="5" t="str">
        <f>VLOOKUP($D:$D,[1]Capacidad!$D:$Q,7,FALSE)</f>
        <v>01</v>
      </c>
      <c r="J786" s="5" t="str">
        <f>VLOOKUP($D:$D,[1]Capacidad!$D:$Q,8,FALSE)</f>
        <v>SANTO DOMINGO DE GUZMÁN</v>
      </c>
      <c r="K786" s="8" t="s">
        <v>239</v>
      </c>
      <c r="L786" s="8" t="s">
        <v>246</v>
      </c>
      <c r="M786" s="2" t="s">
        <v>49</v>
      </c>
      <c r="N786" s="51">
        <v>150.24799999999999</v>
      </c>
    </row>
    <row r="787" spans="1:14" ht="13.5" customHeight="1" x14ac:dyDescent="0.25">
      <c r="A787" s="2">
        <v>2025</v>
      </c>
      <c r="B787" s="2">
        <v>8</v>
      </c>
      <c r="C787" s="2" t="s">
        <v>22</v>
      </c>
      <c r="D787" s="2" t="s">
        <v>52</v>
      </c>
      <c r="E787" s="5" t="str">
        <f>VLOOKUP($D:$D,[1]Capacidad!$D:$Q,3,FALSE)</f>
        <v>05</v>
      </c>
      <c r="F787" s="5" t="str">
        <f>VLOOKUP($D:$D,[1]Capacidad!$D:$Q,4,FALSE)</f>
        <v>VALDESIA</v>
      </c>
      <c r="G787" s="5" t="str">
        <f>VLOOKUP($D:$D,[1]Capacidad!$D:$Q,5,FALSE)</f>
        <v>21</v>
      </c>
      <c r="H787" s="5" t="str">
        <f>VLOOKUP($D:$D,[1]Capacidad!$D:$Q,6,FALSE)</f>
        <v>SAN CRISTÓBAL</v>
      </c>
      <c r="I787" s="5" t="str">
        <f>VLOOKUP($D:$D,[1]Capacidad!$D:$Q,7,FALSE)</f>
        <v>03</v>
      </c>
      <c r="J787" s="5" t="str">
        <f>VLOOKUP($D:$D,[1]Capacidad!$D:$Q,8,FALSE)</f>
        <v>BAJOS DE HAINA</v>
      </c>
      <c r="K787" s="8" t="s">
        <v>243</v>
      </c>
      <c r="L787" s="8" t="s">
        <v>249</v>
      </c>
      <c r="M787" s="2" t="s">
        <v>17</v>
      </c>
      <c r="N787" s="51">
        <v>100</v>
      </c>
    </row>
    <row r="788" spans="1:14" ht="13.5" customHeight="1" x14ac:dyDescent="0.25">
      <c r="A788" s="2">
        <v>2025</v>
      </c>
      <c r="B788" s="2">
        <v>8</v>
      </c>
      <c r="C788" s="2" t="s">
        <v>12</v>
      </c>
      <c r="D788" s="2" t="s">
        <v>53</v>
      </c>
      <c r="E788" s="5" t="str">
        <f>VLOOKUP($D:$D,[1]Capacidad!$D:$Q,3,FALSE)</f>
        <v>02</v>
      </c>
      <c r="F788" s="5" t="str">
        <f>VLOOKUP($D:$D,[1]Capacidad!$D:$Q,4,FALSE)</f>
        <v>CIBAO SUR</v>
      </c>
      <c r="G788" s="5" t="str">
        <f>VLOOKUP($D:$D,[1]Capacidad!$D:$Q,5,FALSE)</f>
        <v>24</v>
      </c>
      <c r="H788" s="5" t="str">
        <f>VLOOKUP($D:$D,[1]Capacidad!$D:$Q,6,FALSE)</f>
        <v>SANCHEZ RAMÍREZ</v>
      </c>
      <c r="I788" s="5" t="str">
        <f>VLOOKUP($D:$D,[1]Capacidad!$D:$Q,7,FALSE)</f>
        <v>01</v>
      </c>
      <c r="J788" s="5" t="str">
        <f>VLOOKUP($D:$D,[1]Capacidad!$D:$Q,8,FALSE)</f>
        <v>COTUÍ</v>
      </c>
      <c r="K788" s="8" t="s">
        <v>240</v>
      </c>
      <c r="L788" s="8" t="s">
        <v>253</v>
      </c>
      <c r="M788" s="2" t="s">
        <v>54</v>
      </c>
      <c r="N788" s="51">
        <v>8</v>
      </c>
    </row>
    <row r="789" spans="1:14" ht="13.5" customHeight="1" x14ac:dyDescent="0.25">
      <c r="A789" s="2">
        <v>2025</v>
      </c>
      <c r="B789" s="2">
        <v>8</v>
      </c>
      <c r="C789" s="2" t="s">
        <v>12</v>
      </c>
      <c r="D789" s="2" t="s">
        <v>55</v>
      </c>
      <c r="E789" s="5" t="str">
        <f>VLOOKUP($D:$D,[1]Capacidad!$D:$Q,3,FALSE)</f>
        <v>02</v>
      </c>
      <c r="F789" s="5" t="str">
        <f>VLOOKUP($D:$D,[1]Capacidad!$D:$Q,4,FALSE)</f>
        <v>CIBAO SUR</v>
      </c>
      <c r="G789" s="5" t="str">
        <f>VLOOKUP($D:$D,[1]Capacidad!$D:$Q,5,FALSE)</f>
        <v>24</v>
      </c>
      <c r="H789" s="5" t="str">
        <f>VLOOKUP($D:$D,[1]Capacidad!$D:$Q,6,FALSE)</f>
        <v>SANCHEZ RAMÍREZ</v>
      </c>
      <c r="I789" s="5" t="str">
        <f>VLOOKUP($D:$D,[1]Capacidad!$D:$Q,7,FALSE)</f>
        <v>01</v>
      </c>
      <c r="J789" s="5" t="str">
        <f>VLOOKUP($D:$D,[1]Capacidad!$D:$Q,8,FALSE)</f>
        <v>COTUÍ</v>
      </c>
      <c r="K789" s="8" t="s">
        <v>240</v>
      </c>
      <c r="L789" s="8" t="s">
        <v>253</v>
      </c>
      <c r="M789" s="2" t="s">
        <v>56</v>
      </c>
      <c r="N789" s="51">
        <v>10.5</v>
      </c>
    </row>
    <row r="790" spans="1:14" ht="13.5" customHeight="1" x14ac:dyDescent="0.25">
      <c r="A790" s="2">
        <v>2025</v>
      </c>
      <c r="B790" s="2">
        <v>8</v>
      </c>
      <c r="C790" s="2" t="s">
        <v>57</v>
      </c>
      <c r="D790" s="2" t="s">
        <v>58</v>
      </c>
      <c r="E790" s="5" t="str">
        <f>VLOOKUP($D:$D,[1]Capacidad!$D:$Q,3,FALSE)</f>
        <v>10</v>
      </c>
      <c r="F790" s="5" t="str">
        <f>VLOOKUP($D:$D,[1]Capacidad!$D:$Q,4,FALSE)</f>
        <v>OZAMA O METROPOLITANA</v>
      </c>
      <c r="G790" s="5" t="str">
        <f>VLOOKUP($D:$D,[1]Capacidad!$D:$Q,5,FALSE)</f>
        <v>32</v>
      </c>
      <c r="H790" s="5" t="str">
        <f>VLOOKUP($D:$D,[1]Capacidad!$D:$Q,6,FALSE)</f>
        <v>SANTO DOMINGO</v>
      </c>
      <c r="I790" s="5" t="str">
        <f>VLOOKUP($D:$D,[1]Capacidad!$D:$Q,7,FALSE)</f>
        <v>07</v>
      </c>
      <c r="J790" s="5" t="str">
        <f>VLOOKUP($D:$D,[1]Capacidad!$D:$Q,8,FALSE)</f>
        <v>PEDRO BRAND</v>
      </c>
      <c r="K790" s="8" t="s">
        <v>242</v>
      </c>
      <c r="L790" s="8" t="s">
        <v>248</v>
      </c>
      <c r="M790" s="2" t="s">
        <v>44</v>
      </c>
      <c r="N790" s="51">
        <v>14.6</v>
      </c>
    </row>
    <row r="791" spans="1:14" ht="13.5" customHeight="1" x14ac:dyDescent="0.25">
      <c r="A791" s="2">
        <v>2025</v>
      </c>
      <c r="B791" s="2">
        <v>8</v>
      </c>
      <c r="C791" s="2" t="s">
        <v>59</v>
      </c>
      <c r="D791" s="2" t="s">
        <v>60</v>
      </c>
      <c r="E791" s="5" t="str">
        <f>VLOOKUP($D:$D,[1]Capacidad!$D:$Q,3,FALSE)</f>
        <v>05</v>
      </c>
      <c r="F791" s="5" t="str">
        <f>VLOOKUP($D:$D,[1]Capacidad!$D:$Q,4,FALSE)</f>
        <v>VALDESIA</v>
      </c>
      <c r="G791" s="5" t="str">
        <f>VLOOKUP($D:$D,[1]Capacidad!$D:$Q,5,FALSE)</f>
        <v>21</v>
      </c>
      <c r="H791" s="5" t="str">
        <f>VLOOKUP($D:$D,[1]Capacidad!$D:$Q,6,FALSE)</f>
        <v>SAN CRISTÓBAL</v>
      </c>
      <c r="I791" s="5" t="str">
        <f>VLOOKUP($D:$D,[1]Capacidad!$D:$Q,7,FALSE)</f>
        <v>03</v>
      </c>
      <c r="J791" s="5" t="str">
        <f>VLOOKUP($D:$D,[1]Capacidad!$D:$Q,8,FALSE)</f>
        <v>BAJOS DE HAINA</v>
      </c>
      <c r="K791" s="8" t="s">
        <v>241</v>
      </c>
      <c r="L791" s="8" t="s">
        <v>247</v>
      </c>
      <c r="M791" s="2" t="s">
        <v>54</v>
      </c>
      <c r="N791" s="51">
        <v>128</v>
      </c>
    </row>
    <row r="792" spans="1:14" ht="13.5" customHeight="1" x14ac:dyDescent="0.25">
      <c r="A792" s="2">
        <v>2025</v>
      </c>
      <c r="B792" s="2">
        <v>8</v>
      </c>
      <c r="C792" s="2" t="s">
        <v>59</v>
      </c>
      <c r="D792" s="2" t="s">
        <v>61</v>
      </c>
      <c r="E792" s="5" t="str">
        <f>VLOOKUP($D:$D,[1]Capacidad!$D:$Q,3,FALSE)</f>
        <v>05</v>
      </c>
      <c r="F792" s="5" t="str">
        <f>VLOOKUP($D:$D,[1]Capacidad!$D:$Q,4,FALSE)</f>
        <v>VALDESIA</v>
      </c>
      <c r="G792" s="5" t="str">
        <f>VLOOKUP($D:$D,[1]Capacidad!$D:$Q,5,FALSE)</f>
        <v>21</v>
      </c>
      <c r="H792" s="5" t="str">
        <f>VLOOKUP($D:$D,[1]Capacidad!$D:$Q,6,FALSE)</f>
        <v>SAN CRISTÓBAL</v>
      </c>
      <c r="I792" s="5" t="str">
        <f>VLOOKUP($D:$D,[1]Capacidad!$D:$Q,7,FALSE)</f>
        <v>03</v>
      </c>
      <c r="J792" s="5" t="str">
        <f>VLOOKUP($D:$D,[1]Capacidad!$D:$Q,8,FALSE)</f>
        <v>BAJOS DE HAINA</v>
      </c>
      <c r="K792" s="8" t="s">
        <v>241</v>
      </c>
      <c r="L792" s="8" t="s">
        <v>247</v>
      </c>
      <c r="M792" s="2" t="s">
        <v>62</v>
      </c>
      <c r="N792" s="51">
        <v>132</v>
      </c>
    </row>
    <row r="793" spans="1:14" ht="13.5" customHeight="1" x14ac:dyDescent="0.25">
      <c r="A793" s="2">
        <v>2025</v>
      </c>
      <c r="B793" s="2">
        <v>8</v>
      </c>
      <c r="C793" s="2" t="s">
        <v>12</v>
      </c>
      <c r="D793" s="2" t="s">
        <v>63</v>
      </c>
      <c r="E793" s="5" t="str">
        <f>VLOOKUP($D:$D,[1]Capacidad!$D:$Q,3,FALSE)</f>
        <v>05</v>
      </c>
      <c r="F793" s="5" t="str">
        <f>VLOOKUP($D:$D,[1]Capacidad!$D:$Q,4,FALSE)</f>
        <v>VALDESIA</v>
      </c>
      <c r="G793" s="5" t="str">
        <f>VLOOKUP($D:$D,[1]Capacidad!$D:$Q,5,FALSE)</f>
        <v>31</v>
      </c>
      <c r="H793" s="5" t="str">
        <f>VLOOKUP($D:$D,[1]Capacidad!$D:$Q,6,FALSE)</f>
        <v>SAN JOSÉ DE OCOA</v>
      </c>
      <c r="I793" s="5" t="str">
        <f>VLOOKUP($D:$D,[1]Capacidad!$D:$Q,7,FALSE)</f>
        <v>01</v>
      </c>
      <c r="J793" s="5" t="str">
        <f>VLOOKUP($D:$D,[1]Capacidad!$D:$Q,8,FALSE)</f>
        <v>SAN JOSÉ DE OCOA</v>
      </c>
      <c r="K793" s="8" t="s">
        <v>240</v>
      </c>
      <c r="L793" s="8" t="s">
        <v>253</v>
      </c>
      <c r="M793" s="2" t="s">
        <v>14</v>
      </c>
      <c r="N793" s="51">
        <v>49</v>
      </c>
    </row>
    <row r="794" spans="1:14" ht="13.5" customHeight="1" x14ac:dyDescent="0.25">
      <c r="A794" s="2">
        <v>2025</v>
      </c>
      <c r="B794" s="2">
        <v>8</v>
      </c>
      <c r="C794" s="2" t="s">
        <v>12</v>
      </c>
      <c r="D794" s="2" t="s">
        <v>64</v>
      </c>
      <c r="E794" s="5" t="str">
        <f>VLOOKUP($D:$D,[1]Capacidad!$D:$Q,3,FALSE)</f>
        <v>05</v>
      </c>
      <c r="F794" s="5" t="str">
        <f>VLOOKUP($D:$D,[1]Capacidad!$D:$Q,4,FALSE)</f>
        <v>VALDESIA</v>
      </c>
      <c r="G794" s="5" t="str">
        <f>VLOOKUP($D:$D,[1]Capacidad!$D:$Q,5,FALSE)</f>
        <v>31</v>
      </c>
      <c r="H794" s="5" t="str">
        <f>VLOOKUP($D:$D,[1]Capacidad!$D:$Q,6,FALSE)</f>
        <v>SAN JOSÉ DE OCOA</v>
      </c>
      <c r="I794" s="5" t="str">
        <f>VLOOKUP($D:$D,[1]Capacidad!$D:$Q,7,FALSE)</f>
        <v>01</v>
      </c>
      <c r="J794" s="5" t="str">
        <f>VLOOKUP($D:$D,[1]Capacidad!$D:$Q,8,FALSE)</f>
        <v>SAN JOSÉ DE OCOA</v>
      </c>
      <c r="K794" s="8" t="s">
        <v>240</v>
      </c>
      <c r="L794" s="8" t="s">
        <v>253</v>
      </c>
      <c r="M794" s="2" t="s">
        <v>14</v>
      </c>
      <c r="N794" s="51">
        <v>49</v>
      </c>
    </row>
    <row r="795" spans="1:14" ht="13.5" customHeight="1" x14ac:dyDescent="0.25">
      <c r="A795" s="2">
        <v>2025</v>
      </c>
      <c r="B795" s="2">
        <v>8</v>
      </c>
      <c r="C795" s="2" t="s">
        <v>12</v>
      </c>
      <c r="D795" s="2" t="s">
        <v>65</v>
      </c>
      <c r="E795" s="5" t="str">
        <f>VLOOKUP($D:$D,[1]Capacidad!$D:$Q,3,FALSE)</f>
        <v>02</v>
      </c>
      <c r="F795" s="5" t="str">
        <f>VLOOKUP($D:$D,[1]Capacidad!$D:$Q,4,FALSE)</f>
        <v>CIBAO SUR</v>
      </c>
      <c r="G795" s="5" t="str">
        <f>VLOOKUP($D:$D,[1]Capacidad!$D:$Q,5,FALSE)</f>
        <v>13</v>
      </c>
      <c r="H795" s="5" t="str">
        <f>VLOOKUP($D:$D,[1]Capacidad!$D:$Q,6,FALSE)</f>
        <v>LA VEGA</v>
      </c>
      <c r="I795" s="5" t="str">
        <f>VLOOKUP($D:$D,[1]Capacidad!$D:$Q,7,FALSE)</f>
        <v>03</v>
      </c>
      <c r="J795" s="5" t="str">
        <f>VLOOKUP($D:$D,[1]Capacidad!$D:$Q,8,FALSE)</f>
        <v>JARABACOA</v>
      </c>
      <c r="K795" s="8" t="s">
        <v>240</v>
      </c>
      <c r="L795" s="8" t="s">
        <v>253</v>
      </c>
      <c r="M795" s="2" t="s">
        <v>66</v>
      </c>
      <c r="N795" s="51">
        <v>8.82</v>
      </c>
    </row>
    <row r="796" spans="1:14" ht="13.5" customHeight="1" x14ac:dyDescent="0.25">
      <c r="A796" s="2">
        <v>2025</v>
      </c>
      <c r="B796" s="2">
        <v>8</v>
      </c>
      <c r="C796" s="2" t="s">
        <v>22</v>
      </c>
      <c r="D796" s="2" t="s">
        <v>67</v>
      </c>
      <c r="E796" s="5" t="str">
        <f>VLOOKUP($D:$D,[1]Capacidad!$D:$Q,3,FALSE)</f>
        <v>06</v>
      </c>
      <c r="F796" s="5" t="str">
        <f>VLOOKUP($D:$D,[1]Capacidad!$D:$Q,4,FALSE)</f>
        <v>ENRIQUILLO</v>
      </c>
      <c r="G796" s="5" t="str">
        <f>VLOOKUP($D:$D,[1]Capacidad!$D:$Q,5,FALSE)</f>
        <v>16</v>
      </c>
      <c r="H796" s="5" t="str">
        <f>VLOOKUP($D:$D,[1]Capacidad!$D:$Q,6,FALSE)</f>
        <v>PEDERNALES</v>
      </c>
      <c r="I796" s="5" t="str">
        <f>VLOOKUP($D:$D,[1]Capacidad!$D:$Q,7,FALSE)</f>
        <v>02</v>
      </c>
      <c r="J796" s="5" t="str">
        <f>VLOOKUP($D:$D,[1]Capacidad!$D:$Q,8,FALSE)</f>
        <v>OVIEDO</v>
      </c>
      <c r="K796" s="8" t="s">
        <v>244</v>
      </c>
      <c r="L796" s="8" t="s">
        <v>252</v>
      </c>
      <c r="M796" s="2" t="s">
        <v>68</v>
      </c>
      <c r="N796" s="51">
        <v>25.2</v>
      </c>
    </row>
    <row r="797" spans="1:14" ht="13.5" customHeight="1" x14ac:dyDescent="0.25">
      <c r="A797" s="2">
        <v>2025</v>
      </c>
      <c r="B797" s="2">
        <v>8</v>
      </c>
      <c r="C797" s="2" t="s">
        <v>69</v>
      </c>
      <c r="D797" s="2" t="s">
        <v>70</v>
      </c>
      <c r="E797" s="5" t="str">
        <f>VLOOKUP($D:$D,[1]Capacidad!$D:$Q,3,FALSE)</f>
        <v>02</v>
      </c>
      <c r="F797" s="5" t="str">
        <f>VLOOKUP($D:$D,[1]Capacidad!$D:$Q,4,FALSE)</f>
        <v>CIBAO SUR</v>
      </c>
      <c r="G797" s="5" t="str">
        <f>VLOOKUP($D:$D,[1]Capacidad!$D:$Q,5,FALSE)</f>
        <v>13</v>
      </c>
      <c r="H797" s="5" t="str">
        <f>VLOOKUP($D:$D,[1]Capacidad!$D:$Q,6,FALSE)</f>
        <v>LA VEGA</v>
      </c>
      <c r="I797" s="5" t="str">
        <f>VLOOKUP($D:$D,[1]Capacidad!$D:$Q,7,FALSE)</f>
        <v>01</v>
      </c>
      <c r="J797" s="5" t="str">
        <f>VLOOKUP($D:$D,[1]Capacidad!$D:$Q,8,FALSE)</f>
        <v>LA VEGA</v>
      </c>
      <c r="K797" s="8" t="s">
        <v>242</v>
      </c>
      <c r="L797" s="8" t="s">
        <v>248</v>
      </c>
      <c r="M797" s="2" t="s">
        <v>71</v>
      </c>
      <c r="N797" s="51">
        <v>92.14</v>
      </c>
    </row>
    <row r="798" spans="1:14" ht="13.5" customHeight="1" x14ac:dyDescent="0.25">
      <c r="A798" s="2">
        <v>2025</v>
      </c>
      <c r="B798" s="2">
        <v>8</v>
      </c>
      <c r="C798" s="2" t="s">
        <v>12</v>
      </c>
      <c r="D798" s="2" t="s">
        <v>72</v>
      </c>
      <c r="E798" s="5" t="str">
        <f>VLOOKUP($D:$D,[1]Capacidad!$D:$Q,3,FALSE)</f>
        <v>05</v>
      </c>
      <c r="F798" s="5" t="str">
        <f>VLOOKUP($D:$D,[1]Capacidad!$D:$Q,4,FALSE)</f>
        <v>VALDESIA</v>
      </c>
      <c r="G798" s="5" t="str">
        <f>VLOOKUP($D:$D,[1]Capacidad!$D:$Q,5,FALSE)</f>
        <v>21</v>
      </c>
      <c r="H798" s="5" t="str">
        <f>VLOOKUP($D:$D,[1]Capacidad!$D:$Q,6,FALSE)</f>
        <v>SAN CRISTÓBAL</v>
      </c>
      <c r="I798" s="5" t="str">
        <f>VLOOKUP($D:$D,[1]Capacidad!$D:$Q,7,FALSE)</f>
        <v>06</v>
      </c>
      <c r="J798" s="5" t="str">
        <f>VLOOKUP($D:$D,[1]Capacidad!$D:$Q,8,FALSE)</f>
        <v>YAGUATE</v>
      </c>
      <c r="K798" s="8" t="s">
        <v>240</v>
      </c>
      <c r="L798" s="8" t="s">
        <v>253</v>
      </c>
      <c r="M798" s="2" t="s">
        <v>17</v>
      </c>
      <c r="N798" s="51">
        <v>0.9</v>
      </c>
    </row>
    <row r="799" spans="1:14" ht="13.5" customHeight="1" x14ac:dyDescent="0.25">
      <c r="A799" s="2">
        <v>2025</v>
      </c>
      <c r="B799" s="2">
        <v>8</v>
      </c>
      <c r="C799" s="2" t="s">
        <v>12</v>
      </c>
      <c r="D799" s="2" t="s">
        <v>73</v>
      </c>
      <c r="E799" s="5" t="str">
        <f>VLOOKUP($D:$D,[1]Capacidad!$D:$Q,3,FALSE)</f>
        <v>06</v>
      </c>
      <c r="F799" s="5" t="str">
        <f>VLOOKUP($D:$D,[1]Capacidad!$D:$Q,4,FALSE)</f>
        <v>ENRIQUILLO</v>
      </c>
      <c r="G799" s="5" t="str">
        <f>VLOOKUP($D:$D,[1]Capacidad!$D:$Q,5,FALSE)</f>
        <v>10</v>
      </c>
      <c r="H799" s="5" t="str">
        <f>VLOOKUP($D:$D,[1]Capacidad!$D:$Q,6,FALSE)</f>
        <v>INDEPENDENCIA</v>
      </c>
      <c r="I799" s="5" t="str">
        <f>VLOOKUP($D:$D,[1]Capacidad!$D:$Q,7,FALSE)</f>
        <v>02</v>
      </c>
      <c r="J799" s="5" t="str">
        <f>VLOOKUP($D:$D,[1]Capacidad!$D:$Q,8,FALSE)</f>
        <v>DUVERGÉ</v>
      </c>
      <c r="K799" s="8" t="s">
        <v>240</v>
      </c>
      <c r="L799" s="8" t="s">
        <v>253</v>
      </c>
      <c r="M799" s="2" t="s">
        <v>74</v>
      </c>
      <c r="N799" s="51">
        <v>7.5</v>
      </c>
    </row>
    <row r="800" spans="1:14" ht="13.5" customHeight="1" x14ac:dyDescent="0.25">
      <c r="A800" s="2">
        <v>2025</v>
      </c>
      <c r="B800" s="2">
        <v>8</v>
      </c>
      <c r="C800" s="2" t="s">
        <v>12</v>
      </c>
      <c r="D800" s="2" t="s">
        <v>75</v>
      </c>
      <c r="E800" s="5" t="str">
        <f>VLOOKUP($D:$D,[1]Capacidad!$D:$Q,3,FALSE)</f>
        <v>01</v>
      </c>
      <c r="F800" s="5" t="str">
        <f>VLOOKUP($D:$D,[1]Capacidad!$D:$Q,4,FALSE)</f>
        <v>CIBAO NORTE</v>
      </c>
      <c r="G800" s="5" t="str">
        <f>VLOOKUP($D:$D,[1]Capacidad!$D:$Q,5,FALSE)</f>
        <v>25</v>
      </c>
      <c r="H800" s="5" t="str">
        <f>VLOOKUP($D:$D,[1]Capacidad!$D:$Q,6,FALSE)</f>
        <v>SANTIAGO</v>
      </c>
      <c r="I800" s="5" t="str">
        <f>VLOOKUP($D:$D,[1]Capacidad!$D:$Q,7,FALSE)</f>
        <v>09</v>
      </c>
      <c r="J800" s="5" t="str">
        <f>VLOOKUP($D:$D,[1]Capacidad!$D:$Q,8,FALSE)</f>
        <v>SABANA IGLESIA</v>
      </c>
      <c r="K800" s="8" t="s">
        <v>240</v>
      </c>
      <c r="L800" s="8" t="s">
        <v>253</v>
      </c>
      <c r="M800" s="2" t="s">
        <v>76</v>
      </c>
      <c r="N800" s="51">
        <v>18</v>
      </c>
    </row>
    <row r="801" spans="1:14" ht="13.5" customHeight="1" x14ac:dyDescent="0.25">
      <c r="A801" s="2">
        <v>2025</v>
      </c>
      <c r="B801" s="2">
        <v>8</v>
      </c>
      <c r="C801" s="2" t="s">
        <v>12</v>
      </c>
      <c r="D801" s="2" t="s">
        <v>77</v>
      </c>
      <c r="E801" s="5" t="str">
        <f>VLOOKUP($D:$D,[1]Capacidad!$D:$Q,3,FALSE)</f>
        <v>05</v>
      </c>
      <c r="F801" s="5" t="str">
        <f>VLOOKUP($D:$D,[1]Capacidad!$D:$Q,4,FALSE)</f>
        <v>VALDESIA</v>
      </c>
      <c r="G801" s="5" t="str">
        <f>VLOOKUP($D:$D,[1]Capacidad!$D:$Q,5,FALSE)</f>
        <v>17</v>
      </c>
      <c r="H801" s="5" t="str">
        <f>VLOOKUP($D:$D,[1]Capacidad!$D:$Q,6,FALSE)</f>
        <v>PERAVIA</v>
      </c>
      <c r="I801" s="5" t="str">
        <f>VLOOKUP($D:$D,[1]Capacidad!$D:$Q,7,FALSE)</f>
        <v>02</v>
      </c>
      <c r="J801" s="5" t="str">
        <f>VLOOKUP($D:$D,[1]Capacidad!$D:$Q,8,FALSE)</f>
        <v>NIZAO</v>
      </c>
      <c r="K801" s="8" t="s">
        <v>240</v>
      </c>
      <c r="L801" s="8" t="s">
        <v>253</v>
      </c>
      <c r="M801" s="2" t="s">
        <v>17</v>
      </c>
      <c r="N801" s="51">
        <v>0.11</v>
      </c>
    </row>
    <row r="802" spans="1:14" ht="13.5" customHeight="1" x14ac:dyDescent="0.25">
      <c r="A802" s="2">
        <v>2025</v>
      </c>
      <c r="B802" s="2">
        <v>8</v>
      </c>
      <c r="C802" s="2" t="s">
        <v>22</v>
      </c>
      <c r="D802" s="2" t="s">
        <v>78</v>
      </c>
      <c r="E802" s="5" t="str">
        <f>VLOOKUP($D:$D,[1]Capacidad!$D:$Q,3,FALSE)</f>
        <v>06</v>
      </c>
      <c r="F802" s="5" t="str">
        <f>VLOOKUP($D:$D,[1]Capacidad!$D:$Q,4,FALSE)</f>
        <v>ENRIQUILLO</v>
      </c>
      <c r="G802" s="5" t="str">
        <f>VLOOKUP($D:$D,[1]Capacidad!$D:$Q,5,FALSE)</f>
        <v>16</v>
      </c>
      <c r="H802" s="5" t="str">
        <f>VLOOKUP($D:$D,[1]Capacidad!$D:$Q,6,FALSE)</f>
        <v>PEDERNALES</v>
      </c>
      <c r="I802" s="5" t="str">
        <f>VLOOKUP($D:$D,[1]Capacidad!$D:$Q,7,FALSE)</f>
        <v>02</v>
      </c>
      <c r="J802" s="5" t="str">
        <f>VLOOKUP($D:$D,[1]Capacidad!$D:$Q,8,FALSE)</f>
        <v>OVIEDO</v>
      </c>
      <c r="K802" s="8" t="s">
        <v>244</v>
      </c>
      <c r="L802" s="8" t="s">
        <v>252</v>
      </c>
      <c r="M802" s="2" t="s">
        <v>44</v>
      </c>
      <c r="N802" s="51">
        <v>52</v>
      </c>
    </row>
    <row r="803" spans="1:14" ht="13.5" customHeight="1" x14ac:dyDescent="0.25">
      <c r="A803" s="2">
        <v>2025</v>
      </c>
      <c r="B803" s="2">
        <v>8</v>
      </c>
      <c r="C803" s="2" t="s">
        <v>83</v>
      </c>
      <c r="D803" s="2" t="s">
        <v>216</v>
      </c>
      <c r="E803" s="5" t="str">
        <f>VLOOKUP($D:$D,[1]Capacidad!$D:$Q,3,FALSE)</f>
        <v>09</v>
      </c>
      <c r="F803" s="5" t="str">
        <f>VLOOKUP($D:$D,[1]Capacidad!$D:$Q,4,FALSE)</f>
        <v>HIGUAMO</v>
      </c>
      <c r="G803" s="5" t="str">
        <f>VLOOKUP($D:$D,[1]Capacidad!$D:$Q,5,FALSE)</f>
        <v>23</v>
      </c>
      <c r="H803" s="5" t="str">
        <f>VLOOKUP($D:$D,[1]Capacidad!$D:$Q,6,FALSE)</f>
        <v>SAN PEDRO DE MACORÍS</v>
      </c>
      <c r="I803" s="5" t="str">
        <f>VLOOKUP($D:$D,[1]Capacidad!$D:$Q,7,FALSE)</f>
        <v>01</v>
      </c>
      <c r="J803" s="5" t="str">
        <f>VLOOKUP($D:$D,[1]Capacidad!$D:$Q,8,FALSE)</f>
        <v>SAN PEDRO DE MACORÍS</v>
      </c>
      <c r="K803" s="8" t="s">
        <v>242</v>
      </c>
      <c r="L803" s="8" t="s">
        <v>249</v>
      </c>
      <c r="M803" s="2" t="s">
        <v>44</v>
      </c>
      <c r="N803" s="51">
        <v>60.72</v>
      </c>
    </row>
    <row r="804" spans="1:14" ht="13.5" customHeight="1" x14ac:dyDescent="0.25">
      <c r="A804" s="2">
        <v>2025</v>
      </c>
      <c r="B804" s="2">
        <v>8</v>
      </c>
      <c r="C804" s="2" t="s">
        <v>12</v>
      </c>
      <c r="D804" s="2" t="s">
        <v>87</v>
      </c>
      <c r="E804" s="5" t="str">
        <f>VLOOKUP($D:$D,[1]Capacidad!$D:$Q,3,FALSE)</f>
        <v>07</v>
      </c>
      <c r="F804" s="5" t="str">
        <f>VLOOKUP($D:$D,[1]Capacidad!$D:$Q,4,FALSE)</f>
        <v>EL VALLE</v>
      </c>
      <c r="G804" s="5" t="str">
        <f>VLOOKUP($D:$D,[1]Capacidad!$D:$Q,5,FALSE)</f>
        <v>02</v>
      </c>
      <c r="H804" s="5" t="str">
        <f>VLOOKUP($D:$D,[1]Capacidad!$D:$Q,6,FALSE)</f>
        <v>AZUA</v>
      </c>
      <c r="I804" s="5" t="str">
        <f>VLOOKUP($D:$D,[1]Capacidad!$D:$Q,7,FALSE)</f>
        <v>03</v>
      </c>
      <c r="J804" s="5" t="str">
        <f>VLOOKUP($D:$D,[1]Capacidad!$D:$Q,8,FALSE)</f>
        <v>LAS YAYAS DE VIAJAMA</v>
      </c>
      <c r="K804" s="8" t="s">
        <v>240</v>
      </c>
      <c r="L804" s="8" t="s">
        <v>253</v>
      </c>
      <c r="M804" s="2" t="s">
        <v>24</v>
      </c>
      <c r="N804" s="51">
        <v>4.9000000000000004</v>
      </c>
    </row>
    <row r="805" spans="1:14" ht="13.5" customHeight="1" x14ac:dyDescent="0.25">
      <c r="A805" s="2">
        <v>2025</v>
      </c>
      <c r="B805" s="2">
        <v>8</v>
      </c>
      <c r="C805" s="2" t="s">
        <v>12</v>
      </c>
      <c r="D805" s="2" t="s">
        <v>88</v>
      </c>
      <c r="E805" s="5" t="str">
        <f>VLOOKUP($D:$D,[1]Capacidad!$D:$Q,3,FALSE)</f>
        <v>07</v>
      </c>
      <c r="F805" s="5" t="str">
        <f>VLOOKUP($D:$D,[1]Capacidad!$D:$Q,4,FALSE)</f>
        <v>EL VALLE</v>
      </c>
      <c r="G805" s="5" t="str">
        <f>VLOOKUP($D:$D,[1]Capacidad!$D:$Q,5,FALSE)</f>
        <v>02</v>
      </c>
      <c r="H805" s="5" t="str">
        <f>VLOOKUP($D:$D,[1]Capacidad!$D:$Q,6,FALSE)</f>
        <v>AZUA</v>
      </c>
      <c r="I805" s="5" t="str">
        <f>VLOOKUP($D:$D,[1]Capacidad!$D:$Q,7,FALSE)</f>
        <v>03</v>
      </c>
      <c r="J805" s="5" t="str">
        <f>VLOOKUP($D:$D,[1]Capacidad!$D:$Q,8,FALSE)</f>
        <v>LAS YAYAS DE VIAJAMA</v>
      </c>
      <c r="K805" s="8" t="s">
        <v>240</v>
      </c>
      <c r="L805" s="8" t="s">
        <v>253</v>
      </c>
      <c r="M805" s="2" t="s">
        <v>24</v>
      </c>
      <c r="N805" s="51">
        <v>4.9000000000000004</v>
      </c>
    </row>
    <row r="806" spans="1:14" ht="13.5" customHeight="1" x14ac:dyDescent="0.25">
      <c r="A806" s="2">
        <v>2025</v>
      </c>
      <c r="B806" s="2">
        <v>8</v>
      </c>
      <c r="C806" s="2" t="s">
        <v>12</v>
      </c>
      <c r="D806" s="2" t="s">
        <v>89</v>
      </c>
      <c r="E806" s="5" t="str">
        <f>VLOOKUP($D:$D,[1]Capacidad!$D:$Q,3,FALSE)</f>
        <v>07</v>
      </c>
      <c r="F806" s="5" t="str">
        <f>VLOOKUP($D:$D,[1]Capacidad!$D:$Q,4,FALSE)</f>
        <v>EL VALLE</v>
      </c>
      <c r="G806" s="5" t="str">
        <f>VLOOKUP($D:$D,[1]Capacidad!$D:$Q,5,FALSE)</f>
        <v>02</v>
      </c>
      <c r="H806" s="5" t="str">
        <f>VLOOKUP($D:$D,[1]Capacidad!$D:$Q,6,FALSE)</f>
        <v>AZUA</v>
      </c>
      <c r="I806" s="5" t="str">
        <f>VLOOKUP($D:$D,[1]Capacidad!$D:$Q,7,FALSE)</f>
        <v>03</v>
      </c>
      <c r="J806" s="5" t="str">
        <f>VLOOKUP($D:$D,[1]Capacidad!$D:$Q,8,FALSE)</f>
        <v>LAS YAYAS DE VIAJAMA</v>
      </c>
      <c r="K806" s="8" t="s">
        <v>240</v>
      </c>
      <c r="L806" s="8" t="s">
        <v>253</v>
      </c>
      <c r="M806" s="2" t="s">
        <v>90</v>
      </c>
      <c r="N806" s="51">
        <v>1.51</v>
      </c>
    </row>
    <row r="807" spans="1:14" ht="13.5" customHeight="1" x14ac:dyDescent="0.25">
      <c r="A807" s="2">
        <v>2025</v>
      </c>
      <c r="B807" s="2">
        <v>8</v>
      </c>
      <c r="C807" s="2" t="s">
        <v>12</v>
      </c>
      <c r="D807" s="2" t="s">
        <v>91</v>
      </c>
      <c r="E807" s="5" t="str">
        <f>VLOOKUP($D:$D,[1]Capacidad!$D:$Q,3,FALSE)</f>
        <v>07</v>
      </c>
      <c r="F807" s="5" t="str">
        <f>VLOOKUP($D:$D,[1]Capacidad!$D:$Q,4,FALSE)</f>
        <v>EL VALLE</v>
      </c>
      <c r="G807" s="5" t="str">
        <f>VLOOKUP($D:$D,[1]Capacidad!$D:$Q,5,FALSE)</f>
        <v>02</v>
      </c>
      <c r="H807" s="5" t="str">
        <f>VLOOKUP($D:$D,[1]Capacidad!$D:$Q,6,FALSE)</f>
        <v>AZUA</v>
      </c>
      <c r="I807" s="5" t="str">
        <f>VLOOKUP($D:$D,[1]Capacidad!$D:$Q,7,FALSE)</f>
        <v>03</v>
      </c>
      <c r="J807" s="5" t="str">
        <f>VLOOKUP($D:$D,[1]Capacidad!$D:$Q,8,FALSE)</f>
        <v>LAS YAYAS DE VIAJAMA</v>
      </c>
      <c r="K807" s="8" t="s">
        <v>240</v>
      </c>
      <c r="L807" s="8" t="s">
        <v>253</v>
      </c>
      <c r="M807" s="2" t="s">
        <v>90</v>
      </c>
      <c r="N807" s="51">
        <v>1.51</v>
      </c>
    </row>
    <row r="808" spans="1:14" ht="13.5" customHeight="1" x14ac:dyDescent="0.25">
      <c r="A808" s="2">
        <v>2025</v>
      </c>
      <c r="B808" s="2">
        <v>8</v>
      </c>
      <c r="C808" s="2" t="s">
        <v>92</v>
      </c>
      <c r="D808" s="2" t="s">
        <v>93</v>
      </c>
      <c r="E808" s="5" t="str">
        <f>VLOOKUP($D:$D,[1]Capacidad!$D:$Q,3,FALSE)</f>
        <v>10</v>
      </c>
      <c r="F808" s="5" t="str">
        <f>VLOOKUP($D:$D,[1]Capacidad!$D:$Q,4,FALSE)</f>
        <v>OZAMA O METROPOLITANA</v>
      </c>
      <c r="G808" s="5" t="str">
        <f>VLOOKUP($D:$D,[1]Capacidad!$D:$Q,5,FALSE)</f>
        <v>01</v>
      </c>
      <c r="H808" s="5" t="str">
        <f>VLOOKUP($D:$D,[1]Capacidad!$D:$Q,6,FALSE)</f>
        <v>DISTRITO NACIONAL</v>
      </c>
      <c r="I808" s="5" t="str">
        <f>VLOOKUP($D:$D,[1]Capacidad!$D:$Q,7,FALSE)</f>
        <v>01</v>
      </c>
      <c r="J808" s="5" t="str">
        <f>VLOOKUP($D:$D,[1]Capacidad!$D:$Q,8,FALSE)</f>
        <v>SANTO DOMINGO DE GUZMÁN</v>
      </c>
      <c r="K808" s="8" t="s">
        <v>242</v>
      </c>
      <c r="L808" s="8" t="s">
        <v>248</v>
      </c>
      <c r="M808" s="2" t="s">
        <v>17</v>
      </c>
      <c r="N808" s="51">
        <v>42</v>
      </c>
    </row>
    <row r="809" spans="1:14" ht="13.5" customHeight="1" x14ac:dyDescent="0.25">
      <c r="A809" s="2">
        <v>2025</v>
      </c>
      <c r="B809" s="2">
        <v>8</v>
      </c>
      <c r="C809" s="2" t="s">
        <v>12</v>
      </c>
      <c r="D809" s="2" t="s">
        <v>94</v>
      </c>
      <c r="E809" s="5" t="str">
        <f>VLOOKUP($D:$D,[1]Capacidad!$D:$Q,3,FALSE)</f>
        <v>04</v>
      </c>
      <c r="F809" s="5" t="str">
        <f>VLOOKUP($D:$D,[1]Capacidad!$D:$Q,4,FALSE)</f>
        <v>CIBAO NOROESTE</v>
      </c>
      <c r="G809" s="5" t="str">
        <f>VLOOKUP($D:$D,[1]Capacidad!$D:$Q,5,FALSE)</f>
        <v>26</v>
      </c>
      <c r="H809" s="5" t="str">
        <f>VLOOKUP($D:$D,[1]Capacidad!$D:$Q,6,FALSE)</f>
        <v>SANTIAGO RODRÍGUEZ</v>
      </c>
      <c r="I809" s="5" t="str">
        <f>VLOOKUP($D:$D,[1]Capacidad!$D:$Q,7,FALSE)</f>
        <v>03</v>
      </c>
      <c r="J809" s="5" t="str">
        <f>VLOOKUP($D:$D,[1]Capacidad!$D:$Q,8,FALSE)</f>
        <v>MONCIÓN</v>
      </c>
      <c r="K809" s="8" t="s">
        <v>240</v>
      </c>
      <c r="L809" s="8" t="s">
        <v>253</v>
      </c>
      <c r="M809" s="2" t="s">
        <v>95</v>
      </c>
      <c r="N809" s="51">
        <v>26</v>
      </c>
    </row>
    <row r="810" spans="1:14" ht="13.5" customHeight="1" x14ac:dyDescent="0.25">
      <c r="A810" s="2">
        <v>2025</v>
      </c>
      <c r="B810" s="2">
        <v>8</v>
      </c>
      <c r="C810" s="2" t="s">
        <v>12</v>
      </c>
      <c r="D810" s="2" t="s">
        <v>96</v>
      </c>
      <c r="E810" s="5" t="str">
        <f>VLOOKUP($D:$D,[1]Capacidad!$D:$Q,3,FALSE)</f>
        <v>04</v>
      </c>
      <c r="F810" s="5" t="str">
        <f>VLOOKUP($D:$D,[1]Capacidad!$D:$Q,4,FALSE)</f>
        <v>CIBAO NOROESTE</v>
      </c>
      <c r="G810" s="5" t="str">
        <f>VLOOKUP($D:$D,[1]Capacidad!$D:$Q,5,FALSE)</f>
        <v>26</v>
      </c>
      <c r="H810" s="5" t="str">
        <f>VLOOKUP($D:$D,[1]Capacidad!$D:$Q,6,FALSE)</f>
        <v>SANTIAGO RODRÍGUEZ</v>
      </c>
      <c r="I810" s="5" t="str">
        <f>VLOOKUP($D:$D,[1]Capacidad!$D:$Q,7,FALSE)</f>
        <v>03</v>
      </c>
      <c r="J810" s="5" t="str">
        <f>VLOOKUP($D:$D,[1]Capacidad!$D:$Q,8,FALSE)</f>
        <v>MONCIÓN</v>
      </c>
      <c r="K810" s="8" t="s">
        <v>240</v>
      </c>
      <c r="L810" s="8" t="s">
        <v>253</v>
      </c>
      <c r="M810" s="2" t="s">
        <v>95</v>
      </c>
      <c r="N810" s="51">
        <v>26</v>
      </c>
    </row>
    <row r="811" spans="1:14" ht="13.5" customHeight="1" x14ac:dyDescent="0.25">
      <c r="A811" s="2">
        <v>2025</v>
      </c>
      <c r="B811" s="2">
        <v>8</v>
      </c>
      <c r="C811" s="2" t="s">
        <v>97</v>
      </c>
      <c r="D811" s="2" t="s">
        <v>98</v>
      </c>
      <c r="E811" s="5" t="str">
        <f>VLOOKUP($D:$D,[1]Capacidad!$D:$Q,3,FALSE)</f>
        <v>09</v>
      </c>
      <c r="F811" s="5" t="str">
        <f>VLOOKUP($D:$D,[1]Capacidad!$D:$Q,4,FALSE)</f>
        <v>HIGUAMO</v>
      </c>
      <c r="G811" s="5" t="str">
        <f>VLOOKUP($D:$D,[1]Capacidad!$D:$Q,5,FALSE)</f>
        <v>29</v>
      </c>
      <c r="H811" s="5" t="str">
        <f>VLOOKUP($D:$D,[1]Capacidad!$D:$Q,6,FALSE)</f>
        <v>MONTE PLATA</v>
      </c>
      <c r="I811" s="5" t="str">
        <f>VLOOKUP($D:$D,[1]Capacidad!$D:$Q,7,FALSE)</f>
        <v>01</v>
      </c>
      <c r="J811" s="5" t="str">
        <f>VLOOKUP($D:$D,[1]Capacidad!$D:$Q,8,FALSE)</f>
        <v>MONTE PLATA</v>
      </c>
      <c r="K811" s="8" t="s">
        <v>254</v>
      </c>
      <c r="L811" s="8" t="s">
        <v>245</v>
      </c>
      <c r="M811" s="2" t="s">
        <v>99</v>
      </c>
      <c r="N811" s="51">
        <v>60</v>
      </c>
    </row>
    <row r="812" spans="1:14" ht="13.5" customHeight="1" x14ac:dyDescent="0.25">
      <c r="A812" s="2">
        <v>2025</v>
      </c>
      <c r="B812" s="2">
        <v>8</v>
      </c>
      <c r="C812" s="2" t="s">
        <v>100</v>
      </c>
      <c r="D812" s="2" t="s">
        <v>101</v>
      </c>
      <c r="E812" s="5" t="str">
        <f>VLOOKUP($D:$D,[1]Capacidad!$D:$Q,3,FALSE)</f>
        <v>07</v>
      </c>
      <c r="F812" s="5" t="str">
        <f>VLOOKUP($D:$D,[1]Capacidad!$D:$Q,4,FALSE)</f>
        <v>EL VALLE</v>
      </c>
      <c r="G812" s="5" t="str">
        <f>VLOOKUP($D:$D,[1]Capacidad!$D:$Q,5,FALSE)</f>
        <v>02</v>
      </c>
      <c r="H812" s="5" t="str">
        <f>VLOOKUP($D:$D,[1]Capacidad!$D:$Q,6,FALSE)</f>
        <v>AZUA</v>
      </c>
      <c r="I812" s="5" t="str">
        <f>VLOOKUP($D:$D,[1]Capacidad!$D:$Q,7,FALSE)</f>
        <v>01</v>
      </c>
      <c r="J812" s="5" t="str">
        <f>VLOOKUP($D:$D,[1]Capacidad!$D:$Q,8,FALSE)</f>
        <v>AZUA</v>
      </c>
      <c r="K812" s="8" t="s">
        <v>242</v>
      </c>
      <c r="L812" s="8" t="s">
        <v>248</v>
      </c>
      <c r="M812" s="2" t="s">
        <v>102</v>
      </c>
      <c r="N812" s="51">
        <v>101.483</v>
      </c>
    </row>
    <row r="813" spans="1:14" ht="13.5" customHeight="1" x14ac:dyDescent="0.25">
      <c r="A813" s="2">
        <v>2025</v>
      </c>
      <c r="B813" s="2">
        <v>8</v>
      </c>
      <c r="C813" s="2" t="s">
        <v>12</v>
      </c>
      <c r="D813" s="2" t="s">
        <v>103</v>
      </c>
      <c r="E813" s="5" t="str">
        <f>VLOOKUP($D:$D,[1]Capacidad!$D:$Q,3,FALSE)</f>
        <v>05</v>
      </c>
      <c r="F813" s="5" t="str">
        <f>VLOOKUP($D:$D,[1]Capacidad!$D:$Q,4,FALSE)</f>
        <v>VALDESIA</v>
      </c>
      <c r="G813" s="5" t="str">
        <f>VLOOKUP($D:$D,[1]Capacidad!$D:$Q,5,FALSE)</f>
        <v>21</v>
      </c>
      <c r="H813" s="5" t="str">
        <f>VLOOKUP($D:$D,[1]Capacidad!$D:$Q,6,FALSE)</f>
        <v>SAN CRISTÓBAL</v>
      </c>
      <c r="I813" s="5" t="str">
        <f>VLOOKUP($D:$D,[1]Capacidad!$D:$Q,7,FALSE)</f>
        <v>06</v>
      </c>
      <c r="J813" s="5" t="str">
        <f>VLOOKUP($D:$D,[1]Capacidad!$D:$Q,8,FALSE)</f>
        <v>YAGUATE</v>
      </c>
      <c r="K813" s="8" t="s">
        <v>240</v>
      </c>
      <c r="L813" s="8" t="s">
        <v>253</v>
      </c>
      <c r="M813" s="2" t="s">
        <v>20</v>
      </c>
      <c r="N813" s="51">
        <v>0.33</v>
      </c>
    </row>
    <row r="814" spans="1:14" ht="13.5" customHeight="1" x14ac:dyDescent="0.25">
      <c r="A814" s="2">
        <v>2025</v>
      </c>
      <c r="B814" s="2">
        <v>8</v>
      </c>
      <c r="C814" s="2" t="s">
        <v>69</v>
      </c>
      <c r="D814" s="2" t="s">
        <v>104</v>
      </c>
      <c r="E814" s="5" t="str">
        <f>VLOOKUP($D:$D,[1]Capacidad!$D:$Q,3,FALSE)</f>
        <v>10</v>
      </c>
      <c r="F814" s="5" t="str">
        <f>VLOOKUP($D:$D,[1]Capacidad!$D:$Q,4,FALSE)</f>
        <v>OZAMA O METROPOLITANA</v>
      </c>
      <c r="G814" s="5" t="str">
        <f>VLOOKUP($D:$D,[1]Capacidad!$D:$Q,5,FALSE)</f>
        <v>32</v>
      </c>
      <c r="H814" s="5" t="str">
        <f>VLOOKUP($D:$D,[1]Capacidad!$D:$Q,6,FALSE)</f>
        <v>SANTO DOMINGO</v>
      </c>
      <c r="I814" s="5" t="str">
        <f>VLOOKUP($D:$D,[1]Capacidad!$D:$Q,7,FALSE)</f>
        <v>07</v>
      </c>
      <c r="J814" s="5" t="str">
        <f>VLOOKUP($D:$D,[1]Capacidad!$D:$Q,8,FALSE)</f>
        <v>PEDRO BRAND</v>
      </c>
      <c r="K814" s="8" t="s">
        <v>242</v>
      </c>
      <c r="L814" s="8" t="s">
        <v>248</v>
      </c>
      <c r="M814" s="2" t="s">
        <v>71</v>
      </c>
      <c r="N814" s="51">
        <v>107</v>
      </c>
    </row>
    <row r="815" spans="1:14" ht="13.5" customHeight="1" x14ac:dyDescent="0.25">
      <c r="A815" s="2">
        <v>2025</v>
      </c>
      <c r="B815" s="2">
        <v>8</v>
      </c>
      <c r="C815" s="2" t="s">
        <v>105</v>
      </c>
      <c r="D815" s="2" t="s">
        <v>106</v>
      </c>
      <c r="E815" s="5" t="str">
        <f>VLOOKUP($D:$D,[1]Capacidad!$D:$Q,3,FALSE)</f>
        <v>05</v>
      </c>
      <c r="F815" s="5" t="str">
        <f>VLOOKUP($D:$D,[1]Capacidad!$D:$Q,4,FALSE)</f>
        <v>VALDESIA</v>
      </c>
      <c r="G815" s="5" t="str">
        <f>VLOOKUP($D:$D,[1]Capacidad!$D:$Q,5,FALSE)</f>
        <v>21</v>
      </c>
      <c r="H815" s="5" t="str">
        <f>VLOOKUP($D:$D,[1]Capacidad!$D:$Q,6,FALSE)</f>
        <v>SAN CRISTÓBAL</v>
      </c>
      <c r="I815" s="5" t="str">
        <f>VLOOKUP($D:$D,[1]Capacidad!$D:$Q,7,FALSE)</f>
        <v>02</v>
      </c>
      <c r="J815" s="5" t="str">
        <f>VLOOKUP($D:$D,[1]Capacidad!$D:$Q,8,FALSE)</f>
        <v>SABANA GRANDE DE PALENQUE</v>
      </c>
      <c r="K815" s="8" t="s">
        <v>242</v>
      </c>
      <c r="L815" s="8" t="s">
        <v>248</v>
      </c>
      <c r="M815" s="2" t="s">
        <v>107</v>
      </c>
      <c r="N815" s="51">
        <v>25.6</v>
      </c>
    </row>
    <row r="816" spans="1:14" ht="13.5" customHeight="1" x14ac:dyDescent="0.25">
      <c r="A816" s="2">
        <v>2025</v>
      </c>
      <c r="B816" s="2">
        <v>8</v>
      </c>
      <c r="C816" s="2" t="s">
        <v>12</v>
      </c>
      <c r="D816" s="2" t="s">
        <v>108</v>
      </c>
      <c r="E816" s="5" t="str">
        <f>VLOOKUP($D:$D,[1]Capacidad!$D:$Q,3,FALSE)</f>
        <v>07</v>
      </c>
      <c r="F816" s="5" t="str">
        <f>VLOOKUP($D:$D,[1]Capacidad!$D:$Q,4,FALSE)</f>
        <v>EL VALLE</v>
      </c>
      <c r="G816" s="5" t="str">
        <f>VLOOKUP($D:$D,[1]Capacidad!$D:$Q,5,FALSE)</f>
        <v>22</v>
      </c>
      <c r="H816" s="5" t="str">
        <f>VLOOKUP($D:$D,[1]Capacidad!$D:$Q,6,FALSE)</f>
        <v>SAN JUAN</v>
      </c>
      <c r="I816" s="5" t="str">
        <f>VLOOKUP($D:$D,[1]Capacidad!$D:$Q,7,FALSE)</f>
        <v>02</v>
      </c>
      <c r="J816" s="5" t="str">
        <f>VLOOKUP($D:$D,[1]Capacidad!$D:$Q,8,FALSE)</f>
        <v>BOHECHÍO</v>
      </c>
      <c r="K816" s="8" t="s">
        <v>240</v>
      </c>
      <c r="L816" s="8" t="s">
        <v>253</v>
      </c>
      <c r="M816" s="2" t="s">
        <v>44</v>
      </c>
      <c r="N816" s="51">
        <v>40.799999999999997</v>
      </c>
    </row>
    <row r="817" spans="1:14" ht="13.5" customHeight="1" x14ac:dyDescent="0.25">
      <c r="A817" s="2">
        <v>2025</v>
      </c>
      <c r="B817" s="2">
        <v>8</v>
      </c>
      <c r="C817" s="2" t="s">
        <v>12</v>
      </c>
      <c r="D817" s="2" t="s">
        <v>109</v>
      </c>
      <c r="E817" s="5" t="str">
        <f>VLOOKUP($D:$D,[1]Capacidad!$D:$Q,3,FALSE)</f>
        <v>07</v>
      </c>
      <c r="F817" s="5" t="str">
        <f>VLOOKUP($D:$D,[1]Capacidad!$D:$Q,4,FALSE)</f>
        <v>EL VALLE</v>
      </c>
      <c r="G817" s="5" t="str">
        <f>VLOOKUP($D:$D,[1]Capacidad!$D:$Q,5,FALSE)</f>
        <v>22</v>
      </c>
      <c r="H817" s="5" t="str">
        <f>VLOOKUP($D:$D,[1]Capacidad!$D:$Q,6,FALSE)</f>
        <v>SAN JUAN</v>
      </c>
      <c r="I817" s="5" t="str">
        <f>VLOOKUP($D:$D,[1]Capacidad!$D:$Q,7,FALSE)</f>
        <v>02</v>
      </c>
      <c r="J817" s="5" t="str">
        <f>VLOOKUP($D:$D,[1]Capacidad!$D:$Q,8,FALSE)</f>
        <v>BOHECHÍO</v>
      </c>
      <c r="K817" s="8" t="s">
        <v>240</v>
      </c>
      <c r="L817" s="8" t="s">
        <v>253</v>
      </c>
      <c r="M817" s="2" t="s">
        <v>44</v>
      </c>
      <c r="N817" s="51">
        <v>40.799999999999997</v>
      </c>
    </row>
    <row r="818" spans="1:14" ht="13.5" customHeight="1" x14ac:dyDescent="0.25">
      <c r="A818" s="2">
        <v>2025</v>
      </c>
      <c r="B818" s="2">
        <v>8</v>
      </c>
      <c r="C818" s="2" t="s">
        <v>79</v>
      </c>
      <c r="D818" s="2" t="s">
        <v>217</v>
      </c>
      <c r="E818" s="5" t="str">
        <f>VLOOKUP($D:$D,[1]Capacidad!$D:$Q,3,FALSE)</f>
        <v>10</v>
      </c>
      <c r="F818" s="5" t="str">
        <f>VLOOKUP($D:$D,[1]Capacidad!$D:$Q,4,FALSE)</f>
        <v>OZAMA O METROPOLITANA</v>
      </c>
      <c r="G818" s="5" t="str">
        <f>VLOOKUP($D:$D,[1]Capacidad!$D:$Q,5,FALSE)</f>
        <v>32</v>
      </c>
      <c r="H818" s="5" t="str">
        <f>VLOOKUP($D:$D,[1]Capacidad!$D:$Q,6,FALSE)</f>
        <v>SANTO DOMINGO</v>
      </c>
      <c r="I818" s="5" t="str">
        <f>VLOOKUP($D:$D,[1]Capacidad!$D:$Q,7,FALSE)</f>
        <v>01</v>
      </c>
      <c r="J818" s="5" t="str">
        <f>VLOOKUP($D:$D,[1]Capacidad!$D:$Q,8,FALSE)</f>
        <v>SANTO DOMINGO ESTE</v>
      </c>
      <c r="K818" s="8" t="s">
        <v>239</v>
      </c>
      <c r="L818" s="8" t="s">
        <v>246</v>
      </c>
      <c r="M818" s="2" t="s">
        <v>111</v>
      </c>
      <c r="N818" s="51">
        <v>359.25</v>
      </c>
    </row>
    <row r="819" spans="1:14" ht="13.5" customHeight="1" x14ac:dyDescent="0.25">
      <c r="A819" s="2">
        <v>2025</v>
      </c>
      <c r="B819" s="2">
        <v>8</v>
      </c>
      <c r="C819" s="2" t="s">
        <v>113</v>
      </c>
      <c r="D819" s="2" t="s">
        <v>114</v>
      </c>
      <c r="E819" s="5" t="str">
        <f>VLOOKUP($D:$D,[1]Capacidad!$D:$Q,3,FALSE)</f>
        <v>04</v>
      </c>
      <c r="F819" s="5" t="str">
        <f>VLOOKUP($D:$D,[1]Capacidad!$D:$Q,4,FALSE)</f>
        <v>CIBAO NOROESTE</v>
      </c>
      <c r="G819" s="5" t="str">
        <f>VLOOKUP($D:$D,[1]Capacidad!$D:$Q,5,FALSE)</f>
        <v>15</v>
      </c>
      <c r="H819" s="5" t="str">
        <f>VLOOKUP($D:$D,[1]Capacidad!$D:$Q,6,FALSE)</f>
        <v>MONTE CRISTI</v>
      </c>
      <c r="I819" s="5" t="str">
        <f>VLOOKUP($D:$D,[1]Capacidad!$D:$Q,7,FALSE)</f>
        <v>03</v>
      </c>
      <c r="J819" s="5" t="str">
        <f>VLOOKUP($D:$D,[1]Capacidad!$D:$Q,8,FALSE)</f>
        <v>GUAYUBÍN</v>
      </c>
      <c r="K819" s="8" t="s">
        <v>244</v>
      </c>
      <c r="L819" s="8" t="s">
        <v>252</v>
      </c>
      <c r="M819" s="2" t="s">
        <v>56</v>
      </c>
      <c r="N819" s="51">
        <v>52.5</v>
      </c>
    </row>
    <row r="820" spans="1:14" ht="13.5" customHeight="1" x14ac:dyDescent="0.25">
      <c r="A820" s="2">
        <v>2025</v>
      </c>
      <c r="B820" s="2">
        <v>8</v>
      </c>
      <c r="C820" s="2" t="s">
        <v>115</v>
      </c>
      <c r="D820" s="2" t="s">
        <v>116</v>
      </c>
      <c r="E820" s="5" t="str">
        <f>VLOOKUP($D:$D,[1]Capacidad!$D:$Q,3,FALSE)</f>
        <v>05</v>
      </c>
      <c r="F820" s="5" t="str">
        <f>VLOOKUP($D:$D,[1]Capacidad!$D:$Q,4,FALSE)</f>
        <v>VALDESIA</v>
      </c>
      <c r="G820" s="5" t="str">
        <f>VLOOKUP($D:$D,[1]Capacidad!$D:$Q,5,FALSE)</f>
        <v>17</v>
      </c>
      <c r="H820" s="5" t="str">
        <f>VLOOKUP($D:$D,[1]Capacidad!$D:$Q,6,FALSE)</f>
        <v>PERAVIA</v>
      </c>
      <c r="I820" s="5" t="str">
        <f>VLOOKUP($D:$D,[1]Capacidad!$D:$Q,7,FALSE)</f>
        <v>01</v>
      </c>
      <c r="J820" s="5" t="str">
        <f>VLOOKUP($D:$D,[1]Capacidad!$D:$Q,8,FALSE)</f>
        <v>BANÍ</v>
      </c>
      <c r="K820" s="8" t="s">
        <v>244</v>
      </c>
      <c r="L820" s="8" t="s">
        <v>252</v>
      </c>
      <c r="M820" s="2" t="s">
        <v>56</v>
      </c>
      <c r="N820" s="51">
        <v>49.6</v>
      </c>
    </row>
    <row r="821" spans="1:14" ht="13.5" customHeight="1" x14ac:dyDescent="0.25">
      <c r="A821" s="2">
        <v>2025</v>
      </c>
      <c r="B821" s="2">
        <v>8</v>
      </c>
      <c r="C821" s="2" t="s">
        <v>117</v>
      </c>
      <c r="D821" s="2" t="s">
        <v>118</v>
      </c>
      <c r="E821" s="5" t="str">
        <f>VLOOKUP($D:$D,[1]Capacidad!$D:$Q,3,FALSE)</f>
        <v>04</v>
      </c>
      <c r="F821" s="5" t="str">
        <f>VLOOKUP($D:$D,[1]Capacidad!$D:$Q,4,FALSE)</f>
        <v>CIBAO NOROESTE</v>
      </c>
      <c r="G821" s="5" t="str">
        <f>VLOOKUP($D:$D,[1]Capacidad!$D:$Q,5,FALSE)</f>
        <v>15</v>
      </c>
      <c r="H821" s="5" t="str">
        <f>VLOOKUP($D:$D,[1]Capacidad!$D:$Q,6,FALSE)</f>
        <v>MONTE CRISTI</v>
      </c>
      <c r="I821" s="5" t="str">
        <f>VLOOKUP($D:$D,[1]Capacidad!$D:$Q,7,FALSE)</f>
        <v>03</v>
      </c>
      <c r="J821" s="5" t="str">
        <f>VLOOKUP($D:$D,[1]Capacidad!$D:$Q,8,FALSE)</f>
        <v>GUAYUBÍN</v>
      </c>
      <c r="K821" s="8" t="s">
        <v>244</v>
      </c>
      <c r="L821" s="8" t="s">
        <v>252</v>
      </c>
      <c r="M821" s="2" t="s">
        <v>56</v>
      </c>
      <c r="N821" s="51">
        <v>52.5</v>
      </c>
    </row>
    <row r="822" spans="1:14" ht="13.5" customHeight="1" x14ac:dyDescent="0.25">
      <c r="A822" s="2">
        <v>2025</v>
      </c>
      <c r="B822" s="2">
        <v>8</v>
      </c>
      <c r="C822" s="2" t="s">
        <v>22</v>
      </c>
      <c r="D822" s="2" t="s">
        <v>119</v>
      </c>
      <c r="E822" s="5" t="str">
        <f>VLOOKUP($D:$D,[1]Capacidad!$D:$Q,3,FALSE)</f>
        <v>06</v>
      </c>
      <c r="F822" s="5" t="str">
        <f>VLOOKUP($D:$D,[1]Capacidad!$D:$Q,4,FALSE)</f>
        <v>ENRIQUILLO</v>
      </c>
      <c r="G822" s="5" t="str">
        <f>VLOOKUP($D:$D,[1]Capacidad!$D:$Q,5,FALSE)</f>
        <v>04</v>
      </c>
      <c r="H822" s="5" t="str">
        <f>VLOOKUP($D:$D,[1]Capacidad!$D:$Q,6,FALSE)</f>
        <v>BARAHONA</v>
      </c>
      <c r="I822" s="5" t="str">
        <f>VLOOKUP($D:$D,[1]Capacidad!$D:$Q,7,FALSE)</f>
        <v>03</v>
      </c>
      <c r="J822" s="5" t="str">
        <f>VLOOKUP($D:$D,[1]Capacidad!$D:$Q,8,FALSE)</f>
        <v>ENRIQUILLO</v>
      </c>
      <c r="K822" s="8" t="s">
        <v>244</v>
      </c>
      <c r="L822" s="8" t="s">
        <v>252</v>
      </c>
      <c r="M822" s="2" t="s">
        <v>99</v>
      </c>
      <c r="N822" s="51">
        <v>49.5</v>
      </c>
    </row>
    <row r="823" spans="1:14" ht="13.5" customHeight="1" x14ac:dyDescent="0.25">
      <c r="A823" s="2">
        <v>2025</v>
      </c>
      <c r="B823" s="2">
        <v>8</v>
      </c>
      <c r="C823" s="2" t="s">
        <v>22</v>
      </c>
      <c r="D823" s="2" t="s">
        <v>120</v>
      </c>
      <c r="E823" s="5" t="str">
        <f>VLOOKUP($D:$D,[1]Capacidad!$D:$Q,3,FALSE)</f>
        <v>06</v>
      </c>
      <c r="F823" s="5" t="str">
        <f>VLOOKUP($D:$D,[1]Capacidad!$D:$Q,4,FALSE)</f>
        <v>ENRIQUILLO</v>
      </c>
      <c r="G823" s="5" t="str">
        <f>VLOOKUP($D:$D,[1]Capacidad!$D:$Q,5,FALSE)</f>
        <v>04</v>
      </c>
      <c r="H823" s="5" t="str">
        <f>VLOOKUP($D:$D,[1]Capacidad!$D:$Q,6,FALSE)</f>
        <v>BARAHONA</v>
      </c>
      <c r="I823" s="5" t="str">
        <f>VLOOKUP($D:$D,[1]Capacidad!$D:$Q,7,FALSE)</f>
        <v>03</v>
      </c>
      <c r="J823" s="5" t="str">
        <f>VLOOKUP($D:$D,[1]Capacidad!$D:$Q,8,FALSE)</f>
        <v>ENRIQUILLO</v>
      </c>
      <c r="K823" s="8" t="s">
        <v>244</v>
      </c>
      <c r="L823" s="8" t="s">
        <v>252</v>
      </c>
      <c r="M823" s="2" t="s">
        <v>107</v>
      </c>
      <c r="N823" s="51">
        <v>48.3</v>
      </c>
    </row>
    <row r="824" spans="1:14" ht="13.5" customHeight="1" x14ac:dyDescent="0.25">
      <c r="A824" s="2">
        <v>2025</v>
      </c>
      <c r="B824" s="2">
        <v>8</v>
      </c>
      <c r="C824" s="2" t="s">
        <v>121</v>
      </c>
      <c r="D824" s="2" t="s">
        <v>122</v>
      </c>
      <c r="E824" s="5" t="str">
        <f>VLOOKUP($D:$D,[1]Capacidad!$D:$Q,3,FALSE)</f>
        <v>01</v>
      </c>
      <c r="F824" s="5" t="str">
        <f>VLOOKUP($D:$D,[1]Capacidad!$D:$Q,4,FALSE)</f>
        <v>CIBAO NORTE</v>
      </c>
      <c r="G824" s="5" t="str">
        <f>VLOOKUP($D:$D,[1]Capacidad!$D:$Q,5,FALSE)</f>
        <v>18</v>
      </c>
      <c r="H824" s="5" t="str">
        <f>VLOOKUP($D:$D,[1]Capacidad!$D:$Q,6,FALSE)</f>
        <v>PUERTO PLATA</v>
      </c>
      <c r="I824" s="5" t="str">
        <f>VLOOKUP($D:$D,[1]Capacidad!$D:$Q,7,FALSE)</f>
        <v>01</v>
      </c>
      <c r="J824" s="5" t="str">
        <f>VLOOKUP($D:$D,[1]Capacidad!$D:$Q,8,FALSE)</f>
        <v>PUERTO PLATA</v>
      </c>
      <c r="K824" s="8" t="s">
        <v>244</v>
      </c>
      <c r="L824" s="8" t="s">
        <v>252</v>
      </c>
      <c r="M824" s="2" t="s">
        <v>56</v>
      </c>
      <c r="N824" s="51">
        <v>48</v>
      </c>
    </row>
    <row r="825" spans="1:14" ht="13.5" customHeight="1" x14ac:dyDescent="0.25">
      <c r="A825" s="2">
        <v>2025</v>
      </c>
      <c r="B825" s="2">
        <v>8</v>
      </c>
      <c r="C825" s="2" t="s">
        <v>121</v>
      </c>
      <c r="D825" s="2" t="s">
        <v>123</v>
      </c>
      <c r="E825" s="5" t="str">
        <f>VLOOKUP($D:$D,[1]Capacidad!$D:$Q,3,FALSE)</f>
        <v>01</v>
      </c>
      <c r="F825" s="5" t="str">
        <f>VLOOKUP($D:$D,[1]Capacidad!$D:$Q,4,FALSE)</f>
        <v>CIBAO NORTE</v>
      </c>
      <c r="G825" s="5" t="str">
        <f>VLOOKUP($D:$D,[1]Capacidad!$D:$Q,5,FALSE)</f>
        <v>18</v>
      </c>
      <c r="H825" s="5" t="str">
        <f>VLOOKUP($D:$D,[1]Capacidad!$D:$Q,6,FALSE)</f>
        <v>PUERTO PLATA</v>
      </c>
      <c r="I825" s="5" t="str">
        <f>VLOOKUP($D:$D,[1]Capacidad!$D:$Q,7,FALSE)</f>
        <v>01</v>
      </c>
      <c r="J825" s="5" t="str">
        <f>VLOOKUP($D:$D,[1]Capacidad!$D:$Q,8,FALSE)</f>
        <v>PUERTO PLATA</v>
      </c>
      <c r="K825" s="8" t="s">
        <v>244</v>
      </c>
      <c r="L825" s="8" t="s">
        <v>252</v>
      </c>
      <c r="M825" s="2" t="s">
        <v>10</v>
      </c>
      <c r="N825" s="51">
        <v>46.8</v>
      </c>
    </row>
    <row r="826" spans="1:14" ht="13.5" customHeight="1" x14ac:dyDescent="0.25">
      <c r="A826" s="2">
        <v>2025</v>
      </c>
      <c r="B826" s="2">
        <v>8</v>
      </c>
      <c r="C826" s="2" t="s">
        <v>124</v>
      </c>
      <c r="D826" s="2" t="s">
        <v>125</v>
      </c>
      <c r="E826" s="5" t="str">
        <f>VLOOKUP($D:$D,[1]Capacidad!$D:$Q,3,FALSE)</f>
        <v>05</v>
      </c>
      <c r="F826" s="5" t="str">
        <f>VLOOKUP($D:$D,[1]Capacidad!$D:$Q,4,FALSE)</f>
        <v>VALDESIA</v>
      </c>
      <c r="G826" s="5" t="str">
        <f>VLOOKUP($D:$D,[1]Capacidad!$D:$Q,5,FALSE)</f>
        <v>17</v>
      </c>
      <c r="H826" s="5" t="str">
        <f>VLOOKUP($D:$D,[1]Capacidad!$D:$Q,6,FALSE)</f>
        <v>PERAVIA</v>
      </c>
      <c r="I826" s="5" t="str">
        <f>VLOOKUP($D:$D,[1]Capacidad!$D:$Q,7,FALSE)</f>
        <v>03</v>
      </c>
      <c r="J826" s="5" t="str">
        <f>VLOOKUP($D:$D,[1]Capacidad!$D:$Q,8,FALSE)</f>
        <v>MATANZAS</v>
      </c>
      <c r="K826" s="8" t="s">
        <v>254</v>
      </c>
      <c r="L826" s="8" t="s">
        <v>245</v>
      </c>
      <c r="M826" s="2" t="s">
        <v>31</v>
      </c>
      <c r="N826" s="51">
        <v>50</v>
      </c>
    </row>
    <row r="827" spans="1:14" ht="13.5" customHeight="1" x14ac:dyDescent="0.25">
      <c r="A827" s="2">
        <v>2025</v>
      </c>
      <c r="B827" s="2">
        <v>8</v>
      </c>
      <c r="C827" s="2" t="s">
        <v>126</v>
      </c>
      <c r="D827" s="2" t="s">
        <v>127</v>
      </c>
      <c r="E827" s="5" t="str">
        <f>VLOOKUP($D:$D,[1]Capacidad!$D:$Q,3,FALSE)</f>
        <v>05</v>
      </c>
      <c r="F827" s="5" t="str">
        <f>VLOOKUP($D:$D,[1]Capacidad!$D:$Q,4,FALSE)</f>
        <v>VALDESIA</v>
      </c>
      <c r="G827" s="5" t="str">
        <f>VLOOKUP($D:$D,[1]Capacidad!$D:$Q,5,FALSE)</f>
        <v>17</v>
      </c>
      <c r="H827" s="5" t="str">
        <f>VLOOKUP($D:$D,[1]Capacidad!$D:$Q,6,FALSE)</f>
        <v>PERAVIA</v>
      </c>
      <c r="I827" s="5" t="str">
        <f>VLOOKUP($D:$D,[1]Capacidad!$D:$Q,7,FALSE)</f>
        <v>03</v>
      </c>
      <c r="J827" s="5" t="str">
        <f>VLOOKUP($D:$D,[1]Capacidad!$D:$Q,8,FALSE)</f>
        <v>MATANZAS</v>
      </c>
      <c r="K827" s="8" t="s">
        <v>254</v>
      </c>
      <c r="L827" s="8" t="s">
        <v>245</v>
      </c>
      <c r="M827" s="2" t="s">
        <v>128</v>
      </c>
      <c r="N827" s="51">
        <v>50.6</v>
      </c>
    </row>
    <row r="828" spans="1:14" ht="13.5" customHeight="1" x14ac:dyDescent="0.25">
      <c r="A828" s="2">
        <v>2025</v>
      </c>
      <c r="B828" s="2">
        <v>8</v>
      </c>
      <c r="C828" s="2" t="s">
        <v>228</v>
      </c>
      <c r="D828" s="2" t="s">
        <v>229</v>
      </c>
      <c r="E828" s="5" t="s">
        <v>283</v>
      </c>
      <c r="F828" s="5" t="s">
        <v>283</v>
      </c>
      <c r="G828" s="5" t="s">
        <v>283</v>
      </c>
      <c r="H828" s="5" t="s">
        <v>283</v>
      </c>
      <c r="I828" s="5" t="s">
        <v>283</v>
      </c>
      <c r="J828" s="5" t="s">
        <v>283</v>
      </c>
      <c r="K828" s="8" t="s">
        <v>254</v>
      </c>
      <c r="L828" s="8" t="s">
        <v>245</v>
      </c>
      <c r="M828" s="2" t="s">
        <v>223</v>
      </c>
      <c r="N828" s="51">
        <v>110</v>
      </c>
    </row>
    <row r="829" spans="1:14" ht="13.5" customHeight="1" x14ac:dyDescent="0.25">
      <c r="A829" s="2">
        <v>2025</v>
      </c>
      <c r="B829" s="2">
        <v>8</v>
      </c>
      <c r="C829" s="2" t="s">
        <v>224</v>
      </c>
      <c r="D829" s="2" t="s">
        <v>225</v>
      </c>
      <c r="E829" s="5" t="str">
        <f>VLOOKUP($D:$D,[1]Capacidad!$D:$Q,3,FALSE)</f>
        <v xml:space="preserve">n/d </v>
      </c>
      <c r="F829" s="5" t="str">
        <f>VLOOKUP($D:$D,[1]Capacidad!$D:$Q,4,FALSE)</f>
        <v xml:space="preserve">n/d </v>
      </c>
      <c r="G829" s="5" t="str">
        <f>VLOOKUP($D:$D,[1]Capacidad!$D:$Q,5,FALSE)</f>
        <v xml:space="preserve">n/d </v>
      </c>
      <c r="H829" s="5" t="str">
        <f>VLOOKUP($D:$D,[1]Capacidad!$D:$Q,6,FALSE)</f>
        <v xml:space="preserve">n/d </v>
      </c>
      <c r="I829" s="5" t="str">
        <f>VLOOKUP($D:$D,[1]Capacidad!$D:$Q,7,FALSE)</f>
        <v xml:space="preserve">n/d </v>
      </c>
      <c r="J829" s="5" t="str">
        <f>VLOOKUP($D:$D,[1]Capacidad!$D:$Q,8,FALSE)</f>
        <v xml:space="preserve">n/d </v>
      </c>
      <c r="K829" s="8" t="s">
        <v>254</v>
      </c>
      <c r="L829" s="8" t="s">
        <v>245</v>
      </c>
      <c r="M829" s="2" t="s">
        <v>223</v>
      </c>
      <c r="N829" s="51">
        <v>48.06</v>
      </c>
    </row>
    <row r="830" spans="1:14" ht="13.5" customHeight="1" x14ac:dyDescent="0.25">
      <c r="A830" s="2">
        <v>2025</v>
      </c>
      <c r="B830" s="2">
        <v>8</v>
      </c>
      <c r="C830" s="2" t="s">
        <v>224</v>
      </c>
      <c r="D830" s="2" t="s">
        <v>226</v>
      </c>
      <c r="E830" s="5" t="str">
        <f>VLOOKUP($D:$D,[1]Capacidad!$D:$Q,3,FALSE)</f>
        <v xml:space="preserve">n/d </v>
      </c>
      <c r="F830" s="5" t="str">
        <f>VLOOKUP($D:$D,[1]Capacidad!$D:$Q,4,FALSE)</f>
        <v xml:space="preserve">n/d </v>
      </c>
      <c r="G830" s="5" t="str">
        <f>VLOOKUP($D:$D,[1]Capacidad!$D:$Q,5,FALSE)</f>
        <v xml:space="preserve">n/d </v>
      </c>
      <c r="H830" s="5" t="str">
        <f>VLOOKUP($D:$D,[1]Capacidad!$D:$Q,6,FALSE)</f>
        <v xml:space="preserve">n/d </v>
      </c>
      <c r="I830" s="5" t="str">
        <f>VLOOKUP($D:$D,[1]Capacidad!$D:$Q,7,FALSE)</f>
        <v xml:space="preserve">n/d </v>
      </c>
      <c r="J830" s="5" t="str">
        <f>VLOOKUP($D:$D,[1]Capacidad!$D:$Q,8,FALSE)</f>
        <v xml:space="preserve">n/d </v>
      </c>
      <c r="K830" s="8" t="s">
        <v>254</v>
      </c>
      <c r="L830" s="8" t="s">
        <v>245</v>
      </c>
      <c r="M830" s="2" t="s">
        <v>223</v>
      </c>
      <c r="N830" s="51">
        <v>48.06</v>
      </c>
    </row>
    <row r="831" spans="1:14" ht="13.5" customHeight="1" x14ac:dyDescent="0.25">
      <c r="A831" s="2">
        <v>2025</v>
      </c>
      <c r="B831" s="2">
        <v>8</v>
      </c>
      <c r="C831" s="2" t="s">
        <v>224</v>
      </c>
      <c r="D831" s="2" t="s">
        <v>227</v>
      </c>
      <c r="E831" s="5" t="str">
        <f>VLOOKUP($D:$D,[1]Capacidad!$D:$Q,3,FALSE)</f>
        <v xml:space="preserve">n/d </v>
      </c>
      <c r="F831" s="5" t="str">
        <f>VLOOKUP($D:$D,[1]Capacidad!$D:$Q,4,FALSE)</f>
        <v xml:space="preserve">n/d </v>
      </c>
      <c r="G831" s="5" t="str">
        <f>VLOOKUP($D:$D,[1]Capacidad!$D:$Q,5,FALSE)</f>
        <v xml:space="preserve">n/d </v>
      </c>
      <c r="H831" s="5" t="str">
        <f>VLOOKUP($D:$D,[1]Capacidad!$D:$Q,6,FALSE)</f>
        <v xml:space="preserve">n/d </v>
      </c>
      <c r="I831" s="5" t="str">
        <f>VLOOKUP($D:$D,[1]Capacidad!$D:$Q,7,FALSE)</f>
        <v xml:space="preserve">n/d </v>
      </c>
      <c r="J831" s="5" t="str">
        <f>VLOOKUP($D:$D,[1]Capacidad!$D:$Q,8,FALSE)</f>
        <v xml:space="preserve">n/d </v>
      </c>
      <c r="K831" s="8" t="s">
        <v>254</v>
      </c>
      <c r="L831" s="8" t="s">
        <v>245</v>
      </c>
      <c r="M831" s="2" t="s">
        <v>223</v>
      </c>
      <c r="N831" s="51">
        <v>48.06</v>
      </c>
    </row>
    <row r="832" spans="1:14" ht="13.5" customHeight="1" x14ac:dyDescent="0.25">
      <c r="A832" s="2">
        <v>2025</v>
      </c>
      <c r="B832" s="2">
        <v>8</v>
      </c>
      <c r="C832" s="2" t="s">
        <v>129</v>
      </c>
      <c r="D832" s="2" t="s">
        <v>130</v>
      </c>
      <c r="E832" s="5" t="str">
        <f>VLOOKUP($D:$D,[1]Capacidad!$D:$Q,3,FALSE)</f>
        <v>08</v>
      </c>
      <c r="F832" s="5" t="str">
        <f>VLOOKUP($D:$D,[1]Capacidad!$D:$Q,4,FALSE)</f>
        <v>YUMA</v>
      </c>
      <c r="G832" s="5" t="str">
        <f>VLOOKUP($D:$D,[1]Capacidad!$D:$Q,5,FALSE)</f>
        <v>12</v>
      </c>
      <c r="H832" s="5" t="str">
        <f>VLOOKUP($D:$D,[1]Capacidad!$D:$Q,6,FALSE)</f>
        <v>LA ROMANA</v>
      </c>
      <c r="I832" s="5" t="str">
        <f>VLOOKUP($D:$D,[1]Capacidad!$D:$Q,7,FALSE)</f>
        <v>03</v>
      </c>
      <c r="J832" s="5" t="str">
        <f>VLOOKUP($D:$D,[1]Capacidad!$D:$Q,8,FALSE)</f>
        <v>VILLA HERMOSA</v>
      </c>
      <c r="K832" s="8" t="s">
        <v>254</v>
      </c>
      <c r="L832" s="8" t="s">
        <v>245</v>
      </c>
      <c r="M832" s="2" t="s">
        <v>128</v>
      </c>
      <c r="N832" s="51">
        <v>50</v>
      </c>
    </row>
    <row r="833" spans="1:14" ht="13.5" customHeight="1" x14ac:dyDescent="0.25">
      <c r="A833" s="2">
        <v>2025</v>
      </c>
      <c r="B833" s="2">
        <v>8</v>
      </c>
      <c r="C833" s="2" t="s">
        <v>129</v>
      </c>
      <c r="D833" s="2" t="s">
        <v>131</v>
      </c>
      <c r="E833" s="5" t="str">
        <f>VLOOKUP($D:$D,[1]Capacidad!$D:$Q,3,FALSE)</f>
        <v>08</v>
      </c>
      <c r="F833" s="5" t="str">
        <f>VLOOKUP($D:$D,[1]Capacidad!$D:$Q,4,FALSE)</f>
        <v>YUMA</v>
      </c>
      <c r="G833" s="5" t="str">
        <f>VLOOKUP($D:$D,[1]Capacidad!$D:$Q,5,FALSE)</f>
        <v>12</v>
      </c>
      <c r="H833" s="5" t="str">
        <f>VLOOKUP($D:$D,[1]Capacidad!$D:$Q,6,FALSE)</f>
        <v>LA ROMANA</v>
      </c>
      <c r="I833" s="5" t="str">
        <f>VLOOKUP($D:$D,[1]Capacidad!$D:$Q,7,FALSE)</f>
        <v>03</v>
      </c>
      <c r="J833" s="5" t="str">
        <f>VLOOKUP($D:$D,[1]Capacidad!$D:$Q,8,FALSE)</f>
        <v>VILLA HERMOSA</v>
      </c>
      <c r="K833" s="8" t="s">
        <v>254</v>
      </c>
      <c r="L833" s="8" t="s">
        <v>245</v>
      </c>
      <c r="M833" s="2" t="s">
        <v>128</v>
      </c>
      <c r="N833" s="51">
        <v>30</v>
      </c>
    </row>
    <row r="834" spans="1:14" ht="13.5" customHeight="1" x14ac:dyDescent="0.25">
      <c r="A834" s="2">
        <v>2025</v>
      </c>
      <c r="B834" s="2">
        <v>8</v>
      </c>
      <c r="C834" s="2" t="s">
        <v>236</v>
      </c>
      <c r="D834" s="2" t="s">
        <v>237</v>
      </c>
      <c r="E834" s="5" t="s">
        <v>283</v>
      </c>
      <c r="F834" s="5" t="s">
        <v>283</v>
      </c>
      <c r="G834" s="5" t="s">
        <v>283</v>
      </c>
      <c r="H834" s="5" t="s">
        <v>283</v>
      </c>
      <c r="I834" s="5" t="s">
        <v>283</v>
      </c>
      <c r="J834" s="5" t="s">
        <v>283</v>
      </c>
      <c r="K834" s="8" t="s">
        <v>254</v>
      </c>
      <c r="L834" s="8" t="s">
        <v>245</v>
      </c>
      <c r="M834" s="2" t="s">
        <v>223</v>
      </c>
      <c r="N834" s="51">
        <v>50</v>
      </c>
    </row>
    <row r="835" spans="1:14" ht="13.5" customHeight="1" x14ac:dyDescent="0.25">
      <c r="A835" s="2">
        <v>2025</v>
      </c>
      <c r="B835" s="2">
        <v>8</v>
      </c>
      <c r="C835" s="2" t="s">
        <v>132</v>
      </c>
      <c r="D835" s="2" t="s">
        <v>133</v>
      </c>
      <c r="E835" s="5" t="str">
        <f>VLOOKUP($D:$D,[1]Capacidad!$D:$Q,3,FALSE)</f>
        <v>10</v>
      </c>
      <c r="F835" s="5" t="str">
        <f>VLOOKUP($D:$D,[1]Capacidad!$D:$Q,4,FALSE)</f>
        <v>OZAMA O METROPOLITANA</v>
      </c>
      <c r="G835" s="5" t="str">
        <f>VLOOKUP($D:$D,[1]Capacidad!$D:$Q,5,FALSE)</f>
        <v>32</v>
      </c>
      <c r="H835" s="5" t="str">
        <f>VLOOKUP($D:$D,[1]Capacidad!$D:$Q,6,FALSE)</f>
        <v>SANTO DOMINGO</v>
      </c>
      <c r="I835" s="5" t="str">
        <f>VLOOKUP($D:$D,[1]Capacidad!$D:$Q,7,FALSE)</f>
        <v>03</v>
      </c>
      <c r="J835" s="5" t="str">
        <f>VLOOKUP($D:$D,[1]Capacidad!$D:$Q,8,FALSE)</f>
        <v>SANTO DOMINGO NORTE</v>
      </c>
      <c r="K835" s="8" t="s">
        <v>254</v>
      </c>
      <c r="L835" s="8" t="s">
        <v>245</v>
      </c>
      <c r="M835" s="2" t="s">
        <v>134</v>
      </c>
      <c r="N835" s="51">
        <v>50</v>
      </c>
    </row>
    <row r="836" spans="1:14" ht="13.5" customHeight="1" x14ac:dyDescent="0.25">
      <c r="A836" s="2">
        <v>2025</v>
      </c>
      <c r="B836" s="2">
        <v>8</v>
      </c>
      <c r="C836" s="2" t="s">
        <v>135</v>
      </c>
      <c r="D836" s="2" t="s">
        <v>136</v>
      </c>
      <c r="E836" s="5" t="str">
        <f>VLOOKUP($D:$D,[1]Capacidad!$D:$Q,3,FALSE)</f>
        <v>05</v>
      </c>
      <c r="F836" s="5" t="str">
        <f>VLOOKUP($D:$D,[1]Capacidad!$D:$Q,4,FALSE)</f>
        <v>EL VALLE</v>
      </c>
      <c r="G836" s="5" t="str">
        <f>VLOOKUP($D:$D,[1]Capacidad!$D:$Q,5,FALSE)</f>
        <v>02</v>
      </c>
      <c r="H836" s="5" t="str">
        <f>VLOOKUP($D:$D,[1]Capacidad!$D:$Q,6,FALSE)</f>
        <v>AZUA</v>
      </c>
      <c r="I836" s="5" t="str">
        <f>VLOOKUP($D:$D,[1]Capacidad!$D:$Q,7,FALSE)</f>
        <v>01</v>
      </c>
      <c r="J836" s="5" t="str">
        <f>VLOOKUP($D:$D,[1]Capacidad!$D:$Q,8,FALSE)</f>
        <v>AZUA</v>
      </c>
      <c r="K836" s="8" t="s">
        <v>254</v>
      </c>
      <c r="L836" s="8" t="s">
        <v>245</v>
      </c>
      <c r="M836" s="2" t="s">
        <v>128</v>
      </c>
      <c r="N836" s="51">
        <v>17</v>
      </c>
    </row>
    <row r="837" spans="1:14" ht="13.5" customHeight="1" x14ac:dyDescent="0.25">
      <c r="A837" s="2">
        <v>2025</v>
      </c>
      <c r="B837" s="2">
        <v>8</v>
      </c>
      <c r="C837" s="2" t="s">
        <v>230</v>
      </c>
      <c r="D837" s="2" t="s">
        <v>231</v>
      </c>
      <c r="E837" s="5" t="s">
        <v>283</v>
      </c>
      <c r="F837" s="5" t="s">
        <v>283</v>
      </c>
      <c r="G837" s="5" t="s">
        <v>283</v>
      </c>
      <c r="H837" s="5" t="s">
        <v>283</v>
      </c>
      <c r="I837" s="5" t="s">
        <v>283</v>
      </c>
      <c r="J837" s="5" t="s">
        <v>283</v>
      </c>
      <c r="K837" s="8" t="s">
        <v>254</v>
      </c>
      <c r="L837" s="8" t="s">
        <v>245</v>
      </c>
      <c r="M837" s="2" t="s">
        <v>223</v>
      </c>
      <c r="N837" s="51">
        <v>10.3</v>
      </c>
    </row>
    <row r="838" spans="1:14" ht="13.5" customHeight="1" x14ac:dyDescent="0.25">
      <c r="A838" s="2">
        <v>2025</v>
      </c>
      <c r="B838" s="2">
        <v>8</v>
      </c>
      <c r="C838" s="2" t="s">
        <v>137</v>
      </c>
      <c r="D838" s="2" t="s">
        <v>138</v>
      </c>
      <c r="E838" s="5" t="str">
        <f>VLOOKUP($D:$D,[1]Capacidad!$D:$Q,3,FALSE)</f>
        <v>07</v>
      </c>
      <c r="F838" s="5" t="str">
        <f>VLOOKUP($D:$D,[1]Capacidad!$D:$Q,4,FALSE)</f>
        <v>EL VALLE</v>
      </c>
      <c r="G838" s="5" t="str">
        <f>VLOOKUP($D:$D,[1]Capacidad!$D:$Q,5,FALSE)</f>
        <v>02</v>
      </c>
      <c r="H838" s="5" t="str">
        <f>VLOOKUP($D:$D,[1]Capacidad!$D:$Q,6,FALSE)</f>
        <v>AZUA</v>
      </c>
      <c r="I838" s="5" t="str">
        <f>VLOOKUP($D:$D,[1]Capacidad!$D:$Q,7,FALSE)</f>
        <v>01</v>
      </c>
      <c r="J838" s="5" t="str">
        <f>VLOOKUP($D:$D,[1]Capacidad!$D:$Q,8,FALSE)</f>
        <v>AZUA</v>
      </c>
      <c r="K838" s="8" t="s">
        <v>254</v>
      </c>
      <c r="L838" s="8" t="s">
        <v>245</v>
      </c>
      <c r="M838" s="2" t="s">
        <v>134</v>
      </c>
      <c r="N838" s="51">
        <v>10</v>
      </c>
    </row>
    <row r="839" spans="1:14" ht="13.5" customHeight="1" x14ac:dyDescent="0.25">
      <c r="A839" s="2">
        <v>2025</v>
      </c>
      <c r="B839" s="2">
        <v>8</v>
      </c>
      <c r="C839" s="2" t="s">
        <v>221</v>
      </c>
      <c r="D839" s="2" t="s">
        <v>222</v>
      </c>
      <c r="E839" s="5" t="s">
        <v>283</v>
      </c>
      <c r="F839" s="5" t="s">
        <v>283</v>
      </c>
      <c r="G839" s="5" t="s">
        <v>283</v>
      </c>
      <c r="H839" s="5" t="s">
        <v>283</v>
      </c>
      <c r="I839" s="5" t="s">
        <v>283</v>
      </c>
      <c r="J839" s="5" t="s">
        <v>283</v>
      </c>
      <c r="K839" s="8" t="s">
        <v>254</v>
      </c>
      <c r="L839" s="8" t="s">
        <v>245</v>
      </c>
      <c r="M839" s="2" t="s">
        <v>223</v>
      </c>
      <c r="N839" s="51">
        <v>43</v>
      </c>
    </row>
    <row r="840" spans="1:14" ht="13.5" customHeight="1" x14ac:dyDescent="0.25">
      <c r="A840" s="2">
        <v>2025</v>
      </c>
      <c r="B840" s="2">
        <v>8</v>
      </c>
      <c r="C840" s="2" t="s">
        <v>139</v>
      </c>
      <c r="D840" s="2" t="s">
        <v>140</v>
      </c>
      <c r="E840" s="5" t="str">
        <f>VLOOKUP($D:$D,[1]Capacidad!$D:$Q,3,FALSE)</f>
        <v>10</v>
      </c>
      <c r="F840" s="5" t="str">
        <f>VLOOKUP($D:$D,[1]Capacidad!$D:$Q,4,FALSE)</f>
        <v>OZAMA O METROPOLITANA</v>
      </c>
      <c r="G840" s="5" t="str">
        <f>VLOOKUP($D:$D,[1]Capacidad!$D:$Q,5,FALSE)</f>
        <v>32</v>
      </c>
      <c r="H840" s="5" t="str">
        <f>VLOOKUP($D:$D,[1]Capacidad!$D:$Q,6,FALSE)</f>
        <v>SANTO DOMINGO</v>
      </c>
      <c r="I840" s="5" t="str">
        <f>VLOOKUP($D:$D,[1]Capacidad!$D:$Q,7,FALSE)</f>
        <v>05</v>
      </c>
      <c r="J840" s="5" t="str">
        <f>VLOOKUP($D:$D,[1]Capacidad!$D:$Q,8,FALSE)</f>
        <v>SAN ANTONIO DE GUERRA</v>
      </c>
      <c r="K840" s="8" t="s">
        <v>254</v>
      </c>
      <c r="L840" s="8" t="s">
        <v>245</v>
      </c>
      <c r="M840" s="2" t="s">
        <v>31</v>
      </c>
      <c r="N840" s="51">
        <v>49.875</v>
      </c>
    </row>
    <row r="841" spans="1:14" ht="13.5" customHeight="1" x14ac:dyDescent="0.25">
      <c r="A841" s="2">
        <v>2025</v>
      </c>
      <c r="B841" s="2">
        <v>8</v>
      </c>
      <c r="C841" s="2" t="s">
        <v>141</v>
      </c>
      <c r="D841" s="2" t="s">
        <v>142</v>
      </c>
      <c r="E841" s="5" t="str">
        <f>VLOOKUP($D:$D,[1]Capacidad!$D:$Q,3,FALSE)</f>
        <v>03</v>
      </c>
      <c r="F841" s="5" t="str">
        <f>VLOOKUP($D:$D,[1]Capacidad!$D:$Q,4,FALSE)</f>
        <v>CIBAO NORDESTE</v>
      </c>
      <c r="G841" s="5" t="str">
        <f>VLOOKUP($D:$D,[1]Capacidad!$D:$Q,5,FALSE)</f>
        <v>14</v>
      </c>
      <c r="H841" s="5" t="str">
        <f>VLOOKUP($D:$D,[1]Capacidad!$D:$Q,6,FALSE)</f>
        <v>MARÍA TRINIDAD SÁNCHEZ</v>
      </c>
      <c r="I841" s="5" t="str">
        <f>VLOOKUP($D:$D,[1]Capacidad!$D:$Q,7,FALSE)</f>
        <v>02</v>
      </c>
      <c r="J841" s="5" t="str">
        <f>VLOOKUP($D:$D,[1]Capacidad!$D:$Q,8,FALSE)</f>
        <v>CABRERA</v>
      </c>
      <c r="K841" s="8" t="s">
        <v>254</v>
      </c>
      <c r="L841" s="8" t="s">
        <v>245</v>
      </c>
      <c r="M841" s="2" t="s">
        <v>128</v>
      </c>
      <c r="N841" s="51">
        <v>46</v>
      </c>
    </row>
    <row r="842" spans="1:14" ht="13.5" customHeight="1" x14ac:dyDescent="0.25">
      <c r="A842" s="2">
        <v>2025</v>
      </c>
      <c r="B842" s="2">
        <v>8</v>
      </c>
      <c r="C842" s="2" t="s">
        <v>124</v>
      </c>
      <c r="D842" s="2" t="s">
        <v>143</v>
      </c>
      <c r="E842" s="5" t="str">
        <f>VLOOKUP($D:$D,[1]Capacidad!$D:$Q,3,FALSE)</f>
        <v>10</v>
      </c>
      <c r="F842" s="5" t="str">
        <f>VLOOKUP($D:$D,[1]Capacidad!$D:$Q,4,FALSE)</f>
        <v>OZAMA O METROPOLITANA</v>
      </c>
      <c r="G842" s="5" t="str">
        <f>VLOOKUP($D:$D,[1]Capacidad!$D:$Q,5,FALSE)</f>
        <v>32</v>
      </c>
      <c r="H842" s="5" t="str">
        <f>VLOOKUP($D:$D,[1]Capacidad!$D:$Q,6,FALSE)</f>
        <v>SANTO DOMINGO</v>
      </c>
      <c r="I842" s="5" t="str">
        <f>VLOOKUP($D:$D,[1]Capacidad!$D:$Q,7,FALSE)</f>
        <v>05</v>
      </c>
      <c r="J842" s="5" t="str">
        <f>VLOOKUP($D:$D,[1]Capacidad!$D:$Q,8,FALSE)</f>
        <v>SAN ANTONIO DE GUERRA</v>
      </c>
      <c r="K842" s="8" t="s">
        <v>254</v>
      </c>
      <c r="L842" s="8" t="s">
        <v>245</v>
      </c>
      <c r="M842" s="2" t="s">
        <v>134</v>
      </c>
      <c r="N842" s="51">
        <v>100</v>
      </c>
    </row>
    <row r="843" spans="1:14" ht="13.5" customHeight="1" x14ac:dyDescent="0.25">
      <c r="A843" s="2">
        <v>2025</v>
      </c>
      <c r="B843" s="2">
        <v>8</v>
      </c>
      <c r="C843" s="2" t="s">
        <v>144</v>
      </c>
      <c r="D843" s="2" t="s">
        <v>145</v>
      </c>
      <c r="E843" s="5" t="str">
        <f>VLOOKUP($D:$D,[1]Capacidad!$D:$Q,3,FALSE)</f>
        <v>04</v>
      </c>
      <c r="F843" s="5" t="str">
        <f>VLOOKUP($D:$D,[1]Capacidad!$D:$Q,4,FALSE)</f>
        <v>CIBAO NOROESTE</v>
      </c>
      <c r="G843" s="5" t="str">
        <f>VLOOKUP($D:$D,[1]Capacidad!$D:$Q,5,FALSE)</f>
        <v>15</v>
      </c>
      <c r="H843" s="5" t="str">
        <f>VLOOKUP($D:$D,[1]Capacidad!$D:$Q,6,FALSE)</f>
        <v>MONTE CRISTI</v>
      </c>
      <c r="I843" s="5" t="str">
        <f>VLOOKUP($D:$D,[1]Capacidad!$D:$Q,7,FALSE)</f>
        <v>03</v>
      </c>
      <c r="J843" s="5" t="str">
        <f>VLOOKUP($D:$D,[1]Capacidad!$D:$Q,8,FALSE)</f>
        <v>GUAYUBÍN</v>
      </c>
      <c r="K843" s="8" t="s">
        <v>254</v>
      </c>
      <c r="L843" s="8" t="s">
        <v>245</v>
      </c>
      <c r="M843" s="2" t="s">
        <v>56</v>
      </c>
      <c r="N843" s="51">
        <v>50.6</v>
      </c>
    </row>
    <row r="844" spans="1:14" ht="13.5" customHeight="1" x14ac:dyDescent="0.25">
      <c r="A844" s="2">
        <v>2025</v>
      </c>
      <c r="B844" s="2">
        <v>8</v>
      </c>
      <c r="C844" s="2" t="s">
        <v>232</v>
      </c>
      <c r="D844" s="2" t="s">
        <v>233</v>
      </c>
      <c r="E844" s="5" t="s">
        <v>283</v>
      </c>
      <c r="F844" s="5" t="s">
        <v>283</v>
      </c>
      <c r="G844" s="5" t="s">
        <v>283</v>
      </c>
      <c r="H844" s="5" t="s">
        <v>283</v>
      </c>
      <c r="I844" s="5" t="s">
        <v>283</v>
      </c>
      <c r="J844" s="5" t="s">
        <v>283</v>
      </c>
      <c r="K844" s="8" t="s">
        <v>254</v>
      </c>
      <c r="L844" s="8" t="s">
        <v>245</v>
      </c>
      <c r="M844" s="2" t="s">
        <v>223</v>
      </c>
      <c r="N844" s="51">
        <v>70</v>
      </c>
    </row>
    <row r="845" spans="1:14" ht="13.5" customHeight="1" x14ac:dyDescent="0.25">
      <c r="A845" s="2">
        <v>2025</v>
      </c>
      <c r="B845" s="2">
        <v>8</v>
      </c>
      <c r="C845" s="2" t="s">
        <v>232</v>
      </c>
      <c r="D845" s="2" t="s">
        <v>234</v>
      </c>
      <c r="E845" s="5" t="s">
        <v>283</v>
      </c>
      <c r="F845" s="5" t="s">
        <v>283</v>
      </c>
      <c r="G845" s="5" t="s">
        <v>283</v>
      </c>
      <c r="H845" s="5" t="s">
        <v>283</v>
      </c>
      <c r="I845" s="5" t="s">
        <v>283</v>
      </c>
      <c r="J845" s="5" t="s">
        <v>283</v>
      </c>
      <c r="K845" s="8" t="s">
        <v>254</v>
      </c>
      <c r="L845" s="8" t="s">
        <v>245</v>
      </c>
      <c r="M845" s="2" t="s">
        <v>223</v>
      </c>
      <c r="N845" s="51">
        <v>70</v>
      </c>
    </row>
    <row r="846" spans="1:14" ht="13.5" customHeight="1" x14ac:dyDescent="0.25">
      <c r="A846" s="2">
        <v>2025</v>
      </c>
      <c r="B846" s="2">
        <v>8</v>
      </c>
      <c r="C846" s="2" t="s">
        <v>22</v>
      </c>
      <c r="D846" s="2" t="s">
        <v>146</v>
      </c>
      <c r="E846" s="5" t="str">
        <f>VLOOKUP($D:$D,[1]Capacidad!$D:$Q,3,FALSE)</f>
        <v>01</v>
      </c>
      <c r="F846" s="5" t="str">
        <f>VLOOKUP($D:$D,[1]Capacidad!$D:$Q,4,FALSE)</f>
        <v>CIBAO NORTE</v>
      </c>
      <c r="G846" s="5" t="str">
        <f>VLOOKUP($D:$D,[1]Capacidad!$D:$Q,5,FALSE)</f>
        <v>25</v>
      </c>
      <c r="H846" s="5" t="str">
        <f>VLOOKUP($D:$D,[1]Capacidad!$D:$Q,6,FALSE)</f>
        <v>SANTIAGO</v>
      </c>
      <c r="I846" s="5" t="str">
        <f>VLOOKUP($D:$D,[1]Capacidad!$D:$Q,7,FALSE)</f>
        <v>05</v>
      </c>
      <c r="J846" s="5" t="str">
        <f>VLOOKUP($D:$D,[1]Capacidad!$D:$Q,8,FALSE)</f>
        <v>SAN JOSÉ DE LAS MATAS</v>
      </c>
      <c r="K846" s="8" t="s">
        <v>254</v>
      </c>
      <c r="L846" s="8" t="s">
        <v>245</v>
      </c>
      <c r="M846" s="2" t="s">
        <v>134</v>
      </c>
      <c r="N846" s="51">
        <v>68.400000000000006</v>
      </c>
    </row>
    <row r="847" spans="1:14" ht="13.5" customHeight="1" x14ac:dyDescent="0.25">
      <c r="A847" s="2">
        <v>2025</v>
      </c>
      <c r="B847" s="2">
        <v>8</v>
      </c>
      <c r="C847" s="2" t="s">
        <v>124</v>
      </c>
      <c r="D847" s="2" t="s">
        <v>147</v>
      </c>
      <c r="E847" s="5" t="str">
        <f>VLOOKUP($D:$D,[1]Capacidad!$D:$Q,3,FALSE)</f>
        <v>05</v>
      </c>
      <c r="F847" s="5" t="str">
        <f>VLOOKUP($D:$D,[1]Capacidad!$D:$Q,4,FALSE)</f>
        <v>VALDESIA</v>
      </c>
      <c r="G847" s="5" t="str">
        <f>VLOOKUP($D:$D,[1]Capacidad!$D:$Q,5,FALSE)</f>
        <v>17</v>
      </c>
      <c r="H847" s="5" t="str">
        <f>VLOOKUP($D:$D,[1]Capacidad!$D:$Q,6,FALSE)</f>
        <v>PERAVIA</v>
      </c>
      <c r="I847" s="5" t="str">
        <f>VLOOKUP($D:$D,[1]Capacidad!$D:$Q,7,FALSE)</f>
        <v>02</v>
      </c>
      <c r="J847" s="5" t="str">
        <f>VLOOKUP($D:$D,[1]Capacidad!$D:$Q,8,FALSE)</f>
        <v>NIZAO</v>
      </c>
      <c r="K847" s="8" t="s">
        <v>254</v>
      </c>
      <c r="L847" s="8" t="s">
        <v>245</v>
      </c>
      <c r="M847" s="2" t="s">
        <v>10</v>
      </c>
      <c r="N847" s="51">
        <v>50</v>
      </c>
    </row>
    <row r="848" spans="1:14" ht="13.5" customHeight="1" x14ac:dyDescent="0.25">
      <c r="A848" s="2">
        <v>2025</v>
      </c>
      <c r="B848" s="2">
        <v>8</v>
      </c>
      <c r="C848" s="2" t="s">
        <v>148</v>
      </c>
      <c r="D848" s="2" t="s">
        <v>149</v>
      </c>
      <c r="E848" s="5" t="str">
        <f>VLOOKUP($D:$D,[1]Capacidad!$D:$Q,3,FALSE)</f>
        <v>10</v>
      </c>
      <c r="F848" s="5" t="str">
        <f>VLOOKUP($D:$D,[1]Capacidad!$D:$Q,4,FALSE)</f>
        <v>OZAMA O METROPOLITANA</v>
      </c>
      <c r="G848" s="5" t="str">
        <f>VLOOKUP($D:$D,[1]Capacidad!$D:$Q,5,FALSE)</f>
        <v>32</v>
      </c>
      <c r="H848" s="5" t="str">
        <f>VLOOKUP($D:$D,[1]Capacidad!$D:$Q,6,FALSE)</f>
        <v>SANTO DOMINGO</v>
      </c>
      <c r="I848" s="5" t="str">
        <f>VLOOKUP($D:$D,[1]Capacidad!$D:$Q,7,FALSE)</f>
        <v>05</v>
      </c>
      <c r="J848" s="5" t="str">
        <f>VLOOKUP($D:$D,[1]Capacidad!$D:$Q,8,FALSE)</f>
        <v>SAN ANTONIO DE GUERRA</v>
      </c>
      <c r="K848" s="8" t="s">
        <v>254</v>
      </c>
      <c r="L848" s="8" t="s">
        <v>245</v>
      </c>
      <c r="M848" s="2" t="s">
        <v>134</v>
      </c>
      <c r="N848" s="51">
        <v>50</v>
      </c>
    </row>
    <row r="849" spans="1:14" ht="13.5" customHeight="1" x14ac:dyDescent="0.25">
      <c r="A849" s="2">
        <v>2025</v>
      </c>
      <c r="B849" s="2">
        <v>8</v>
      </c>
      <c r="C849" s="2" t="s">
        <v>150</v>
      </c>
      <c r="D849" s="2" t="s">
        <v>151</v>
      </c>
      <c r="E849" s="5" t="str">
        <f>VLOOKUP($D:$D,[1]Capacidad!$D:$Q,3,FALSE)</f>
        <v>10</v>
      </c>
      <c r="F849" s="5" t="str">
        <f>VLOOKUP($D:$D,[1]Capacidad!$D:$Q,4,FALSE)</f>
        <v>OZAMA O METROPOLITANA</v>
      </c>
      <c r="G849" s="5" t="str">
        <f>VLOOKUP($D:$D,[1]Capacidad!$D:$Q,5,FALSE)</f>
        <v>32</v>
      </c>
      <c r="H849" s="5" t="str">
        <f>VLOOKUP($D:$D,[1]Capacidad!$D:$Q,6,FALSE)</f>
        <v>SANTO DOMINGO</v>
      </c>
      <c r="I849" s="5" t="str">
        <f>VLOOKUP($D:$D,[1]Capacidad!$D:$Q,7,FALSE)</f>
        <v>05</v>
      </c>
      <c r="J849" s="5" t="str">
        <f>VLOOKUP($D:$D,[1]Capacidad!$D:$Q,8,FALSE)</f>
        <v>SAN ANTONIO DE GUERRA</v>
      </c>
      <c r="K849" s="8" t="s">
        <v>254</v>
      </c>
      <c r="L849" s="8" t="s">
        <v>245</v>
      </c>
      <c r="M849" s="2" t="s">
        <v>134</v>
      </c>
      <c r="N849" s="51">
        <v>50</v>
      </c>
    </row>
    <row r="850" spans="1:14" ht="13.5" customHeight="1" x14ac:dyDescent="0.25">
      <c r="A850" s="2">
        <v>2025</v>
      </c>
      <c r="B850" s="2">
        <v>8</v>
      </c>
      <c r="C850" s="2" t="s">
        <v>152</v>
      </c>
      <c r="D850" s="2" t="s">
        <v>153</v>
      </c>
      <c r="E850" s="5" t="str">
        <f>VLOOKUP($D:$D,[1]Capacidad!$D:$Q,3,FALSE)</f>
        <v>10</v>
      </c>
      <c r="F850" s="5" t="str">
        <f>VLOOKUP($D:$D,[1]Capacidad!$D:$Q,4,FALSE)</f>
        <v>OZAMA O METROPOLITANA</v>
      </c>
      <c r="G850" s="5" t="str">
        <f>VLOOKUP($D:$D,[1]Capacidad!$D:$Q,5,FALSE)</f>
        <v>32</v>
      </c>
      <c r="H850" s="5" t="str">
        <f>VLOOKUP($D:$D,[1]Capacidad!$D:$Q,6,FALSE)</f>
        <v>SANTO DOMINGO</v>
      </c>
      <c r="I850" s="5" t="str">
        <f>VLOOKUP($D:$D,[1]Capacidad!$D:$Q,7,FALSE)</f>
        <v>05</v>
      </c>
      <c r="J850" s="5" t="str">
        <f>VLOOKUP($D:$D,[1]Capacidad!$D:$Q,8,FALSE)</f>
        <v>SAN ANTONIO DE GUERRA</v>
      </c>
      <c r="K850" s="8" t="s">
        <v>254</v>
      </c>
      <c r="L850" s="8" t="s">
        <v>245</v>
      </c>
      <c r="M850" s="2" t="s">
        <v>31</v>
      </c>
      <c r="N850" s="51">
        <v>25</v>
      </c>
    </row>
    <row r="851" spans="1:14" ht="13.5" customHeight="1" x14ac:dyDescent="0.25">
      <c r="A851" s="2">
        <v>2025</v>
      </c>
      <c r="B851" s="2">
        <v>8</v>
      </c>
      <c r="C851" s="2" t="s">
        <v>154</v>
      </c>
      <c r="D851" s="2" t="s">
        <v>155</v>
      </c>
      <c r="E851" s="5" t="str">
        <f>VLOOKUP($D:$D,[1]Capacidad!$D:$Q,3,FALSE)</f>
        <v>09</v>
      </c>
      <c r="F851" s="5" t="str">
        <f>VLOOKUP($D:$D,[1]Capacidad!$D:$Q,4,FALSE)</f>
        <v>HIGUAMO</v>
      </c>
      <c r="G851" s="5" t="str">
        <f>VLOOKUP($D:$D,[1]Capacidad!$D:$Q,5,FALSE)</f>
        <v>23</v>
      </c>
      <c r="H851" s="5" t="str">
        <f>VLOOKUP($D:$D,[1]Capacidad!$D:$Q,6,FALSE)</f>
        <v>SAN PEDRO DE MACORÍS</v>
      </c>
      <c r="I851" s="5" t="str">
        <f>VLOOKUP($D:$D,[1]Capacidad!$D:$Q,7,FALSE)</f>
        <v>04</v>
      </c>
      <c r="J851" s="5" t="str">
        <f>VLOOKUP($D:$D,[1]Capacidad!$D:$Q,8,FALSE)</f>
        <v>CONSUELO</v>
      </c>
      <c r="K851" s="8" t="s">
        <v>254</v>
      </c>
      <c r="L851" s="8" t="s">
        <v>245</v>
      </c>
      <c r="M851" s="2" t="s">
        <v>10</v>
      </c>
      <c r="N851" s="51">
        <v>50</v>
      </c>
    </row>
    <row r="852" spans="1:14" ht="13.5" customHeight="1" x14ac:dyDescent="0.25">
      <c r="A852" s="2">
        <v>2025</v>
      </c>
      <c r="B852" s="2">
        <v>8</v>
      </c>
      <c r="C852" s="2" t="s">
        <v>22</v>
      </c>
      <c r="D852" s="2" t="s">
        <v>156</v>
      </c>
      <c r="E852" s="5" t="str">
        <f>VLOOKUP($D:$D,[1]Capacidad!$D:$Q,3,FALSE)</f>
        <v>04</v>
      </c>
      <c r="F852" s="5" t="str">
        <f>VLOOKUP($D:$D,[1]Capacidad!$D:$Q,4,FALSE)</f>
        <v>CIBAO NOROESTE</v>
      </c>
      <c r="G852" s="5" t="str">
        <f>VLOOKUP($D:$D,[1]Capacidad!$D:$Q,5,FALSE)</f>
        <v>27</v>
      </c>
      <c r="H852" s="5" t="str">
        <f>VLOOKUP($D:$D,[1]Capacidad!$D:$Q,6,FALSE)</f>
        <v>VALVERDE</v>
      </c>
      <c r="I852" s="5" t="str">
        <f>VLOOKUP($D:$D,[1]Capacidad!$D:$Q,7,FALSE)</f>
        <v>02</v>
      </c>
      <c r="J852" s="5" t="str">
        <f>VLOOKUP($D:$D,[1]Capacidad!$D:$Q,8,FALSE)</f>
        <v>ESPERANZA</v>
      </c>
      <c r="K852" s="8" t="s">
        <v>254</v>
      </c>
      <c r="L852" s="8" t="s">
        <v>245</v>
      </c>
      <c r="M852" s="2" t="s">
        <v>128</v>
      </c>
      <c r="N852" s="51">
        <v>76</v>
      </c>
    </row>
    <row r="853" spans="1:14" ht="13.5" customHeight="1" x14ac:dyDescent="0.25">
      <c r="A853" s="2">
        <v>2025</v>
      </c>
      <c r="B853" s="2">
        <v>8</v>
      </c>
      <c r="C853" s="2" t="s">
        <v>22</v>
      </c>
      <c r="D853" s="2" t="s">
        <v>157</v>
      </c>
      <c r="E853" s="5" t="str">
        <f>VLOOKUP($D:$D,[1]Capacidad!$D:$Q,3,FALSE)</f>
        <v>05</v>
      </c>
      <c r="F853" s="5" t="str">
        <f>VLOOKUP($D:$D,[1]Capacidad!$D:$Q,4,FALSE)</f>
        <v>VALDESIA</v>
      </c>
      <c r="G853" s="5" t="str">
        <f>VLOOKUP($D:$D,[1]Capacidad!$D:$Q,5,FALSE)</f>
        <v>21</v>
      </c>
      <c r="H853" s="5" t="str">
        <f>VLOOKUP($D:$D,[1]Capacidad!$D:$Q,6,FALSE)</f>
        <v>SAN CRISTÓBAL</v>
      </c>
      <c r="I853" s="5" t="str">
        <f>VLOOKUP($D:$D,[1]Capacidad!$D:$Q,7,FALSE)</f>
        <v>06</v>
      </c>
      <c r="J853" s="5" t="str">
        <f>VLOOKUP($D:$D,[1]Capacidad!$D:$Q,8,FALSE)</f>
        <v>YAGUATE</v>
      </c>
      <c r="K853" s="8" t="s">
        <v>254</v>
      </c>
      <c r="L853" s="8" t="s">
        <v>245</v>
      </c>
      <c r="M853" s="2" t="s">
        <v>49</v>
      </c>
      <c r="N853" s="51">
        <v>100</v>
      </c>
    </row>
    <row r="854" spans="1:14" ht="13.5" customHeight="1" x14ac:dyDescent="0.25">
      <c r="A854" s="2">
        <v>2025</v>
      </c>
      <c r="B854" s="2">
        <v>8</v>
      </c>
      <c r="C854" s="2" t="s">
        <v>158</v>
      </c>
      <c r="D854" s="2" t="s">
        <v>159</v>
      </c>
      <c r="E854" s="5" t="str">
        <f>VLOOKUP($D:$D,[1]Capacidad!$D:$Q,3,FALSE)</f>
        <v>03</v>
      </c>
      <c r="F854" s="5" t="str">
        <f>VLOOKUP($D:$D,[1]Capacidad!$D:$Q,4,FALSE)</f>
        <v>CIBAO NORDESTE</v>
      </c>
      <c r="G854" s="5" t="str">
        <f>VLOOKUP($D:$D,[1]Capacidad!$D:$Q,5,FALSE)</f>
        <v>06</v>
      </c>
      <c r="H854" s="5" t="str">
        <f>VLOOKUP($D:$D,[1]Capacidad!$D:$Q,6,FALSE)</f>
        <v>DUARTE</v>
      </c>
      <c r="I854" s="5" t="str">
        <f>VLOOKUP($D:$D,[1]Capacidad!$D:$Q,7,FALSE)</f>
        <v>04</v>
      </c>
      <c r="J854" s="5" t="str">
        <f>VLOOKUP($D:$D,[1]Capacidad!$D:$Q,8,FALSE)</f>
        <v>PIMENTEL</v>
      </c>
      <c r="K854" s="8" t="s">
        <v>242</v>
      </c>
      <c r="L854" s="8" t="s">
        <v>248</v>
      </c>
      <c r="M854" s="2" t="s">
        <v>160</v>
      </c>
      <c r="N854" s="51">
        <v>31.427</v>
      </c>
    </row>
    <row r="855" spans="1:14" ht="13.5" customHeight="1" x14ac:dyDescent="0.25">
      <c r="A855" s="2">
        <v>2025</v>
      </c>
      <c r="B855" s="2">
        <v>8</v>
      </c>
      <c r="C855" s="2" t="s">
        <v>158</v>
      </c>
      <c r="D855" s="2" t="s">
        <v>161</v>
      </c>
      <c r="E855" s="5" t="str">
        <f>VLOOKUP($D:$D,[1]Capacidad!$D:$Q,3,FALSE)</f>
        <v>03</v>
      </c>
      <c r="F855" s="5" t="str">
        <f>VLOOKUP($D:$D,[1]Capacidad!$D:$Q,4,FALSE)</f>
        <v>CIBAO NORDESTE</v>
      </c>
      <c r="G855" s="5" t="str">
        <f>VLOOKUP($D:$D,[1]Capacidad!$D:$Q,5,FALSE)</f>
        <v>06</v>
      </c>
      <c r="H855" s="5" t="str">
        <f>VLOOKUP($D:$D,[1]Capacidad!$D:$Q,6,FALSE)</f>
        <v>DUARTE</v>
      </c>
      <c r="I855" s="5" t="str">
        <f>VLOOKUP($D:$D,[1]Capacidad!$D:$Q,7,FALSE)</f>
        <v>04</v>
      </c>
      <c r="J855" s="5" t="str">
        <f>VLOOKUP($D:$D,[1]Capacidad!$D:$Q,8,FALSE)</f>
        <v>PIMENTEL</v>
      </c>
      <c r="K855" s="8" t="s">
        <v>242</v>
      </c>
      <c r="L855" s="8" t="s">
        <v>248</v>
      </c>
      <c r="M855" s="2" t="s">
        <v>160</v>
      </c>
      <c r="N855" s="51">
        <v>27.9</v>
      </c>
    </row>
    <row r="856" spans="1:14" ht="13.5" customHeight="1" x14ac:dyDescent="0.25">
      <c r="A856" s="2">
        <v>2025</v>
      </c>
      <c r="B856" s="2">
        <v>8</v>
      </c>
      <c r="C856" s="2" t="s">
        <v>158</v>
      </c>
      <c r="D856" s="2" t="s">
        <v>162</v>
      </c>
      <c r="E856" s="5" t="str">
        <f>VLOOKUP($D:$D,[1]Capacidad!$D:$Q,3,FALSE)</f>
        <v>03</v>
      </c>
      <c r="F856" s="5" t="str">
        <f>VLOOKUP($D:$D,[1]Capacidad!$D:$Q,4,FALSE)</f>
        <v>CIBAO NORDESTE</v>
      </c>
      <c r="G856" s="5" t="str">
        <f>VLOOKUP($D:$D,[1]Capacidad!$D:$Q,5,FALSE)</f>
        <v>06</v>
      </c>
      <c r="H856" s="5" t="str">
        <f>VLOOKUP($D:$D,[1]Capacidad!$D:$Q,6,FALSE)</f>
        <v>DUARTE</v>
      </c>
      <c r="I856" s="5" t="str">
        <f>VLOOKUP($D:$D,[1]Capacidad!$D:$Q,7,FALSE)</f>
        <v>04</v>
      </c>
      <c r="J856" s="5" t="str">
        <f>VLOOKUP($D:$D,[1]Capacidad!$D:$Q,8,FALSE)</f>
        <v>PIMENTEL</v>
      </c>
      <c r="K856" s="8" t="s">
        <v>242</v>
      </c>
      <c r="L856" s="8" t="s">
        <v>248</v>
      </c>
      <c r="M856" s="2" t="s">
        <v>163</v>
      </c>
      <c r="N856" s="51">
        <v>51.228000000000002</v>
      </c>
    </row>
    <row r="857" spans="1:14" ht="13.5" customHeight="1" x14ac:dyDescent="0.25">
      <c r="A857" s="2">
        <v>2025</v>
      </c>
      <c r="B857" s="2">
        <v>8</v>
      </c>
      <c r="C857" s="2" t="s">
        <v>158</v>
      </c>
      <c r="D857" s="2" t="s">
        <v>164</v>
      </c>
      <c r="E857" s="5" t="str">
        <f>VLOOKUP($D:$D,[1]Capacidad!$D:$Q,3,FALSE)</f>
        <v>03</v>
      </c>
      <c r="F857" s="5" t="str">
        <f>VLOOKUP($D:$D,[1]Capacidad!$D:$Q,4,FALSE)</f>
        <v>CIBAO NORDESTE</v>
      </c>
      <c r="G857" s="5" t="str">
        <f>VLOOKUP($D:$D,[1]Capacidad!$D:$Q,5,FALSE)</f>
        <v>06</v>
      </c>
      <c r="H857" s="5" t="str">
        <f>VLOOKUP($D:$D,[1]Capacidad!$D:$Q,6,FALSE)</f>
        <v>DUARTE</v>
      </c>
      <c r="I857" s="5" t="str">
        <f>VLOOKUP($D:$D,[1]Capacidad!$D:$Q,7,FALSE)</f>
        <v>04</v>
      </c>
      <c r="J857" s="5" t="str">
        <f>VLOOKUP($D:$D,[1]Capacidad!$D:$Q,8,FALSE)</f>
        <v>PIMENTEL</v>
      </c>
      <c r="K857" s="8" t="s">
        <v>242</v>
      </c>
      <c r="L857" s="8" t="s">
        <v>248</v>
      </c>
      <c r="M857" s="2" t="s">
        <v>163</v>
      </c>
      <c r="N857" s="51">
        <v>36.26</v>
      </c>
    </row>
    <row r="858" spans="1:14" ht="13.5" customHeight="1" x14ac:dyDescent="0.25">
      <c r="A858" s="2">
        <v>2025</v>
      </c>
      <c r="B858" s="2">
        <v>8</v>
      </c>
      <c r="C858" s="2" t="s">
        <v>12</v>
      </c>
      <c r="D858" s="2" t="s">
        <v>165</v>
      </c>
      <c r="E858" s="5" t="str">
        <f>VLOOKUP($D:$D,[1]Capacidad!$D:$Q,3,FALSE)</f>
        <v>02</v>
      </c>
      <c r="F858" s="5" t="str">
        <f>VLOOKUP($D:$D,[1]Capacidad!$D:$Q,4,FALSE)</f>
        <v>CIBAO SUR</v>
      </c>
      <c r="G858" s="5" t="str">
        <f>VLOOKUP($D:$D,[1]Capacidad!$D:$Q,5,FALSE)</f>
        <v>13</v>
      </c>
      <c r="H858" s="5" t="str">
        <f>VLOOKUP($D:$D,[1]Capacidad!$D:$Q,6,FALSE)</f>
        <v>LA VEGA</v>
      </c>
      <c r="I858" s="5" t="str">
        <f>VLOOKUP($D:$D,[1]Capacidad!$D:$Q,7,FALSE)</f>
        <v>02</v>
      </c>
      <c r="J858" s="5" t="str">
        <f>VLOOKUP($D:$D,[1]Capacidad!$D:$Q,8,FALSE)</f>
        <v>CONSTANZA</v>
      </c>
      <c r="K858" s="8" t="s">
        <v>240</v>
      </c>
      <c r="L858" s="8" t="s">
        <v>253</v>
      </c>
      <c r="M858" s="2" t="s">
        <v>160</v>
      </c>
      <c r="N858" s="51">
        <v>25</v>
      </c>
    </row>
    <row r="859" spans="1:14" ht="13.5" customHeight="1" x14ac:dyDescent="0.25">
      <c r="A859" s="2">
        <v>2025</v>
      </c>
      <c r="B859" s="2">
        <v>8</v>
      </c>
      <c r="C859" s="2" t="s">
        <v>12</v>
      </c>
      <c r="D859" s="2" t="s">
        <v>166</v>
      </c>
      <c r="E859" s="5" t="str">
        <f>VLOOKUP($D:$D,[1]Capacidad!$D:$Q,3,FALSE)</f>
        <v>02</v>
      </c>
      <c r="F859" s="5" t="str">
        <f>VLOOKUP($D:$D,[1]Capacidad!$D:$Q,4,FALSE)</f>
        <v>CIBAO SUR</v>
      </c>
      <c r="G859" s="5" t="str">
        <f>VLOOKUP($D:$D,[1]Capacidad!$D:$Q,5,FALSE)</f>
        <v>13</v>
      </c>
      <c r="H859" s="5" t="str">
        <f>VLOOKUP($D:$D,[1]Capacidad!$D:$Q,6,FALSE)</f>
        <v>LA VEGA</v>
      </c>
      <c r="I859" s="5" t="str">
        <f>VLOOKUP($D:$D,[1]Capacidad!$D:$Q,7,FALSE)</f>
        <v>02</v>
      </c>
      <c r="J859" s="5" t="str">
        <f>VLOOKUP($D:$D,[1]Capacidad!$D:$Q,8,FALSE)</f>
        <v>CONSTANZA</v>
      </c>
      <c r="K859" s="8" t="s">
        <v>240</v>
      </c>
      <c r="L859" s="8" t="s">
        <v>253</v>
      </c>
      <c r="M859" s="2" t="s">
        <v>160</v>
      </c>
      <c r="N859" s="51">
        <v>25</v>
      </c>
    </row>
    <row r="860" spans="1:14" ht="13.5" customHeight="1" x14ac:dyDescent="0.25">
      <c r="A860" s="2">
        <v>2025</v>
      </c>
      <c r="B860" s="2">
        <v>8</v>
      </c>
      <c r="C860" s="2" t="s">
        <v>167</v>
      </c>
      <c r="D860" s="2" t="s">
        <v>168</v>
      </c>
      <c r="E860" s="5" t="str">
        <f>VLOOKUP($D:$D,[1]Capacidad!$D:$Q,3,FALSE)</f>
        <v>07</v>
      </c>
      <c r="F860" s="5" t="str">
        <f>VLOOKUP($D:$D,[1]Capacidad!$D:$Q,4,FALSE)</f>
        <v>EL VALLE</v>
      </c>
      <c r="G860" s="5" t="str">
        <f>VLOOKUP($D:$D,[1]Capacidad!$D:$Q,5,FALSE)</f>
        <v>02</v>
      </c>
      <c r="H860" s="5" t="str">
        <f>VLOOKUP($D:$D,[1]Capacidad!$D:$Q,6,FALSE)</f>
        <v>AZUA</v>
      </c>
      <c r="I860" s="5" t="str">
        <f>VLOOKUP($D:$D,[1]Capacidad!$D:$Q,7,FALSE)</f>
        <v>01</v>
      </c>
      <c r="J860" s="5" t="str">
        <f>VLOOKUP($D:$D,[1]Capacidad!$D:$Q,8,FALSE)</f>
        <v>AZUA</v>
      </c>
      <c r="K860" s="8" t="s">
        <v>242</v>
      </c>
      <c r="L860" s="8" t="s">
        <v>248</v>
      </c>
      <c r="M860" s="2" t="s">
        <v>128</v>
      </c>
      <c r="N860" s="51">
        <v>108.78</v>
      </c>
    </row>
    <row r="861" spans="1:14" ht="13.5" customHeight="1" x14ac:dyDescent="0.25">
      <c r="A861" s="2">
        <v>2025</v>
      </c>
      <c r="B861" s="2">
        <v>8</v>
      </c>
      <c r="C861" s="2" t="s">
        <v>167</v>
      </c>
      <c r="D861" s="2" t="s">
        <v>169</v>
      </c>
      <c r="E861" s="5" t="str">
        <f>VLOOKUP($D:$D,[1]Capacidad!$D:$Q,3,FALSE)</f>
        <v>07</v>
      </c>
      <c r="F861" s="5" t="str">
        <f>VLOOKUP($D:$D,[1]Capacidad!$D:$Q,4,FALSE)</f>
        <v>EL VALLE</v>
      </c>
      <c r="G861" s="5" t="str">
        <f>VLOOKUP($D:$D,[1]Capacidad!$D:$Q,5,FALSE)</f>
        <v>02</v>
      </c>
      <c r="H861" s="5" t="str">
        <f>VLOOKUP($D:$D,[1]Capacidad!$D:$Q,6,FALSE)</f>
        <v>AZUA</v>
      </c>
      <c r="I861" s="5" t="str">
        <f>VLOOKUP($D:$D,[1]Capacidad!$D:$Q,7,FALSE)</f>
        <v>01</v>
      </c>
      <c r="J861" s="5" t="str">
        <f>VLOOKUP($D:$D,[1]Capacidad!$D:$Q,8,FALSE)</f>
        <v>AZUA</v>
      </c>
      <c r="K861" s="8" t="s">
        <v>242</v>
      </c>
      <c r="L861" s="8" t="s">
        <v>248</v>
      </c>
      <c r="M861" s="2" t="s">
        <v>128</v>
      </c>
      <c r="N861" s="51">
        <v>79.88</v>
      </c>
    </row>
    <row r="862" spans="1:14" ht="13.5" customHeight="1" x14ac:dyDescent="0.25">
      <c r="A862" s="2">
        <v>2025</v>
      </c>
      <c r="B862" s="2">
        <v>8</v>
      </c>
      <c r="C862" s="2" t="s">
        <v>170</v>
      </c>
      <c r="D862" s="2" t="s">
        <v>171</v>
      </c>
      <c r="E862" s="5" t="str">
        <f>VLOOKUP($D:$D,[1]Capacidad!$D:$Q,3,FALSE)</f>
        <v>05</v>
      </c>
      <c r="F862" s="5" t="str">
        <f>VLOOKUP($D:$D,[1]Capacidad!$D:$Q,4,FALSE)</f>
        <v>VALDESIA</v>
      </c>
      <c r="G862" s="5" t="str">
        <f>VLOOKUP($D:$D,[1]Capacidad!$D:$Q,5,FALSE)</f>
        <v>17</v>
      </c>
      <c r="H862" s="5" t="str">
        <f>VLOOKUP($D:$D,[1]Capacidad!$D:$Q,6,FALSE)</f>
        <v>PERAVIA</v>
      </c>
      <c r="I862" s="5" t="str">
        <f>VLOOKUP($D:$D,[1]Capacidad!$D:$Q,7,FALSE)</f>
        <v>01</v>
      </c>
      <c r="J862" s="5" t="str">
        <f>VLOOKUP($D:$D,[1]Capacidad!$D:$Q,8,FALSE)</f>
        <v>BANÍ</v>
      </c>
      <c r="K862" s="8" t="s">
        <v>241</v>
      </c>
      <c r="L862" s="8" t="s">
        <v>247</v>
      </c>
      <c r="M862" s="2" t="s">
        <v>56</v>
      </c>
      <c r="N862" s="51">
        <v>391</v>
      </c>
    </row>
    <row r="863" spans="1:14" ht="13.5" customHeight="1" x14ac:dyDescent="0.25">
      <c r="A863" s="2">
        <v>2025</v>
      </c>
      <c r="B863" s="2">
        <v>8</v>
      </c>
      <c r="C863" s="2" t="s">
        <v>170</v>
      </c>
      <c r="D863" s="2" t="s">
        <v>172</v>
      </c>
      <c r="E863" s="5" t="str">
        <f>VLOOKUP($D:$D,[1]Capacidad!$D:$Q,3,FALSE)</f>
        <v>05</v>
      </c>
      <c r="F863" s="5" t="str">
        <f>VLOOKUP($D:$D,[1]Capacidad!$D:$Q,4,FALSE)</f>
        <v>VALDESIA</v>
      </c>
      <c r="G863" s="5" t="str">
        <f>VLOOKUP($D:$D,[1]Capacidad!$D:$Q,5,FALSE)</f>
        <v>17</v>
      </c>
      <c r="H863" s="5" t="str">
        <f>VLOOKUP($D:$D,[1]Capacidad!$D:$Q,6,FALSE)</f>
        <v>PERAVIA</v>
      </c>
      <c r="I863" s="5" t="str">
        <f>VLOOKUP($D:$D,[1]Capacidad!$D:$Q,7,FALSE)</f>
        <v>01</v>
      </c>
      <c r="J863" s="5" t="str">
        <f>VLOOKUP($D:$D,[1]Capacidad!$D:$Q,8,FALSE)</f>
        <v>BANÍ</v>
      </c>
      <c r="K863" s="8" t="s">
        <v>241</v>
      </c>
      <c r="L863" s="8" t="s">
        <v>247</v>
      </c>
      <c r="M863" s="2" t="s">
        <v>56</v>
      </c>
      <c r="N863" s="51">
        <v>391</v>
      </c>
    </row>
    <row r="864" spans="1:14" ht="13.5" customHeight="1" x14ac:dyDescent="0.25">
      <c r="A864" s="2">
        <v>2025</v>
      </c>
      <c r="B864" s="2">
        <v>8</v>
      </c>
      <c r="C864" s="2" t="s">
        <v>22</v>
      </c>
      <c r="D864" s="2" t="s">
        <v>173</v>
      </c>
      <c r="E864" s="5" t="str">
        <f>VLOOKUP($D:$D,[1]Capacidad!$D:$Q,3,FALSE)</f>
        <v>06</v>
      </c>
      <c r="F864" s="5" t="str">
        <f>VLOOKUP($D:$D,[1]Capacidad!$D:$Q,4,FALSE)</f>
        <v>ENRIQUILLO</v>
      </c>
      <c r="G864" s="5" t="str">
        <f>VLOOKUP($D:$D,[1]Capacidad!$D:$Q,5,FALSE)</f>
        <v>16</v>
      </c>
      <c r="H864" s="5" t="str">
        <f>VLOOKUP($D:$D,[1]Capacidad!$D:$Q,6,FALSE)</f>
        <v>PEDERNALES</v>
      </c>
      <c r="I864" s="5" t="str">
        <f>VLOOKUP($D:$D,[1]Capacidad!$D:$Q,7,FALSE)</f>
        <v>02</v>
      </c>
      <c r="J864" s="5" t="str">
        <f>VLOOKUP($D:$D,[1]Capacidad!$D:$Q,8,FALSE)</f>
        <v>OVIEDO</v>
      </c>
      <c r="K864" s="8" t="s">
        <v>244</v>
      </c>
      <c r="L864" s="8" t="s">
        <v>252</v>
      </c>
      <c r="M864" s="2" t="s">
        <v>174</v>
      </c>
      <c r="N864" s="51">
        <v>8.25</v>
      </c>
    </row>
    <row r="865" spans="1:14" ht="13.5" customHeight="1" x14ac:dyDescent="0.25">
      <c r="A865" s="2">
        <v>2025</v>
      </c>
      <c r="B865" s="2">
        <v>8</v>
      </c>
      <c r="C865" s="2" t="s">
        <v>175</v>
      </c>
      <c r="D865" s="2" t="s">
        <v>218</v>
      </c>
      <c r="E865" s="5" t="str">
        <f>VLOOKUP($D:$D,[1]Capacidad!$D:$Q,3,FALSE)</f>
        <v>09</v>
      </c>
      <c r="F865" s="5" t="str">
        <f>VLOOKUP($D:$D,[1]Capacidad!$D:$Q,4,FALSE)</f>
        <v>HIGUAMO</v>
      </c>
      <c r="G865" s="5" t="str">
        <f>VLOOKUP($D:$D,[1]Capacidad!$D:$Q,5,FALSE)</f>
        <v>23</v>
      </c>
      <c r="H865" s="5" t="str">
        <f>VLOOKUP($D:$D,[1]Capacidad!$D:$Q,6,FALSE)</f>
        <v>SAN PEDRO DE MACORÍS</v>
      </c>
      <c r="I865" s="5" t="str">
        <f>VLOOKUP($D:$D,[1]Capacidad!$D:$Q,7,FALSE)</f>
        <v>05</v>
      </c>
      <c r="J865" s="5" t="str">
        <f>VLOOKUP($D:$D,[1]Capacidad!$D:$Q,8,FALSE)</f>
        <v>QUISQUEYA</v>
      </c>
      <c r="K865" s="8" t="s">
        <v>242</v>
      </c>
      <c r="L865" s="8" t="s">
        <v>248</v>
      </c>
      <c r="M865" s="2" t="s">
        <v>174</v>
      </c>
      <c r="N865" s="51">
        <v>156.93799999999999</v>
      </c>
    </row>
    <row r="866" spans="1:14" ht="13.5" customHeight="1" x14ac:dyDescent="0.25">
      <c r="A866" s="2">
        <v>2025</v>
      </c>
      <c r="B866" s="2">
        <v>8</v>
      </c>
      <c r="C866" s="2" t="s">
        <v>175</v>
      </c>
      <c r="D866" s="2" t="s">
        <v>219</v>
      </c>
      <c r="E866" s="5" t="str">
        <f>VLOOKUP($D:$D,[1]Capacidad!$D:$Q,3,FALSE)</f>
        <v>09</v>
      </c>
      <c r="F866" s="5" t="str">
        <f>VLOOKUP($D:$D,[1]Capacidad!$D:$Q,4,FALSE)</f>
        <v>HIGUAMO</v>
      </c>
      <c r="G866" s="5" t="str">
        <f>VLOOKUP($D:$D,[1]Capacidad!$D:$Q,5,FALSE)</f>
        <v>23</v>
      </c>
      <c r="H866" s="5" t="str">
        <f>VLOOKUP($D:$D,[1]Capacidad!$D:$Q,6,FALSE)</f>
        <v>SAN PEDRO DE MACORÍS</v>
      </c>
      <c r="I866" s="5" t="str">
        <f>VLOOKUP($D:$D,[1]Capacidad!$D:$Q,7,FALSE)</f>
        <v>01</v>
      </c>
      <c r="J866" s="5" t="str">
        <f>VLOOKUP($D:$D,[1]Capacidad!$D:$Q,8,FALSE)</f>
        <v>SAN PEDRO DE MACORÍS</v>
      </c>
      <c r="K866" s="8" t="s">
        <v>242</v>
      </c>
      <c r="L866" s="8" t="s">
        <v>248</v>
      </c>
      <c r="M866" s="2" t="s">
        <v>107</v>
      </c>
      <c r="N866" s="51">
        <v>68.304000000000002</v>
      </c>
    </row>
    <row r="867" spans="1:14" ht="13.5" customHeight="1" x14ac:dyDescent="0.25">
      <c r="A867" s="2">
        <v>2025</v>
      </c>
      <c r="B867" s="2">
        <v>8</v>
      </c>
      <c r="C867" s="2" t="s">
        <v>22</v>
      </c>
      <c r="D867" s="2" t="s">
        <v>220</v>
      </c>
      <c r="E867" s="5" t="str">
        <f>VLOOKUP($D:$D,[1]Capacidad!$D:$Q,3,FALSE)</f>
        <v>09</v>
      </c>
      <c r="F867" s="5" t="str">
        <f>VLOOKUP($D:$D,[1]Capacidad!$D:$Q,4,FALSE)</f>
        <v>HIGUAMO</v>
      </c>
      <c r="G867" s="5" t="str">
        <f>VLOOKUP($D:$D,[1]Capacidad!$D:$Q,5,FALSE)</f>
        <v>23</v>
      </c>
      <c r="H867" s="5" t="str">
        <f>VLOOKUP($D:$D,[1]Capacidad!$D:$Q,6,FALSE)</f>
        <v>SAN PEDRO DE MACORÍS</v>
      </c>
      <c r="I867" s="5" t="str">
        <f>VLOOKUP($D:$D,[1]Capacidad!$D:$Q,7,FALSE)</f>
        <v>05</v>
      </c>
      <c r="J867" s="5" t="str">
        <f>VLOOKUP($D:$D,[1]Capacidad!$D:$Q,8,FALSE)</f>
        <v>QUISQUEYA</v>
      </c>
      <c r="K867" s="8" t="s">
        <v>242</v>
      </c>
      <c r="L867" s="8" t="s">
        <v>248</v>
      </c>
      <c r="M867" s="2" t="s">
        <v>174</v>
      </c>
      <c r="N867" s="51">
        <v>225.24</v>
      </c>
    </row>
    <row r="868" spans="1:14" ht="13.5" customHeight="1" x14ac:dyDescent="0.25">
      <c r="A868" s="2">
        <v>2025</v>
      </c>
      <c r="B868" s="2">
        <v>8</v>
      </c>
      <c r="C868" s="2" t="s">
        <v>12</v>
      </c>
      <c r="D868" s="2" t="s">
        <v>182</v>
      </c>
      <c r="E868" s="5" t="str">
        <f>VLOOKUP($D:$D,[1]Capacidad!$D:$Q,3,FALSE)</f>
        <v>02</v>
      </c>
      <c r="F868" s="5" t="str">
        <f>VLOOKUP($D:$D,[1]Capacidad!$D:$Q,4,FALSE)</f>
        <v>CIBAO SUR</v>
      </c>
      <c r="G868" s="5" t="str">
        <f>VLOOKUP($D:$D,[1]Capacidad!$D:$Q,5,FALSE)</f>
        <v>13</v>
      </c>
      <c r="H868" s="5" t="str">
        <f>VLOOKUP($D:$D,[1]Capacidad!$D:$Q,6,FALSE)</f>
        <v>LA VEGA</v>
      </c>
      <c r="I868" s="5" t="str">
        <f>VLOOKUP($D:$D,[1]Capacidad!$D:$Q,7,FALSE)</f>
        <v>04</v>
      </c>
      <c r="J868" s="5" t="str">
        <f>VLOOKUP($D:$D,[1]Capacidad!$D:$Q,8,FALSE)</f>
        <v>JIMA ABAJO</v>
      </c>
      <c r="K868" s="8" t="s">
        <v>240</v>
      </c>
      <c r="L868" s="8" t="s">
        <v>253</v>
      </c>
      <c r="M868" s="2" t="s">
        <v>183</v>
      </c>
      <c r="N868" s="51">
        <v>10.1</v>
      </c>
    </row>
    <row r="869" spans="1:14" ht="13.5" customHeight="1" x14ac:dyDescent="0.25">
      <c r="A869" s="2">
        <v>2025</v>
      </c>
      <c r="B869" s="2">
        <v>8</v>
      </c>
      <c r="C869" s="2" t="s">
        <v>12</v>
      </c>
      <c r="D869" s="2" t="s">
        <v>184</v>
      </c>
      <c r="E869" s="5" t="str">
        <f>VLOOKUP($D:$D,[1]Capacidad!$D:$Q,3,FALSE)</f>
        <v>02</v>
      </c>
      <c r="F869" s="5" t="str">
        <f>VLOOKUP($D:$D,[1]Capacidad!$D:$Q,4,FALSE)</f>
        <v>CIBAO SUR</v>
      </c>
      <c r="G869" s="5" t="str">
        <f>VLOOKUP($D:$D,[1]Capacidad!$D:$Q,5,FALSE)</f>
        <v>28</v>
      </c>
      <c r="H869" s="5" t="str">
        <f>VLOOKUP($D:$D,[1]Capacidad!$D:$Q,6,FALSE)</f>
        <v>MONSEÑOR NOUEL</v>
      </c>
      <c r="I869" s="5" t="str">
        <f>VLOOKUP($D:$D,[1]Capacidad!$D:$Q,7,FALSE)</f>
        <v>01</v>
      </c>
      <c r="J869" s="5" t="str">
        <f>VLOOKUP($D:$D,[1]Capacidad!$D:$Q,8,FALSE)</f>
        <v>BONAO</v>
      </c>
      <c r="K869" s="8" t="s">
        <v>240</v>
      </c>
      <c r="L869" s="8" t="s">
        <v>253</v>
      </c>
      <c r="M869" s="2" t="s">
        <v>82</v>
      </c>
      <c r="N869" s="51">
        <v>12.5</v>
      </c>
    </row>
    <row r="870" spans="1:14" ht="13.5" customHeight="1" x14ac:dyDescent="0.25">
      <c r="A870" s="2">
        <v>2025</v>
      </c>
      <c r="B870" s="2">
        <v>8</v>
      </c>
      <c r="C870" s="2" t="s">
        <v>12</v>
      </c>
      <c r="D870" s="2" t="s">
        <v>185</v>
      </c>
      <c r="E870" s="5" t="str">
        <f>VLOOKUP($D:$D,[1]Capacidad!$D:$Q,3,FALSE)</f>
        <v>02</v>
      </c>
      <c r="F870" s="5" t="str">
        <f>VLOOKUP($D:$D,[1]Capacidad!$D:$Q,4,FALSE)</f>
        <v>CIBAO SUR</v>
      </c>
      <c r="G870" s="5" t="str">
        <f>VLOOKUP($D:$D,[1]Capacidad!$D:$Q,5,FALSE)</f>
        <v>28</v>
      </c>
      <c r="H870" s="5" t="str">
        <f>VLOOKUP($D:$D,[1]Capacidad!$D:$Q,6,FALSE)</f>
        <v>MONSEÑOR NOUEL</v>
      </c>
      <c r="I870" s="5" t="str">
        <f>VLOOKUP($D:$D,[1]Capacidad!$D:$Q,7,FALSE)</f>
        <v>01</v>
      </c>
      <c r="J870" s="5" t="str">
        <f>VLOOKUP($D:$D,[1]Capacidad!$D:$Q,8,FALSE)</f>
        <v>BONAO</v>
      </c>
      <c r="K870" s="8" t="s">
        <v>240</v>
      </c>
      <c r="L870" s="8" t="s">
        <v>253</v>
      </c>
      <c r="M870" s="2" t="s">
        <v>17</v>
      </c>
      <c r="N870" s="51">
        <v>12.5</v>
      </c>
    </row>
    <row r="871" spans="1:14" ht="13.5" customHeight="1" x14ac:dyDescent="0.25">
      <c r="A871" s="2">
        <v>2025</v>
      </c>
      <c r="B871" s="2">
        <v>8</v>
      </c>
      <c r="C871" s="2" t="s">
        <v>12</v>
      </c>
      <c r="D871" s="2" t="s">
        <v>186</v>
      </c>
      <c r="E871" s="5" t="str">
        <f>VLOOKUP($D:$D,[1]Capacidad!$D:$Q,3,FALSE)</f>
        <v>03</v>
      </c>
      <c r="F871" s="5" t="str">
        <f>VLOOKUP($D:$D,[1]Capacidad!$D:$Q,4,FALSE)</f>
        <v>CIBAO NORDESTE</v>
      </c>
      <c r="G871" s="5" t="str">
        <f>VLOOKUP($D:$D,[1]Capacidad!$D:$Q,5,FALSE)</f>
        <v>14</v>
      </c>
      <c r="H871" s="5" t="str">
        <f>VLOOKUP($D:$D,[1]Capacidad!$D:$Q,6,FALSE)</f>
        <v>MARÍA TRINIDAD SÁNCHEZ</v>
      </c>
      <c r="I871" s="5" t="str">
        <f>VLOOKUP($D:$D,[1]Capacidad!$D:$Q,7,FALSE)</f>
        <v>01</v>
      </c>
      <c r="J871" s="5" t="str">
        <f>VLOOKUP($D:$D,[1]Capacidad!$D:$Q,8,FALSE)</f>
        <v>NAGUA</v>
      </c>
      <c r="K871" s="8" t="s">
        <v>240</v>
      </c>
      <c r="L871" s="8" t="s">
        <v>253</v>
      </c>
      <c r="M871" s="2" t="s">
        <v>187</v>
      </c>
      <c r="N871" s="51">
        <v>0.9</v>
      </c>
    </row>
    <row r="872" spans="1:14" ht="13.5" customHeight="1" x14ac:dyDescent="0.25">
      <c r="A872" s="2">
        <v>2025</v>
      </c>
      <c r="B872" s="2">
        <v>8</v>
      </c>
      <c r="C872" s="2" t="s">
        <v>12</v>
      </c>
      <c r="D872" s="2" t="s">
        <v>188</v>
      </c>
      <c r="E872" s="5" t="str">
        <f>VLOOKUP($D:$D,[1]Capacidad!$D:$Q,3,FALSE)</f>
        <v>07</v>
      </c>
      <c r="F872" s="5" t="str">
        <f>VLOOKUP($D:$D,[1]Capacidad!$D:$Q,4,FALSE)</f>
        <v>EL VALLE</v>
      </c>
      <c r="G872" s="5" t="str">
        <f>VLOOKUP($D:$D,[1]Capacidad!$D:$Q,5,FALSE)</f>
        <v>22</v>
      </c>
      <c r="H872" s="5" t="str">
        <f>VLOOKUP($D:$D,[1]Capacidad!$D:$Q,6,FALSE)</f>
        <v>SAN JUAN</v>
      </c>
      <c r="I872" s="5" t="str">
        <f>VLOOKUP($D:$D,[1]Capacidad!$D:$Q,7,FALSE)</f>
        <v>01</v>
      </c>
      <c r="J872" s="5" t="str">
        <f>VLOOKUP($D:$D,[1]Capacidad!$D:$Q,8,FALSE)</f>
        <v>SAN JUAN</v>
      </c>
      <c r="K872" s="8" t="s">
        <v>240</v>
      </c>
      <c r="L872" s="8" t="s">
        <v>253</v>
      </c>
      <c r="M872" s="2" t="s">
        <v>189</v>
      </c>
      <c r="N872" s="51">
        <v>12.8</v>
      </c>
    </row>
    <row r="873" spans="1:14" ht="13.5" customHeight="1" x14ac:dyDescent="0.25">
      <c r="A873" s="2">
        <v>2025</v>
      </c>
      <c r="B873" s="2">
        <v>8</v>
      </c>
      <c r="C873" s="2" t="s">
        <v>12</v>
      </c>
      <c r="D873" s="2" t="s">
        <v>190</v>
      </c>
      <c r="E873" s="5" t="str">
        <f>VLOOKUP($D:$D,[1]Capacidad!$D:$Q,3,FALSE)</f>
        <v>07</v>
      </c>
      <c r="F873" s="5" t="str">
        <f>VLOOKUP($D:$D,[1]Capacidad!$D:$Q,4,FALSE)</f>
        <v>EL VALLE</v>
      </c>
      <c r="G873" s="5" t="str">
        <f>VLOOKUP($D:$D,[1]Capacidad!$D:$Q,5,FALSE)</f>
        <v>22</v>
      </c>
      <c r="H873" s="5" t="str">
        <f>VLOOKUP($D:$D,[1]Capacidad!$D:$Q,6,FALSE)</f>
        <v>SAN JUAN</v>
      </c>
      <c r="I873" s="5" t="str">
        <f>VLOOKUP($D:$D,[1]Capacidad!$D:$Q,7,FALSE)</f>
        <v>01</v>
      </c>
      <c r="J873" s="5" t="str">
        <f>VLOOKUP($D:$D,[1]Capacidad!$D:$Q,8,FALSE)</f>
        <v>SAN JUAN</v>
      </c>
      <c r="K873" s="8" t="s">
        <v>240</v>
      </c>
      <c r="L873" s="8" t="s">
        <v>253</v>
      </c>
      <c r="M873" s="2" t="s">
        <v>191</v>
      </c>
      <c r="N873" s="51">
        <v>6.3</v>
      </c>
    </row>
    <row r="874" spans="1:14" ht="13.5" customHeight="1" x14ac:dyDescent="0.25">
      <c r="A874" s="2">
        <v>2025</v>
      </c>
      <c r="B874" s="2">
        <v>8</v>
      </c>
      <c r="C874" s="2" t="s">
        <v>192</v>
      </c>
      <c r="D874" s="2" t="s">
        <v>193</v>
      </c>
      <c r="E874" s="5" t="str">
        <f>VLOOKUP($D:$D,[1]Capacidad!$D:$Q,3,FALSE)</f>
        <v>01</v>
      </c>
      <c r="F874" s="5" t="str">
        <f>VLOOKUP($D:$D,[1]Capacidad!$D:$Q,4,FALSE)</f>
        <v>CIBAO NORTE</v>
      </c>
      <c r="G874" s="5" t="str">
        <f>VLOOKUP($D:$D,[1]Capacidad!$D:$Q,5,FALSE)</f>
        <v>18</v>
      </c>
      <c r="H874" s="5" t="str">
        <f>VLOOKUP($D:$D,[1]Capacidad!$D:$Q,6,FALSE)</f>
        <v>PUERTO PLATA</v>
      </c>
      <c r="I874" s="5" t="str">
        <f>VLOOKUP($D:$D,[1]Capacidad!$D:$Q,7,FALSE)</f>
        <v>01</v>
      </c>
      <c r="J874" s="5" t="str">
        <f>VLOOKUP($D:$D,[1]Capacidad!$D:$Q,8,FALSE)</f>
        <v>PUERTO PLATA</v>
      </c>
      <c r="K874" s="8" t="s">
        <v>239</v>
      </c>
      <c r="L874" s="8" t="s">
        <v>250</v>
      </c>
      <c r="M874" s="2" t="s">
        <v>194</v>
      </c>
      <c r="N874" s="51">
        <v>0</v>
      </c>
    </row>
    <row r="875" spans="1:14" ht="13.5" customHeight="1" x14ac:dyDescent="0.25">
      <c r="A875" s="2">
        <v>2025</v>
      </c>
      <c r="B875" s="2">
        <v>8</v>
      </c>
      <c r="C875" s="2" t="s">
        <v>59</v>
      </c>
      <c r="D875" s="2" t="s">
        <v>197</v>
      </c>
      <c r="E875" s="5" t="str">
        <f>VLOOKUP($D:$D,[1]Capacidad!$D:$Q,3,FALSE)</f>
        <v>05</v>
      </c>
      <c r="F875" s="5" t="str">
        <f>VLOOKUP($D:$D,[1]Capacidad!$D:$Q,4,FALSE)</f>
        <v>VALDESIA</v>
      </c>
      <c r="G875" s="5" t="str">
        <f>VLOOKUP($D:$D,[1]Capacidad!$D:$Q,5,FALSE)</f>
        <v>21</v>
      </c>
      <c r="H875" s="5" t="str">
        <f>VLOOKUP($D:$D,[1]Capacidad!$D:$Q,6,FALSE)</f>
        <v>SAN CRISTÓBAL</v>
      </c>
      <c r="I875" s="5" t="str">
        <f>VLOOKUP($D:$D,[1]Capacidad!$D:$Q,7,FALSE)</f>
        <v>03</v>
      </c>
      <c r="J875" s="5" t="str">
        <f>VLOOKUP($D:$D,[1]Capacidad!$D:$Q,8,FALSE)</f>
        <v>BAJOS DE HAINA</v>
      </c>
      <c r="K875" s="8" t="s">
        <v>243</v>
      </c>
      <c r="L875" s="8" t="s">
        <v>249</v>
      </c>
      <c r="M875" s="2" t="s">
        <v>44</v>
      </c>
      <c r="N875" s="51">
        <v>34</v>
      </c>
    </row>
    <row r="876" spans="1:14" ht="13.5" customHeight="1" x14ac:dyDescent="0.25">
      <c r="A876" s="2">
        <v>2025</v>
      </c>
      <c r="B876" s="2">
        <v>8</v>
      </c>
      <c r="C876" s="2" t="s">
        <v>198</v>
      </c>
      <c r="D876" s="2" t="s">
        <v>199</v>
      </c>
      <c r="E876" s="5" t="str">
        <f>VLOOKUP($D:$D,[1]Capacidad!$D:$Q,3,FALSE)</f>
        <v>09</v>
      </c>
      <c r="F876" s="5" t="str">
        <f>VLOOKUP($D:$D,[1]Capacidad!$D:$Q,4,FALSE)</f>
        <v>HIGUAMO</v>
      </c>
      <c r="G876" s="5" t="str">
        <f>VLOOKUP($D:$D,[1]Capacidad!$D:$Q,5,FALSE)</f>
        <v>23</v>
      </c>
      <c r="H876" s="5" t="str">
        <f>VLOOKUP($D:$D,[1]Capacidad!$D:$Q,6,FALSE)</f>
        <v>SAN PEDRO DE MACORÍS</v>
      </c>
      <c r="I876" s="5" t="str">
        <f>VLOOKUP($D:$D,[1]Capacidad!$D:$Q,7,FALSE)</f>
        <v>01</v>
      </c>
      <c r="J876" s="5" t="str">
        <f>VLOOKUP($D:$D,[1]Capacidad!$D:$Q,8,FALSE)</f>
        <v>SAN PEDRO DE MACORÍS</v>
      </c>
      <c r="K876" s="8" t="s">
        <v>241</v>
      </c>
      <c r="L876" s="8" t="s">
        <v>251</v>
      </c>
      <c r="M876" s="2" t="s">
        <v>99</v>
      </c>
      <c r="N876" s="51">
        <v>30</v>
      </c>
    </row>
    <row r="877" spans="1:14" ht="13.5" customHeight="1" x14ac:dyDescent="0.25">
      <c r="A877" s="2">
        <v>2025</v>
      </c>
      <c r="B877" s="2">
        <v>8</v>
      </c>
      <c r="C877" s="2" t="s">
        <v>200</v>
      </c>
      <c r="D877" s="2" t="s">
        <v>201</v>
      </c>
      <c r="E877" s="5" t="str">
        <f>VLOOKUP($D:$D,[1]Capacidad!$D:$Q,3,FALSE)</f>
        <v>10</v>
      </c>
      <c r="F877" s="5" t="str">
        <f>VLOOKUP($D:$D,[1]Capacidad!$D:$Q,4,FALSE)</f>
        <v>OZAMA O METROPOLITANA</v>
      </c>
      <c r="G877" s="5" t="str">
        <f>VLOOKUP($D:$D,[1]Capacidad!$D:$Q,5,FALSE)</f>
        <v>32</v>
      </c>
      <c r="H877" s="5" t="str">
        <f>VLOOKUP($D:$D,[1]Capacidad!$D:$Q,6,FALSE)</f>
        <v>SANTO DOMINGO</v>
      </c>
      <c r="I877" s="5" t="str">
        <f>VLOOKUP($D:$D,[1]Capacidad!$D:$Q,7,FALSE)</f>
        <v>04</v>
      </c>
      <c r="J877" s="5" t="str">
        <f>VLOOKUP($D:$D,[1]Capacidad!$D:$Q,8,FALSE)</f>
        <v>BOCA CHICA</v>
      </c>
      <c r="K877" s="8" t="s">
        <v>243</v>
      </c>
      <c r="L877" s="8" t="s">
        <v>246</v>
      </c>
      <c r="M877" s="2" t="s">
        <v>128</v>
      </c>
      <c r="N877" s="51">
        <v>191.48</v>
      </c>
    </row>
    <row r="878" spans="1:14" ht="13.5" customHeight="1" x14ac:dyDescent="0.25">
      <c r="A878" s="2">
        <v>2025</v>
      </c>
      <c r="B878" s="2">
        <v>8</v>
      </c>
      <c r="C878" s="2" t="s">
        <v>22</v>
      </c>
      <c r="D878" s="2" t="s">
        <v>202</v>
      </c>
      <c r="E878" s="5" t="str">
        <f>VLOOKUP($D:$D,[1]Capacidad!$D:$Q,3,FALSE)</f>
        <v>09</v>
      </c>
      <c r="F878" s="5" t="str">
        <f>VLOOKUP($D:$D,[1]Capacidad!$D:$Q,4,FALSE)</f>
        <v>HIGUAMO</v>
      </c>
      <c r="G878" s="5" t="str">
        <f>VLOOKUP($D:$D,[1]Capacidad!$D:$Q,5,FALSE)</f>
        <v>23</v>
      </c>
      <c r="H878" s="5" t="str">
        <f>VLOOKUP($D:$D,[1]Capacidad!$D:$Q,6,FALSE)</f>
        <v>SAN PEDRO DE MACORÍS</v>
      </c>
      <c r="I878" s="5" t="str">
        <f>VLOOKUP($D:$D,[1]Capacidad!$D:$Q,7,FALSE)</f>
        <v>01</v>
      </c>
      <c r="J878" s="5" t="str">
        <f>VLOOKUP($D:$D,[1]Capacidad!$D:$Q,8,FALSE)</f>
        <v>SAN PEDRO DE MACORÍS</v>
      </c>
      <c r="K878" s="8" t="s">
        <v>242</v>
      </c>
      <c r="L878" s="8" t="s">
        <v>248</v>
      </c>
      <c r="M878" s="2" t="s">
        <v>24</v>
      </c>
      <c r="N878" s="51">
        <v>51</v>
      </c>
    </row>
    <row r="879" spans="1:14" ht="13.5" customHeight="1" x14ac:dyDescent="0.25">
      <c r="A879" s="2">
        <v>2025</v>
      </c>
      <c r="B879" s="2">
        <v>8</v>
      </c>
      <c r="C879" s="2" t="s">
        <v>12</v>
      </c>
      <c r="D879" s="2" t="s">
        <v>203</v>
      </c>
      <c r="E879" s="5" t="str">
        <f>VLOOKUP($D:$D,[1]Capacidad!$D:$Q,3,FALSE)</f>
        <v>02</v>
      </c>
      <c r="F879" s="5" t="str">
        <f>VLOOKUP($D:$D,[1]Capacidad!$D:$Q,4,FALSE)</f>
        <v>CIBAO SUR</v>
      </c>
      <c r="G879" s="5" t="str">
        <f>VLOOKUP($D:$D,[1]Capacidad!$D:$Q,5,FALSE)</f>
        <v>13</v>
      </c>
      <c r="H879" s="5" t="str">
        <f>VLOOKUP($D:$D,[1]Capacidad!$D:$Q,6,FALSE)</f>
        <v>LA VEGA</v>
      </c>
      <c r="I879" s="5" t="str">
        <f>VLOOKUP($D:$D,[1]Capacidad!$D:$Q,7,FALSE)</f>
        <v>01</v>
      </c>
      <c r="J879" s="5" t="str">
        <f>VLOOKUP($D:$D,[1]Capacidad!$D:$Q,8,FALSE)</f>
        <v>LA VEGA</v>
      </c>
      <c r="K879" s="8" t="s">
        <v>240</v>
      </c>
      <c r="L879" s="8" t="s">
        <v>253</v>
      </c>
      <c r="M879" s="2" t="s">
        <v>204</v>
      </c>
      <c r="N879" s="51">
        <v>48</v>
      </c>
    </row>
    <row r="880" spans="1:14" ht="13.5" customHeight="1" x14ac:dyDescent="0.25">
      <c r="A880" s="2">
        <v>2025</v>
      </c>
      <c r="B880" s="2">
        <v>8</v>
      </c>
      <c r="C880" s="2" t="s">
        <v>12</v>
      </c>
      <c r="D880" s="2" t="s">
        <v>205</v>
      </c>
      <c r="E880" s="5" t="str">
        <f>VLOOKUP($D:$D,[1]Capacidad!$D:$Q,3,FALSE)</f>
        <v>02</v>
      </c>
      <c r="F880" s="5" t="str">
        <f>VLOOKUP($D:$D,[1]Capacidad!$D:$Q,4,FALSE)</f>
        <v>CIBAO SUR</v>
      </c>
      <c r="G880" s="5" t="str">
        <f>VLOOKUP($D:$D,[1]Capacidad!$D:$Q,5,FALSE)</f>
        <v>13</v>
      </c>
      <c r="H880" s="5" t="str">
        <f>VLOOKUP($D:$D,[1]Capacidad!$D:$Q,6,FALSE)</f>
        <v>LA VEGA</v>
      </c>
      <c r="I880" s="5" t="str">
        <f>VLOOKUP($D:$D,[1]Capacidad!$D:$Q,7,FALSE)</f>
        <v>01</v>
      </c>
      <c r="J880" s="5" t="str">
        <f>VLOOKUP($D:$D,[1]Capacidad!$D:$Q,8,FALSE)</f>
        <v>LA VEGA</v>
      </c>
      <c r="K880" s="8" t="s">
        <v>240</v>
      </c>
      <c r="L880" s="8" t="s">
        <v>253</v>
      </c>
      <c r="M880" s="2" t="s">
        <v>204</v>
      </c>
      <c r="N880" s="51">
        <v>48</v>
      </c>
    </row>
    <row r="881" spans="1:14" ht="13.5" customHeight="1" x14ac:dyDescent="0.25">
      <c r="A881" s="2">
        <v>2025</v>
      </c>
      <c r="B881" s="2">
        <v>8</v>
      </c>
      <c r="C881" s="2" t="s">
        <v>12</v>
      </c>
      <c r="D881" s="2" t="s">
        <v>206</v>
      </c>
      <c r="E881" s="5" t="str">
        <f>VLOOKUP($D:$D,[1]Capacidad!$D:$Q,3,FALSE)</f>
        <v>05</v>
      </c>
      <c r="F881" s="5" t="str">
        <f>VLOOKUP($D:$D,[1]Capacidad!$D:$Q,4,FALSE)</f>
        <v>VALDESIA</v>
      </c>
      <c r="G881" s="5" t="str">
        <f>VLOOKUP($D:$D,[1]Capacidad!$D:$Q,5,FALSE)</f>
        <v>17</v>
      </c>
      <c r="H881" s="5" t="str">
        <f>VLOOKUP($D:$D,[1]Capacidad!$D:$Q,6,FALSE)</f>
        <v>PERAVIA</v>
      </c>
      <c r="I881" s="5" t="str">
        <f>VLOOKUP($D:$D,[1]Capacidad!$D:$Q,7,FALSE)</f>
        <v>01</v>
      </c>
      <c r="J881" s="5" t="str">
        <f>VLOOKUP($D:$D,[1]Capacidad!$D:$Q,8,FALSE)</f>
        <v>BANÍ</v>
      </c>
      <c r="K881" s="8" t="s">
        <v>240</v>
      </c>
      <c r="L881" s="8" t="s">
        <v>253</v>
      </c>
      <c r="M881" s="2" t="s">
        <v>207</v>
      </c>
      <c r="N881" s="51">
        <v>25.5</v>
      </c>
    </row>
    <row r="882" spans="1:14" ht="13.5" customHeight="1" x14ac:dyDescent="0.25">
      <c r="A882" s="2">
        <v>2025</v>
      </c>
      <c r="B882" s="2">
        <v>8</v>
      </c>
      <c r="C882" s="2" t="s">
        <v>12</v>
      </c>
      <c r="D882" s="2" t="s">
        <v>208</v>
      </c>
      <c r="E882" s="5" t="str">
        <f>VLOOKUP($D:$D,[1]Capacidad!$D:$Q,3,FALSE)</f>
        <v>05</v>
      </c>
      <c r="F882" s="5" t="str">
        <f>VLOOKUP($D:$D,[1]Capacidad!$D:$Q,4,FALSE)</f>
        <v>VALDESIA</v>
      </c>
      <c r="G882" s="5" t="str">
        <f>VLOOKUP($D:$D,[1]Capacidad!$D:$Q,5,FALSE)</f>
        <v>17</v>
      </c>
      <c r="H882" s="5" t="str">
        <f>VLOOKUP($D:$D,[1]Capacidad!$D:$Q,6,FALSE)</f>
        <v>PERAVIA</v>
      </c>
      <c r="I882" s="5" t="str">
        <f>VLOOKUP($D:$D,[1]Capacidad!$D:$Q,7,FALSE)</f>
        <v>01</v>
      </c>
      <c r="J882" s="5" t="str">
        <f>VLOOKUP($D:$D,[1]Capacidad!$D:$Q,8,FALSE)</f>
        <v>BANÍ</v>
      </c>
      <c r="K882" s="8" t="s">
        <v>240</v>
      </c>
      <c r="L882" s="8" t="s">
        <v>253</v>
      </c>
      <c r="M882" s="2" t="s">
        <v>207</v>
      </c>
      <c r="N882" s="51">
        <v>25.5</v>
      </c>
    </row>
    <row r="883" spans="1:14" ht="13.5" customHeight="1" x14ac:dyDescent="0.25">
      <c r="A883" s="2">
        <v>2025</v>
      </c>
      <c r="B883" s="2">
        <v>9</v>
      </c>
      <c r="C883" s="2" t="s">
        <v>8</v>
      </c>
      <c r="D883" s="2" t="s">
        <v>210</v>
      </c>
      <c r="E883" s="5" t="str">
        <f>VLOOKUP($D:$D,[1]Capacidad!$D:$Q,3,FALSE)</f>
        <v>10</v>
      </c>
      <c r="F883" s="5" t="str">
        <f>VLOOKUP($D:$D,[1]Capacidad!$D:$Q,4,FALSE)</f>
        <v>OZAMA O METROPOLITANA</v>
      </c>
      <c r="G883" s="5" t="str">
        <f>VLOOKUP($D:$D,[1]Capacidad!$D:$Q,5,FALSE)</f>
        <v>32</v>
      </c>
      <c r="H883" s="5" t="str">
        <f>VLOOKUP($D:$D,[1]Capacidad!$D:$Q,6,FALSE)</f>
        <v>SANTO DOMINGO</v>
      </c>
      <c r="I883" s="5" t="str">
        <f>VLOOKUP($D:$D,[1]Capacidad!$D:$Q,7,FALSE)</f>
        <v>04</v>
      </c>
      <c r="J883" s="5" t="str">
        <f>VLOOKUP($D:$D,[1]Capacidad!$D:$Q,8,FALSE)</f>
        <v>BOCA CHICA</v>
      </c>
      <c r="K883" s="8" t="s">
        <v>239</v>
      </c>
      <c r="L883" s="8" t="s">
        <v>246</v>
      </c>
      <c r="M883" s="2" t="s">
        <v>102</v>
      </c>
      <c r="N883" s="51">
        <v>319</v>
      </c>
    </row>
    <row r="884" spans="1:14" ht="13.5" customHeight="1" x14ac:dyDescent="0.25">
      <c r="A884" s="2">
        <v>2025</v>
      </c>
      <c r="B884" s="2">
        <v>9</v>
      </c>
      <c r="C884" s="2" t="s">
        <v>12</v>
      </c>
      <c r="D884" s="2" t="s">
        <v>13</v>
      </c>
      <c r="E884" s="5" t="str">
        <f>VLOOKUP($D:$D,[1]Capacidad!$D:$Q,3,FALSE)</f>
        <v>05</v>
      </c>
      <c r="F884" s="5" t="str">
        <f>VLOOKUP($D:$D,[1]Capacidad!$D:$Q,4,FALSE)</f>
        <v>VALDESIA</v>
      </c>
      <c r="G884" s="5" t="str">
        <f>VLOOKUP($D:$D,[1]Capacidad!$D:$Q,5,FALSE)</f>
        <v>17</v>
      </c>
      <c r="H884" s="5" t="str">
        <f>VLOOKUP($D:$D,[1]Capacidad!$D:$Q,6,FALSE)</f>
        <v>PERAVIA</v>
      </c>
      <c r="I884" s="5" t="str">
        <f>VLOOKUP($D:$D,[1]Capacidad!$D:$Q,7,FALSE)</f>
        <v>01</v>
      </c>
      <c r="J884" s="5" t="str">
        <f>VLOOKUP($D:$D,[1]Capacidad!$D:$Q,8,FALSE)</f>
        <v>BANÍ</v>
      </c>
      <c r="K884" s="8" t="s">
        <v>240</v>
      </c>
      <c r="L884" s="8" t="s">
        <v>253</v>
      </c>
      <c r="M884" s="2" t="s">
        <v>14</v>
      </c>
      <c r="N884" s="51">
        <v>30</v>
      </c>
    </row>
    <row r="885" spans="1:14" ht="13.5" customHeight="1" x14ac:dyDescent="0.25">
      <c r="A885" s="2">
        <v>2025</v>
      </c>
      <c r="B885" s="2">
        <v>9</v>
      </c>
      <c r="C885" s="2" t="s">
        <v>12</v>
      </c>
      <c r="D885" s="2" t="s">
        <v>15</v>
      </c>
      <c r="E885" s="5" t="str">
        <f>VLOOKUP($D:$D,[1]Capacidad!$D:$Q,3,FALSE)</f>
        <v>05</v>
      </c>
      <c r="F885" s="5" t="str">
        <f>VLOOKUP($D:$D,[1]Capacidad!$D:$Q,4,FALSE)</f>
        <v>VALDESIA</v>
      </c>
      <c r="G885" s="5" t="str">
        <f>VLOOKUP($D:$D,[1]Capacidad!$D:$Q,5,FALSE)</f>
        <v>17</v>
      </c>
      <c r="H885" s="5" t="str">
        <f>VLOOKUP($D:$D,[1]Capacidad!$D:$Q,6,FALSE)</f>
        <v>PERAVIA</v>
      </c>
      <c r="I885" s="5" t="str">
        <f>VLOOKUP($D:$D,[1]Capacidad!$D:$Q,7,FALSE)</f>
        <v>01</v>
      </c>
      <c r="J885" s="5" t="str">
        <f>VLOOKUP($D:$D,[1]Capacidad!$D:$Q,8,FALSE)</f>
        <v>BANÍ</v>
      </c>
      <c r="K885" s="8" t="s">
        <v>240</v>
      </c>
      <c r="L885" s="8" t="s">
        <v>253</v>
      </c>
      <c r="M885" s="2" t="s">
        <v>14</v>
      </c>
      <c r="N885" s="51">
        <v>30</v>
      </c>
    </row>
    <row r="886" spans="1:14" ht="13.5" customHeight="1" x14ac:dyDescent="0.25">
      <c r="A886" s="2">
        <v>2025</v>
      </c>
      <c r="B886" s="2">
        <v>9</v>
      </c>
      <c r="C886" s="2" t="s">
        <v>12</v>
      </c>
      <c r="D886" s="2" t="s">
        <v>16</v>
      </c>
      <c r="E886" s="5" t="str">
        <f>VLOOKUP($D:$D,[1]Capacidad!$D:$Q,3,FALSE)</f>
        <v>02</v>
      </c>
      <c r="F886" s="5" t="str">
        <f>VLOOKUP($D:$D,[1]Capacidad!$D:$Q,4,FALSE)</f>
        <v>CIBAO SUR</v>
      </c>
      <c r="G886" s="5" t="str">
        <f>VLOOKUP($D:$D,[1]Capacidad!$D:$Q,5,FALSE)</f>
        <v>28</v>
      </c>
      <c r="H886" s="5" t="str">
        <f>VLOOKUP($D:$D,[1]Capacidad!$D:$Q,6,FALSE)</f>
        <v>MONSEÑOR NOUEL</v>
      </c>
      <c r="I886" s="5" t="str">
        <f>VLOOKUP($D:$D,[1]Capacidad!$D:$Q,7,FALSE)</f>
        <v>03</v>
      </c>
      <c r="J886" s="5" t="str">
        <f>VLOOKUP($D:$D,[1]Capacidad!$D:$Q,8,FALSE)</f>
        <v>PIEDRA BLANCA</v>
      </c>
      <c r="K886" s="8" t="s">
        <v>240</v>
      </c>
      <c r="L886" s="8" t="s">
        <v>253</v>
      </c>
      <c r="M886" s="2" t="s">
        <v>17</v>
      </c>
      <c r="N886" s="51">
        <v>0.3</v>
      </c>
    </row>
    <row r="887" spans="1:14" ht="13.5" customHeight="1" x14ac:dyDescent="0.25">
      <c r="A887" s="2">
        <v>2025</v>
      </c>
      <c r="B887" s="2">
        <v>9</v>
      </c>
      <c r="C887" s="2" t="s">
        <v>12</v>
      </c>
      <c r="D887" s="2" t="s">
        <v>18</v>
      </c>
      <c r="E887" s="5" t="str">
        <f>VLOOKUP($D:$D,[1]Capacidad!$D:$Q,3,FALSE)</f>
        <v>02</v>
      </c>
      <c r="F887" s="5" t="str">
        <f>VLOOKUP($D:$D,[1]Capacidad!$D:$Q,4,FALSE)</f>
        <v>CIBAO SUR</v>
      </c>
      <c r="G887" s="5" t="str">
        <f>VLOOKUP($D:$D,[1]Capacidad!$D:$Q,5,FALSE)</f>
        <v>28</v>
      </c>
      <c r="H887" s="5" t="str">
        <f>VLOOKUP($D:$D,[1]Capacidad!$D:$Q,6,FALSE)</f>
        <v>MONSEÑOR NOUEL</v>
      </c>
      <c r="I887" s="5" t="str">
        <f>VLOOKUP($D:$D,[1]Capacidad!$D:$Q,7,FALSE)</f>
        <v>03</v>
      </c>
      <c r="J887" s="5" t="str">
        <f>VLOOKUP($D:$D,[1]Capacidad!$D:$Q,8,FALSE)</f>
        <v>PIEDRA BLANCA</v>
      </c>
      <c r="K887" s="8" t="s">
        <v>240</v>
      </c>
      <c r="L887" s="8" t="s">
        <v>253</v>
      </c>
      <c r="M887" s="2" t="s">
        <v>17</v>
      </c>
      <c r="N887" s="51">
        <v>0.3</v>
      </c>
    </row>
    <row r="888" spans="1:14" ht="13.5" customHeight="1" x14ac:dyDescent="0.25">
      <c r="A888" s="2">
        <v>2025</v>
      </c>
      <c r="B888" s="2">
        <v>9</v>
      </c>
      <c r="C888" s="2" t="s">
        <v>12</v>
      </c>
      <c r="D888" s="2" t="s">
        <v>19</v>
      </c>
      <c r="E888" s="5" t="str">
        <f>VLOOKUP($D:$D,[1]Capacidad!$D:$Q,3,FALSE)</f>
        <v>01</v>
      </c>
      <c r="F888" s="5" t="str">
        <f>VLOOKUP($D:$D,[1]Capacidad!$D:$Q,4,FALSE)</f>
        <v>CIBAO NORTE</v>
      </c>
      <c r="G888" s="5" t="str">
        <f>VLOOKUP($D:$D,[1]Capacidad!$D:$Q,5,FALSE)</f>
        <v>25</v>
      </c>
      <c r="H888" s="5" t="str">
        <f>VLOOKUP($D:$D,[1]Capacidad!$D:$Q,6,FALSE)</f>
        <v>SANTIAGO</v>
      </c>
      <c r="I888" s="5" t="str">
        <f>VLOOKUP($D:$D,[1]Capacidad!$D:$Q,7,FALSE)</f>
        <v>03</v>
      </c>
      <c r="J888" s="5" t="str">
        <f>VLOOKUP($D:$D,[1]Capacidad!$D:$Q,8,FALSE)</f>
        <v>JÁNICO</v>
      </c>
      <c r="K888" s="8" t="s">
        <v>240</v>
      </c>
      <c r="L888" s="8" t="s">
        <v>253</v>
      </c>
      <c r="M888" s="2" t="s">
        <v>20</v>
      </c>
      <c r="N888" s="51">
        <v>0.6</v>
      </c>
    </row>
    <row r="889" spans="1:14" ht="13.5" customHeight="1" x14ac:dyDescent="0.25">
      <c r="A889" s="2">
        <v>2025</v>
      </c>
      <c r="B889" s="2">
        <v>9</v>
      </c>
      <c r="C889" s="2" t="s">
        <v>12</v>
      </c>
      <c r="D889" s="2" t="s">
        <v>21</v>
      </c>
      <c r="E889" s="5" t="str">
        <f>VLOOKUP($D:$D,[1]Capacidad!$D:$Q,3,FALSE)</f>
        <v>01</v>
      </c>
      <c r="F889" s="5" t="str">
        <f>VLOOKUP($D:$D,[1]Capacidad!$D:$Q,4,FALSE)</f>
        <v>CIBAO NORTE</v>
      </c>
      <c r="G889" s="5" t="str">
        <f>VLOOKUP($D:$D,[1]Capacidad!$D:$Q,5,FALSE)</f>
        <v>25</v>
      </c>
      <c r="H889" s="5" t="str">
        <f>VLOOKUP($D:$D,[1]Capacidad!$D:$Q,6,FALSE)</f>
        <v>SANTIAGO</v>
      </c>
      <c r="I889" s="5" t="str">
        <f>VLOOKUP($D:$D,[1]Capacidad!$D:$Q,7,FALSE)</f>
        <v>03</v>
      </c>
      <c r="J889" s="5" t="str">
        <f>VLOOKUP($D:$D,[1]Capacidad!$D:$Q,8,FALSE)</f>
        <v>JÁNICO</v>
      </c>
      <c r="K889" s="8" t="s">
        <v>240</v>
      </c>
      <c r="L889" s="8" t="s">
        <v>253</v>
      </c>
      <c r="M889" s="2" t="s">
        <v>20</v>
      </c>
      <c r="N889" s="51">
        <v>0.6</v>
      </c>
    </row>
    <row r="890" spans="1:14" ht="13.5" customHeight="1" x14ac:dyDescent="0.25">
      <c r="A890" s="2">
        <v>2025</v>
      </c>
      <c r="B890" s="2">
        <v>9</v>
      </c>
      <c r="C890" s="2" t="s">
        <v>22</v>
      </c>
      <c r="D890" s="2" t="s">
        <v>23</v>
      </c>
      <c r="E890" s="5" t="str">
        <f>VLOOKUP($D:$D,[1]Capacidad!$D:$Q,3,FALSE)</f>
        <v>06</v>
      </c>
      <c r="F890" s="5" t="str">
        <f>VLOOKUP($D:$D,[1]Capacidad!$D:$Q,4,FALSE)</f>
        <v>ENRIQUILLO</v>
      </c>
      <c r="G890" s="5" t="str">
        <f>VLOOKUP($D:$D,[1]Capacidad!$D:$Q,5,FALSE)</f>
        <v>04</v>
      </c>
      <c r="H890" s="5" t="str">
        <f>VLOOKUP($D:$D,[1]Capacidad!$D:$Q,6,FALSE)</f>
        <v>BARAHONA</v>
      </c>
      <c r="I890" s="5" t="str">
        <f>VLOOKUP($D:$D,[1]Capacidad!$D:$Q,7,FALSE)</f>
        <v>01</v>
      </c>
      <c r="J890" s="5" t="str">
        <f>VLOOKUP($D:$D,[1]Capacidad!$D:$Q,8,FALSE)</f>
        <v>BARAHONA</v>
      </c>
      <c r="K890" s="8" t="s">
        <v>241</v>
      </c>
      <c r="L890" s="8" t="s">
        <v>247</v>
      </c>
      <c r="M890" s="2" t="s">
        <v>24</v>
      </c>
      <c r="N890" s="51">
        <v>53</v>
      </c>
    </row>
    <row r="891" spans="1:14" ht="13.5" customHeight="1" x14ac:dyDescent="0.25">
      <c r="A891" s="2">
        <v>2025</v>
      </c>
      <c r="B891" s="2">
        <v>9</v>
      </c>
      <c r="C891" s="2" t="s">
        <v>25</v>
      </c>
      <c r="D891" s="2" t="s">
        <v>26</v>
      </c>
      <c r="E891" s="5" t="str">
        <f>VLOOKUP($D:$D,[1]Capacidad!$D:$Q,3,FALSE)</f>
        <v>09</v>
      </c>
      <c r="F891" s="5" t="str">
        <f>VLOOKUP($D:$D,[1]Capacidad!$D:$Q,4,FALSE)</f>
        <v>HIGUAMO</v>
      </c>
      <c r="G891" s="5" t="str">
        <f>VLOOKUP($D:$D,[1]Capacidad!$D:$Q,5,FALSE)</f>
        <v>23</v>
      </c>
      <c r="H891" s="5" t="str">
        <f>VLOOKUP($D:$D,[1]Capacidad!$D:$Q,6,FALSE)</f>
        <v>SAN PEDRO DE MACORÍS</v>
      </c>
      <c r="I891" s="5" t="str">
        <f>VLOOKUP($D:$D,[1]Capacidad!$D:$Q,7,FALSE)</f>
        <v>05</v>
      </c>
      <c r="J891" s="5" t="str">
        <f>VLOOKUP($D:$D,[1]Capacidad!$D:$Q,8,FALSE)</f>
        <v>QUISQUEYA</v>
      </c>
      <c r="K891" s="8" t="s">
        <v>242</v>
      </c>
      <c r="L891" s="8" t="s">
        <v>248</v>
      </c>
      <c r="M891" s="2" t="s">
        <v>27</v>
      </c>
      <c r="N891" s="51">
        <v>25.2</v>
      </c>
    </row>
    <row r="892" spans="1:14" ht="13.5" customHeight="1" x14ac:dyDescent="0.25">
      <c r="A892" s="2">
        <v>2025</v>
      </c>
      <c r="B892" s="2">
        <v>9</v>
      </c>
      <c r="C892" s="2" t="s">
        <v>12</v>
      </c>
      <c r="D892" s="2" t="s">
        <v>28</v>
      </c>
      <c r="E892" s="5" t="str">
        <f>VLOOKUP($D:$D,[1]Capacidad!$D:$Q,3,FALSE)</f>
        <v>04</v>
      </c>
      <c r="F892" s="5" t="str">
        <f>VLOOKUP($D:$D,[1]Capacidad!$D:$Q,4,FALSE)</f>
        <v>CIBAO NOROESTE</v>
      </c>
      <c r="G892" s="5" t="str">
        <f>VLOOKUP($D:$D,[1]Capacidad!$D:$Q,5,FALSE)</f>
        <v>27</v>
      </c>
      <c r="H892" s="5" t="str">
        <f>VLOOKUP($D:$D,[1]Capacidad!$D:$Q,6,FALSE)</f>
        <v>VALVERDE</v>
      </c>
      <c r="I892" s="5" t="str">
        <f>VLOOKUP($D:$D,[1]Capacidad!$D:$Q,7,FALSE)</f>
        <v>02</v>
      </c>
      <c r="J892" s="5" t="str">
        <f>VLOOKUP($D:$D,[1]Capacidad!$D:$Q,8,FALSE)</f>
        <v>ESPERANZA</v>
      </c>
      <c r="K892" s="8" t="s">
        <v>240</v>
      </c>
      <c r="L892" s="8" t="s">
        <v>253</v>
      </c>
      <c r="M892" s="2" t="s">
        <v>27</v>
      </c>
      <c r="N892" s="51">
        <v>2.9</v>
      </c>
    </row>
    <row r="893" spans="1:14" ht="13.5" customHeight="1" x14ac:dyDescent="0.25">
      <c r="A893" s="2">
        <v>2025</v>
      </c>
      <c r="B893" s="2">
        <v>9</v>
      </c>
      <c r="C893" s="2" t="s">
        <v>29</v>
      </c>
      <c r="D893" s="2" t="s">
        <v>211</v>
      </c>
      <c r="E893" s="5" t="str">
        <f>VLOOKUP($D:$D,[1]Capacidad!$D:$Q,3,FALSE)</f>
        <v>09</v>
      </c>
      <c r="F893" s="5" t="str">
        <f>VLOOKUP($D:$D,[1]Capacidad!$D:$Q,4,FALSE)</f>
        <v>HIGUAMO</v>
      </c>
      <c r="G893" s="5" t="str">
        <f>VLOOKUP($D:$D,[1]Capacidad!$D:$Q,5,FALSE)</f>
        <v>23</v>
      </c>
      <c r="H893" s="5" t="str">
        <f>VLOOKUP($D:$D,[1]Capacidad!$D:$Q,6,FALSE)</f>
        <v>SAN PEDRO DE MACORÍS</v>
      </c>
      <c r="I893" s="5" t="str">
        <f>VLOOKUP($D:$D,[1]Capacidad!$D:$Q,7,FALSE)</f>
        <v>01</v>
      </c>
      <c r="J893" s="5" t="str">
        <f>VLOOKUP($D:$D,[1]Capacidad!$D:$Q,8,FALSE)</f>
        <v>SAN PEDRO DE MACORÍS</v>
      </c>
      <c r="K893" s="8" t="s">
        <v>239</v>
      </c>
      <c r="L893" s="8" t="s">
        <v>249</v>
      </c>
      <c r="M893" s="2" t="s">
        <v>24</v>
      </c>
      <c r="N893" s="51">
        <v>100</v>
      </c>
    </row>
    <row r="894" spans="1:14" ht="13.5" customHeight="1" x14ac:dyDescent="0.25">
      <c r="A894" s="2">
        <v>2025</v>
      </c>
      <c r="B894" s="2">
        <v>9</v>
      </c>
      <c r="C894" s="2" t="s">
        <v>29</v>
      </c>
      <c r="D894" s="2" t="s">
        <v>212</v>
      </c>
      <c r="E894" s="5" t="str">
        <f>VLOOKUP($D:$D,[1]Capacidad!$D:$Q,3,FALSE)</f>
        <v>09</v>
      </c>
      <c r="F894" s="5" t="str">
        <f>VLOOKUP($D:$D,[1]Capacidad!$D:$Q,4,FALSE)</f>
        <v>HIGUAMO</v>
      </c>
      <c r="G894" s="5" t="str">
        <f>VLOOKUP($D:$D,[1]Capacidad!$D:$Q,5,FALSE)</f>
        <v>23</v>
      </c>
      <c r="H894" s="5" t="str">
        <f>VLOOKUP($D:$D,[1]Capacidad!$D:$Q,6,FALSE)</f>
        <v>SAN PEDRO DE MACORÍS</v>
      </c>
      <c r="I894" s="5" t="str">
        <f>VLOOKUP($D:$D,[1]Capacidad!$D:$Q,7,FALSE)</f>
        <v>01</v>
      </c>
      <c r="J894" s="5" t="str">
        <f>VLOOKUP($D:$D,[1]Capacidad!$D:$Q,8,FALSE)</f>
        <v>SAN PEDRO DE MACORÍS</v>
      </c>
      <c r="K894" s="8" t="s">
        <v>239</v>
      </c>
      <c r="L894" s="8" t="s">
        <v>249</v>
      </c>
      <c r="M894" s="2" t="s">
        <v>24</v>
      </c>
      <c r="N894" s="51">
        <v>100</v>
      </c>
    </row>
    <row r="895" spans="1:14" ht="13.5" customHeight="1" x14ac:dyDescent="0.25">
      <c r="A895" s="2">
        <v>2025</v>
      </c>
      <c r="B895" s="2">
        <v>9</v>
      </c>
      <c r="C895" s="2" t="s">
        <v>29</v>
      </c>
      <c r="D895" s="2" t="s">
        <v>213</v>
      </c>
      <c r="E895" s="5" t="str">
        <f>VLOOKUP($D:$D,[1]Capacidad!$D:$Q,3,FALSE)</f>
        <v>09</v>
      </c>
      <c r="F895" s="5" t="str">
        <f>VLOOKUP($D:$D,[1]Capacidad!$D:$Q,4,FALSE)</f>
        <v>HIGUAMO</v>
      </c>
      <c r="G895" s="5" t="str">
        <f>VLOOKUP($D:$D,[1]Capacidad!$D:$Q,5,FALSE)</f>
        <v>23</v>
      </c>
      <c r="H895" s="5" t="str">
        <f>VLOOKUP($D:$D,[1]Capacidad!$D:$Q,6,FALSE)</f>
        <v>SAN PEDRO DE MACORÍS</v>
      </c>
      <c r="I895" s="5" t="str">
        <f>VLOOKUP($D:$D,[1]Capacidad!$D:$Q,7,FALSE)</f>
        <v>01</v>
      </c>
      <c r="J895" s="5" t="str">
        <f>VLOOKUP($D:$D,[1]Capacidad!$D:$Q,8,FALSE)</f>
        <v>SAN PEDRO DE MACORÍS</v>
      </c>
      <c r="K895" s="8" t="s">
        <v>239</v>
      </c>
      <c r="L895" s="8" t="s">
        <v>249</v>
      </c>
      <c r="M895" s="2" t="s">
        <v>24</v>
      </c>
      <c r="N895" s="51">
        <v>100</v>
      </c>
    </row>
    <row r="896" spans="1:14" ht="13.5" customHeight="1" x14ac:dyDescent="0.25">
      <c r="A896" s="2">
        <v>2025</v>
      </c>
      <c r="B896" s="2">
        <v>9</v>
      </c>
      <c r="C896" s="2" t="s">
        <v>12</v>
      </c>
      <c r="D896" s="2" t="s">
        <v>37</v>
      </c>
      <c r="E896" s="5" t="str">
        <f>VLOOKUP($D:$D,[1]Capacidad!$D:$Q,3,FALSE)</f>
        <v>04</v>
      </c>
      <c r="F896" s="5" t="str">
        <f>VLOOKUP($D:$D,[1]Capacidad!$D:$Q,4,FALSE)</f>
        <v>CIBAO NOROESTE</v>
      </c>
      <c r="G896" s="5" t="str">
        <f>VLOOKUP($D:$D,[1]Capacidad!$D:$Q,5,FALSE)</f>
        <v>26</v>
      </c>
      <c r="H896" s="5" t="str">
        <f>VLOOKUP($D:$D,[1]Capacidad!$D:$Q,6,FALSE)</f>
        <v>SANTIAGO RODRÍGUEZ</v>
      </c>
      <c r="I896" s="5" t="str">
        <f>VLOOKUP($D:$D,[1]Capacidad!$D:$Q,7,FALSE)</f>
        <v>03</v>
      </c>
      <c r="J896" s="5" t="str">
        <f>VLOOKUP($D:$D,[1]Capacidad!$D:$Q,8,FALSE)</f>
        <v>MONCIÓN</v>
      </c>
      <c r="K896" s="8" t="s">
        <v>240</v>
      </c>
      <c r="L896" s="8" t="s">
        <v>253</v>
      </c>
      <c r="M896" s="2" t="s">
        <v>17</v>
      </c>
      <c r="N896" s="51">
        <v>1.6</v>
      </c>
    </row>
    <row r="897" spans="1:14" ht="13.5" customHeight="1" x14ac:dyDescent="0.25">
      <c r="A897" s="2">
        <v>2025</v>
      </c>
      <c r="B897" s="2">
        <v>9</v>
      </c>
      <c r="C897" s="2" t="s">
        <v>12</v>
      </c>
      <c r="D897" s="2" t="s">
        <v>38</v>
      </c>
      <c r="E897" s="5" t="str">
        <f>VLOOKUP($D:$D,[1]Capacidad!$D:$Q,3,FALSE)</f>
        <v>04</v>
      </c>
      <c r="F897" s="5" t="str">
        <f>VLOOKUP($D:$D,[1]Capacidad!$D:$Q,4,FALSE)</f>
        <v>CIBAO NOROESTE</v>
      </c>
      <c r="G897" s="5" t="str">
        <f>VLOOKUP($D:$D,[1]Capacidad!$D:$Q,5,FALSE)</f>
        <v>26</v>
      </c>
      <c r="H897" s="5" t="str">
        <f>VLOOKUP($D:$D,[1]Capacidad!$D:$Q,6,FALSE)</f>
        <v>SANTIAGO RODRÍGUEZ</v>
      </c>
      <c r="I897" s="5" t="str">
        <f>VLOOKUP($D:$D,[1]Capacidad!$D:$Q,7,FALSE)</f>
        <v>03</v>
      </c>
      <c r="J897" s="5" t="str">
        <f>VLOOKUP($D:$D,[1]Capacidad!$D:$Q,8,FALSE)</f>
        <v>MONCIÓN</v>
      </c>
      <c r="K897" s="8" t="s">
        <v>240</v>
      </c>
      <c r="L897" s="8" t="s">
        <v>253</v>
      </c>
      <c r="M897" s="2" t="s">
        <v>17</v>
      </c>
      <c r="N897" s="51">
        <v>1.6</v>
      </c>
    </row>
    <row r="898" spans="1:14" ht="13.5" customHeight="1" x14ac:dyDescent="0.25">
      <c r="A898" s="2">
        <v>2025</v>
      </c>
      <c r="B898" s="2">
        <v>9</v>
      </c>
      <c r="C898" s="2" t="s">
        <v>12</v>
      </c>
      <c r="D898" s="2" t="s">
        <v>39</v>
      </c>
      <c r="E898" s="5" t="str">
        <f>VLOOKUP($D:$D,[1]Capacidad!$D:$Q,3,FALSE)</f>
        <v>07</v>
      </c>
      <c r="F898" s="5" t="str">
        <f>VLOOKUP($D:$D,[1]Capacidad!$D:$Q,4,FALSE)</f>
        <v>EL VALLE</v>
      </c>
      <c r="G898" s="5" t="str">
        <f>VLOOKUP($D:$D,[1]Capacidad!$D:$Q,5,FALSE)</f>
        <v>22</v>
      </c>
      <c r="H898" s="5" t="str">
        <f>VLOOKUP($D:$D,[1]Capacidad!$D:$Q,6,FALSE)</f>
        <v>SAN JUAN</v>
      </c>
      <c r="I898" s="5" t="str">
        <f>VLOOKUP($D:$D,[1]Capacidad!$D:$Q,7,FALSE)</f>
        <v>01</v>
      </c>
      <c r="J898" s="5" t="str">
        <f>VLOOKUP($D:$D,[1]Capacidad!$D:$Q,8,FALSE)</f>
        <v>SAN JUAN</v>
      </c>
      <c r="K898" s="8" t="s">
        <v>240</v>
      </c>
      <c r="L898" s="8" t="s">
        <v>253</v>
      </c>
      <c r="M898" s="2" t="s">
        <v>17</v>
      </c>
      <c r="N898" s="51">
        <v>2</v>
      </c>
    </row>
    <row r="899" spans="1:14" ht="13.5" customHeight="1" x14ac:dyDescent="0.25">
      <c r="A899" s="2">
        <v>2025</v>
      </c>
      <c r="B899" s="2">
        <v>9</v>
      </c>
      <c r="C899" s="2" t="s">
        <v>12</v>
      </c>
      <c r="D899" s="2" t="s">
        <v>40</v>
      </c>
      <c r="E899" s="5" t="str">
        <f>VLOOKUP($D:$D,[1]Capacidad!$D:$Q,3,FALSE)</f>
        <v>07</v>
      </c>
      <c r="F899" s="5" t="str">
        <f>VLOOKUP($D:$D,[1]Capacidad!$D:$Q,4,FALSE)</f>
        <v>EL VALLE</v>
      </c>
      <c r="G899" s="5" t="str">
        <f>VLOOKUP($D:$D,[1]Capacidad!$D:$Q,5,FALSE)</f>
        <v>22</v>
      </c>
      <c r="H899" s="5" t="str">
        <f>VLOOKUP($D:$D,[1]Capacidad!$D:$Q,6,FALSE)</f>
        <v>SAN JUAN</v>
      </c>
      <c r="I899" s="5" t="str">
        <f>VLOOKUP($D:$D,[1]Capacidad!$D:$Q,7,FALSE)</f>
        <v>01</v>
      </c>
      <c r="J899" s="5" t="str">
        <f>VLOOKUP($D:$D,[1]Capacidad!$D:$Q,8,FALSE)</f>
        <v>SAN JUAN</v>
      </c>
      <c r="K899" s="8" t="s">
        <v>240</v>
      </c>
      <c r="L899" s="8" t="s">
        <v>253</v>
      </c>
      <c r="M899" s="2" t="s">
        <v>17</v>
      </c>
      <c r="N899" s="51">
        <v>2</v>
      </c>
    </row>
    <row r="900" spans="1:14" ht="13.5" customHeight="1" x14ac:dyDescent="0.25">
      <c r="A900" s="2">
        <v>2025</v>
      </c>
      <c r="B900" s="2">
        <v>9</v>
      </c>
      <c r="C900" s="2" t="s">
        <v>12</v>
      </c>
      <c r="D900" s="2" t="s">
        <v>41</v>
      </c>
      <c r="E900" s="5" t="str">
        <f>VLOOKUP($D:$D,[1]Capacidad!$D:$Q,3,FALSE)</f>
        <v>02</v>
      </c>
      <c r="F900" s="5" t="str">
        <f>VLOOKUP($D:$D,[1]Capacidad!$D:$Q,4,FALSE)</f>
        <v>CIBAO SUR</v>
      </c>
      <c r="G900" s="5" t="str">
        <f>VLOOKUP($D:$D,[1]Capacidad!$D:$Q,5,FALSE)</f>
        <v>13</v>
      </c>
      <c r="H900" s="5" t="str">
        <f>VLOOKUP($D:$D,[1]Capacidad!$D:$Q,6,FALSE)</f>
        <v>LA VEGA</v>
      </c>
      <c r="I900" s="5" t="str">
        <f>VLOOKUP($D:$D,[1]Capacidad!$D:$Q,7,FALSE)</f>
        <v>02</v>
      </c>
      <c r="J900" s="5" t="str">
        <f>VLOOKUP($D:$D,[1]Capacidad!$D:$Q,8,FALSE)</f>
        <v>CONSTANZA</v>
      </c>
      <c r="K900" s="8" t="s">
        <v>240</v>
      </c>
      <c r="L900" s="8" t="s">
        <v>253</v>
      </c>
      <c r="M900" s="2" t="s">
        <v>20</v>
      </c>
      <c r="N900" s="51">
        <v>0.7</v>
      </c>
    </row>
    <row r="901" spans="1:14" ht="13.5" customHeight="1" x14ac:dyDescent="0.25">
      <c r="A901" s="2">
        <v>2025</v>
      </c>
      <c r="B901" s="2">
        <v>9</v>
      </c>
      <c r="C901" s="2" t="s">
        <v>29</v>
      </c>
      <c r="D901" s="2" t="s">
        <v>235</v>
      </c>
      <c r="E901" s="5" t="s">
        <v>283</v>
      </c>
      <c r="F901" s="5" t="s">
        <v>283</v>
      </c>
      <c r="G901" s="5" t="s">
        <v>283</v>
      </c>
      <c r="H901" s="5" t="s">
        <v>283</v>
      </c>
      <c r="I901" s="5" t="s">
        <v>283</v>
      </c>
      <c r="J901" s="5" t="s">
        <v>283</v>
      </c>
      <c r="K901" s="8" t="s">
        <v>239</v>
      </c>
      <c r="L901" s="8" t="s">
        <v>246</v>
      </c>
      <c r="M901" s="2" t="s">
        <v>223</v>
      </c>
      <c r="N901" s="51">
        <v>130</v>
      </c>
    </row>
    <row r="902" spans="1:14" ht="13.5" customHeight="1" x14ac:dyDescent="0.25">
      <c r="A902" s="2">
        <v>2025</v>
      </c>
      <c r="B902" s="2">
        <v>9</v>
      </c>
      <c r="C902" s="2" t="s">
        <v>42</v>
      </c>
      <c r="D902" s="2" t="s">
        <v>214</v>
      </c>
      <c r="E902" s="5" t="str">
        <f>VLOOKUP($D:$D,[1]Capacidad!$D:$Q,3,FALSE)</f>
        <v>10</v>
      </c>
      <c r="F902" s="5" t="str">
        <f>VLOOKUP($D:$D,[1]Capacidad!$D:$Q,4,FALSE)</f>
        <v>OZAMA O METROPOLITANA</v>
      </c>
      <c r="G902" s="5" t="str">
        <f>VLOOKUP($D:$D,[1]Capacidad!$D:$Q,5,FALSE)</f>
        <v>01</v>
      </c>
      <c r="H902" s="5" t="str">
        <f>VLOOKUP($D:$D,[1]Capacidad!$D:$Q,6,FALSE)</f>
        <v>DISTRITO NACIONAL</v>
      </c>
      <c r="I902" s="5" t="str">
        <f>VLOOKUP($D:$D,[1]Capacidad!$D:$Q,7,FALSE)</f>
        <v>01</v>
      </c>
      <c r="J902" s="5" t="str">
        <f>VLOOKUP($D:$D,[1]Capacidad!$D:$Q,8,FALSE)</f>
        <v>SANTO DOMINGO DE GUZMÁN</v>
      </c>
      <c r="K902" s="8" t="s">
        <v>242</v>
      </c>
      <c r="L902" s="8" t="s">
        <v>248</v>
      </c>
      <c r="M902" s="2" t="s">
        <v>44</v>
      </c>
      <c r="N902" s="51">
        <v>111.26</v>
      </c>
    </row>
    <row r="903" spans="1:14" ht="13.5" customHeight="1" x14ac:dyDescent="0.25">
      <c r="A903" s="2">
        <v>2025</v>
      </c>
      <c r="B903" s="2">
        <v>9</v>
      </c>
      <c r="C903" s="2" t="s">
        <v>42</v>
      </c>
      <c r="D903" s="2" t="s">
        <v>215</v>
      </c>
      <c r="E903" s="5" t="str">
        <f>VLOOKUP($D:$D,[1]Capacidad!$D:$Q,3,FALSE)</f>
        <v>10</v>
      </c>
      <c r="F903" s="5" t="str">
        <f>VLOOKUP($D:$D,[1]Capacidad!$D:$Q,4,FALSE)</f>
        <v>OZAMA O METROPOLITANA</v>
      </c>
      <c r="G903" s="5" t="str">
        <f>VLOOKUP($D:$D,[1]Capacidad!$D:$Q,5,FALSE)</f>
        <v>01</v>
      </c>
      <c r="H903" s="5" t="str">
        <f>VLOOKUP($D:$D,[1]Capacidad!$D:$Q,6,FALSE)</f>
        <v>DISTRITO NACIONAL</v>
      </c>
      <c r="I903" s="5" t="str">
        <f>VLOOKUP($D:$D,[1]Capacidad!$D:$Q,7,FALSE)</f>
        <v>01</v>
      </c>
      <c r="J903" s="5" t="str">
        <f>VLOOKUP($D:$D,[1]Capacidad!$D:$Q,8,FALSE)</f>
        <v>SANTO DOMINGO DE GUZMÁN</v>
      </c>
      <c r="K903" s="8" t="s">
        <v>239</v>
      </c>
      <c r="L903" s="8" t="s">
        <v>246</v>
      </c>
      <c r="M903" s="2" t="s">
        <v>49</v>
      </c>
      <c r="N903" s="51">
        <v>150.24799999999999</v>
      </c>
    </row>
    <row r="904" spans="1:14" ht="13.5" customHeight="1" x14ac:dyDescent="0.25">
      <c r="A904" s="2">
        <v>2025</v>
      </c>
      <c r="B904" s="2">
        <v>9</v>
      </c>
      <c r="C904" s="2" t="s">
        <v>22</v>
      </c>
      <c r="D904" s="2" t="s">
        <v>52</v>
      </c>
      <c r="E904" s="5" t="str">
        <f>VLOOKUP($D:$D,[1]Capacidad!$D:$Q,3,FALSE)</f>
        <v>05</v>
      </c>
      <c r="F904" s="5" t="str">
        <f>VLOOKUP($D:$D,[1]Capacidad!$D:$Q,4,FALSE)</f>
        <v>VALDESIA</v>
      </c>
      <c r="G904" s="5" t="str">
        <f>VLOOKUP($D:$D,[1]Capacidad!$D:$Q,5,FALSE)</f>
        <v>21</v>
      </c>
      <c r="H904" s="5" t="str">
        <f>VLOOKUP($D:$D,[1]Capacidad!$D:$Q,6,FALSE)</f>
        <v>SAN CRISTÓBAL</v>
      </c>
      <c r="I904" s="5" t="str">
        <f>VLOOKUP($D:$D,[1]Capacidad!$D:$Q,7,FALSE)</f>
        <v>03</v>
      </c>
      <c r="J904" s="5" t="str">
        <f>VLOOKUP($D:$D,[1]Capacidad!$D:$Q,8,FALSE)</f>
        <v>BAJOS DE HAINA</v>
      </c>
      <c r="K904" s="8" t="s">
        <v>243</v>
      </c>
      <c r="L904" s="8" t="s">
        <v>249</v>
      </c>
      <c r="M904" s="2" t="s">
        <v>17</v>
      </c>
      <c r="N904" s="51">
        <v>100</v>
      </c>
    </row>
    <row r="905" spans="1:14" ht="13.5" customHeight="1" x14ac:dyDescent="0.25">
      <c r="A905" s="2">
        <v>2025</v>
      </c>
      <c r="B905" s="2">
        <v>9</v>
      </c>
      <c r="C905" s="2" t="s">
        <v>12</v>
      </c>
      <c r="D905" s="2" t="s">
        <v>53</v>
      </c>
      <c r="E905" s="5" t="str">
        <f>VLOOKUP($D:$D,[1]Capacidad!$D:$Q,3,FALSE)</f>
        <v>02</v>
      </c>
      <c r="F905" s="5" t="str">
        <f>VLOOKUP($D:$D,[1]Capacidad!$D:$Q,4,FALSE)</f>
        <v>CIBAO SUR</v>
      </c>
      <c r="G905" s="5" t="str">
        <f>VLOOKUP($D:$D,[1]Capacidad!$D:$Q,5,FALSE)</f>
        <v>24</v>
      </c>
      <c r="H905" s="5" t="str">
        <f>VLOOKUP($D:$D,[1]Capacidad!$D:$Q,6,FALSE)</f>
        <v>SANCHEZ RAMÍREZ</v>
      </c>
      <c r="I905" s="5" t="str">
        <f>VLOOKUP($D:$D,[1]Capacidad!$D:$Q,7,FALSE)</f>
        <v>01</v>
      </c>
      <c r="J905" s="5" t="str">
        <f>VLOOKUP($D:$D,[1]Capacidad!$D:$Q,8,FALSE)</f>
        <v>COTUÍ</v>
      </c>
      <c r="K905" s="8" t="s">
        <v>240</v>
      </c>
      <c r="L905" s="8" t="s">
        <v>253</v>
      </c>
      <c r="M905" s="2" t="s">
        <v>54</v>
      </c>
      <c r="N905" s="51">
        <v>8</v>
      </c>
    </row>
    <row r="906" spans="1:14" ht="13.5" customHeight="1" x14ac:dyDescent="0.25">
      <c r="A906" s="2">
        <v>2025</v>
      </c>
      <c r="B906" s="2">
        <v>9</v>
      </c>
      <c r="C906" s="2" t="s">
        <v>12</v>
      </c>
      <c r="D906" s="2" t="s">
        <v>55</v>
      </c>
      <c r="E906" s="5" t="str">
        <f>VLOOKUP($D:$D,[1]Capacidad!$D:$Q,3,FALSE)</f>
        <v>02</v>
      </c>
      <c r="F906" s="5" t="str">
        <f>VLOOKUP($D:$D,[1]Capacidad!$D:$Q,4,FALSE)</f>
        <v>CIBAO SUR</v>
      </c>
      <c r="G906" s="5" t="str">
        <f>VLOOKUP($D:$D,[1]Capacidad!$D:$Q,5,FALSE)</f>
        <v>24</v>
      </c>
      <c r="H906" s="5" t="str">
        <f>VLOOKUP($D:$D,[1]Capacidad!$D:$Q,6,FALSE)</f>
        <v>SANCHEZ RAMÍREZ</v>
      </c>
      <c r="I906" s="5" t="str">
        <f>VLOOKUP($D:$D,[1]Capacidad!$D:$Q,7,FALSE)</f>
        <v>01</v>
      </c>
      <c r="J906" s="5" t="str">
        <f>VLOOKUP($D:$D,[1]Capacidad!$D:$Q,8,FALSE)</f>
        <v>COTUÍ</v>
      </c>
      <c r="K906" s="8" t="s">
        <v>240</v>
      </c>
      <c r="L906" s="8" t="s">
        <v>253</v>
      </c>
      <c r="M906" s="2" t="s">
        <v>56</v>
      </c>
      <c r="N906" s="51">
        <v>10.5</v>
      </c>
    </row>
    <row r="907" spans="1:14" ht="13.5" customHeight="1" x14ac:dyDescent="0.25">
      <c r="A907" s="2">
        <v>2025</v>
      </c>
      <c r="B907" s="2">
        <v>9</v>
      </c>
      <c r="C907" s="2" t="s">
        <v>57</v>
      </c>
      <c r="D907" s="2" t="s">
        <v>58</v>
      </c>
      <c r="E907" s="5" t="str">
        <f>VLOOKUP($D:$D,[1]Capacidad!$D:$Q,3,FALSE)</f>
        <v>10</v>
      </c>
      <c r="F907" s="5" t="str">
        <f>VLOOKUP($D:$D,[1]Capacidad!$D:$Q,4,FALSE)</f>
        <v>OZAMA O METROPOLITANA</v>
      </c>
      <c r="G907" s="5" t="str">
        <f>VLOOKUP($D:$D,[1]Capacidad!$D:$Q,5,FALSE)</f>
        <v>32</v>
      </c>
      <c r="H907" s="5" t="str">
        <f>VLOOKUP($D:$D,[1]Capacidad!$D:$Q,6,FALSE)</f>
        <v>SANTO DOMINGO</v>
      </c>
      <c r="I907" s="5" t="str">
        <f>VLOOKUP($D:$D,[1]Capacidad!$D:$Q,7,FALSE)</f>
        <v>07</v>
      </c>
      <c r="J907" s="5" t="str">
        <f>VLOOKUP($D:$D,[1]Capacidad!$D:$Q,8,FALSE)</f>
        <v>PEDRO BRAND</v>
      </c>
      <c r="K907" s="8" t="s">
        <v>242</v>
      </c>
      <c r="L907" s="8" t="s">
        <v>248</v>
      </c>
      <c r="M907" s="2" t="s">
        <v>44</v>
      </c>
      <c r="N907" s="51">
        <v>14.6</v>
      </c>
    </row>
    <row r="908" spans="1:14" ht="13.5" customHeight="1" x14ac:dyDescent="0.25">
      <c r="A908" s="2">
        <v>2025</v>
      </c>
      <c r="B908" s="2">
        <v>9</v>
      </c>
      <c r="C908" s="2" t="s">
        <v>59</v>
      </c>
      <c r="D908" s="2" t="s">
        <v>60</v>
      </c>
      <c r="E908" s="5" t="str">
        <f>VLOOKUP($D:$D,[1]Capacidad!$D:$Q,3,FALSE)</f>
        <v>05</v>
      </c>
      <c r="F908" s="5" t="str">
        <f>VLOOKUP($D:$D,[1]Capacidad!$D:$Q,4,FALSE)</f>
        <v>VALDESIA</v>
      </c>
      <c r="G908" s="5" t="str">
        <f>VLOOKUP($D:$D,[1]Capacidad!$D:$Q,5,FALSE)</f>
        <v>21</v>
      </c>
      <c r="H908" s="5" t="str">
        <f>VLOOKUP($D:$D,[1]Capacidad!$D:$Q,6,FALSE)</f>
        <v>SAN CRISTÓBAL</v>
      </c>
      <c r="I908" s="5" t="str">
        <f>VLOOKUP($D:$D,[1]Capacidad!$D:$Q,7,FALSE)</f>
        <v>03</v>
      </c>
      <c r="J908" s="5" t="str">
        <f>VLOOKUP($D:$D,[1]Capacidad!$D:$Q,8,FALSE)</f>
        <v>BAJOS DE HAINA</v>
      </c>
      <c r="K908" s="8" t="s">
        <v>241</v>
      </c>
      <c r="L908" s="8" t="s">
        <v>247</v>
      </c>
      <c r="M908" s="2" t="s">
        <v>54</v>
      </c>
      <c r="N908" s="51">
        <v>128</v>
      </c>
    </row>
    <row r="909" spans="1:14" ht="13.5" customHeight="1" x14ac:dyDescent="0.25">
      <c r="A909" s="2">
        <v>2025</v>
      </c>
      <c r="B909" s="2">
        <v>9</v>
      </c>
      <c r="C909" s="2" t="s">
        <v>59</v>
      </c>
      <c r="D909" s="2" t="s">
        <v>61</v>
      </c>
      <c r="E909" s="5" t="str">
        <f>VLOOKUP($D:$D,[1]Capacidad!$D:$Q,3,FALSE)</f>
        <v>05</v>
      </c>
      <c r="F909" s="5" t="str">
        <f>VLOOKUP($D:$D,[1]Capacidad!$D:$Q,4,FALSE)</f>
        <v>VALDESIA</v>
      </c>
      <c r="G909" s="5" t="str">
        <f>VLOOKUP($D:$D,[1]Capacidad!$D:$Q,5,FALSE)</f>
        <v>21</v>
      </c>
      <c r="H909" s="5" t="str">
        <f>VLOOKUP($D:$D,[1]Capacidad!$D:$Q,6,FALSE)</f>
        <v>SAN CRISTÓBAL</v>
      </c>
      <c r="I909" s="5" t="str">
        <f>VLOOKUP($D:$D,[1]Capacidad!$D:$Q,7,FALSE)</f>
        <v>03</v>
      </c>
      <c r="J909" s="5" t="str">
        <f>VLOOKUP($D:$D,[1]Capacidad!$D:$Q,8,FALSE)</f>
        <v>BAJOS DE HAINA</v>
      </c>
      <c r="K909" s="8" t="s">
        <v>241</v>
      </c>
      <c r="L909" s="8" t="s">
        <v>247</v>
      </c>
      <c r="M909" s="2" t="s">
        <v>62</v>
      </c>
      <c r="N909" s="51">
        <v>132</v>
      </c>
    </row>
    <row r="910" spans="1:14" ht="13.5" customHeight="1" x14ac:dyDescent="0.25">
      <c r="A910" s="2">
        <v>2025</v>
      </c>
      <c r="B910" s="2">
        <v>9</v>
      </c>
      <c r="C910" s="2" t="s">
        <v>12</v>
      </c>
      <c r="D910" s="2" t="s">
        <v>63</v>
      </c>
      <c r="E910" s="5" t="str">
        <f>VLOOKUP($D:$D,[1]Capacidad!$D:$Q,3,FALSE)</f>
        <v>05</v>
      </c>
      <c r="F910" s="5" t="str">
        <f>VLOOKUP($D:$D,[1]Capacidad!$D:$Q,4,FALSE)</f>
        <v>VALDESIA</v>
      </c>
      <c r="G910" s="5" t="str">
        <f>VLOOKUP($D:$D,[1]Capacidad!$D:$Q,5,FALSE)</f>
        <v>31</v>
      </c>
      <c r="H910" s="5" t="str">
        <f>VLOOKUP($D:$D,[1]Capacidad!$D:$Q,6,FALSE)</f>
        <v>SAN JOSÉ DE OCOA</v>
      </c>
      <c r="I910" s="5" t="str">
        <f>VLOOKUP($D:$D,[1]Capacidad!$D:$Q,7,FALSE)</f>
        <v>01</v>
      </c>
      <c r="J910" s="5" t="str">
        <f>VLOOKUP($D:$D,[1]Capacidad!$D:$Q,8,FALSE)</f>
        <v>SAN JOSÉ DE OCOA</v>
      </c>
      <c r="K910" s="8" t="s">
        <v>240</v>
      </c>
      <c r="L910" s="8" t="s">
        <v>253</v>
      </c>
      <c r="M910" s="2" t="s">
        <v>14</v>
      </c>
      <c r="N910" s="51">
        <v>49</v>
      </c>
    </row>
    <row r="911" spans="1:14" ht="13.5" customHeight="1" x14ac:dyDescent="0.25">
      <c r="A911" s="2">
        <v>2025</v>
      </c>
      <c r="B911" s="2">
        <v>9</v>
      </c>
      <c r="C911" s="2" t="s">
        <v>12</v>
      </c>
      <c r="D911" s="2" t="s">
        <v>64</v>
      </c>
      <c r="E911" s="5" t="str">
        <f>VLOOKUP($D:$D,[1]Capacidad!$D:$Q,3,FALSE)</f>
        <v>05</v>
      </c>
      <c r="F911" s="5" t="str">
        <f>VLOOKUP($D:$D,[1]Capacidad!$D:$Q,4,FALSE)</f>
        <v>VALDESIA</v>
      </c>
      <c r="G911" s="5" t="str">
        <f>VLOOKUP($D:$D,[1]Capacidad!$D:$Q,5,FALSE)</f>
        <v>31</v>
      </c>
      <c r="H911" s="5" t="str">
        <f>VLOOKUP($D:$D,[1]Capacidad!$D:$Q,6,FALSE)</f>
        <v>SAN JOSÉ DE OCOA</v>
      </c>
      <c r="I911" s="5" t="str">
        <f>VLOOKUP($D:$D,[1]Capacidad!$D:$Q,7,FALSE)</f>
        <v>01</v>
      </c>
      <c r="J911" s="5" t="str">
        <f>VLOOKUP($D:$D,[1]Capacidad!$D:$Q,8,FALSE)</f>
        <v>SAN JOSÉ DE OCOA</v>
      </c>
      <c r="K911" s="8" t="s">
        <v>240</v>
      </c>
      <c r="L911" s="8" t="s">
        <v>253</v>
      </c>
      <c r="M911" s="2" t="s">
        <v>14</v>
      </c>
      <c r="N911" s="51">
        <v>49</v>
      </c>
    </row>
    <row r="912" spans="1:14" ht="13.5" customHeight="1" x14ac:dyDescent="0.25">
      <c r="A912" s="2">
        <v>2025</v>
      </c>
      <c r="B912" s="2">
        <v>9</v>
      </c>
      <c r="C912" s="2" t="s">
        <v>12</v>
      </c>
      <c r="D912" s="2" t="s">
        <v>65</v>
      </c>
      <c r="E912" s="5" t="str">
        <f>VLOOKUP($D:$D,[1]Capacidad!$D:$Q,3,FALSE)</f>
        <v>02</v>
      </c>
      <c r="F912" s="5" t="str">
        <f>VLOOKUP($D:$D,[1]Capacidad!$D:$Q,4,FALSE)</f>
        <v>CIBAO SUR</v>
      </c>
      <c r="G912" s="5" t="str">
        <f>VLOOKUP($D:$D,[1]Capacidad!$D:$Q,5,FALSE)</f>
        <v>13</v>
      </c>
      <c r="H912" s="5" t="str">
        <f>VLOOKUP($D:$D,[1]Capacidad!$D:$Q,6,FALSE)</f>
        <v>LA VEGA</v>
      </c>
      <c r="I912" s="5" t="str">
        <f>VLOOKUP($D:$D,[1]Capacidad!$D:$Q,7,FALSE)</f>
        <v>03</v>
      </c>
      <c r="J912" s="5" t="str">
        <f>VLOOKUP($D:$D,[1]Capacidad!$D:$Q,8,FALSE)</f>
        <v>JARABACOA</v>
      </c>
      <c r="K912" s="8" t="s">
        <v>240</v>
      </c>
      <c r="L912" s="8" t="s">
        <v>253</v>
      </c>
      <c r="M912" s="2" t="s">
        <v>66</v>
      </c>
      <c r="N912" s="51">
        <v>8.82</v>
      </c>
    </row>
    <row r="913" spans="1:14" ht="13.5" customHeight="1" x14ac:dyDescent="0.25">
      <c r="A913" s="2">
        <v>2025</v>
      </c>
      <c r="B913" s="2">
        <v>9</v>
      </c>
      <c r="C913" s="2" t="s">
        <v>22</v>
      </c>
      <c r="D913" s="2" t="s">
        <v>67</v>
      </c>
      <c r="E913" s="5" t="str">
        <f>VLOOKUP($D:$D,[1]Capacidad!$D:$Q,3,FALSE)</f>
        <v>06</v>
      </c>
      <c r="F913" s="5" t="str">
        <f>VLOOKUP($D:$D,[1]Capacidad!$D:$Q,4,FALSE)</f>
        <v>ENRIQUILLO</v>
      </c>
      <c r="G913" s="5" t="str">
        <f>VLOOKUP($D:$D,[1]Capacidad!$D:$Q,5,FALSE)</f>
        <v>16</v>
      </c>
      <c r="H913" s="5" t="str">
        <f>VLOOKUP($D:$D,[1]Capacidad!$D:$Q,6,FALSE)</f>
        <v>PEDERNALES</v>
      </c>
      <c r="I913" s="5" t="str">
        <f>VLOOKUP($D:$D,[1]Capacidad!$D:$Q,7,FALSE)</f>
        <v>02</v>
      </c>
      <c r="J913" s="5" t="str">
        <f>VLOOKUP($D:$D,[1]Capacidad!$D:$Q,8,FALSE)</f>
        <v>OVIEDO</v>
      </c>
      <c r="K913" s="8" t="s">
        <v>244</v>
      </c>
      <c r="L913" s="8" t="s">
        <v>252</v>
      </c>
      <c r="M913" s="2" t="s">
        <v>68</v>
      </c>
      <c r="N913" s="51">
        <v>25.2</v>
      </c>
    </row>
    <row r="914" spans="1:14" ht="13.5" customHeight="1" x14ac:dyDescent="0.25">
      <c r="A914" s="2">
        <v>2025</v>
      </c>
      <c r="B914" s="2">
        <v>9</v>
      </c>
      <c r="C914" s="2" t="s">
        <v>69</v>
      </c>
      <c r="D914" s="2" t="s">
        <v>70</v>
      </c>
      <c r="E914" s="5" t="str">
        <f>VLOOKUP($D:$D,[1]Capacidad!$D:$Q,3,FALSE)</f>
        <v>02</v>
      </c>
      <c r="F914" s="5" t="str">
        <f>VLOOKUP($D:$D,[1]Capacidad!$D:$Q,4,FALSE)</f>
        <v>CIBAO SUR</v>
      </c>
      <c r="G914" s="5" t="str">
        <f>VLOOKUP($D:$D,[1]Capacidad!$D:$Q,5,FALSE)</f>
        <v>13</v>
      </c>
      <c r="H914" s="5" t="str">
        <f>VLOOKUP($D:$D,[1]Capacidad!$D:$Q,6,FALSE)</f>
        <v>LA VEGA</v>
      </c>
      <c r="I914" s="5" t="str">
        <f>VLOOKUP($D:$D,[1]Capacidad!$D:$Q,7,FALSE)</f>
        <v>01</v>
      </c>
      <c r="J914" s="5" t="str">
        <f>VLOOKUP($D:$D,[1]Capacidad!$D:$Q,8,FALSE)</f>
        <v>LA VEGA</v>
      </c>
      <c r="K914" s="8" t="s">
        <v>242</v>
      </c>
      <c r="L914" s="8" t="s">
        <v>248</v>
      </c>
      <c r="M914" s="2" t="s">
        <v>71</v>
      </c>
      <c r="N914" s="51">
        <v>92.14</v>
      </c>
    </row>
    <row r="915" spans="1:14" ht="13.5" customHeight="1" x14ac:dyDescent="0.25">
      <c r="A915" s="2">
        <v>2025</v>
      </c>
      <c r="B915" s="2">
        <v>9</v>
      </c>
      <c r="C915" s="2" t="s">
        <v>12</v>
      </c>
      <c r="D915" s="2" t="s">
        <v>72</v>
      </c>
      <c r="E915" s="5" t="str">
        <f>VLOOKUP($D:$D,[1]Capacidad!$D:$Q,3,FALSE)</f>
        <v>05</v>
      </c>
      <c r="F915" s="5" t="str">
        <f>VLOOKUP($D:$D,[1]Capacidad!$D:$Q,4,FALSE)</f>
        <v>VALDESIA</v>
      </c>
      <c r="G915" s="5" t="str">
        <f>VLOOKUP($D:$D,[1]Capacidad!$D:$Q,5,FALSE)</f>
        <v>21</v>
      </c>
      <c r="H915" s="5" t="str">
        <f>VLOOKUP($D:$D,[1]Capacidad!$D:$Q,6,FALSE)</f>
        <v>SAN CRISTÓBAL</v>
      </c>
      <c r="I915" s="5" t="str">
        <f>VLOOKUP($D:$D,[1]Capacidad!$D:$Q,7,FALSE)</f>
        <v>06</v>
      </c>
      <c r="J915" s="5" t="str">
        <f>VLOOKUP($D:$D,[1]Capacidad!$D:$Q,8,FALSE)</f>
        <v>YAGUATE</v>
      </c>
      <c r="K915" s="8" t="s">
        <v>240</v>
      </c>
      <c r="L915" s="8" t="s">
        <v>253</v>
      </c>
      <c r="M915" s="2" t="s">
        <v>17</v>
      </c>
      <c r="N915" s="51">
        <v>0.9</v>
      </c>
    </row>
    <row r="916" spans="1:14" ht="13.5" customHeight="1" x14ac:dyDescent="0.25">
      <c r="A916" s="2">
        <v>2025</v>
      </c>
      <c r="B916" s="2">
        <v>9</v>
      </c>
      <c r="C916" s="2" t="s">
        <v>12</v>
      </c>
      <c r="D916" s="2" t="s">
        <v>73</v>
      </c>
      <c r="E916" s="5" t="str">
        <f>VLOOKUP($D:$D,[1]Capacidad!$D:$Q,3,FALSE)</f>
        <v>06</v>
      </c>
      <c r="F916" s="5" t="str">
        <f>VLOOKUP($D:$D,[1]Capacidad!$D:$Q,4,FALSE)</f>
        <v>ENRIQUILLO</v>
      </c>
      <c r="G916" s="5" t="str">
        <f>VLOOKUP($D:$D,[1]Capacidad!$D:$Q,5,FALSE)</f>
        <v>10</v>
      </c>
      <c r="H916" s="5" t="str">
        <f>VLOOKUP($D:$D,[1]Capacidad!$D:$Q,6,FALSE)</f>
        <v>INDEPENDENCIA</v>
      </c>
      <c r="I916" s="5" t="str">
        <f>VLOOKUP($D:$D,[1]Capacidad!$D:$Q,7,FALSE)</f>
        <v>02</v>
      </c>
      <c r="J916" s="5" t="str">
        <f>VLOOKUP($D:$D,[1]Capacidad!$D:$Q,8,FALSE)</f>
        <v>DUVERGÉ</v>
      </c>
      <c r="K916" s="8" t="s">
        <v>240</v>
      </c>
      <c r="L916" s="8" t="s">
        <v>253</v>
      </c>
      <c r="M916" s="2" t="s">
        <v>74</v>
      </c>
      <c r="N916" s="51">
        <v>7.5</v>
      </c>
    </row>
    <row r="917" spans="1:14" ht="13.5" customHeight="1" x14ac:dyDescent="0.25">
      <c r="A917" s="2">
        <v>2025</v>
      </c>
      <c r="B917" s="2">
        <v>9</v>
      </c>
      <c r="C917" s="2" t="s">
        <v>12</v>
      </c>
      <c r="D917" s="2" t="s">
        <v>75</v>
      </c>
      <c r="E917" s="5" t="str">
        <f>VLOOKUP($D:$D,[1]Capacidad!$D:$Q,3,FALSE)</f>
        <v>01</v>
      </c>
      <c r="F917" s="5" t="str">
        <f>VLOOKUP($D:$D,[1]Capacidad!$D:$Q,4,FALSE)</f>
        <v>CIBAO NORTE</v>
      </c>
      <c r="G917" s="5" t="str">
        <f>VLOOKUP($D:$D,[1]Capacidad!$D:$Q,5,FALSE)</f>
        <v>25</v>
      </c>
      <c r="H917" s="5" t="str">
        <f>VLOOKUP($D:$D,[1]Capacidad!$D:$Q,6,FALSE)</f>
        <v>SANTIAGO</v>
      </c>
      <c r="I917" s="5" t="str">
        <f>VLOOKUP($D:$D,[1]Capacidad!$D:$Q,7,FALSE)</f>
        <v>09</v>
      </c>
      <c r="J917" s="5" t="str">
        <f>VLOOKUP($D:$D,[1]Capacidad!$D:$Q,8,FALSE)</f>
        <v>SABANA IGLESIA</v>
      </c>
      <c r="K917" s="8" t="s">
        <v>240</v>
      </c>
      <c r="L917" s="8" t="s">
        <v>253</v>
      </c>
      <c r="M917" s="2" t="s">
        <v>76</v>
      </c>
      <c r="N917" s="51">
        <v>18</v>
      </c>
    </row>
    <row r="918" spans="1:14" ht="13.5" customHeight="1" x14ac:dyDescent="0.25">
      <c r="A918" s="2">
        <v>2025</v>
      </c>
      <c r="B918" s="2">
        <v>9</v>
      </c>
      <c r="C918" s="2" t="s">
        <v>12</v>
      </c>
      <c r="D918" s="2" t="s">
        <v>77</v>
      </c>
      <c r="E918" s="5" t="str">
        <f>VLOOKUP($D:$D,[1]Capacidad!$D:$Q,3,FALSE)</f>
        <v>05</v>
      </c>
      <c r="F918" s="5" t="str">
        <f>VLOOKUP($D:$D,[1]Capacidad!$D:$Q,4,FALSE)</f>
        <v>VALDESIA</v>
      </c>
      <c r="G918" s="5" t="str">
        <f>VLOOKUP($D:$D,[1]Capacidad!$D:$Q,5,FALSE)</f>
        <v>17</v>
      </c>
      <c r="H918" s="5" t="str">
        <f>VLOOKUP($D:$D,[1]Capacidad!$D:$Q,6,FALSE)</f>
        <v>PERAVIA</v>
      </c>
      <c r="I918" s="5" t="str">
        <f>VLOOKUP($D:$D,[1]Capacidad!$D:$Q,7,FALSE)</f>
        <v>02</v>
      </c>
      <c r="J918" s="5" t="str">
        <f>VLOOKUP($D:$D,[1]Capacidad!$D:$Q,8,FALSE)</f>
        <v>NIZAO</v>
      </c>
      <c r="K918" s="8" t="s">
        <v>240</v>
      </c>
      <c r="L918" s="8" t="s">
        <v>253</v>
      </c>
      <c r="M918" s="2" t="s">
        <v>17</v>
      </c>
      <c r="N918" s="51">
        <v>0.11</v>
      </c>
    </row>
    <row r="919" spans="1:14" ht="13.5" customHeight="1" x14ac:dyDescent="0.25">
      <c r="A919" s="2">
        <v>2025</v>
      </c>
      <c r="B919" s="2">
        <v>9</v>
      </c>
      <c r="C919" s="2" t="s">
        <v>22</v>
      </c>
      <c r="D919" s="2" t="s">
        <v>78</v>
      </c>
      <c r="E919" s="5" t="str">
        <f>VLOOKUP($D:$D,[1]Capacidad!$D:$Q,3,FALSE)</f>
        <v>06</v>
      </c>
      <c r="F919" s="5" t="str">
        <f>VLOOKUP($D:$D,[1]Capacidad!$D:$Q,4,FALSE)</f>
        <v>ENRIQUILLO</v>
      </c>
      <c r="G919" s="5" t="str">
        <f>VLOOKUP($D:$D,[1]Capacidad!$D:$Q,5,FALSE)</f>
        <v>16</v>
      </c>
      <c r="H919" s="5" t="str">
        <f>VLOOKUP($D:$D,[1]Capacidad!$D:$Q,6,FALSE)</f>
        <v>PEDERNALES</v>
      </c>
      <c r="I919" s="5" t="str">
        <f>VLOOKUP($D:$D,[1]Capacidad!$D:$Q,7,FALSE)</f>
        <v>02</v>
      </c>
      <c r="J919" s="5" t="str">
        <f>VLOOKUP($D:$D,[1]Capacidad!$D:$Q,8,FALSE)</f>
        <v>OVIEDO</v>
      </c>
      <c r="K919" s="8" t="s">
        <v>244</v>
      </c>
      <c r="L919" s="8" t="s">
        <v>252</v>
      </c>
      <c r="M919" s="2" t="s">
        <v>44</v>
      </c>
      <c r="N919" s="51">
        <v>52</v>
      </c>
    </row>
    <row r="920" spans="1:14" ht="13.5" customHeight="1" x14ac:dyDescent="0.25">
      <c r="A920" s="2">
        <v>2025</v>
      </c>
      <c r="B920" s="2">
        <v>9</v>
      </c>
      <c r="C920" s="2" t="s">
        <v>83</v>
      </c>
      <c r="D920" s="2" t="s">
        <v>216</v>
      </c>
      <c r="E920" s="5" t="str">
        <f>VLOOKUP($D:$D,[1]Capacidad!$D:$Q,3,FALSE)</f>
        <v>09</v>
      </c>
      <c r="F920" s="5" t="str">
        <f>VLOOKUP($D:$D,[1]Capacidad!$D:$Q,4,FALSE)</f>
        <v>HIGUAMO</v>
      </c>
      <c r="G920" s="5" t="str">
        <f>VLOOKUP($D:$D,[1]Capacidad!$D:$Q,5,FALSE)</f>
        <v>23</v>
      </c>
      <c r="H920" s="5" t="str">
        <f>VLOOKUP($D:$D,[1]Capacidad!$D:$Q,6,FALSE)</f>
        <v>SAN PEDRO DE MACORÍS</v>
      </c>
      <c r="I920" s="5" t="str">
        <f>VLOOKUP($D:$D,[1]Capacidad!$D:$Q,7,FALSE)</f>
        <v>01</v>
      </c>
      <c r="J920" s="5" t="str">
        <f>VLOOKUP($D:$D,[1]Capacidad!$D:$Q,8,FALSE)</f>
        <v>SAN PEDRO DE MACORÍS</v>
      </c>
      <c r="K920" s="8" t="s">
        <v>242</v>
      </c>
      <c r="L920" s="8" t="s">
        <v>249</v>
      </c>
      <c r="M920" s="2" t="s">
        <v>44</v>
      </c>
      <c r="N920" s="51">
        <v>60.72</v>
      </c>
    </row>
    <row r="921" spans="1:14" ht="13.5" customHeight="1" x14ac:dyDescent="0.25">
      <c r="A921" s="2">
        <v>2025</v>
      </c>
      <c r="B921" s="2">
        <v>9</v>
      </c>
      <c r="C921" s="2" t="s">
        <v>12</v>
      </c>
      <c r="D921" s="2" t="s">
        <v>87</v>
      </c>
      <c r="E921" s="5" t="str">
        <f>VLOOKUP($D:$D,[1]Capacidad!$D:$Q,3,FALSE)</f>
        <v>07</v>
      </c>
      <c r="F921" s="5" t="str">
        <f>VLOOKUP($D:$D,[1]Capacidad!$D:$Q,4,FALSE)</f>
        <v>EL VALLE</v>
      </c>
      <c r="G921" s="5" t="str">
        <f>VLOOKUP($D:$D,[1]Capacidad!$D:$Q,5,FALSE)</f>
        <v>02</v>
      </c>
      <c r="H921" s="5" t="str">
        <f>VLOOKUP($D:$D,[1]Capacidad!$D:$Q,6,FALSE)</f>
        <v>AZUA</v>
      </c>
      <c r="I921" s="5" t="str">
        <f>VLOOKUP($D:$D,[1]Capacidad!$D:$Q,7,FALSE)</f>
        <v>03</v>
      </c>
      <c r="J921" s="5" t="str">
        <f>VLOOKUP($D:$D,[1]Capacidad!$D:$Q,8,FALSE)</f>
        <v>LAS YAYAS DE VIAJAMA</v>
      </c>
      <c r="K921" s="8" t="s">
        <v>240</v>
      </c>
      <c r="L921" s="8" t="s">
        <v>253</v>
      </c>
      <c r="M921" s="2" t="s">
        <v>24</v>
      </c>
      <c r="N921" s="51">
        <v>4.9000000000000004</v>
      </c>
    </row>
    <row r="922" spans="1:14" ht="13.5" customHeight="1" x14ac:dyDescent="0.25">
      <c r="A922" s="2">
        <v>2025</v>
      </c>
      <c r="B922" s="2">
        <v>9</v>
      </c>
      <c r="C922" s="2" t="s">
        <v>12</v>
      </c>
      <c r="D922" s="2" t="s">
        <v>88</v>
      </c>
      <c r="E922" s="5" t="str">
        <f>VLOOKUP($D:$D,[1]Capacidad!$D:$Q,3,FALSE)</f>
        <v>07</v>
      </c>
      <c r="F922" s="5" t="str">
        <f>VLOOKUP($D:$D,[1]Capacidad!$D:$Q,4,FALSE)</f>
        <v>EL VALLE</v>
      </c>
      <c r="G922" s="5" t="str">
        <f>VLOOKUP($D:$D,[1]Capacidad!$D:$Q,5,FALSE)</f>
        <v>02</v>
      </c>
      <c r="H922" s="5" t="str">
        <f>VLOOKUP($D:$D,[1]Capacidad!$D:$Q,6,FALSE)</f>
        <v>AZUA</v>
      </c>
      <c r="I922" s="5" t="str">
        <f>VLOOKUP($D:$D,[1]Capacidad!$D:$Q,7,FALSE)</f>
        <v>03</v>
      </c>
      <c r="J922" s="5" t="str">
        <f>VLOOKUP($D:$D,[1]Capacidad!$D:$Q,8,FALSE)</f>
        <v>LAS YAYAS DE VIAJAMA</v>
      </c>
      <c r="K922" s="8" t="s">
        <v>240</v>
      </c>
      <c r="L922" s="8" t="s">
        <v>253</v>
      </c>
      <c r="M922" s="2" t="s">
        <v>24</v>
      </c>
      <c r="N922" s="51">
        <v>4.9000000000000004</v>
      </c>
    </row>
    <row r="923" spans="1:14" ht="13.5" customHeight="1" x14ac:dyDescent="0.25">
      <c r="A923" s="2">
        <v>2025</v>
      </c>
      <c r="B923" s="2">
        <v>9</v>
      </c>
      <c r="C923" s="2" t="s">
        <v>12</v>
      </c>
      <c r="D923" s="2" t="s">
        <v>89</v>
      </c>
      <c r="E923" s="5" t="str">
        <f>VLOOKUP($D:$D,[1]Capacidad!$D:$Q,3,FALSE)</f>
        <v>07</v>
      </c>
      <c r="F923" s="5" t="str">
        <f>VLOOKUP($D:$D,[1]Capacidad!$D:$Q,4,FALSE)</f>
        <v>EL VALLE</v>
      </c>
      <c r="G923" s="5" t="str">
        <f>VLOOKUP($D:$D,[1]Capacidad!$D:$Q,5,FALSE)</f>
        <v>02</v>
      </c>
      <c r="H923" s="5" t="str">
        <f>VLOOKUP($D:$D,[1]Capacidad!$D:$Q,6,FALSE)</f>
        <v>AZUA</v>
      </c>
      <c r="I923" s="5" t="str">
        <f>VLOOKUP($D:$D,[1]Capacidad!$D:$Q,7,FALSE)</f>
        <v>03</v>
      </c>
      <c r="J923" s="5" t="str">
        <f>VLOOKUP($D:$D,[1]Capacidad!$D:$Q,8,FALSE)</f>
        <v>LAS YAYAS DE VIAJAMA</v>
      </c>
      <c r="K923" s="8" t="s">
        <v>240</v>
      </c>
      <c r="L923" s="8" t="s">
        <v>253</v>
      </c>
      <c r="M923" s="2" t="s">
        <v>90</v>
      </c>
      <c r="N923" s="51">
        <v>1.51</v>
      </c>
    </row>
    <row r="924" spans="1:14" ht="13.5" customHeight="1" x14ac:dyDescent="0.25">
      <c r="A924" s="2">
        <v>2025</v>
      </c>
      <c r="B924" s="2">
        <v>9</v>
      </c>
      <c r="C924" s="2" t="s">
        <v>12</v>
      </c>
      <c r="D924" s="2" t="s">
        <v>91</v>
      </c>
      <c r="E924" s="5" t="str">
        <f>VLOOKUP($D:$D,[1]Capacidad!$D:$Q,3,FALSE)</f>
        <v>07</v>
      </c>
      <c r="F924" s="5" t="str">
        <f>VLOOKUP($D:$D,[1]Capacidad!$D:$Q,4,FALSE)</f>
        <v>EL VALLE</v>
      </c>
      <c r="G924" s="5" t="str">
        <f>VLOOKUP($D:$D,[1]Capacidad!$D:$Q,5,FALSE)</f>
        <v>02</v>
      </c>
      <c r="H924" s="5" t="str">
        <f>VLOOKUP($D:$D,[1]Capacidad!$D:$Q,6,FALSE)</f>
        <v>AZUA</v>
      </c>
      <c r="I924" s="5" t="str">
        <f>VLOOKUP($D:$D,[1]Capacidad!$D:$Q,7,FALSE)</f>
        <v>03</v>
      </c>
      <c r="J924" s="5" t="str">
        <f>VLOOKUP($D:$D,[1]Capacidad!$D:$Q,8,FALSE)</f>
        <v>LAS YAYAS DE VIAJAMA</v>
      </c>
      <c r="K924" s="8" t="s">
        <v>240</v>
      </c>
      <c r="L924" s="8" t="s">
        <v>253</v>
      </c>
      <c r="M924" s="2" t="s">
        <v>90</v>
      </c>
      <c r="N924" s="51">
        <v>1.51</v>
      </c>
    </row>
    <row r="925" spans="1:14" ht="13.5" customHeight="1" x14ac:dyDescent="0.25">
      <c r="A925" s="2">
        <v>2025</v>
      </c>
      <c r="B925" s="2">
        <v>9</v>
      </c>
      <c r="C925" s="2" t="s">
        <v>92</v>
      </c>
      <c r="D925" s="2" t="s">
        <v>93</v>
      </c>
      <c r="E925" s="5" t="str">
        <f>VLOOKUP($D:$D,[1]Capacidad!$D:$Q,3,FALSE)</f>
        <v>10</v>
      </c>
      <c r="F925" s="5" t="str">
        <f>VLOOKUP($D:$D,[1]Capacidad!$D:$Q,4,FALSE)</f>
        <v>OZAMA O METROPOLITANA</v>
      </c>
      <c r="G925" s="5" t="str">
        <f>VLOOKUP($D:$D,[1]Capacidad!$D:$Q,5,FALSE)</f>
        <v>01</v>
      </c>
      <c r="H925" s="5" t="str">
        <f>VLOOKUP($D:$D,[1]Capacidad!$D:$Q,6,FALSE)</f>
        <v>DISTRITO NACIONAL</v>
      </c>
      <c r="I925" s="5" t="str">
        <f>VLOOKUP($D:$D,[1]Capacidad!$D:$Q,7,FALSE)</f>
        <v>01</v>
      </c>
      <c r="J925" s="5" t="str">
        <f>VLOOKUP($D:$D,[1]Capacidad!$D:$Q,8,FALSE)</f>
        <v>SANTO DOMINGO DE GUZMÁN</v>
      </c>
      <c r="K925" s="8" t="s">
        <v>242</v>
      </c>
      <c r="L925" s="8" t="s">
        <v>248</v>
      </c>
      <c r="M925" s="2" t="s">
        <v>17</v>
      </c>
      <c r="N925" s="51">
        <v>42</v>
      </c>
    </row>
    <row r="926" spans="1:14" ht="13.5" customHeight="1" x14ac:dyDescent="0.25">
      <c r="A926" s="2">
        <v>2025</v>
      </c>
      <c r="B926" s="2">
        <v>9</v>
      </c>
      <c r="C926" s="2" t="s">
        <v>12</v>
      </c>
      <c r="D926" s="2" t="s">
        <v>94</v>
      </c>
      <c r="E926" s="5" t="str">
        <f>VLOOKUP($D:$D,[1]Capacidad!$D:$Q,3,FALSE)</f>
        <v>04</v>
      </c>
      <c r="F926" s="5" t="str">
        <f>VLOOKUP($D:$D,[1]Capacidad!$D:$Q,4,FALSE)</f>
        <v>CIBAO NOROESTE</v>
      </c>
      <c r="G926" s="5" t="str">
        <f>VLOOKUP($D:$D,[1]Capacidad!$D:$Q,5,FALSE)</f>
        <v>26</v>
      </c>
      <c r="H926" s="5" t="str">
        <f>VLOOKUP($D:$D,[1]Capacidad!$D:$Q,6,FALSE)</f>
        <v>SANTIAGO RODRÍGUEZ</v>
      </c>
      <c r="I926" s="5" t="str">
        <f>VLOOKUP($D:$D,[1]Capacidad!$D:$Q,7,FALSE)</f>
        <v>03</v>
      </c>
      <c r="J926" s="5" t="str">
        <f>VLOOKUP($D:$D,[1]Capacidad!$D:$Q,8,FALSE)</f>
        <v>MONCIÓN</v>
      </c>
      <c r="K926" s="8" t="s">
        <v>240</v>
      </c>
      <c r="L926" s="8" t="s">
        <v>253</v>
      </c>
      <c r="M926" s="2" t="s">
        <v>95</v>
      </c>
      <c r="N926" s="51">
        <v>26</v>
      </c>
    </row>
    <row r="927" spans="1:14" ht="13.5" customHeight="1" x14ac:dyDescent="0.25">
      <c r="A927" s="2">
        <v>2025</v>
      </c>
      <c r="B927" s="2">
        <v>9</v>
      </c>
      <c r="C927" s="2" t="s">
        <v>12</v>
      </c>
      <c r="D927" s="2" t="s">
        <v>96</v>
      </c>
      <c r="E927" s="5" t="str">
        <f>VLOOKUP($D:$D,[1]Capacidad!$D:$Q,3,FALSE)</f>
        <v>04</v>
      </c>
      <c r="F927" s="5" t="str">
        <f>VLOOKUP($D:$D,[1]Capacidad!$D:$Q,4,FALSE)</f>
        <v>CIBAO NOROESTE</v>
      </c>
      <c r="G927" s="5" t="str">
        <f>VLOOKUP($D:$D,[1]Capacidad!$D:$Q,5,FALSE)</f>
        <v>26</v>
      </c>
      <c r="H927" s="5" t="str">
        <f>VLOOKUP($D:$D,[1]Capacidad!$D:$Q,6,FALSE)</f>
        <v>SANTIAGO RODRÍGUEZ</v>
      </c>
      <c r="I927" s="5" t="str">
        <f>VLOOKUP($D:$D,[1]Capacidad!$D:$Q,7,FALSE)</f>
        <v>03</v>
      </c>
      <c r="J927" s="5" t="str">
        <f>VLOOKUP($D:$D,[1]Capacidad!$D:$Q,8,FALSE)</f>
        <v>MONCIÓN</v>
      </c>
      <c r="K927" s="8" t="s">
        <v>240</v>
      </c>
      <c r="L927" s="8" t="s">
        <v>253</v>
      </c>
      <c r="M927" s="2" t="s">
        <v>95</v>
      </c>
      <c r="N927" s="51">
        <v>26</v>
      </c>
    </row>
    <row r="928" spans="1:14" ht="13.5" customHeight="1" x14ac:dyDescent="0.25">
      <c r="A928" s="2">
        <v>2025</v>
      </c>
      <c r="B928" s="2">
        <v>9</v>
      </c>
      <c r="C928" s="2" t="s">
        <v>97</v>
      </c>
      <c r="D928" s="2" t="s">
        <v>98</v>
      </c>
      <c r="E928" s="5" t="str">
        <f>VLOOKUP($D:$D,[1]Capacidad!$D:$Q,3,FALSE)</f>
        <v>09</v>
      </c>
      <c r="F928" s="5" t="str">
        <f>VLOOKUP($D:$D,[1]Capacidad!$D:$Q,4,FALSE)</f>
        <v>HIGUAMO</v>
      </c>
      <c r="G928" s="5" t="str">
        <f>VLOOKUP($D:$D,[1]Capacidad!$D:$Q,5,FALSE)</f>
        <v>29</v>
      </c>
      <c r="H928" s="5" t="str">
        <f>VLOOKUP($D:$D,[1]Capacidad!$D:$Q,6,FALSE)</f>
        <v>MONTE PLATA</v>
      </c>
      <c r="I928" s="5" t="str">
        <f>VLOOKUP($D:$D,[1]Capacidad!$D:$Q,7,FALSE)</f>
        <v>01</v>
      </c>
      <c r="J928" s="5" t="str">
        <f>VLOOKUP($D:$D,[1]Capacidad!$D:$Q,8,FALSE)</f>
        <v>MONTE PLATA</v>
      </c>
      <c r="K928" s="8" t="s">
        <v>254</v>
      </c>
      <c r="L928" s="8" t="s">
        <v>245</v>
      </c>
      <c r="M928" s="2" t="s">
        <v>99</v>
      </c>
      <c r="N928" s="51">
        <v>60</v>
      </c>
    </row>
    <row r="929" spans="1:14" ht="13.5" customHeight="1" x14ac:dyDescent="0.25">
      <c r="A929" s="2">
        <v>2025</v>
      </c>
      <c r="B929" s="2">
        <v>9</v>
      </c>
      <c r="C929" s="2" t="s">
        <v>100</v>
      </c>
      <c r="D929" s="2" t="s">
        <v>101</v>
      </c>
      <c r="E929" s="5" t="str">
        <f>VLOOKUP($D:$D,[1]Capacidad!$D:$Q,3,FALSE)</f>
        <v>07</v>
      </c>
      <c r="F929" s="5" t="str">
        <f>VLOOKUP($D:$D,[1]Capacidad!$D:$Q,4,FALSE)</f>
        <v>EL VALLE</v>
      </c>
      <c r="G929" s="5" t="str">
        <f>VLOOKUP($D:$D,[1]Capacidad!$D:$Q,5,FALSE)</f>
        <v>02</v>
      </c>
      <c r="H929" s="5" t="str">
        <f>VLOOKUP($D:$D,[1]Capacidad!$D:$Q,6,FALSE)</f>
        <v>AZUA</v>
      </c>
      <c r="I929" s="5" t="str">
        <f>VLOOKUP($D:$D,[1]Capacidad!$D:$Q,7,FALSE)</f>
        <v>01</v>
      </c>
      <c r="J929" s="5" t="str">
        <f>VLOOKUP($D:$D,[1]Capacidad!$D:$Q,8,FALSE)</f>
        <v>AZUA</v>
      </c>
      <c r="K929" s="8" t="s">
        <v>242</v>
      </c>
      <c r="L929" s="8" t="s">
        <v>248</v>
      </c>
      <c r="M929" s="2" t="s">
        <v>102</v>
      </c>
      <c r="N929" s="51">
        <v>101.483</v>
      </c>
    </row>
    <row r="930" spans="1:14" ht="13.5" customHeight="1" x14ac:dyDescent="0.25">
      <c r="A930" s="2">
        <v>2025</v>
      </c>
      <c r="B930" s="2">
        <v>9</v>
      </c>
      <c r="C930" s="2" t="s">
        <v>12</v>
      </c>
      <c r="D930" s="2" t="s">
        <v>103</v>
      </c>
      <c r="E930" s="5" t="str">
        <f>VLOOKUP($D:$D,[1]Capacidad!$D:$Q,3,FALSE)</f>
        <v>05</v>
      </c>
      <c r="F930" s="5" t="str">
        <f>VLOOKUP($D:$D,[1]Capacidad!$D:$Q,4,FALSE)</f>
        <v>VALDESIA</v>
      </c>
      <c r="G930" s="5" t="str">
        <f>VLOOKUP($D:$D,[1]Capacidad!$D:$Q,5,FALSE)</f>
        <v>21</v>
      </c>
      <c r="H930" s="5" t="str">
        <f>VLOOKUP($D:$D,[1]Capacidad!$D:$Q,6,FALSE)</f>
        <v>SAN CRISTÓBAL</v>
      </c>
      <c r="I930" s="5" t="str">
        <f>VLOOKUP($D:$D,[1]Capacidad!$D:$Q,7,FALSE)</f>
        <v>06</v>
      </c>
      <c r="J930" s="5" t="str">
        <f>VLOOKUP($D:$D,[1]Capacidad!$D:$Q,8,FALSE)</f>
        <v>YAGUATE</v>
      </c>
      <c r="K930" s="8" t="s">
        <v>240</v>
      </c>
      <c r="L930" s="8" t="s">
        <v>253</v>
      </c>
      <c r="M930" s="2" t="s">
        <v>20</v>
      </c>
      <c r="N930" s="51">
        <v>0.33</v>
      </c>
    </row>
    <row r="931" spans="1:14" ht="13.5" customHeight="1" x14ac:dyDescent="0.25">
      <c r="A931" s="2">
        <v>2025</v>
      </c>
      <c r="B931" s="2">
        <v>9</v>
      </c>
      <c r="C931" s="2" t="s">
        <v>69</v>
      </c>
      <c r="D931" s="2" t="s">
        <v>104</v>
      </c>
      <c r="E931" s="5" t="str">
        <f>VLOOKUP($D:$D,[1]Capacidad!$D:$Q,3,FALSE)</f>
        <v>10</v>
      </c>
      <c r="F931" s="5" t="str">
        <f>VLOOKUP($D:$D,[1]Capacidad!$D:$Q,4,FALSE)</f>
        <v>OZAMA O METROPOLITANA</v>
      </c>
      <c r="G931" s="5" t="str">
        <f>VLOOKUP($D:$D,[1]Capacidad!$D:$Q,5,FALSE)</f>
        <v>32</v>
      </c>
      <c r="H931" s="5" t="str">
        <f>VLOOKUP($D:$D,[1]Capacidad!$D:$Q,6,FALSE)</f>
        <v>SANTO DOMINGO</v>
      </c>
      <c r="I931" s="5" t="str">
        <f>VLOOKUP($D:$D,[1]Capacidad!$D:$Q,7,FALSE)</f>
        <v>07</v>
      </c>
      <c r="J931" s="5" t="str">
        <f>VLOOKUP($D:$D,[1]Capacidad!$D:$Q,8,FALSE)</f>
        <v>PEDRO BRAND</v>
      </c>
      <c r="K931" s="8" t="s">
        <v>242</v>
      </c>
      <c r="L931" s="8" t="s">
        <v>248</v>
      </c>
      <c r="M931" s="2" t="s">
        <v>71</v>
      </c>
      <c r="N931" s="51">
        <v>107</v>
      </c>
    </row>
    <row r="932" spans="1:14" ht="13.5" customHeight="1" x14ac:dyDescent="0.25">
      <c r="A932" s="2">
        <v>2025</v>
      </c>
      <c r="B932" s="2">
        <v>9</v>
      </c>
      <c r="C932" s="2" t="s">
        <v>105</v>
      </c>
      <c r="D932" s="2" t="s">
        <v>106</v>
      </c>
      <c r="E932" s="5" t="str">
        <f>VLOOKUP($D:$D,[1]Capacidad!$D:$Q,3,FALSE)</f>
        <v>05</v>
      </c>
      <c r="F932" s="5" t="str">
        <f>VLOOKUP($D:$D,[1]Capacidad!$D:$Q,4,FALSE)</f>
        <v>VALDESIA</v>
      </c>
      <c r="G932" s="5" t="str">
        <f>VLOOKUP($D:$D,[1]Capacidad!$D:$Q,5,FALSE)</f>
        <v>21</v>
      </c>
      <c r="H932" s="5" t="str">
        <f>VLOOKUP($D:$D,[1]Capacidad!$D:$Q,6,FALSE)</f>
        <v>SAN CRISTÓBAL</v>
      </c>
      <c r="I932" s="5" t="str">
        <f>VLOOKUP($D:$D,[1]Capacidad!$D:$Q,7,FALSE)</f>
        <v>02</v>
      </c>
      <c r="J932" s="5" t="str">
        <f>VLOOKUP($D:$D,[1]Capacidad!$D:$Q,8,FALSE)</f>
        <v>SABANA GRANDE DE PALENQUE</v>
      </c>
      <c r="K932" s="8" t="s">
        <v>242</v>
      </c>
      <c r="L932" s="8" t="s">
        <v>248</v>
      </c>
      <c r="M932" s="2" t="s">
        <v>107</v>
      </c>
      <c r="N932" s="51">
        <v>25.6</v>
      </c>
    </row>
    <row r="933" spans="1:14" ht="13.5" customHeight="1" x14ac:dyDescent="0.25">
      <c r="A933" s="2">
        <v>2025</v>
      </c>
      <c r="B933" s="2">
        <v>9</v>
      </c>
      <c r="C933" s="2" t="s">
        <v>12</v>
      </c>
      <c r="D933" s="2" t="s">
        <v>108</v>
      </c>
      <c r="E933" s="5" t="str">
        <f>VLOOKUP($D:$D,[1]Capacidad!$D:$Q,3,FALSE)</f>
        <v>07</v>
      </c>
      <c r="F933" s="5" t="str">
        <f>VLOOKUP($D:$D,[1]Capacidad!$D:$Q,4,FALSE)</f>
        <v>EL VALLE</v>
      </c>
      <c r="G933" s="5" t="str">
        <f>VLOOKUP($D:$D,[1]Capacidad!$D:$Q,5,FALSE)</f>
        <v>22</v>
      </c>
      <c r="H933" s="5" t="str">
        <f>VLOOKUP($D:$D,[1]Capacidad!$D:$Q,6,FALSE)</f>
        <v>SAN JUAN</v>
      </c>
      <c r="I933" s="5" t="str">
        <f>VLOOKUP($D:$D,[1]Capacidad!$D:$Q,7,FALSE)</f>
        <v>02</v>
      </c>
      <c r="J933" s="5" t="str">
        <f>VLOOKUP($D:$D,[1]Capacidad!$D:$Q,8,FALSE)</f>
        <v>BOHECHÍO</v>
      </c>
      <c r="K933" s="8" t="s">
        <v>240</v>
      </c>
      <c r="L933" s="8" t="s">
        <v>253</v>
      </c>
      <c r="M933" s="2" t="s">
        <v>44</v>
      </c>
      <c r="N933" s="51">
        <v>40.799999999999997</v>
      </c>
    </row>
    <row r="934" spans="1:14" ht="13.5" customHeight="1" x14ac:dyDescent="0.25">
      <c r="A934" s="2">
        <v>2025</v>
      </c>
      <c r="B934" s="2">
        <v>9</v>
      </c>
      <c r="C934" s="2" t="s">
        <v>12</v>
      </c>
      <c r="D934" s="2" t="s">
        <v>109</v>
      </c>
      <c r="E934" s="5" t="str">
        <f>VLOOKUP($D:$D,[1]Capacidad!$D:$Q,3,FALSE)</f>
        <v>07</v>
      </c>
      <c r="F934" s="5" t="str">
        <f>VLOOKUP($D:$D,[1]Capacidad!$D:$Q,4,FALSE)</f>
        <v>EL VALLE</v>
      </c>
      <c r="G934" s="5" t="str">
        <f>VLOOKUP($D:$D,[1]Capacidad!$D:$Q,5,FALSE)</f>
        <v>22</v>
      </c>
      <c r="H934" s="5" t="str">
        <f>VLOOKUP($D:$D,[1]Capacidad!$D:$Q,6,FALSE)</f>
        <v>SAN JUAN</v>
      </c>
      <c r="I934" s="5" t="str">
        <f>VLOOKUP($D:$D,[1]Capacidad!$D:$Q,7,FALSE)</f>
        <v>02</v>
      </c>
      <c r="J934" s="5" t="str">
        <f>VLOOKUP($D:$D,[1]Capacidad!$D:$Q,8,FALSE)</f>
        <v>BOHECHÍO</v>
      </c>
      <c r="K934" s="8" t="s">
        <v>240</v>
      </c>
      <c r="L934" s="8" t="s">
        <v>253</v>
      </c>
      <c r="M934" s="2" t="s">
        <v>44</v>
      </c>
      <c r="N934" s="51">
        <v>40.799999999999997</v>
      </c>
    </row>
    <row r="935" spans="1:14" ht="13.5" customHeight="1" x14ac:dyDescent="0.25">
      <c r="A935" s="2">
        <v>2025</v>
      </c>
      <c r="B935" s="2">
        <v>9</v>
      </c>
      <c r="C935" s="2" t="s">
        <v>79</v>
      </c>
      <c r="D935" s="2" t="s">
        <v>217</v>
      </c>
      <c r="E935" s="5" t="str">
        <f>VLOOKUP($D:$D,[1]Capacidad!$D:$Q,3,FALSE)</f>
        <v>10</v>
      </c>
      <c r="F935" s="5" t="str">
        <f>VLOOKUP($D:$D,[1]Capacidad!$D:$Q,4,FALSE)</f>
        <v>OZAMA O METROPOLITANA</v>
      </c>
      <c r="G935" s="5" t="str">
        <f>VLOOKUP($D:$D,[1]Capacidad!$D:$Q,5,FALSE)</f>
        <v>32</v>
      </c>
      <c r="H935" s="5" t="str">
        <f>VLOOKUP($D:$D,[1]Capacidad!$D:$Q,6,FALSE)</f>
        <v>SANTO DOMINGO</v>
      </c>
      <c r="I935" s="5" t="str">
        <f>VLOOKUP($D:$D,[1]Capacidad!$D:$Q,7,FALSE)</f>
        <v>01</v>
      </c>
      <c r="J935" s="5" t="str">
        <f>VLOOKUP($D:$D,[1]Capacidad!$D:$Q,8,FALSE)</f>
        <v>SANTO DOMINGO ESTE</v>
      </c>
      <c r="K935" s="8" t="s">
        <v>239</v>
      </c>
      <c r="L935" s="8" t="s">
        <v>246</v>
      </c>
      <c r="M935" s="2" t="s">
        <v>111</v>
      </c>
      <c r="N935" s="51">
        <v>359.25</v>
      </c>
    </row>
    <row r="936" spans="1:14" ht="13.5" customHeight="1" x14ac:dyDescent="0.25">
      <c r="A936" s="2">
        <v>2025</v>
      </c>
      <c r="B936" s="2">
        <v>9</v>
      </c>
      <c r="C936" s="2" t="s">
        <v>113</v>
      </c>
      <c r="D936" s="2" t="s">
        <v>114</v>
      </c>
      <c r="E936" s="5" t="str">
        <f>VLOOKUP($D:$D,[1]Capacidad!$D:$Q,3,FALSE)</f>
        <v>04</v>
      </c>
      <c r="F936" s="5" t="str">
        <f>VLOOKUP($D:$D,[1]Capacidad!$D:$Q,4,FALSE)</f>
        <v>CIBAO NOROESTE</v>
      </c>
      <c r="G936" s="5" t="str">
        <f>VLOOKUP($D:$D,[1]Capacidad!$D:$Q,5,FALSE)</f>
        <v>15</v>
      </c>
      <c r="H936" s="5" t="str">
        <f>VLOOKUP($D:$D,[1]Capacidad!$D:$Q,6,FALSE)</f>
        <v>MONTE CRISTI</v>
      </c>
      <c r="I936" s="5" t="str">
        <f>VLOOKUP($D:$D,[1]Capacidad!$D:$Q,7,FALSE)</f>
        <v>03</v>
      </c>
      <c r="J936" s="5" t="str">
        <f>VLOOKUP($D:$D,[1]Capacidad!$D:$Q,8,FALSE)</f>
        <v>GUAYUBÍN</v>
      </c>
      <c r="K936" s="8" t="s">
        <v>244</v>
      </c>
      <c r="L936" s="8" t="s">
        <v>252</v>
      </c>
      <c r="M936" s="2" t="s">
        <v>56</v>
      </c>
      <c r="N936" s="51">
        <v>52.5</v>
      </c>
    </row>
    <row r="937" spans="1:14" ht="13.5" customHeight="1" x14ac:dyDescent="0.25">
      <c r="A937" s="2">
        <v>2025</v>
      </c>
      <c r="B937" s="2">
        <v>9</v>
      </c>
      <c r="C937" s="2" t="s">
        <v>115</v>
      </c>
      <c r="D937" s="2" t="s">
        <v>116</v>
      </c>
      <c r="E937" s="5" t="str">
        <f>VLOOKUP($D:$D,[1]Capacidad!$D:$Q,3,FALSE)</f>
        <v>05</v>
      </c>
      <c r="F937" s="5" t="str">
        <f>VLOOKUP($D:$D,[1]Capacidad!$D:$Q,4,FALSE)</f>
        <v>VALDESIA</v>
      </c>
      <c r="G937" s="5" t="str">
        <f>VLOOKUP($D:$D,[1]Capacidad!$D:$Q,5,FALSE)</f>
        <v>17</v>
      </c>
      <c r="H937" s="5" t="str">
        <f>VLOOKUP($D:$D,[1]Capacidad!$D:$Q,6,FALSE)</f>
        <v>PERAVIA</v>
      </c>
      <c r="I937" s="5" t="str">
        <f>VLOOKUP($D:$D,[1]Capacidad!$D:$Q,7,FALSE)</f>
        <v>01</v>
      </c>
      <c r="J937" s="5" t="str">
        <f>VLOOKUP($D:$D,[1]Capacidad!$D:$Q,8,FALSE)</f>
        <v>BANÍ</v>
      </c>
      <c r="K937" s="8" t="s">
        <v>244</v>
      </c>
      <c r="L937" s="8" t="s">
        <v>252</v>
      </c>
      <c r="M937" s="2" t="s">
        <v>56</v>
      </c>
      <c r="N937" s="51">
        <v>49.6</v>
      </c>
    </row>
    <row r="938" spans="1:14" ht="13.5" customHeight="1" x14ac:dyDescent="0.25">
      <c r="A938" s="2">
        <v>2025</v>
      </c>
      <c r="B938" s="2">
        <v>9</v>
      </c>
      <c r="C938" s="2" t="s">
        <v>117</v>
      </c>
      <c r="D938" s="2" t="s">
        <v>118</v>
      </c>
      <c r="E938" s="5" t="str">
        <f>VLOOKUP($D:$D,[1]Capacidad!$D:$Q,3,FALSE)</f>
        <v>04</v>
      </c>
      <c r="F938" s="5" t="str">
        <f>VLOOKUP($D:$D,[1]Capacidad!$D:$Q,4,FALSE)</f>
        <v>CIBAO NOROESTE</v>
      </c>
      <c r="G938" s="5" t="str">
        <f>VLOOKUP($D:$D,[1]Capacidad!$D:$Q,5,FALSE)</f>
        <v>15</v>
      </c>
      <c r="H938" s="5" t="str">
        <f>VLOOKUP($D:$D,[1]Capacidad!$D:$Q,6,FALSE)</f>
        <v>MONTE CRISTI</v>
      </c>
      <c r="I938" s="5" t="str">
        <f>VLOOKUP($D:$D,[1]Capacidad!$D:$Q,7,FALSE)</f>
        <v>03</v>
      </c>
      <c r="J938" s="5" t="str">
        <f>VLOOKUP($D:$D,[1]Capacidad!$D:$Q,8,FALSE)</f>
        <v>GUAYUBÍN</v>
      </c>
      <c r="K938" s="8" t="s">
        <v>244</v>
      </c>
      <c r="L938" s="8" t="s">
        <v>252</v>
      </c>
      <c r="M938" s="2" t="s">
        <v>56</v>
      </c>
      <c r="N938" s="51">
        <v>52.5</v>
      </c>
    </row>
    <row r="939" spans="1:14" ht="13.5" customHeight="1" x14ac:dyDescent="0.25">
      <c r="A939" s="2">
        <v>2025</v>
      </c>
      <c r="B939" s="2">
        <v>9</v>
      </c>
      <c r="C939" s="2" t="s">
        <v>22</v>
      </c>
      <c r="D939" s="2" t="s">
        <v>119</v>
      </c>
      <c r="E939" s="5" t="str">
        <f>VLOOKUP($D:$D,[1]Capacidad!$D:$Q,3,FALSE)</f>
        <v>06</v>
      </c>
      <c r="F939" s="5" t="str">
        <f>VLOOKUP($D:$D,[1]Capacidad!$D:$Q,4,FALSE)</f>
        <v>ENRIQUILLO</v>
      </c>
      <c r="G939" s="5" t="str">
        <f>VLOOKUP($D:$D,[1]Capacidad!$D:$Q,5,FALSE)</f>
        <v>04</v>
      </c>
      <c r="H939" s="5" t="str">
        <f>VLOOKUP($D:$D,[1]Capacidad!$D:$Q,6,FALSE)</f>
        <v>BARAHONA</v>
      </c>
      <c r="I939" s="5" t="str">
        <f>VLOOKUP($D:$D,[1]Capacidad!$D:$Q,7,FALSE)</f>
        <v>03</v>
      </c>
      <c r="J939" s="5" t="str">
        <f>VLOOKUP($D:$D,[1]Capacidad!$D:$Q,8,FALSE)</f>
        <v>ENRIQUILLO</v>
      </c>
      <c r="K939" s="8" t="s">
        <v>244</v>
      </c>
      <c r="L939" s="8" t="s">
        <v>252</v>
      </c>
      <c r="M939" s="2" t="s">
        <v>99</v>
      </c>
      <c r="N939" s="51">
        <v>49.5</v>
      </c>
    </row>
    <row r="940" spans="1:14" ht="13.5" customHeight="1" x14ac:dyDescent="0.25">
      <c r="A940" s="2">
        <v>2025</v>
      </c>
      <c r="B940" s="2">
        <v>9</v>
      </c>
      <c r="C940" s="2" t="s">
        <v>22</v>
      </c>
      <c r="D940" s="2" t="s">
        <v>120</v>
      </c>
      <c r="E940" s="5" t="str">
        <f>VLOOKUP($D:$D,[1]Capacidad!$D:$Q,3,FALSE)</f>
        <v>06</v>
      </c>
      <c r="F940" s="5" t="str">
        <f>VLOOKUP($D:$D,[1]Capacidad!$D:$Q,4,FALSE)</f>
        <v>ENRIQUILLO</v>
      </c>
      <c r="G940" s="5" t="str">
        <f>VLOOKUP($D:$D,[1]Capacidad!$D:$Q,5,FALSE)</f>
        <v>04</v>
      </c>
      <c r="H940" s="5" t="str">
        <f>VLOOKUP($D:$D,[1]Capacidad!$D:$Q,6,FALSE)</f>
        <v>BARAHONA</v>
      </c>
      <c r="I940" s="5" t="str">
        <f>VLOOKUP($D:$D,[1]Capacidad!$D:$Q,7,FALSE)</f>
        <v>03</v>
      </c>
      <c r="J940" s="5" t="str">
        <f>VLOOKUP($D:$D,[1]Capacidad!$D:$Q,8,FALSE)</f>
        <v>ENRIQUILLO</v>
      </c>
      <c r="K940" s="8" t="s">
        <v>244</v>
      </c>
      <c r="L940" s="8" t="s">
        <v>252</v>
      </c>
      <c r="M940" s="2" t="s">
        <v>107</v>
      </c>
      <c r="N940" s="51">
        <v>48.3</v>
      </c>
    </row>
    <row r="941" spans="1:14" ht="13.5" customHeight="1" x14ac:dyDescent="0.25">
      <c r="A941" s="2">
        <v>2025</v>
      </c>
      <c r="B941" s="2">
        <v>9</v>
      </c>
      <c r="C941" s="2" t="s">
        <v>121</v>
      </c>
      <c r="D941" s="2" t="s">
        <v>122</v>
      </c>
      <c r="E941" s="5" t="str">
        <f>VLOOKUP($D:$D,[1]Capacidad!$D:$Q,3,FALSE)</f>
        <v>01</v>
      </c>
      <c r="F941" s="5" t="str">
        <f>VLOOKUP($D:$D,[1]Capacidad!$D:$Q,4,FALSE)</f>
        <v>CIBAO NORTE</v>
      </c>
      <c r="G941" s="5" t="str">
        <f>VLOOKUP($D:$D,[1]Capacidad!$D:$Q,5,FALSE)</f>
        <v>18</v>
      </c>
      <c r="H941" s="5" t="str">
        <f>VLOOKUP($D:$D,[1]Capacidad!$D:$Q,6,FALSE)</f>
        <v>PUERTO PLATA</v>
      </c>
      <c r="I941" s="5" t="str">
        <f>VLOOKUP($D:$D,[1]Capacidad!$D:$Q,7,FALSE)</f>
        <v>01</v>
      </c>
      <c r="J941" s="5" t="str">
        <f>VLOOKUP($D:$D,[1]Capacidad!$D:$Q,8,FALSE)</f>
        <v>PUERTO PLATA</v>
      </c>
      <c r="K941" s="8" t="s">
        <v>244</v>
      </c>
      <c r="L941" s="8" t="s">
        <v>252</v>
      </c>
      <c r="M941" s="2" t="s">
        <v>56</v>
      </c>
      <c r="N941" s="51">
        <v>48</v>
      </c>
    </row>
    <row r="942" spans="1:14" ht="13.5" customHeight="1" x14ac:dyDescent="0.25">
      <c r="A942" s="2">
        <v>2025</v>
      </c>
      <c r="B942" s="2">
        <v>9</v>
      </c>
      <c r="C942" s="2" t="s">
        <v>121</v>
      </c>
      <c r="D942" s="2" t="s">
        <v>123</v>
      </c>
      <c r="E942" s="5" t="str">
        <f>VLOOKUP($D:$D,[1]Capacidad!$D:$Q,3,FALSE)</f>
        <v>01</v>
      </c>
      <c r="F942" s="5" t="str">
        <f>VLOOKUP($D:$D,[1]Capacidad!$D:$Q,4,FALSE)</f>
        <v>CIBAO NORTE</v>
      </c>
      <c r="G942" s="5" t="str">
        <f>VLOOKUP($D:$D,[1]Capacidad!$D:$Q,5,FALSE)</f>
        <v>18</v>
      </c>
      <c r="H942" s="5" t="str">
        <f>VLOOKUP($D:$D,[1]Capacidad!$D:$Q,6,FALSE)</f>
        <v>PUERTO PLATA</v>
      </c>
      <c r="I942" s="5" t="str">
        <f>VLOOKUP($D:$D,[1]Capacidad!$D:$Q,7,FALSE)</f>
        <v>01</v>
      </c>
      <c r="J942" s="5" t="str">
        <f>VLOOKUP($D:$D,[1]Capacidad!$D:$Q,8,FALSE)</f>
        <v>PUERTO PLATA</v>
      </c>
      <c r="K942" s="8" t="s">
        <v>244</v>
      </c>
      <c r="L942" s="8" t="s">
        <v>252</v>
      </c>
      <c r="M942" s="2" t="s">
        <v>10</v>
      </c>
      <c r="N942" s="51">
        <v>46.8</v>
      </c>
    </row>
    <row r="943" spans="1:14" ht="13.5" customHeight="1" x14ac:dyDescent="0.25">
      <c r="A943" s="2">
        <v>2025</v>
      </c>
      <c r="B943" s="2">
        <v>9</v>
      </c>
      <c r="C943" s="2" t="s">
        <v>124</v>
      </c>
      <c r="D943" s="2" t="s">
        <v>125</v>
      </c>
      <c r="E943" s="5" t="str">
        <f>VLOOKUP($D:$D,[1]Capacidad!$D:$Q,3,FALSE)</f>
        <v>05</v>
      </c>
      <c r="F943" s="5" t="str">
        <f>VLOOKUP($D:$D,[1]Capacidad!$D:$Q,4,FALSE)</f>
        <v>VALDESIA</v>
      </c>
      <c r="G943" s="5" t="str">
        <f>VLOOKUP($D:$D,[1]Capacidad!$D:$Q,5,FALSE)</f>
        <v>17</v>
      </c>
      <c r="H943" s="5" t="str">
        <f>VLOOKUP($D:$D,[1]Capacidad!$D:$Q,6,FALSE)</f>
        <v>PERAVIA</v>
      </c>
      <c r="I943" s="5" t="str">
        <f>VLOOKUP($D:$D,[1]Capacidad!$D:$Q,7,FALSE)</f>
        <v>03</v>
      </c>
      <c r="J943" s="5" t="str">
        <f>VLOOKUP($D:$D,[1]Capacidad!$D:$Q,8,FALSE)</f>
        <v>MATANZAS</v>
      </c>
      <c r="K943" s="8" t="s">
        <v>254</v>
      </c>
      <c r="L943" s="8" t="s">
        <v>245</v>
      </c>
      <c r="M943" s="2" t="s">
        <v>31</v>
      </c>
      <c r="N943" s="51">
        <v>50</v>
      </c>
    </row>
    <row r="944" spans="1:14" ht="13.5" customHeight="1" x14ac:dyDescent="0.25">
      <c r="A944" s="2">
        <v>2025</v>
      </c>
      <c r="B944" s="2">
        <v>9</v>
      </c>
      <c r="C944" s="2" t="s">
        <v>126</v>
      </c>
      <c r="D944" s="2" t="s">
        <v>127</v>
      </c>
      <c r="E944" s="5" t="str">
        <f>VLOOKUP($D:$D,[1]Capacidad!$D:$Q,3,FALSE)</f>
        <v>05</v>
      </c>
      <c r="F944" s="5" t="str">
        <f>VLOOKUP($D:$D,[1]Capacidad!$D:$Q,4,FALSE)</f>
        <v>VALDESIA</v>
      </c>
      <c r="G944" s="5" t="str">
        <f>VLOOKUP($D:$D,[1]Capacidad!$D:$Q,5,FALSE)</f>
        <v>17</v>
      </c>
      <c r="H944" s="5" t="str">
        <f>VLOOKUP($D:$D,[1]Capacidad!$D:$Q,6,FALSE)</f>
        <v>PERAVIA</v>
      </c>
      <c r="I944" s="5" t="str">
        <f>VLOOKUP($D:$D,[1]Capacidad!$D:$Q,7,FALSE)</f>
        <v>03</v>
      </c>
      <c r="J944" s="5" t="str">
        <f>VLOOKUP($D:$D,[1]Capacidad!$D:$Q,8,FALSE)</f>
        <v>MATANZAS</v>
      </c>
      <c r="K944" s="8" t="s">
        <v>254</v>
      </c>
      <c r="L944" s="8" t="s">
        <v>245</v>
      </c>
      <c r="M944" s="2" t="s">
        <v>128</v>
      </c>
      <c r="N944" s="51">
        <v>50.6</v>
      </c>
    </row>
    <row r="945" spans="1:14" ht="13.5" customHeight="1" x14ac:dyDescent="0.25">
      <c r="A945" s="2">
        <v>2025</v>
      </c>
      <c r="B945" s="2">
        <v>9</v>
      </c>
      <c r="C945" s="2" t="s">
        <v>228</v>
      </c>
      <c r="D945" s="2" t="s">
        <v>229</v>
      </c>
      <c r="E945" s="5" t="s">
        <v>283</v>
      </c>
      <c r="F945" s="5" t="s">
        <v>283</v>
      </c>
      <c r="G945" s="5" t="s">
        <v>283</v>
      </c>
      <c r="H945" s="5" t="s">
        <v>283</v>
      </c>
      <c r="I945" s="5" t="s">
        <v>283</v>
      </c>
      <c r="J945" s="5" t="s">
        <v>283</v>
      </c>
      <c r="K945" s="8" t="s">
        <v>254</v>
      </c>
      <c r="L945" s="8" t="s">
        <v>245</v>
      </c>
      <c r="M945" s="2" t="s">
        <v>223</v>
      </c>
      <c r="N945" s="51">
        <v>110</v>
      </c>
    </row>
    <row r="946" spans="1:14" ht="13.5" customHeight="1" x14ac:dyDescent="0.25">
      <c r="A946" s="2">
        <v>2025</v>
      </c>
      <c r="B946" s="2">
        <v>9</v>
      </c>
      <c r="C946" s="2" t="s">
        <v>224</v>
      </c>
      <c r="D946" s="2" t="s">
        <v>225</v>
      </c>
      <c r="E946" s="5" t="str">
        <f>VLOOKUP($D:$D,[1]Capacidad!$D:$Q,3,FALSE)</f>
        <v xml:space="preserve">n/d </v>
      </c>
      <c r="F946" s="5" t="str">
        <f>VLOOKUP($D:$D,[1]Capacidad!$D:$Q,4,FALSE)</f>
        <v xml:space="preserve">n/d </v>
      </c>
      <c r="G946" s="5" t="str">
        <f>VLOOKUP($D:$D,[1]Capacidad!$D:$Q,5,FALSE)</f>
        <v xml:space="preserve">n/d </v>
      </c>
      <c r="H946" s="5" t="str">
        <f>VLOOKUP($D:$D,[1]Capacidad!$D:$Q,6,FALSE)</f>
        <v xml:space="preserve">n/d </v>
      </c>
      <c r="I946" s="5" t="str">
        <f>VLOOKUP($D:$D,[1]Capacidad!$D:$Q,7,FALSE)</f>
        <v xml:space="preserve">n/d </v>
      </c>
      <c r="J946" s="5" t="str">
        <f>VLOOKUP($D:$D,[1]Capacidad!$D:$Q,8,FALSE)</f>
        <v xml:space="preserve">n/d </v>
      </c>
      <c r="K946" s="8" t="s">
        <v>254</v>
      </c>
      <c r="L946" s="8" t="s">
        <v>245</v>
      </c>
      <c r="M946" s="2" t="s">
        <v>223</v>
      </c>
      <c r="N946" s="51">
        <v>48.06</v>
      </c>
    </row>
    <row r="947" spans="1:14" ht="13.5" customHeight="1" x14ac:dyDescent="0.25">
      <c r="A947" s="2">
        <v>2025</v>
      </c>
      <c r="B947" s="2">
        <v>9</v>
      </c>
      <c r="C947" s="2" t="s">
        <v>224</v>
      </c>
      <c r="D947" s="2" t="s">
        <v>226</v>
      </c>
      <c r="E947" s="5" t="str">
        <f>VLOOKUP($D:$D,[1]Capacidad!$D:$Q,3,FALSE)</f>
        <v xml:space="preserve">n/d </v>
      </c>
      <c r="F947" s="5" t="str">
        <f>VLOOKUP($D:$D,[1]Capacidad!$D:$Q,4,FALSE)</f>
        <v xml:space="preserve">n/d </v>
      </c>
      <c r="G947" s="5" t="str">
        <f>VLOOKUP($D:$D,[1]Capacidad!$D:$Q,5,FALSE)</f>
        <v xml:space="preserve">n/d </v>
      </c>
      <c r="H947" s="5" t="str">
        <f>VLOOKUP($D:$D,[1]Capacidad!$D:$Q,6,FALSE)</f>
        <v xml:space="preserve">n/d </v>
      </c>
      <c r="I947" s="5" t="str">
        <f>VLOOKUP($D:$D,[1]Capacidad!$D:$Q,7,FALSE)</f>
        <v xml:space="preserve">n/d </v>
      </c>
      <c r="J947" s="5" t="str">
        <f>VLOOKUP($D:$D,[1]Capacidad!$D:$Q,8,FALSE)</f>
        <v xml:space="preserve">n/d </v>
      </c>
      <c r="K947" s="8" t="s">
        <v>254</v>
      </c>
      <c r="L947" s="8" t="s">
        <v>245</v>
      </c>
      <c r="M947" s="2" t="s">
        <v>223</v>
      </c>
      <c r="N947" s="51">
        <v>48.06</v>
      </c>
    </row>
    <row r="948" spans="1:14" ht="13.5" customHeight="1" x14ac:dyDescent="0.25">
      <c r="A948" s="2">
        <v>2025</v>
      </c>
      <c r="B948" s="2">
        <v>9</v>
      </c>
      <c r="C948" s="2" t="s">
        <v>224</v>
      </c>
      <c r="D948" s="2" t="s">
        <v>227</v>
      </c>
      <c r="E948" s="5" t="str">
        <f>VLOOKUP($D:$D,[1]Capacidad!$D:$Q,3,FALSE)</f>
        <v xml:space="preserve">n/d </v>
      </c>
      <c r="F948" s="5" t="str">
        <f>VLOOKUP($D:$D,[1]Capacidad!$D:$Q,4,FALSE)</f>
        <v xml:space="preserve">n/d </v>
      </c>
      <c r="G948" s="5" t="str">
        <f>VLOOKUP($D:$D,[1]Capacidad!$D:$Q,5,FALSE)</f>
        <v xml:space="preserve">n/d </v>
      </c>
      <c r="H948" s="5" t="str">
        <f>VLOOKUP($D:$D,[1]Capacidad!$D:$Q,6,FALSE)</f>
        <v xml:space="preserve">n/d </v>
      </c>
      <c r="I948" s="5" t="str">
        <f>VLOOKUP($D:$D,[1]Capacidad!$D:$Q,7,FALSE)</f>
        <v xml:space="preserve">n/d </v>
      </c>
      <c r="J948" s="5" t="str">
        <f>VLOOKUP($D:$D,[1]Capacidad!$D:$Q,8,FALSE)</f>
        <v xml:space="preserve">n/d </v>
      </c>
      <c r="K948" s="8" t="s">
        <v>254</v>
      </c>
      <c r="L948" s="8" t="s">
        <v>245</v>
      </c>
      <c r="M948" s="2" t="s">
        <v>223</v>
      </c>
      <c r="N948" s="51">
        <v>48.06</v>
      </c>
    </row>
    <row r="949" spans="1:14" ht="13.5" customHeight="1" x14ac:dyDescent="0.25">
      <c r="A949" s="2">
        <v>2025</v>
      </c>
      <c r="B949" s="2">
        <v>9</v>
      </c>
      <c r="C949" s="2" t="s">
        <v>129</v>
      </c>
      <c r="D949" s="2" t="s">
        <v>130</v>
      </c>
      <c r="E949" s="5" t="str">
        <f>VLOOKUP($D:$D,[1]Capacidad!$D:$Q,3,FALSE)</f>
        <v>08</v>
      </c>
      <c r="F949" s="5" t="str">
        <f>VLOOKUP($D:$D,[1]Capacidad!$D:$Q,4,FALSE)</f>
        <v>YUMA</v>
      </c>
      <c r="G949" s="5" t="str">
        <f>VLOOKUP($D:$D,[1]Capacidad!$D:$Q,5,FALSE)</f>
        <v>12</v>
      </c>
      <c r="H949" s="5" t="str">
        <f>VLOOKUP($D:$D,[1]Capacidad!$D:$Q,6,FALSE)</f>
        <v>LA ROMANA</v>
      </c>
      <c r="I949" s="5" t="str">
        <f>VLOOKUP($D:$D,[1]Capacidad!$D:$Q,7,FALSE)</f>
        <v>03</v>
      </c>
      <c r="J949" s="5" t="str">
        <f>VLOOKUP($D:$D,[1]Capacidad!$D:$Q,8,FALSE)</f>
        <v>VILLA HERMOSA</v>
      </c>
      <c r="K949" s="8" t="s">
        <v>254</v>
      </c>
      <c r="L949" s="8" t="s">
        <v>245</v>
      </c>
      <c r="M949" s="2" t="s">
        <v>128</v>
      </c>
      <c r="N949" s="51">
        <v>50</v>
      </c>
    </row>
    <row r="950" spans="1:14" ht="13.5" customHeight="1" x14ac:dyDescent="0.25">
      <c r="A950" s="2">
        <v>2025</v>
      </c>
      <c r="B950" s="2">
        <v>9</v>
      </c>
      <c r="C950" s="2" t="s">
        <v>129</v>
      </c>
      <c r="D950" s="2" t="s">
        <v>131</v>
      </c>
      <c r="E950" s="5" t="str">
        <f>VLOOKUP($D:$D,[1]Capacidad!$D:$Q,3,FALSE)</f>
        <v>08</v>
      </c>
      <c r="F950" s="5" t="str">
        <f>VLOOKUP($D:$D,[1]Capacidad!$D:$Q,4,FALSE)</f>
        <v>YUMA</v>
      </c>
      <c r="G950" s="5" t="str">
        <f>VLOOKUP($D:$D,[1]Capacidad!$D:$Q,5,FALSE)</f>
        <v>12</v>
      </c>
      <c r="H950" s="5" t="str">
        <f>VLOOKUP($D:$D,[1]Capacidad!$D:$Q,6,FALSE)</f>
        <v>LA ROMANA</v>
      </c>
      <c r="I950" s="5" t="str">
        <f>VLOOKUP($D:$D,[1]Capacidad!$D:$Q,7,FALSE)</f>
        <v>03</v>
      </c>
      <c r="J950" s="5" t="str">
        <f>VLOOKUP($D:$D,[1]Capacidad!$D:$Q,8,FALSE)</f>
        <v>VILLA HERMOSA</v>
      </c>
      <c r="K950" s="8" t="s">
        <v>254</v>
      </c>
      <c r="L950" s="8" t="s">
        <v>245</v>
      </c>
      <c r="M950" s="2" t="s">
        <v>128</v>
      </c>
      <c r="N950" s="51">
        <v>30</v>
      </c>
    </row>
    <row r="951" spans="1:14" ht="13.5" customHeight="1" x14ac:dyDescent="0.25">
      <c r="A951" s="2">
        <v>2025</v>
      </c>
      <c r="B951" s="2">
        <v>9</v>
      </c>
      <c r="C951" s="2" t="s">
        <v>236</v>
      </c>
      <c r="D951" s="2" t="s">
        <v>237</v>
      </c>
      <c r="E951" s="5" t="s">
        <v>283</v>
      </c>
      <c r="F951" s="5" t="s">
        <v>283</v>
      </c>
      <c r="G951" s="5" t="s">
        <v>283</v>
      </c>
      <c r="H951" s="5" t="s">
        <v>283</v>
      </c>
      <c r="I951" s="5" t="s">
        <v>283</v>
      </c>
      <c r="J951" s="5" t="s">
        <v>283</v>
      </c>
      <c r="K951" s="8" t="s">
        <v>254</v>
      </c>
      <c r="L951" s="8" t="s">
        <v>245</v>
      </c>
      <c r="M951" s="2" t="s">
        <v>223</v>
      </c>
      <c r="N951" s="51">
        <v>50</v>
      </c>
    </row>
    <row r="952" spans="1:14" ht="13.5" customHeight="1" x14ac:dyDescent="0.25">
      <c r="A952" s="2">
        <v>2025</v>
      </c>
      <c r="B952" s="2">
        <v>9</v>
      </c>
      <c r="C952" s="2" t="s">
        <v>132</v>
      </c>
      <c r="D952" s="2" t="s">
        <v>133</v>
      </c>
      <c r="E952" s="5" t="str">
        <f>VLOOKUP($D:$D,[1]Capacidad!$D:$Q,3,FALSE)</f>
        <v>10</v>
      </c>
      <c r="F952" s="5" t="str">
        <f>VLOOKUP($D:$D,[1]Capacidad!$D:$Q,4,FALSE)</f>
        <v>OZAMA O METROPOLITANA</v>
      </c>
      <c r="G952" s="5" t="str">
        <f>VLOOKUP($D:$D,[1]Capacidad!$D:$Q,5,FALSE)</f>
        <v>32</v>
      </c>
      <c r="H952" s="5" t="str">
        <f>VLOOKUP($D:$D,[1]Capacidad!$D:$Q,6,FALSE)</f>
        <v>SANTO DOMINGO</v>
      </c>
      <c r="I952" s="5" t="str">
        <f>VLOOKUP($D:$D,[1]Capacidad!$D:$Q,7,FALSE)</f>
        <v>03</v>
      </c>
      <c r="J952" s="5" t="str">
        <f>VLOOKUP($D:$D,[1]Capacidad!$D:$Q,8,FALSE)</f>
        <v>SANTO DOMINGO NORTE</v>
      </c>
      <c r="K952" s="8" t="s">
        <v>254</v>
      </c>
      <c r="L952" s="8" t="s">
        <v>245</v>
      </c>
      <c r="M952" s="2" t="s">
        <v>134</v>
      </c>
      <c r="N952" s="51">
        <v>50</v>
      </c>
    </row>
    <row r="953" spans="1:14" ht="13.5" customHeight="1" x14ac:dyDescent="0.25">
      <c r="A953" s="2">
        <v>2025</v>
      </c>
      <c r="B953" s="2">
        <v>9</v>
      </c>
      <c r="C953" s="2" t="s">
        <v>135</v>
      </c>
      <c r="D953" s="2" t="s">
        <v>136</v>
      </c>
      <c r="E953" s="5" t="str">
        <f>VLOOKUP($D:$D,[1]Capacidad!$D:$Q,3,FALSE)</f>
        <v>05</v>
      </c>
      <c r="F953" s="5" t="str">
        <f>VLOOKUP($D:$D,[1]Capacidad!$D:$Q,4,FALSE)</f>
        <v>EL VALLE</v>
      </c>
      <c r="G953" s="5" t="str">
        <f>VLOOKUP($D:$D,[1]Capacidad!$D:$Q,5,FALSE)</f>
        <v>02</v>
      </c>
      <c r="H953" s="5" t="str">
        <f>VLOOKUP($D:$D,[1]Capacidad!$D:$Q,6,FALSE)</f>
        <v>AZUA</v>
      </c>
      <c r="I953" s="5" t="str">
        <f>VLOOKUP($D:$D,[1]Capacidad!$D:$Q,7,FALSE)</f>
        <v>01</v>
      </c>
      <c r="J953" s="5" t="str">
        <f>VLOOKUP($D:$D,[1]Capacidad!$D:$Q,8,FALSE)</f>
        <v>AZUA</v>
      </c>
      <c r="K953" s="8" t="s">
        <v>254</v>
      </c>
      <c r="L953" s="8" t="s">
        <v>245</v>
      </c>
      <c r="M953" s="2" t="s">
        <v>128</v>
      </c>
      <c r="N953" s="51">
        <v>17</v>
      </c>
    </row>
    <row r="954" spans="1:14" ht="13.5" customHeight="1" x14ac:dyDescent="0.25">
      <c r="A954" s="2">
        <v>2025</v>
      </c>
      <c r="B954" s="2">
        <v>9</v>
      </c>
      <c r="C954" s="2" t="s">
        <v>230</v>
      </c>
      <c r="D954" s="2" t="s">
        <v>231</v>
      </c>
      <c r="E954" s="5" t="s">
        <v>283</v>
      </c>
      <c r="F954" s="5" t="s">
        <v>283</v>
      </c>
      <c r="G954" s="5" t="s">
        <v>283</v>
      </c>
      <c r="H954" s="5" t="s">
        <v>283</v>
      </c>
      <c r="I954" s="5" t="s">
        <v>283</v>
      </c>
      <c r="J954" s="5" t="s">
        <v>283</v>
      </c>
      <c r="K954" s="8" t="s">
        <v>254</v>
      </c>
      <c r="L954" s="8" t="s">
        <v>245</v>
      </c>
      <c r="M954" s="2" t="s">
        <v>223</v>
      </c>
      <c r="N954" s="51">
        <v>10.3</v>
      </c>
    </row>
    <row r="955" spans="1:14" ht="13.5" customHeight="1" x14ac:dyDescent="0.25">
      <c r="A955" s="2">
        <v>2025</v>
      </c>
      <c r="B955" s="2">
        <v>9</v>
      </c>
      <c r="C955" s="2" t="s">
        <v>137</v>
      </c>
      <c r="D955" s="2" t="s">
        <v>138</v>
      </c>
      <c r="E955" s="5" t="str">
        <f>VLOOKUP($D:$D,[1]Capacidad!$D:$Q,3,FALSE)</f>
        <v>07</v>
      </c>
      <c r="F955" s="5" t="str">
        <f>VLOOKUP($D:$D,[1]Capacidad!$D:$Q,4,FALSE)</f>
        <v>EL VALLE</v>
      </c>
      <c r="G955" s="5" t="str">
        <f>VLOOKUP($D:$D,[1]Capacidad!$D:$Q,5,FALSE)</f>
        <v>02</v>
      </c>
      <c r="H955" s="5" t="str">
        <f>VLOOKUP($D:$D,[1]Capacidad!$D:$Q,6,FALSE)</f>
        <v>AZUA</v>
      </c>
      <c r="I955" s="5" t="str">
        <f>VLOOKUP($D:$D,[1]Capacidad!$D:$Q,7,FALSE)</f>
        <v>01</v>
      </c>
      <c r="J955" s="5" t="str">
        <f>VLOOKUP($D:$D,[1]Capacidad!$D:$Q,8,FALSE)</f>
        <v>AZUA</v>
      </c>
      <c r="K955" s="8" t="s">
        <v>254</v>
      </c>
      <c r="L955" s="8" t="s">
        <v>245</v>
      </c>
      <c r="M955" s="2" t="s">
        <v>134</v>
      </c>
      <c r="N955" s="51">
        <v>10</v>
      </c>
    </row>
    <row r="956" spans="1:14" ht="13.5" customHeight="1" x14ac:dyDescent="0.25">
      <c r="A956" s="2">
        <v>2025</v>
      </c>
      <c r="B956" s="2">
        <v>9</v>
      </c>
      <c r="C956" s="2" t="s">
        <v>221</v>
      </c>
      <c r="D956" s="2" t="s">
        <v>222</v>
      </c>
      <c r="E956" s="5" t="s">
        <v>283</v>
      </c>
      <c r="F956" s="5" t="s">
        <v>283</v>
      </c>
      <c r="G956" s="5" t="s">
        <v>283</v>
      </c>
      <c r="H956" s="5" t="s">
        <v>283</v>
      </c>
      <c r="I956" s="5" t="s">
        <v>283</v>
      </c>
      <c r="J956" s="5" t="s">
        <v>283</v>
      </c>
      <c r="K956" s="8" t="s">
        <v>254</v>
      </c>
      <c r="L956" s="8" t="s">
        <v>245</v>
      </c>
      <c r="M956" s="2" t="s">
        <v>223</v>
      </c>
      <c r="N956" s="51">
        <v>43</v>
      </c>
    </row>
    <row r="957" spans="1:14" ht="13.5" customHeight="1" x14ac:dyDescent="0.25">
      <c r="A957" s="2">
        <v>2025</v>
      </c>
      <c r="B957" s="2">
        <v>9</v>
      </c>
      <c r="C957" s="2" t="s">
        <v>139</v>
      </c>
      <c r="D957" s="2" t="s">
        <v>140</v>
      </c>
      <c r="E957" s="5" t="str">
        <f>VLOOKUP($D:$D,[1]Capacidad!$D:$Q,3,FALSE)</f>
        <v>10</v>
      </c>
      <c r="F957" s="5" t="str">
        <f>VLOOKUP($D:$D,[1]Capacidad!$D:$Q,4,FALSE)</f>
        <v>OZAMA O METROPOLITANA</v>
      </c>
      <c r="G957" s="5" t="str">
        <f>VLOOKUP($D:$D,[1]Capacidad!$D:$Q,5,FALSE)</f>
        <v>32</v>
      </c>
      <c r="H957" s="5" t="str">
        <f>VLOOKUP($D:$D,[1]Capacidad!$D:$Q,6,FALSE)</f>
        <v>SANTO DOMINGO</v>
      </c>
      <c r="I957" s="5" t="str">
        <f>VLOOKUP($D:$D,[1]Capacidad!$D:$Q,7,FALSE)</f>
        <v>05</v>
      </c>
      <c r="J957" s="5" t="str">
        <f>VLOOKUP($D:$D,[1]Capacidad!$D:$Q,8,FALSE)</f>
        <v>SAN ANTONIO DE GUERRA</v>
      </c>
      <c r="K957" s="8" t="s">
        <v>254</v>
      </c>
      <c r="L957" s="8" t="s">
        <v>245</v>
      </c>
      <c r="M957" s="2" t="s">
        <v>31</v>
      </c>
      <c r="N957" s="51">
        <v>49.875</v>
      </c>
    </row>
    <row r="958" spans="1:14" ht="13.5" customHeight="1" x14ac:dyDescent="0.25">
      <c r="A958" s="2">
        <v>2025</v>
      </c>
      <c r="B958" s="2">
        <v>9</v>
      </c>
      <c r="C958" s="2" t="s">
        <v>141</v>
      </c>
      <c r="D958" s="2" t="s">
        <v>142</v>
      </c>
      <c r="E958" s="5" t="str">
        <f>VLOOKUP($D:$D,[1]Capacidad!$D:$Q,3,FALSE)</f>
        <v>03</v>
      </c>
      <c r="F958" s="5" t="str">
        <f>VLOOKUP($D:$D,[1]Capacidad!$D:$Q,4,FALSE)</f>
        <v>CIBAO NORDESTE</v>
      </c>
      <c r="G958" s="5" t="str">
        <f>VLOOKUP($D:$D,[1]Capacidad!$D:$Q,5,FALSE)</f>
        <v>14</v>
      </c>
      <c r="H958" s="5" t="str">
        <f>VLOOKUP($D:$D,[1]Capacidad!$D:$Q,6,FALSE)</f>
        <v>MARÍA TRINIDAD SÁNCHEZ</v>
      </c>
      <c r="I958" s="5" t="str">
        <f>VLOOKUP($D:$D,[1]Capacidad!$D:$Q,7,FALSE)</f>
        <v>02</v>
      </c>
      <c r="J958" s="5" t="str">
        <f>VLOOKUP($D:$D,[1]Capacidad!$D:$Q,8,FALSE)</f>
        <v>CABRERA</v>
      </c>
      <c r="K958" s="8" t="s">
        <v>254</v>
      </c>
      <c r="L958" s="8" t="s">
        <v>245</v>
      </c>
      <c r="M958" s="2" t="s">
        <v>128</v>
      </c>
      <c r="N958" s="51">
        <v>46</v>
      </c>
    </row>
    <row r="959" spans="1:14" ht="13.5" customHeight="1" x14ac:dyDescent="0.25">
      <c r="A959" s="2">
        <v>2025</v>
      </c>
      <c r="B959" s="2">
        <v>9</v>
      </c>
      <c r="C959" s="2" t="s">
        <v>124</v>
      </c>
      <c r="D959" s="2" t="s">
        <v>143</v>
      </c>
      <c r="E959" s="5" t="str">
        <f>VLOOKUP($D:$D,[1]Capacidad!$D:$Q,3,FALSE)</f>
        <v>10</v>
      </c>
      <c r="F959" s="5" t="str">
        <f>VLOOKUP($D:$D,[1]Capacidad!$D:$Q,4,FALSE)</f>
        <v>OZAMA O METROPOLITANA</v>
      </c>
      <c r="G959" s="5" t="str">
        <f>VLOOKUP($D:$D,[1]Capacidad!$D:$Q,5,FALSE)</f>
        <v>32</v>
      </c>
      <c r="H959" s="5" t="str">
        <f>VLOOKUP($D:$D,[1]Capacidad!$D:$Q,6,FALSE)</f>
        <v>SANTO DOMINGO</v>
      </c>
      <c r="I959" s="5" t="str">
        <f>VLOOKUP($D:$D,[1]Capacidad!$D:$Q,7,FALSE)</f>
        <v>05</v>
      </c>
      <c r="J959" s="5" t="str">
        <f>VLOOKUP($D:$D,[1]Capacidad!$D:$Q,8,FALSE)</f>
        <v>SAN ANTONIO DE GUERRA</v>
      </c>
      <c r="K959" s="8" t="s">
        <v>254</v>
      </c>
      <c r="L959" s="8" t="s">
        <v>245</v>
      </c>
      <c r="M959" s="2" t="s">
        <v>134</v>
      </c>
      <c r="N959" s="51">
        <v>100</v>
      </c>
    </row>
    <row r="960" spans="1:14" ht="13.5" customHeight="1" x14ac:dyDescent="0.25">
      <c r="A960" s="2">
        <v>2025</v>
      </c>
      <c r="B960" s="2">
        <v>9</v>
      </c>
      <c r="C960" s="2" t="s">
        <v>144</v>
      </c>
      <c r="D960" s="2" t="s">
        <v>145</v>
      </c>
      <c r="E960" s="5" t="str">
        <f>VLOOKUP($D:$D,[1]Capacidad!$D:$Q,3,FALSE)</f>
        <v>04</v>
      </c>
      <c r="F960" s="5" t="str">
        <f>VLOOKUP($D:$D,[1]Capacidad!$D:$Q,4,FALSE)</f>
        <v>CIBAO NOROESTE</v>
      </c>
      <c r="G960" s="5" t="str">
        <f>VLOOKUP($D:$D,[1]Capacidad!$D:$Q,5,FALSE)</f>
        <v>15</v>
      </c>
      <c r="H960" s="5" t="str">
        <f>VLOOKUP($D:$D,[1]Capacidad!$D:$Q,6,FALSE)</f>
        <v>MONTE CRISTI</v>
      </c>
      <c r="I960" s="5" t="str">
        <f>VLOOKUP($D:$D,[1]Capacidad!$D:$Q,7,FALSE)</f>
        <v>03</v>
      </c>
      <c r="J960" s="5" t="str">
        <f>VLOOKUP($D:$D,[1]Capacidad!$D:$Q,8,FALSE)</f>
        <v>GUAYUBÍN</v>
      </c>
      <c r="K960" s="8" t="s">
        <v>254</v>
      </c>
      <c r="L960" s="8" t="s">
        <v>245</v>
      </c>
      <c r="M960" s="2" t="s">
        <v>56</v>
      </c>
      <c r="N960" s="51">
        <v>50.6</v>
      </c>
    </row>
    <row r="961" spans="1:14" ht="13.5" customHeight="1" x14ac:dyDescent="0.25">
      <c r="A961" s="2">
        <v>2025</v>
      </c>
      <c r="B961" s="2">
        <v>9</v>
      </c>
      <c r="C961" s="2" t="s">
        <v>232</v>
      </c>
      <c r="D961" s="2" t="s">
        <v>233</v>
      </c>
      <c r="E961" s="5" t="s">
        <v>283</v>
      </c>
      <c r="F961" s="5" t="s">
        <v>283</v>
      </c>
      <c r="G961" s="5" t="s">
        <v>283</v>
      </c>
      <c r="H961" s="5" t="s">
        <v>283</v>
      </c>
      <c r="I961" s="5" t="s">
        <v>283</v>
      </c>
      <c r="J961" s="5" t="s">
        <v>283</v>
      </c>
      <c r="K961" s="8" t="s">
        <v>254</v>
      </c>
      <c r="L961" s="8" t="s">
        <v>245</v>
      </c>
      <c r="M961" s="2" t="s">
        <v>223</v>
      </c>
      <c r="N961" s="51">
        <v>70</v>
      </c>
    </row>
    <row r="962" spans="1:14" ht="13.5" customHeight="1" x14ac:dyDescent="0.25">
      <c r="A962" s="2">
        <v>2025</v>
      </c>
      <c r="B962" s="2">
        <v>9</v>
      </c>
      <c r="C962" s="2" t="s">
        <v>232</v>
      </c>
      <c r="D962" s="2" t="s">
        <v>234</v>
      </c>
      <c r="E962" s="5" t="s">
        <v>283</v>
      </c>
      <c r="F962" s="5" t="s">
        <v>283</v>
      </c>
      <c r="G962" s="5" t="s">
        <v>283</v>
      </c>
      <c r="H962" s="5" t="s">
        <v>283</v>
      </c>
      <c r="I962" s="5" t="s">
        <v>283</v>
      </c>
      <c r="J962" s="5" t="s">
        <v>283</v>
      </c>
      <c r="K962" s="8" t="s">
        <v>254</v>
      </c>
      <c r="L962" s="8" t="s">
        <v>245</v>
      </c>
      <c r="M962" s="2" t="s">
        <v>223</v>
      </c>
      <c r="N962" s="51">
        <v>70</v>
      </c>
    </row>
    <row r="963" spans="1:14" ht="13.5" customHeight="1" x14ac:dyDescent="0.25">
      <c r="A963" s="2">
        <v>2025</v>
      </c>
      <c r="B963" s="2">
        <v>9</v>
      </c>
      <c r="C963" s="2" t="s">
        <v>22</v>
      </c>
      <c r="D963" s="2" t="s">
        <v>146</v>
      </c>
      <c r="E963" s="5" t="str">
        <f>VLOOKUP($D:$D,[1]Capacidad!$D:$Q,3,FALSE)</f>
        <v>01</v>
      </c>
      <c r="F963" s="5" t="str">
        <f>VLOOKUP($D:$D,[1]Capacidad!$D:$Q,4,FALSE)</f>
        <v>CIBAO NORTE</v>
      </c>
      <c r="G963" s="5" t="str">
        <f>VLOOKUP($D:$D,[1]Capacidad!$D:$Q,5,FALSE)</f>
        <v>25</v>
      </c>
      <c r="H963" s="5" t="str">
        <f>VLOOKUP($D:$D,[1]Capacidad!$D:$Q,6,FALSE)</f>
        <v>SANTIAGO</v>
      </c>
      <c r="I963" s="5" t="str">
        <f>VLOOKUP($D:$D,[1]Capacidad!$D:$Q,7,FALSE)</f>
        <v>05</v>
      </c>
      <c r="J963" s="5" t="str">
        <f>VLOOKUP($D:$D,[1]Capacidad!$D:$Q,8,FALSE)</f>
        <v>SAN JOSÉ DE LAS MATAS</v>
      </c>
      <c r="K963" s="8" t="s">
        <v>254</v>
      </c>
      <c r="L963" s="8" t="s">
        <v>245</v>
      </c>
      <c r="M963" s="2" t="s">
        <v>134</v>
      </c>
      <c r="N963" s="51">
        <v>68.400000000000006</v>
      </c>
    </row>
    <row r="964" spans="1:14" ht="13.5" customHeight="1" x14ac:dyDescent="0.25">
      <c r="A964" s="2">
        <v>2025</v>
      </c>
      <c r="B964" s="2">
        <v>9</v>
      </c>
      <c r="C964" s="2" t="s">
        <v>124</v>
      </c>
      <c r="D964" s="2" t="s">
        <v>147</v>
      </c>
      <c r="E964" s="5" t="str">
        <f>VLOOKUP($D:$D,[1]Capacidad!$D:$Q,3,FALSE)</f>
        <v>05</v>
      </c>
      <c r="F964" s="5" t="str">
        <f>VLOOKUP($D:$D,[1]Capacidad!$D:$Q,4,FALSE)</f>
        <v>VALDESIA</v>
      </c>
      <c r="G964" s="5" t="str">
        <f>VLOOKUP($D:$D,[1]Capacidad!$D:$Q,5,FALSE)</f>
        <v>17</v>
      </c>
      <c r="H964" s="5" t="str">
        <f>VLOOKUP($D:$D,[1]Capacidad!$D:$Q,6,FALSE)</f>
        <v>PERAVIA</v>
      </c>
      <c r="I964" s="5" t="str">
        <f>VLOOKUP($D:$D,[1]Capacidad!$D:$Q,7,FALSE)</f>
        <v>02</v>
      </c>
      <c r="J964" s="5" t="str">
        <f>VLOOKUP($D:$D,[1]Capacidad!$D:$Q,8,FALSE)</f>
        <v>NIZAO</v>
      </c>
      <c r="K964" s="8" t="s">
        <v>254</v>
      </c>
      <c r="L964" s="8" t="s">
        <v>245</v>
      </c>
      <c r="M964" s="2" t="s">
        <v>10</v>
      </c>
      <c r="N964" s="51">
        <v>50</v>
      </c>
    </row>
    <row r="965" spans="1:14" ht="13.5" customHeight="1" x14ac:dyDescent="0.25">
      <c r="A965" s="2">
        <v>2025</v>
      </c>
      <c r="B965" s="2">
        <v>9</v>
      </c>
      <c r="C965" s="2" t="s">
        <v>148</v>
      </c>
      <c r="D965" s="2" t="s">
        <v>149</v>
      </c>
      <c r="E965" s="5" t="str">
        <f>VLOOKUP($D:$D,[1]Capacidad!$D:$Q,3,FALSE)</f>
        <v>10</v>
      </c>
      <c r="F965" s="5" t="str">
        <f>VLOOKUP($D:$D,[1]Capacidad!$D:$Q,4,FALSE)</f>
        <v>OZAMA O METROPOLITANA</v>
      </c>
      <c r="G965" s="5" t="str">
        <f>VLOOKUP($D:$D,[1]Capacidad!$D:$Q,5,FALSE)</f>
        <v>32</v>
      </c>
      <c r="H965" s="5" t="str">
        <f>VLOOKUP($D:$D,[1]Capacidad!$D:$Q,6,FALSE)</f>
        <v>SANTO DOMINGO</v>
      </c>
      <c r="I965" s="5" t="str">
        <f>VLOOKUP($D:$D,[1]Capacidad!$D:$Q,7,FALSE)</f>
        <v>05</v>
      </c>
      <c r="J965" s="5" t="str">
        <f>VLOOKUP($D:$D,[1]Capacidad!$D:$Q,8,FALSE)</f>
        <v>SAN ANTONIO DE GUERRA</v>
      </c>
      <c r="K965" s="8" t="s">
        <v>254</v>
      </c>
      <c r="L965" s="8" t="s">
        <v>245</v>
      </c>
      <c r="M965" s="2" t="s">
        <v>134</v>
      </c>
      <c r="N965" s="51">
        <v>50</v>
      </c>
    </row>
    <row r="966" spans="1:14" ht="13.5" customHeight="1" x14ac:dyDescent="0.25">
      <c r="A966" s="2">
        <v>2025</v>
      </c>
      <c r="B966" s="2">
        <v>9</v>
      </c>
      <c r="C966" s="2" t="s">
        <v>150</v>
      </c>
      <c r="D966" s="2" t="s">
        <v>151</v>
      </c>
      <c r="E966" s="5" t="str">
        <f>VLOOKUP($D:$D,[1]Capacidad!$D:$Q,3,FALSE)</f>
        <v>10</v>
      </c>
      <c r="F966" s="5" t="str">
        <f>VLOOKUP($D:$D,[1]Capacidad!$D:$Q,4,FALSE)</f>
        <v>OZAMA O METROPOLITANA</v>
      </c>
      <c r="G966" s="5" t="str">
        <f>VLOOKUP($D:$D,[1]Capacidad!$D:$Q,5,FALSE)</f>
        <v>32</v>
      </c>
      <c r="H966" s="5" t="str">
        <f>VLOOKUP($D:$D,[1]Capacidad!$D:$Q,6,FALSE)</f>
        <v>SANTO DOMINGO</v>
      </c>
      <c r="I966" s="5" t="str">
        <f>VLOOKUP($D:$D,[1]Capacidad!$D:$Q,7,FALSE)</f>
        <v>05</v>
      </c>
      <c r="J966" s="5" t="str">
        <f>VLOOKUP($D:$D,[1]Capacidad!$D:$Q,8,FALSE)</f>
        <v>SAN ANTONIO DE GUERRA</v>
      </c>
      <c r="K966" s="8" t="s">
        <v>254</v>
      </c>
      <c r="L966" s="8" t="s">
        <v>245</v>
      </c>
      <c r="M966" s="2" t="s">
        <v>134</v>
      </c>
      <c r="N966" s="51">
        <v>50</v>
      </c>
    </row>
    <row r="967" spans="1:14" ht="13.5" customHeight="1" x14ac:dyDescent="0.25">
      <c r="A967" s="2">
        <v>2025</v>
      </c>
      <c r="B967" s="2">
        <v>9</v>
      </c>
      <c r="C967" s="2" t="s">
        <v>152</v>
      </c>
      <c r="D967" s="2" t="s">
        <v>153</v>
      </c>
      <c r="E967" s="5" t="str">
        <f>VLOOKUP($D:$D,[1]Capacidad!$D:$Q,3,FALSE)</f>
        <v>10</v>
      </c>
      <c r="F967" s="5" t="str">
        <f>VLOOKUP($D:$D,[1]Capacidad!$D:$Q,4,FALSE)</f>
        <v>OZAMA O METROPOLITANA</v>
      </c>
      <c r="G967" s="5" t="str">
        <f>VLOOKUP($D:$D,[1]Capacidad!$D:$Q,5,FALSE)</f>
        <v>32</v>
      </c>
      <c r="H967" s="5" t="str">
        <f>VLOOKUP($D:$D,[1]Capacidad!$D:$Q,6,FALSE)</f>
        <v>SANTO DOMINGO</v>
      </c>
      <c r="I967" s="5" t="str">
        <f>VLOOKUP($D:$D,[1]Capacidad!$D:$Q,7,FALSE)</f>
        <v>05</v>
      </c>
      <c r="J967" s="5" t="str">
        <f>VLOOKUP($D:$D,[1]Capacidad!$D:$Q,8,FALSE)</f>
        <v>SAN ANTONIO DE GUERRA</v>
      </c>
      <c r="K967" s="8" t="s">
        <v>254</v>
      </c>
      <c r="L967" s="8" t="s">
        <v>245</v>
      </c>
      <c r="M967" s="2" t="s">
        <v>31</v>
      </c>
      <c r="N967" s="51">
        <v>25</v>
      </c>
    </row>
    <row r="968" spans="1:14" ht="13.5" customHeight="1" x14ac:dyDescent="0.25">
      <c r="A968" s="2">
        <v>2025</v>
      </c>
      <c r="B968" s="2">
        <v>9</v>
      </c>
      <c r="C968" s="2" t="s">
        <v>154</v>
      </c>
      <c r="D968" s="2" t="s">
        <v>155</v>
      </c>
      <c r="E968" s="5" t="str">
        <f>VLOOKUP($D:$D,[1]Capacidad!$D:$Q,3,FALSE)</f>
        <v>09</v>
      </c>
      <c r="F968" s="5" t="str">
        <f>VLOOKUP($D:$D,[1]Capacidad!$D:$Q,4,FALSE)</f>
        <v>HIGUAMO</v>
      </c>
      <c r="G968" s="5" t="str">
        <f>VLOOKUP($D:$D,[1]Capacidad!$D:$Q,5,FALSE)</f>
        <v>23</v>
      </c>
      <c r="H968" s="5" t="str">
        <f>VLOOKUP($D:$D,[1]Capacidad!$D:$Q,6,FALSE)</f>
        <v>SAN PEDRO DE MACORÍS</v>
      </c>
      <c r="I968" s="5" t="str">
        <f>VLOOKUP($D:$D,[1]Capacidad!$D:$Q,7,FALSE)</f>
        <v>04</v>
      </c>
      <c r="J968" s="5" t="str">
        <f>VLOOKUP($D:$D,[1]Capacidad!$D:$Q,8,FALSE)</f>
        <v>CONSUELO</v>
      </c>
      <c r="K968" s="8" t="s">
        <v>254</v>
      </c>
      <c r="L968" s="8" t="s">
        <v>245</v>
      </c>
      <c r="M968" s="2" t="s">
        <v>10</v>
      </c>
      <c r="N968" s="51">
        <v>50</v>
      </c>
    </row>
    <row r="969" spans="1:14" ht="13.5" customHeight="1" x14ac:dyDescent="0.25">
      <c r="A969" s="2">
        <v>2025</v>
      </c>
      <c r="B969" s="2">
        <v>9</v>
      </c>
      <c r="C969" s="2" t="s">
        <v>22</v>
      </c>
      <c r="D969" s="2" t="s">
        <v>156</v>
      </c>
      <c r="E969" s="5" t="str">
        <f>VLOOKUP($D:$D,[1]Capacidad!$D:$Q,3,FALSE)</f>
        <v>04</v>
      </c>
      <c r="F969" s="5" t="str">
        <f>VLOOKUP($D:$D,[1]Capacidad!$D:$Q,4,FALSE)</f>
        <v>CIBAO NOROESTE</v>
      </c>
      <c r="G969" s="5" t="str">
        <f>VLOOKUP($D:$D,[1]Capacidad!$D:$Q,5,FALSE)</f>
        <v>27</v>
      </c>
      <c r="H969" s="5" t="str">
        <f>VLOOKUP($D:$D,[1]Capacidad!$D:$Q,6,FALSE)</f>
        <v>VALVERDE</v>
      </c>
      <c r="I969" s="5" t="str">
        <f>VLOOKUP($D:$D,[1]Capacidad!$D:$Q,7,FALSE)</f>
        <v>02</v>
      </c>
      <c r="J969" s="5" t="str">
        <f>VLOOKUP($D:$D,[1]Capacidad!$D:$Q,8,FALSE)</f>
        <v>ESPERANZA</v>
      </c>
      <c r="K969" s="8" t="s">
        <v>254</v>
      </c>
      <c r="L969" s="8" t="s">
        <v>245</v>
      </c>
      <c r="M969" s="2" t="s">
        <v>128</v>
      </c>
      <c r="N969" s="51">
        <v>76</v>
      </c>
    </row>
    <row r="970" spans="1:14" ht="13.5" customHeight="1" x14ac:dyDescent="0.25">
      <c r="A970" s="2">
        <v>2025</v>
      </c>
      <c r="B970" s="2">
        <v>9</v>
      </c>
      <c r="C970" s="2" t="s">
        <v>22</v>
      </c>
      <c r="D970" s="2" t="s">
        <v>157</v>
      </c>
      <c r="E970" s="5" t="str">
        <f>VLOOKUP($D:$D,[1]Capacidad!$D:$Q,3,FALSE)</f>
        <v>05</v>
      </c>
      <c r="F970" s="5" t="str">
        <f>VLOOKUP($D:$D,[1]Capacidad!$D:$Q,4,FALSE)</f>
        <v>VALDESIA</v>
      </c>
      <c r="G970" s="5" t="str">
        <f>VLOOKUP($D:$D,[1]Capacidad!$D:$Q,5,FALSE)</f>
        <v>21</v>
      </c>
      <c r="H970" s="5" t="str">
        <f>VLOOKUP($D:$D,[1]Capacidad!$D:$Q,6,FALSE)</f>
        <v>SAN CRISTÓBAL</v>
      </c>
      <c r="I970" s="5" t="str">
        <f>VLOOKUP($D:$D,[1]Capacidad!$D:$Q,7,FALSE)</f>
        <v>06</v>
      </c>
      <c r="J970" s="5" t="str">
        <f>VLOOKUP($D:$D,[1]Capacidad!$D:$Q,8,FALSE)</f>
        <v>YAGUATE</v>
      </c>
      <c r="K970" s="8" t="s">
        <v>254</v>
      </c>
      <c r="L970" s="8" t="s">
        <v>245</v>
      </c>
      <c r="M970" s="2" t="s">
        <v>49</v>
      </c>
      <c r="N970" s="51">
        <v>100</v>
      </c>
    </row>
    <row r="971" spans="1:14" ht="13.5" customHeight="1" x14ac:dyDescent="0.25">
      <c r="A971" s="2">
        <v>2025</v>
      </c>
      <c r="B971" s="2">
        <v>9</v>
      </c>
      <c r="C971" s="2" t="s">
        <v>158</v>
      </c>
      <c r="D971" s="2" t="s">
        <v>159</v>
      </c>
      <c r="E971" s="5" t="str">
        <f>VLOOKUP($D:$D,[1]Capacidad!$D:$Q,3,FALSE)</f>
        <v>03</v>
      </c>
      <c r="F971" s="5" t="str">
        <f>VLOOKUP($D:$D,[1]Capacidad!$D:$Q,4,FALSE)</f>
        <v>CIBAO NORDESTE</v>
      </c>
      <c r="G971" s="5" t="str">
        <f>VLOOKUP($D:$D,[1]Capacidad!$D:$Q,5,FALSE)</f>
        <v>06</v>
      </c>
      <c r="H971" s="5" t="str">
        <f>VLOOKUP($D:$D,[1]Capacidad!$D:$Q,6,FALSE)</f>
        <v>DUARTE</v>
      </c>
      <c r="I971" s="5" t="str">
        <f>VLOOKUP($D:$D,[1]Capacidad!$D:$Q,7,FALSE)</f>
        <v>04</v>
      </c>
      <c r="J971" s="5" t="str">
        <f>VLOOKUP($D:$D,[1]Capacidad!$D:$Q,8,FALSE)</f>
        <v>PIMENTEL</v>
      </c>
      <c r="K971" s="8" t="s">
        <v>242</v>
      </c>
      <c r="L971" s="8" t="s">
        <v>248</v>
      </c>
      <c r="M971" s="2" t="s">
        <v>160</v>
      </c>
      <c r="N971" s="51">
        <v>31.427</v>
      </c>
    </row>
    <row r="972" spans="1:14" ht="13.5" customHeight="1" x14ac:dyDescent="0.25">
      <c r="A972" s="2">
        <v>2025</v>
      </c>
      <c r="B972" s="2">
        <v>9</v>
      </c>
      <c r="C972" s="2" t="s">
        <v>158</v>
      </c>
      <c r="D972" s="2" t="s">
        <v>161</v>
      </c>
      <c r="E972" s="5" t="str">
        <f>VLOOKUP($D:$D,[1]Capacidad!$D:$Q,3,FALSE)</f>
        <v>03</v>
      </c>
      <c r="F972" s="5" t="str">
        <f>VLOOKUP($D:$D,[1]Capacidad!$D:$Q,4,FALSE)</f>
        <v>CIBAO NORDESTE</v>
      </c>
      <c r="G972" s="5" t="str">
        <f>VLOOKUP($D:$D,[1]Capacidad!$D:$Q,5,FALSE)</f>
        <v>06</v>
      </c>
      <c r="H972" s="5" t="str">
        <f>VLOOKUP($D:$D,[1]Capacidad!$D:$Q,6,FALSE)</f>
        <v>DUARTE</v>
      </c>
      <c r="I972" s="5" t="str">
        <f>VLOOKUP($D:$D,[1]Capacidad!$D:$Q,7,FALSE)</f>
        <v>04</v>
      </c>
      <c r="J972" s="5" t="str">
        <f>VLOOKUP($D:$D,[1]Capacidad!$D:$Q,8,FALSE)</f>
        <v>PIMENTEL</v>
      </c>
      <c r="K972" s="8" t="s">
        <v>242</v>
      </c>
      <c r="L972" s="8" t="s">
        <v>248</v>
      </c>
      <c r="M972" s="2" t="s">
        <v>160</v>
      </c>
      <c r="N972" s="51">
        <v>27.9</v>
      </c>
    </row>
    <row r="973" spans="1:14" ht="13.5" customHeight="1" x14ac:dyDescent="0.25">
      <c r="A973" s="2">
        <v>2025</v>
      </c>
      <c r="B973" s="2">
        <v>9</v>
      </c>
      <c r="C973" s="2" t="s">
        <v>158</v>
      </c>
      <c r="D973" s="2" t="s">
        <v>162</v>
      </c>
      <c r="E973" s="5" t="str">
        <f>VLOOKUP($D:$D,[1]Capacidad!$D:$Q,3,FALSE)</f>
        <v>03</v>
      </c>
      <c r="F973" s="5" t="str">
        <f>VLOOKUP($D:$D,[1]Capacidad!$D:$Q,4,FALSE)</f>
        <v>CIBAO NORDESTE</v>
      </c>
      <c r="G973" s="5" t="str">
        <f>VLOOKUP($D:$D,[1]Capacidad!$D:$Q,5,FALSE)</f>
        <v>06</v>
      </c>
      <c r="H973" s="5" t="str">
        <f>VLOOKUP($D:$D,[1]Capacidad!$D:$Q,6,FALSE)</f>
        <v>DUARTE</v>
      </c>
      <c r="I973" s="5" t="str">
        <f>VLOOKUP($D:$D,[1]Capacidad!$D:$Q,7,FALSE)</f>
        <v>04</v>
      </c>
      <c r="J973" s="5" t="str">
        <f>VLOOKUP($D:$D,[1]Capacidad!$D:$Q,8,FALSE)</f>
        <v>PIMENTEL</v>
      </c>
      <c r="K973" s="8" t="s">
        <v>242</v>
      </c>
      <c r="L973" s="8" t="s">
        <v>248</v>
      </c>
      <c r="M973" s="2" t="s">
        <v>163</v>
      </c>
      <c r="N973" s="51">
        <v>51.228000000000002</v>
      </c>
    </row>
    <row r="974" spans="1:14" ht="13.5" customHeight="1" x14ac:dyDescent="0.25">
      <c r="A974" s="2">
        <v>2025</v>
      </c>
      <c r="B974" s="2">
        <v>9</v>
      </c>
      <c r="C974" s="2" t="s">
        <v>158</v>
      </c>
      <c r="D974" s="2" t="s">
        <v>164</v>
      </c>
      <c r="E974" s="5" t="str">
        <f>VLOOKUP($D:$D,[1]Capacidad!$D:$Q,3,FALSE)</f>
        <v>03</v>
      </c>
      <c r="F974" s="5" t="str">
        <f>VLOOKUP($D:$D,[1]Capacidad!$D:$Q,4,FALSE)</f>
        <v>CIBAO NORDESTE</v>
      </c>
      <c r="G974" s="5" t="str">
        <f>VLOOKUP($D:$D,[1]Capacidad!$D:$Q,5,FALSE)</f>
        <v>06</v>
      </c>
      <c r="H974" s="5" t="str">
        <f>VLOOKUP($D:$D,[1]Capacidad!$D:$Q,6,FALSE)</f>
        <v>DUARTE</v>
      </c>
      <c r="I974" s="5" t="str">
        <f>VLOOKUP($D:$D,[1]Capacidad!$D:$Q,7,FALSE)</f>
        <v>04</v>
      </c>
      <c r="J974" s="5" t="str">
        <f>VLOOKUP($D:$D,[1]Capacidad!$D:$Q,8,FALSE)</f>
        <v>PIMENTEL</v>
      </c>
      <c r="K974" s="8" t="s">
        <v>242</v>
      </c>
      <c r="L974" s="8" t="s">
        <v>248</v>
      </c>
      <c r="M974" s="2" t="s">
        <v>163</v>
      </c>
      <c r="N974" s="51">
        <v>36.26</v>
      </c>
    </row>
    <row r="975" spans="1:14" ht="13.5" customHeight="1" x14ac:dyDescent="0.25">
      <c r="A975" s="2">
        <v>2025</v>
      </c>
      <c r="B975" s="2">
        <v>9</v>
      </c>
      <c r="C975" s="2" t="s">
        <v>12</v>
      </c>
      <c r="D975" s="2" t="s">
        <v>165</v>
      </c>
      <c r="E975" s="5" t="str">
        <f>VLOOKUP($D:$D,[1]Capacidad!$D:$Q,3,FALSE)</f>
        <v>02</v>
      </c>
      <c r="F975" s="5" t="str">
        <f>VLOOKUP($D:$D,[1]Capacidad!$D:$Q,4,FALSE)</f>
        <v>CIBAO SUR</v>
      </c>
      <c r="G975" s="5" t="str">
        <f>VLOOKUP($D:$D,[1]Capacidad!$D:$Q,5,FALSE)</f>
        <v>13</v>
      </c>
      <c r="H975" s="5" t="str">
        <f>VLOOKUP($D:$D,[1]Capacidad!$D:$Q,6,FALSE)</f>
        <v>LA VEGA</v>
      </c>
      <c r="I975" s="5" t="str">
        <f>VLOOKUP($D:$D,[1]Capacidad!$D:$Q,7,FALSE)</f>
        <v>02</v>
      </c>
      <c r="J975" s="5" t="str">
        <f>VLOOKUP($D:$D,[1]Capacidad!$D:$Q,8,FALSE)</f>
        <v>CONSTANZA</v>
      </c>
      <c r="K975" s="8" t="s">
        <v>240</v>
      </c>
      <c r="L975" s="8" t="s">
        <v>253</v>
      </c>
      <c r="M975" s="2" t="s">
        <v>160</v>
      </c>
      <c r="N975" s="51">
        <v>25</v>
      </c>
    </row>
    <row r="976" spans="1:14" ht="13.5" customHeight="1" x14ac:dyDescent="0.25">
      <c r="A976" s="2">
        <v>2025</v>
      </c>
      <c r="B976" s="2">
        <v>9</v>
      </c>
      <c r="C976" s="2" t="s">
        <v>12</v>
      </c>
      <c r="D976" s="2" t="s">
        <v>166</v>
      </c>
      <c r="E976" s="5" t="str">
        <f>VLOOKUP($D:$D,[1]Capacidad!$D:$Q,3,FALSE)</f>
        <v>02</v>
      </c>
      <c r="F976" s="5" t="str">
        <f>VLOOKUP($D:$D,[1]Capacidad!$D:$Q,4,FALSE)</f>
        <v>CIBAO SUR</v>
      </c>
      <c r="G976" s="5" t="str">
        <f>VLOOKUP($D:$D,[1]Capacidad!$D:$Q,5,FALSE)</f>
        <v>13</v>
      </c>
      <c r="H976" s="5" t="str">
        <f>VLOOKUP($D:$D,[1]Capacidad!$D:$Q,6,FALSE)</f>
        <v>LA VEGA</v>
      </c>
      <c r="I976" s="5" t="str">
        <f>VLOOKUP($D:$D,[1]Capacidad!$D:$Q,7,FALSE)</f>
        <v>02</v>
      </c>
      <c r="J976" s="5" t="str">
        <f>VLOOKUP($D:$D,[1]Capacidad!$D:$Q,8,FALSE)</f>
        <v>CONSTANZA</v>
      </c>
      <c r="K976" s="8" t="s">
        <v>240</v>
      </c>
      <c r="L976" s="8" t="s">
        <v>253</v>
      </c>
      <c r="M976" s="2" t="s">
        <v>160</v>
      </c>
      <c r="N976" s="51">
        <v>25</v>
      </c>
    </row>
    <row r="977" spans="1:14" ht="13.5" customHeight="1" x14ac:dyDescent="0.25">
      <c r="A977" s="2">
        <v>2025</v>
      </c>
      <c r="B977" s="2">
        <v>9</v>
      </c>
      <c r="C977" s="2" t="s">
        <v>167</v>
      </c>
      <c r="D977" s="2" t="s">
        <v>168</v>
      </c>
      <c r="E977" s="5" t="str">
        <f>VLOOKUP($D:$D,[1]Capacidad!$D:$Q,3,FALSE)</f>
        <v>07</v>
      </c>
      <c r="F977" s="5" t="str">
        <f>VLOOKUP($D:$D,[1]Capacidad!$D:$Q,4,FALSE)</f>
        <v>EL VALLE</v>
      </c>
      <c r="G977" s="5" t="str">
        <f>VLOOKUP($D:$D,[1]Capacidad!$D:$Q,5,FALSE)</f>
        <v>02</v>
      </c>
      <c r="H977" s="5" t="str">
        <f>VLOOKUP($D:$D,[1]Capacidad!$D:$Q,6,FALSE)</f>
        <v>AZUA</v>
      </c>
      <c r="I977" s="5" t="str">
        <f>VLOOKUP($D:$D,[1]Capacidad!$D:$Q,7,FALSE)</f>
        <v>01</v>
      </c>
      <c r="J977" s="5" t="str">
        <f>VLOOKUP($D:$D,[1]Capacidad!$D:$Q,8,FALSE)</f>
        <v>AZUA</v>
      </c>
      <c r="K977" s="8" t="s">
        <v>242</v>
      </c>
      <c r="L977" s="8" t="s">
        <v>248</v>
      </c>
      <c r="M977" s="2" t="s">
        <v>128</v>
      </c>
      <c r="N977" s="51">
        <v>108.78</v>
      </c>
    </row>
    <row r="978" spans="1:14" ht="13.5" customHeight="1" x14ac:dyDescent="0.25">
      <c r="A978" s="2">
        <v>2025</v>
      </c>
      <c r="B978" s="2">
        <v>9</v>
      </c>
      <c r="C978" s="2" t="s">
        <v>167</v>
      </c>
      <c r="D978" s="2" t="s">
        <v>238</v>
      </c>
      <c r="E978" s="5" t="s">
        <v>283</v>
      </c>
      <c r="F978" s="5" t="s">
        <v>283</v>
      </c>
      <c r="G978" s="5" t="s">
        <v>283</v>
      </c>
      <c r="H978" s="5" t="s">
        <v>283</v>
      </c>
      <c r="I978" s="5" t="s">
        <v>283</v>
      </c>
      <c r="J978" s="5" t="s">
        <v>283</v>
      </c>
      <c r="K978" s="8" t="s">
        <v>242</v>
      </c>
      <c r="L978" s="8" t="s">
        <v>248</v>
      </c>
      <c r="M978" s="2" t="s">
        <v>223</v>
      </c>
      <c r="N978" s="51">
        <v>65</v>
      </c>
    </row>
    <row r="979" spans="1:14" ht="13.5" customHeight="1" x14ac:dyDescent="0.25">
      <c r="A979" s="2">
        <v>2025</v>
      </c>
      <c r="B979" s="2">
        <v>9</v>
      </c>
      <c r="C979" s="2" t="s">
        <v>167</v>
      </c>
      <c r="D979" s="2" t="s">
        <v>169</v>
      </c>
      <c r="E979" s="5" t="str">
        <f>VLOOKUP($D:$D,[1]Capacidad!$D:$Q,3,FALSE)</f>
        <v>07</v>
      </c>
      <c r="F979" s="5" t="str">
        <f>VLOOKUP($D:$D,[1]Capacidad!$D:$Q,4,FALSE)</f>
        <v>EL VALLE</v>
      </c>
      <c r="G979" s="5" t="str">
        <f>VLOOKUP($D:$D,[1]Capacidad!$D:$Q,5,FALSE)</f>
        <v>02</v>
      </c>
      <c r="H979" s="5" t="str">
        <f>VLOOKUP($D:$D,[1]Capacidad!$D:$Q,6,FALSE)</f>
        <v>AZUA</v>
      </c>
      <c r="I979" s="5" t="str">
        <f>VLOOKUP($D:$D,[1]Capacidad!$D:$Q,7,FALSE)</f>
        <v>01</v>
      </c>
      <c r="J979" s="5" t="str">
        <f>VLOOKUP($D:$D,[1]Capacidad!$D:$Q,8,FALSE)</f>
        <v>AZUA</v>
      </c>
      <c r="K979" s="8" t="s">
        <v>242</v>
      </c>
      <c r="L979" s="8" t="s">
        <v>248</v>
      </c>
      <c r="M979" s="2" t="s">
        <v>128</v>
      </c>
      <c r="N979" s="51">
        <v>79.88</v>
      </c>
    </row>
    <row r="980" spans="1:14" ht="13.5" customHeight="1" x14ac:dyDescent="0.25">
      <c r="A980" s="2">
        <v>2025</v>
      </c>
      <c r="B980" s="2">
        <v>9</v>
      </c>
      <c r="C980" s="2" t="s">
        <v>170</v>
      </c>
      <c r="D980" s="2" t="s">
        <v>171</v>
      </c>
      <c r="E980" s="5" t="str">
        <f>VLOOKUP($D:$D,[1]Capacidad!$D:$Q,3,FALSE)</f>
        <v>05</v>
      </c>
      <c r="F980" s="5" t="str">
        <f>VLOOKUP($D:$D,[1]Capacidad!$D:$Q,4,FALSE)</f>
        <v>VALDESIA</v>
      </c>
      <c r="G980" s="5" t="str">
        <f>VLOOKUP($D:$D,[1]Capacidad!$D:$Q,5,FALSE)</f>
        <v>17</v>
      </c>
      <c r="H980" s="5" t="str">
        <f>VLOOKUP($D:$D,[1]Capacidad!$D:$Q,6,FALSE)</f>
        <v>PERAVIA</v>
      </c>
      <c r="I980" s="5" t="str">
        <f>VLOOKUP($D:$D,[1]Capacidad!$D:$Q,7,FALSE)</f>
        <v>01</v>
      </c>
      <c r="J980" s="5" t="str">
        <f>VLOOKUP($D:$D,[1]Capacidad!$D:$Q,8,FALSE)</f>
        <v>BANÍ</v>
      </c>
      <c r="K980" s="8" t="s">
        <v>241</v>
      </c>
      <c r="L980" s="8" t="s">
        <v>247</v>
      </c>
      <c r="M980" s="2" t="s">
        <v>56</v>
      </c>
      <c r="N980" s="51">
        <v>391</v>
      </c>
    </row>
    <row r="981" spans="1:14" ht="13.5" customHeight="1" x14ac:dyDescent="0.25">
      <c r="A981" s="2">
        <v>2025</v>
      </c>
      <c r="B981" s="2">
        <v>9</v>
      </c>
      <c r="C981" s="2" t="s">
        <v>170</v>
      </c>
      <c r="D981" s="2" t="s">
        <v>172</v>
      </c>
      <c r="E981" s="5" t="str">
        <f>VLOOKUP($D:$D,[1]Capacidad!$D:$Q,3,FALSE)</f>
        <v>05</v>
      </c>
      <c r="F981" s="5" t="str">
        <f>VLOOKUP($D:$D,[1]Capacidad!$D:$Q,4,FALSE)</f>
        <v>VALDESIA</v>
      </c>
      <c r="G981" s="5" t="str">
        <f>VLOOKUP($D:$D,[1]Capacidad!$D:$Q,5,FALSE)</f>
        <v>17</v>
      </c>
      <c r="H981" s="5" t="str">
        <f>VLOOKUP($D:$D,[1]Capacidad!$D:$Q,6,FALSE)</f>
        <v>PERAVIA</v>
      </c>
      <c r="I981" s="5" t="str">
        <f>VLOOKUP($D:$D,[1]Capacidad!$D:$Q,7,FALSE)</f>
        <v>01</v>
      </c>
      <c r="J981" s="5" t="str">
        <f>VLOOKUP($D:$D,[1]Capacidad!$D:$Q,8,FALSE)</f>
        <v>BANÍ</v>
      </c>
      <c r="K981" s="8" t="s">
        <v>241</v>
      </c>
      <c r="L981" s="8" t="s">
        <v>247</v>
      </c>
      <c r="M981" s="2" t="s">
        <v>56</v>
      </c>
      <c r="N981" s="51">
        <v>391</v>
      </c>
    </row>
    <row r="982" spans="1:14" ht="13.5" customHeight="1" x14ac:dyDescent="0.25">
      <c r="A982" s="2">
        <v>2025</v>
      </c>
      <c r="B982" s="2">
        <v>9</v>
      </c>
      <c r="C982" s="2" t="s">
        <v>22</v>
      </c>
      <c r="D982" s="2" t="s">
        <v>173</v>
      </c>
      <c r="E982" s="5" t="str">
        <f>VLOOKUP($D:$D,[1]Capacidad!$D:$Q,3,FALSE)</f>
        <v>06</v>
      </c>
      <c r="F982" s="5" t="str">
        <f>VLOOKUP($D:$D,[1]Capacidad!$D:$Q,4,FALSE)</f>
        <v>ENRIQUILLO</v>
      </c>
      <c r="G982" s="5" t="str">
        <f>VLOOKUP($D:$D,[1]Capacidad!$D:$Q,5,FALSE)</f>
        <v>16</v>
      </c>
      <c r="H982" s="5" t="str">
        <f>VLOOKUP($D:$D,[1]Capacidad!$D:$Q,6,FALSE)</f>
        <v>PEDERNALES</v>
      </c>
      <c r="I982" s="5" t="str">
        <f>VLOOKUP($D:$D,[1]Capacidad!$D:$Q,7,FALSE)</f>
        <v>02</v>
      </c>
      <c r="J982" s="5" t="str">
        <f>VLOOKUP($D:$D,[1]Capacidad!$D:$Q,8,FALSE)</f>
        <v>OVIEDO</v>
      </c>
      <c r="K982" s="8" t="s">
        <v>244</v>
      </c>
      <c r="L982" s="8" t="s">
        <v>252</v>
      </c>
      <c r="M982" s="2" t="s">
        <v>174</v>
      </c>
      <c r="N982" s="51">
        <v>8.25</v>
      </c>
    </row>
    <row r="983" spans="1:14" ht="13.5" customHeight="1" x14ac:dyDescent="0.25">
      <c r="A983" s="2">
        <v>2025</v>
      </c>
      <c r="B983" s="2">
        <v>9</v>
      </c>
      <c r="C983" s="2" t="s">
        <v>175</v>
      </c>
      <c r="D983" s="2" t="s">
        <v>218</v>
      </c>
      <c r="E983" s="5" t="str">
        <f>VLOOKUP($D:$D,[1]Capacidad!$D:$Q,3,FALSE)</f>
        <v>09</v>
      </c>
      <c r="F983" s="5" t="str">
        <f>VLOOKUP($D:$D,[1]Capacidad!$D:$Q,4,FALSE)</f>
        <v>HIGUAMO</v>
      </c>
      <c r="G983" s="5" t="str">
        <f>VLOOKUP($D:$D,[1]Capacidad!$D:$Q,5,FALSE)</f>
        <v>23</v>
      </c>
      <c r="H983" s="5" t="str">
        <f>VLOOKUP($D:$D,[1]Capacidad!$D:$Q,6,FALSE)</f>
        <v>SAN PEDRO DE MACORÍS</v>
      </c>
      <c r="I983" s="5" t="str">
        <f>VLOOKUP($D:$D,[1]Capacidad!$D:$Q,7,FALSE)</f>
        <v>05</v>
      </c>
      <c r="J983" s="5" t="str">
        <f>VLOOKUP($D:$D,[1]Capacidad!$D:$Q,8,FALSE)</f>
        <v>QUISQUEYA</v>
      </c>
      <c r="K983" s="8" t="s">
        <v>242</v>
      </c>
      <c r="L983" s="8" t="s">
        <v>248</v>
      </c>
      <c r="M983" s="2" t="s">
        <v>174</v>
      </c>
      <c r="N983" s="51">
        <v>156.93799999999999</v>
      </c>
    </row>
    <row r="984" spans="1:14" ht="13.5" customHeight="1" x14ac:dyDescent="0.25">
      <c r="A984" s="2">
        <v>2025</v>
      </c>
      <c r="B984" s="2">
        <v>9</v>
      </c>
      <c r="C984" s="2" t="s">
        <v>175</v>
      </c>
      <c r="D984" s="2" t="s">
        <v>219</v>
      </c>
      <c r="E984" s="5" t="str">
        <f>VLOOKUP($D:$D,[1]Capacidad!$D:$Q,3,FALSE)</f>
        <v>09</v>
      </c>
      <c r="F984" s="5" t="str">
        <f>VLOOKUP($D:$D,[1]Capacidad!$D:$Q,4,FALSE)</f>
        <v>HIGUAMO</v>
      </c>
      <c r="G984" s="5" t="str">
        <f>VLOOKUP($D:$D,[1]Capacidad!$D:$Q,5,FALSE)</f>
        <v>23</v>
      </c>
      <c r="H984" s="5" t="str">
        <f>VLOOKUP($D:$D,[1]Capacidad!$D:$Q,6,FALSE)</f>
        <v>SAN PEDRO DE MACORÍS</v>
      </c>
      <c r="I984" s="5" t="str">
        <f>VLOOKUP($D:$D,[1]Capacidad!$D:$Q,7,FALSE)</f>
        <v>01</v>
      </c>
      <c r="J984" s="5" t="str">
        <f>VLOOKUP($D:$D,[1]Capacidad!$D:$Q,8,FALSE)</f>
        <v>SAN PEDRO DE MACORÍS</v>
      </c>
      <c r="K984" s="8" t="s">
        <v>242</v>
      </c>
      <c r="L984" s="8" t="s">
        <v>248</v>
      </c>
      <c r="M984" s="2" t="s">
        <v>107</v>
      </c>
      <c r="N984" s="51">
        <v>68.304000000000002</v>
      </c>
    </row>
    <row r="985" spans="1:14" ht="13.5" customHeight="1" x14ac:dyDescent="0.25">
      <c r="A985" s="2">
        <v>2025</v>
      </c>
      <c r="B985" s="2">
        <v>9</v>
      </c>
      <c r="C985" s="2" t="s">
        <v>22</v>
      </c>
      <c r="D985" s="2" t="s">
        <v>220</v>
      </c>
      <c r="E985" s="5" t="str">
        <f>VLOOKUP($D:$D,[1]Capacidad!$D:$Q,3,FALSE)</f>
        <v>09</v>
      </c>
      <c r="F985" s="5" t="str">
        <f>VLOOKUP($D:$D,[1]Capacidad!$D:$Q,4,FALSE)</f>
        <v>HIGUAMO</v>
      </c>
      <c r="G985" s="5" t="str">
        <f>VLOOKUP($D:$D,[1]Capacidad!$D:$Q,5,FALSE)</f>
        <v>23</v>
      </c>
      <c r="H985" s="5" t="str">
        <f>VLOOKUP($D:$D,[1]Capacidad!$D:$Q,6,FALSE)</f>
        <v>SAN PEDRO DE MACORÍS</v>
      </c>
      <c r="I985" s="5" t="str">
        <f>VLOOKUP($D:$D,[1]Capacidad!$D:$Q,7,FALSE)</f>
        <v>05</v>
      </c>
      <c r="J985" s="5" t="str">
        <f>VLOOKUP($D:$D,[1]Capacidad!$D:$Q,8,FALSE)</f>
        <v>QUISQUEYA</v>
      </c>
      <c r="K985" s="8" t="s">
        <v>242</v>
      </c>
      <c r="L985" s="8" t="s">
        <v>248</v>
      </c>
      <c r="M985" s="2" t="s">
        <v>174</v>
      </c>
      <c r="N985" s="51">
        <v>225.24</v>
      </c>
    </row>
    <row r="986" spans="1:14" ht="13.5" customHeight="1" x14ac:dyDescent="0.25">
      <c r="A986" s="2">
        <v>2025</v>
      </c>
      <c r="B986" s="2">
        <v>9</v>
      </c>
      <c r="C986" s="2" t="s">
        <v>12</v>
      </c>
      <c r="D986" s="2" t="s">
        <v>182</v>
      </c>
      <c r="E986" s="5" t="str">
        <f>VLOOKUP($D:$D,[1]Capacidad!$D:$Q,3,FALSE)</f>
        <v>02</v>
      </c>
      <c r="F986" s="5" t="str">
        <f>VLOOKUP($D:$D,[1]Capacidad!$D:$Q,4,FALSE)</f>
        <v>CIBAO SUR</v>
      </c>
      <c r="G986" s="5" t="str">
        <f>VLOOKUP($D:$D,[1]Capacidad!$D:$Q,5,FALSE)</f>
        <v>13</v>
      </c>
      <c r="H986" s="5" t="str">
        <f>VLOOKUP($D:$D,[1]Capacidad!$D:$Q,6,FALSE)</f>
        <v>LA VEGA</v>
      </c>
      <c r="I986" s="5" t="str">
        <f>VLOOKUP($D:$D,[1]Capacidad!$D:$Q,7,FALSE)</f>
        <v>04</v>
      </c>
      <c r="J986" s="5" t="str">
        <f>VLOOKUP($D:$D,[1]Capacidad!$D:$Q,8,FALSE)</f>
        <v>JIMA ABAJO</v>
      </c>
      <c r="K986" s="8" t="s">
        <v>240</v>
      </c>
      <c r="L986" s="8" t="s">
        <v>253</v>
      </c>
      <c r="M986" s="2" t="s">
        <v>183</v>
      </c>
      <c r="N986" s="51">
        <v>10.1</v>
      </c>
    </row>
    <row r="987" spans="1:14" ht="13.5" customHeight="1" x14ac:dyDescent="0.25">
      <c r="A987" s="2">
        <v>2025</v>
      </c>
      <c r="B987" s="2">
        <v>9</v>
      </c>
      <c r="C987" s="2" t="s">
        <v>12</v>
      </c>
      <c r="D987" s="2" t="s">
        <v>184</v>
      </c>
      <c r="E987" s="5" t="str">
        <f>VLOOKUP($D:$D,[1]Capacidad!$D:$Q,3,FALSE)</f>
        <v>02</v>
      </c>
      <c r="F987" s="5" t="str">
        <f>VLOOKUP($D:$D,[1]Capacidad!$D:$Q,4,FALSE)</f>
        <v>CIBAO SUR</v>
      </c>
      <c r="G987" s="5" t="str">
        <f>VLOOKUP($D:$D,[1]Capacidad!$D:$Q,5,FALSE)</f>
        <v>28</v>
      </c>
      <c r="H987" s="5" t="str">
        <f>VLOOKUP($D:$D,[1]Capacidad!$D:$Q,6,FALSE)</f>
        <v>MONSEÑOR NOUEL</v>
      </c>
      <c r="I987" s="5" t="str">
        <f>VLOOKUP($D:$D,[1]Capacidad!$D:$Q,7,FALSE)</f>
        <v>01</v>
      </c>
      <c r="J987" s="5" t="str">
        <f>VLOOKUP($D:$D,[1]Capacidad!$D:$Q,8,FALSE)</f>
        <v>BONAO</v>
      </c>
      <c r="K987" s="8" t="s">
        <v>240</v>
      </c>
      <c r="L987" s="8" t="s">
        <v>253</v>
      </c>
      <c r="M987" s="2" t="s">
        <v>82</v>
      </c>
      <c r="N987" s="51">
        <v>12.5</v>
      </c>
    </row>
    <row r="988" spans="1:14" ht="13.5" customHeight="1" x14ac:dyDescent="0.25">
      <c r="A988" s="2">
        <v>2025</v>
      </c>
      <c r="B988" s="2">
        <v>9</v>
      </c>
      <c r="C988" s="2" t="s">
        <v>12</v>
      </c>
      <c r="D988" s="2" t="s">
        <v>185</v>
      </c>
      <c r="E988" s="5" t="str">
        <f>VLOOKUP($D:$D,[1]Capacidad!$D:$Q,3,FALSE)</f>
        <v>02</v>
      </c>
      <c r="F988" s="5" t="str">
        <f>VLOOKUP($D:$D,[1]Capacidad!$D:$Q,4,FALSE)</f>
        <v>CIBAO SUR</v>
      </c>
      <c r="G988" s="5" t="str">
        <f>VLOOKUP($D:$D,[1]Capacidad!$D:$Q,5,FALSE)</f>
        <v>28</v>
      </c>
      <c r="H988" s="5" t="str">
        <f>VLOOKUP($D:$D,[1]Capacidad!$D:$Q,6,FALSE)</f>
        <v>MONSEÑOR NOUEL</v>
      </c>
      <c r="I988" s="5" t="str">
        <f>VLOOKUP($D:$D,[1]Capacidad!$D:$Q,7,FALSE)</f>
        <v>01</v>
      </c>
      <c r="J988" s="5" t="str">
        <f>VLOOKUP($D:$D,[1]Capacidad!$D:$Q,8,FALSE)</f>
        <v>BONAO</v>
      </c>
      <c r="K988" s="8" t="s">
        <v>240</v>
      </c>
      <c r="L988" s="8" t="s">
        <v>253</v>
      </c>
      <c r="M988" s="2" t="s">
        <v>17</v>
      </c>
      <c r="N988" s="51">
        <v>12.5</v>
      </c>
    </row>
    <row r="989" spans="1:14" ht="13.5" customHeight="1" x14ac:dyDescent="0.25">
      <c r="A989" s="2">
        <v>2025</v>
      </c>
      <c r="B989" s="2">
        <v>9</v>
      </c>
      <c r="C989" s="2" t="s">
        <v>12</v>
      </c>
      <c r="D989" s="2" t="s">
        <v>186</v>
      </c>
      <c r="E989" s="5" t="str">
        <f>VLOOKUP($D:$D,[1]Capacidad!$D:$Q,3,FALSE)</f>
        <v>03</v>
      </c>
      <c r="F989" s="5" t="str">
        <f>VLOOKUP($D:$D,[1]Capacidad!$D:$Q,4,FALSE)</f>
        <v>CIBAO NORDESTE</v>
      </c>
      <c r="G989" s="5" t="str">
        <f>VLOOKUP($D:$D,[1]Capacidad!$D:$Q,5,FALSE)</f>
        <v>14</v>
      </c>
      <c r="H989" s="5" t="str">
        <f>VLOOKUP($D:$D,[1]Capacidad!$D:$Q,6,FALSE)</f>
        <v>MARÍA TRINIDAD SÁNCHEZ</v>
      </c>
      <c r="I989" s="5" t="str">
        <f>VLOOKUP($D:$D,[1]Capacidad!$D:$Q,7,FALSE)</f>
        <v>01</v>
      </c>
      <c r="J989" s="5" t="str">
        <f>VLOOKUP($D:$D,[1]Capacidad!$D:$Q,8,FALSE)</f>
        <v>NAGUA</v>
      </c>
      <c r="K989" s="8" t="s">
        <v>240</v>
      </c>
      <c r="L989" s="8" t="s">
        <v>253</v>
      </c>
      <c r="M989" s="2" t="s">
        <v>187</v>
      </c>
      <c r="N989" s="51">
        <v>0.9</v>
      </c>
    </row>
    <row r="990" spans="1:14" ht="13.5" customHeight="1" x14ac:dyDescent="0.25">
      <c r="A990" s="2">
        <v>2025</v>
      </c>
      <c r="B990" s="2">
        <v>9</v>
      </c>
      <c r="C990" s="2" t="s">
        <v>12</v>
      </c>
      <c r="D990" s="2" t="s">
        <v>188</v>
      </c>
      <c r="E990" s="5" t="str">
        <f>VLOOKUP($D:$D,[1]Capacidad!$D:$Q,3,FALSE)</f>
        <v>07</v>
      </c>
      <c r="F990" s="5" t="str">
        <f>VLOOKUP($D:$D,[1]Capacidad!$D:$Q,4,FALSE)</f>
        <v>EL VALLE</v>
      </c>
      <c r="G990" s="5" t="str">
        <f>VLOOKUP($D:$D,[1]Capacidad!$D:$Q,5,FALSE)</f>
        <v>22</v>
      </c>
      <c r="H990" s="5" t="str">
        <f>VLOOKUP($D:$D,[1]Capacidad!$D:$Q,6,FALSE)</f>
        <v>SAN JUAN</v>
      </c>
      <c r="I990" s="5" t="str">
        <f>VLOOKUP($D:$D,[1]Capacidad!$D:$Q,7,FALSE)</f>
        <v>01</v>
      </c>
      <c r="J990" s="5" t="str">
        <f>VLOOKUP($D:$D,[1]Capacidad!$D:$Q,8,FALSE)</f>
        <v>SAN JUAN</v>
      </c>
      <c r="K990" s="8" t="s">
        <v>240</v>
      </c>
      <c r="L990" s="8" t="s">
        <v>253</v>
      </c>
      <c r="M990" s="2" t="s">
        <v>189</v>
      </c>
      <c r="N990" s="51">
        <v>12.8</v>
      </c>
    </row>
    <row r="991" spans="1:14" ht="13.5" customHeight="1" x14ac:dyDescent="0.25">
      <c r="A991" s="2">
        <v>2025</v>
      </c>
      <c r="B991" s="2">
        <v>9</v>
      </c>
      <c r="C991" s="2" t="s">
        <v>12</v>
      </c>
      <c r="D991" s="2" t="s">
        <v>190</v>
      </c>
      <c r="E991" s="5" t="str">
        <f>VLOOKUP($D:$D,[1]Capacidad!$D:$Q,3,FALSE)</f>
        <v>07</v>
      </c>
      <c r="F991" s="5" t="str">
        <f>VLOOKUP($D:$D,[1]Capacidad!$D:$Q,4,FALSE)</f>
        <v>EL VALLE</v>
      </c>
      <c r="G991" s="5" t="str">
        <f>VLOOKUP($D:$D,[1]Capacidad!$D:$Q,5,FALSE)</f>
        <v>22</v>
      </c>
      <c r="H991" s="5" t="str">
        <f>VLOOKUP($D:$D,[1]Capacidad!$D:$Q,6,FALSE)</f>
        <v>SAN JUAN</v>
      </c>
      <c r="I991" s="5" t="str">
        <f>VLOOKUP($D:$D,[1]Capacidad!$D:$Q,7,FALSE)</f>
        <v>01</v>
      </c>
      <c r="J991" s="5" t="str">
        <f>VLOOKUP($D:$D,[1]Capacidad!$D:$Q,8,FALSE)</f>
        <v>SAN JUAN</v>
      </c>
      <c r="K991" s="8" t="s">
        <v>240</v>
      </c>
      <c r="L991" s="8" t="s">
        <v>253</v>
      </c>
      <c r="M991" s="2" t="s">
        <v>191</v>
      </c>
      <c r="N991" s="51">
        <v>6.3</v>
      </c>
    </row>
    <row r="992" spans="1:14" ht="13.5" customHeight="1" x14ac:dyDescent="0.25">
      <c r="A992" s="2">
        <v>2025</v>
      </c>
      <c r="B992" s="2">
        <v>9</v>
      </c>
      <c r="C992" s="2" t="s">
        <v>192</v>
      </c>
      <c r="D992" s="2" t="s">
        <v>193</v>
      </c>
      <c r="E992" s="5" t="str">
        <f>VLOOKUP($D:$D,[1]Capacidad!$D:$Q,3,FALSE)</f>
        <v>01</v>
      </c>
      <c r="F992" s="5" t="str">
        <f>VLOOKUP($D:$D,[1]Capacidad!$D:$Q,4,FALSE)</f>
        <v>CIBAO NORTE</v>
      </c>
      <c r="G992" s="5" t="str">
        <f>VLOOKUP($D:$D,[1]Capacidad!$D:$Q,5,FALSE)</f>
        <v>18</v>
      </c>
      <c r="H992" s="5" t="str">
        <f>VLOOKUP($D:$D,[1]Capacidad!$D:$Q,6,FALSE)</f>
        <v>PUERTO PLATA</v>
      </c>
      <c r="I992" s="5" t="str">
        <f>VLOOKUP($D:$D,[1]Capacidad!$D:$Q,7,FALSE)</f>
        <v>01</v>
      </c>
      <c r="J992" s="5" t="str">
        <f>VLOOKUP($D:$D,[1]Capacidad!$D:$Q,8,FALSE)</f>
        <v>PUERTO PLATA</v>
      </c>
      <c r="K992" s="8" t="s">
        <v>239</v>
      </c>
      <c r="L992" s="8" t="s">
        <v>250</v>
      </c>
      <c r="M992" s="2" t="s">
        <v>194</v>
      </c>
      <c r="N992" s="51">
        <v>0</v>
      </c>
    </row>
    <row r="993" spans="1:14" ht="13.5" customHeight="1" x14ac:dyDescent="0.25">
      <c r="A993" s="2">
        <v>2025</v>
      </c>
      <c r="B993" s="2">
        <v>9</v>
      </c>
      <c r="C993" s="2" t="s">
        <v>59</v>
      </c>
      <c r="D993" s="2" t="s">
        <v>197</v>
      </c>
      <c r="E993" s="5" t="str">
        <f>VLOOKUP($D:$D,[1]Capacidad!$D:$Q,3,FALSE)</f>
        <v>05</v>
      </c>
      <c r="F993" s="5" t="str">
        <f>VLOOKUP($D:$D,[1]Capacidad!$D:$Q,4,FALSE)</f>
        <v>VALDESIA</v>
      </c>
      <c r="G993" s="5" t="str">
        <f>VLOOKUP($D:$D,[1]Capacidad!$D:$Q,5,FALSE)</f>
        <v>21</v>
      </c>
      <c r="H993" s="5" t="str">
        <f>VLOOKUP($D:$D,[1]Capacidad!$D:$Q,6,FALSE)</f>
        <v>SAN CRISTÓBAL</v>
      </c>
      <c r="I993" s="5" t="str">
        <f>VLOOKUP($D:$D,[1]Capacidad!$D:$Q,7,FALSE)</f>
        <v>03</v>
      </c>
      <c r="J993" s="5" t="str">
        <f>VLOOKUP($D:$D,[1]Capacidad!$D:$Q,8,FALSE)</f>
        <v>BAJOS DE HAINA</v>
      </c>
      <c r="K993" s="8" t="s">
        <v>243</v>
      </c>
      <c r="L993" s="8" t="s">
        <v>249</v>
      </c>
      <c r="M993" s="2" t="s">
        <v>44</v>
      </c>
      <c r="N993" s="51">
        <v>34</v>
      </c>
    </row>
    <row r="994" spans="1:14" ht="13.5" customHeight="1" x14ac:dyDescent="0.25">
      <c r="A994" s="2">
        <v>2025</v>
      </c>
      <c r="B994" s="2">
        <v>9</v>
      </c>
      <c r="C994" s="2" t="s">
        <v>198</v>
      </c>
      <c r="D994" s="2" t="s">
        <v>199</v>
      </c>
      <c r="E994" s="5" t="str">
        <f>VLOOKUP($D:$D,[1]Capacidad!$D:$Q,3,FALSE)</f>
        <v>09</v>
      </c>
      <c r="F994" s="5" t="str">
        <f>VLOOKUP($D:$D,[1]Capacidad!$D:$Q,4,FALSE)</f>
        <v>HIGUAMO</v>
      </c>
      <c r="G994" s="5" t="str">
        <f>VLOOKUP($D:$D,[1]Capacidad!$D:$Q,5,FALSE)</f>
        <v>23</v>
      </c>
      <c r="H994" s="5" t="str">
        <f>VLOOKUP($D:$D,[1]Capacidad!$D:$Q,6,FALSE)</f>
        <v>SAN PEDRO DE MACORÍS</v>
      </c>
      <c r="I994" s="5" t="str">
        <f>VLOOKUP($D:$D,[1]Capacidad!$D:$Q,7,FALSE)</f>
        <v>01</v>
      </c>
      <c r="J994" s="5" t="str">
        <f>VLOOKUP($D:$D,[1]Capacidad!$D:$Q,8,FALSE)</f>
        <v>SAN PEDRO DE MACORÍS</v>
      </c>
      <c r="K994" s="8" t="s">
        <v>241</v>
      </c>
      <c r="L994" s="8" t="s">
        <v>251</v>
      </c>
      <c r="M994" s="2" t="s">
        <v>99</v>
      </c>
      <c r="N994" s="51">
        <v>30</v>
      </c>
    </row>
    <row r="995" spans="1:14" ht="13.5" customHeight="1" x14ac:dyDescent="0.25">
      <c r="A995" s="2">
        <v>2025</v>
      </c>
      <c r="B995" s="2">
        <v>9</v>
      </c>
      <c r="C995" s="2" t="s">
        <v>200</v>
      </c>
      <c r="D995" s="2" t="s">
        <v>201</v>
      </c>
      <c r="E995" s="5" t="str">
        <f>VLOOKUP($D:$D,[1]Capacidad!$D:$Q,3,FALSE)</f>
        <v>10</v>
      </c>
      <c r="F995" s="5" t="str">
        <f>VLOOKUP($D:$D,[1]Capacidad!$D:$Q,4,FALSE)</f>
        <v>OZAMA O METROPOLITANA</v>
      </c>
      <c r="G995" s="5" t="str">
        <f>VLOOKUP($D:$D,[1]Capacidad!$D:$Q,5,FALSE)</f>
        <v>32</v>
      </c>
      <c r="H995" s="5" t="str">
        <f>VLOOKUP($D:$D,[1]Capacidad!$D:$Q,6,FALSE)</f>
        <v>SANTO DOMINGO</v>
      </c>
      <c r="I995" s="5" t="str">
        <f>VLOOKUP($D:$D,[1]Capacidad!$D:$Q,7,FALSE)</f>
        <v>04</v>
      </c>
      <c r="J995" s="5" t="str">
        <f>VLOOKUP($D:$D,[1]Capacidad!$D:$Q,8,FALSE)</f>
        <v>BOCA CHICA</v>
      </c>
      <c r="K995" s="8" t="s">
        <v>243</v>
      </c>
      <c r="L995" s="8" t="s">
        <v>246</v>
      </c>
      <c r="M995" s="2" t="s">
        <v>128</v>
      </c>
      <c r="N995" s="51">
        <v>191.48</v>
      </c>
    </row>
    <row r="996" spans="1:14" ht="13.5" customHeight="1" x14ac:dyDescent="0.25">
      <c r="A996" s="2">
        <v>2025</v>
      </c>
      <c r="B996" s="2">
        <v>9</v>
      </c>
      <c r="C996" s="2" t="s">
        <v>200</v>
      </c>
      <c r="D996" s="2" t="s">
        <v>201</v>
      </c>
      <c r="E996" s="5" t="str">
        <f>VLOOKUP($D:$D,[1]Capacidad!$D:$Q,3,FALSE)</f>
        <v>10</v>
      </c>
      <c r="F996" s="5" t="str">
        <f>VLOOKUP($D:$D,[1]Capacidad!$D:$Q,4,FALSE)</f>
        <v>OZAMA O METROPOLITANA</v>
      </c>
      <c r="G996" s="5" t="str">
        <f>VLOOKUP($D:$D,[1]Capacidad!$D:$Q,5,FALSE)</f>
        <v>32</v>
      </c>
      <c r="H996" s="5" t="str">
        <f>VLOOKUP($D:$D,[1]Capacidad!$D:$Q,6,FALSE)</f>
        <v>SANTO DOMINGO</v>
      </c>
      <c r="I996" s="5" t="str">
        <f>VLOOKUP($D:$D,[1]Capacidad!$D:$Q,7,FALSE)</f>
        <v>04</v>
      </c>
      <c r="J996" s="5" t="str">
        <f>VLOOKUP($D:$D,[1]Capacidad!$D:$Q,8,FALSE)</f>
        <v>BOCA CHICA</v>
      </c>
      <c r="K996" s="53" t="s">
        <v>243</v>
      </c>
      <c r="L996" s="8" t="s">
        <v>246</v>
      </c>
      <c r="M996" s="2" t="s">
        <v>223</v>
      </c>
      <c r="N996" s="51">
        <v>251.48</v>
      </c>
    </row>
    <row r="997" spans="1:14" ht="13.5" customHeight="1" x14ac:dyDescent="0.25">
      <c r="A997" s="2">
        <v>2025</v>
      </c>
      <c r="B997" s="2">
        <v>9</v>
      </c>
      <c r="C997" s="2" t="s">
        <v>22</v>
      </c>
      <c r="D997" s="2" t="s">
        <v>202</v>
      </c>
      <c r="E997" s="5" t="str">
        <f>VLOOKUP($D:$D,[1]Capacidad!$D:$Q,3,FALSE)</f>
        <v>09</v>
      </c>
      <c r="F997" s="5" t="str">
        <f>VLOOKUP($D:$D,[1]Capacidad!$D:$Q,4,FALSE)</f>
        <v>HIGUAMO</v>
      </c>
      <c r="G997" s="5" t="str">
        <f>VLOOKUP($D:$D,[1]Capacidad!$D:$Q,5,FALSE)</f>
        <v>23</v>
      </c>
      <c r="H997" s="5" t="str">
        <f>VLOOKUP($D:$D,[1]Capacidad!$D:$Q,6,FALSE)</f>
        <v>SAN PEDRO DE MACORÍS</v>
      </c>
      <c r="I997" s="5" t="str">
        <f>VLOOKUP($D:$D,[1]Capacidad!$D:$Q,7,FALSE)</f>
        <v>01</v>
      </c>
      <c r="J997" s="5" t="str">
        <f>VLOOKUP($D:$D,[1]Capacidad!$D:$Q,8,FALSE)</f>
        <v>SAN PEDRO DE MACORÍS</v>
      </c>
      <c r="K997" s="8" t="s">
        <v>242</v>
      </c>
      <c r="L997" s="8" t="s">
        <v>248</v>
      </c>
      <c r="M997" s="2" t="s">
        <v>24</v>
      </c>
      <c r="N997" s="51">
        <v>51</v>
      </c>
    </row>
    <row r="998" spans="1:14" ht="13.5" customHeight="1" x14ac:dyDescent="0.25">
      <c r="A998" s="2">
        <v>2025</v>
      </c>
      <c r="B998" s="2">
        <v>9</v>
      </c>
      <c r="C998" s="2" t="s">
        <v>12</v>
      </c>
      <c r="D998" s="2" t="s">
        <v>203</v>
      </c>
      <c r="E998" s="5" t="str">
        <f>VLOOKUP($D:$D,[1]Capacidad!$D:$Q,3,FALSE)</f>
        <v>02</v>
      </c>
      <c r="F998" s="5" t="str">
        <f>VLOOKUP($D:$D,[1]Capacidad!$D:$Q,4,FALSE)</f>
        <v>CIBAO SUR</v>
      </c>
      <c r="G998" s="5" t="str">
        <f>VLOOKUP($D:$D,[1]Capacidad!$D:$Q,5,FALSE)</f>
        <v>13</v>
      </c>
      <c r="H998" s="5" t="str">
        <f>VLOOKUP($D:$D,[1]Capacidad!$D:$Q,6,FALSE)</f>
        <v>LA VEGA</v>
      </c>
      <c r="I998" s="5" t="str">
        <f>VLOOKUP($D:$D,[1]Capacidad!$D:$Q,7,FALSE)</f>
        <v>01</v>
      </c>
      <c r="J998" s="5" t="str">
        <f>VLOOKUP($D:$D,[1]Capacidad!$D:$Q,8,FALSE)</f>
        <v>LA VEGA</v>
      </c>
      <c r="K998" s="8" t="s">
        <v>240</v>
      </c>
      <c r="L998" s="8" t="s">
        <v>253</v>
      </c>
      <c r="M998" s="2" t="s">
        <v>204</v>
      </c>
      <c r="N998" s="51">
        <v>48</v>
      </c>
    </row>
    <row r="999" spans="1:14" ht="13.5" customHeight="1" x14ac:dyDescent="0.25">
      <c r="A999" s="2">
        <v>2025</v>
      </c>
      <c r="B999" s="2">
        <v>9</v>
      </c>
      <c r="C999" s="2" t="s">
        <v>12</v>
      </c>
      <c r="D999" s="2" t="s">
        <v>205</v>
      </c>
      <c r="E999" s="5" t="str">
        <f>VLOOKUP($D:$D,[1]Capacidad!$D:$Q,3,FALSE)</f>
        <v>02</v>
      </c>
      <c r="F999" s="5" t="str">
        <f>VLOOKUP($D:$D,[1]Capacidad!$D:$Q,4,FALSE)</f>
        <v>CIBAO SUR</v>
      </c>
      <c r="G999" s="5" t="str">
        <f>VLOOKUP($D:$D,[1]Capacidad!$D:$Q,5,FALSE)</f>
        <v>13</v>
      </c>
      <c r="H999" s="5" t="str">
        <f>VLOOKUP($D:$D,[1]Capacidad!$D:$Q,6,FALSE)</f>
        <v>LA VEGA</v>
      </c>
      <c r="I999" s="5" t="str">
        <f>VLOOKUP($D:$D,[1]Capacidad!$D:$Q,7,FALSE)</f>
        <v>01</v>
      </c>
      <c r="J999" s="5" t="str">
        <f>VLOOKUP($D:$D,[1]Capacidad!$D:$Q,8,FALSE)</f>
        <v>LA VEGA</v>
      </c>
      <c r="K999" s="8" t="s">
        <v>240</v>
      </c>
      <c r="L999" s="8" t="s">
        <v>253</v>
      </c>
      <c r="M999" s="2" t="s">
        <v>204</v>
      </c>
      <c r="N999" s="51">
        <v>48</v>
      </c>
    </row>
    <row r="1000" spans="1:14" ht="13.5" customHeight="1" x14ac:dyDescent="0.25">
      <c r="A1000" s="2">
        <v>2025</v>
      </c>
      <c r="B1000" s="2">
        <v>9</v>
      </c>
      <c r="C1000" s="2" t="s">
        <v>12</v>
      </c>
      <c r="D1000" s="2" t="s">
        <v>206</v>
      </c>
      <c r="E1000" s="5" t="str">
        <f>VLOOKUP($D:$D,[1]Capacidad!$D:$Q,3,FALSE)</f>
        <v>05</v>
      </c>
      <c r="F1000" s="5" t="str">
        <f>VLOOKUP($D:$D,[1]Capacidad!$D:$Q,4,FALSE)</f>
        <v>VALDESIA</v>
      </c>
      <c r="G1000" s="5" t="str">
        <f>VLOOKUP($D:$D,[1]Capacidad!$D:$Q,5,FALSE)</f>
        <v>17</v>
      </c>
      <c r="H1000" s="5" t="str">
        <f>VLOOKUP($D:$D,[1]Capacidad!$D:$Q,6,FALSE)</f>
        <v>PERAVIA</v>
      </c>
      <c r="I1000" s="5" t="str">
        <f>VLOOKUP($D:$D,[1]Capacidad!$D:$Q,7,FALSE)</f>
        <v>01</v>
      </c>
      <c r="J1000" s="5" t="str">
        <f>VLOOKUP($D:$D,[1]Capacidad!$D:$Q,8,FALSE)</f>
        <v>BANÍ</v>
      </c>
      <c r="K1000" s="8" t="s">
        <v>240</v>
      </c>
      <c r="L1000" s="8" t="s">
        <v>253</v>
      </c>
      <c r="M1000" s="2" t="s">
        <v>207</v>
      </c>
      <c r="N1000" s="51">
        <v>25.5</v>
      </c>
    </row>
    <row r="1001" spans="1:14" ht="13.5" customHeight="1" x14ac:dyDescent="0.25">
      <c r="A1001" s="2">
        <v>2025</v>
      </c>
      <c r="B1001" s="2">
        <v>9</v>
      </c>
      <c r="C1001" s="2" t="s">
        <v>12</v>
      </c>
      <c r="D1001" s="2" t="s">
        <v>208</v>
      </c>
      <c r="E1001" s="5" t="str">
        <f>VLOOKUP($D:$D,[1]Capacidad!$D:$Q,3,FALSE)</f>
        <v>05</v>
      </c>
      <c r="F1001" s="5" t="str">
        <f>VLOOKUP($D:$D,[1]Capacidad!$D:$Q,4,FALSE)</f>
        <v>VALDESIA</v>
      </c>
      <c r="G1001" s="5" t="str">
        <f>VLOOKUP($D:$D,[1]Capacidad!$D:$Q,5,FALSE)</f>
        <v>17</v>
      </c>
      <c r="H1001" s="5" t="str">
        <f>VLOOKUP($D:$D,[1]Capacidad!$D:$Q,6,FALSE)</f>
        <v>PERAVIA</v>
      </c>
      <c r="I1001" s="5" t="str">
        <f>VLOOKUP($D:$D,[1]Capacidad!$D:$Q,7,FALSE)</f>
        <v>01</v>
      </c>
      <c r="J1001" s="5" t="str">
        <f>VLOOKUP($D:$D,[1]Capacidad!$D:$Q,8,FALSE)</f>
        <v>BANÍ</v>
      </c>
      <c r="K1001" s="8" t="s">
        <v>240</v>
      </c>
      <c r="L1001" s="8" t="s">
        <v>253</v>
      </c>
      <c r="M1001" s="2" t="s">
        <v>207</v>
      </c>
      <c r="N1001" s="51">
        <v>25.5</v>
      </c>
    </row>
    <row r="1002" spans="1:14" ht="13.5" customHeight="1" x14ac:dyDescent="0.25">
      <c r="A1002" s="4">
        <v>2025</v>
      </c>
      <c r="B1002" s="9">
        <v>10</v>
      </c>
      <c r="C1002" s="4" t="s">
        <v>8</v>
      </c>
      <c r="D1002" s="4" t="s">
        <v>210</v>
      </c>
      <c r="E1002" s="5" t="str">
        <f>VLOOKUP($D:$D,[1]Capacidad!$D:$Q,3,FALSE)</f>
        <v>10</v>
      </c>
      <c r="F1002" s="5" t="str">
        <f>VLOOKUP($D:$D,[1]Capacidad!$D:$Q,4,FALSE)</f>
        <v>OZAMA O METROPOLITANA</v>
      </c>
      <c r="G1002" s="5" t="str">
        <f>VLOOKUP($D:$D,[1]Capacidad!$D:$Q,5,FALSE)</f>
        <v>32</v>
      </c>
      <c r="H1002" s="5" t="str">
        <f>VLOOKUP($D:$D,[1]Capacidad!$D:$Q,6,FALSE)</f>
        <v>SANTO DOMINGO</v>
      </c>
      <c r="I1002" s="5" t="str">
        <f>VLOOKUP($D:$D,[1]Capacidad!$D:$Q,7,FALSE)</f>
        <v>04</v>
      </c>
      <c r="J1002" s="5" t="str">
        <f>VLOOKUP($D:$D,[1]Capacidad!$D:$Q,8,FALSE)</f>
        <v>BOCA CHICA</v>
      </c>
      <c r="K1002" s="4" t="s">
        <v>239</v>
      </c>
      <c r="L1002" s="4" t="s">
        <v>246</v>
      </c>
      <c r="M1002" s="4" t="s">
        <v>102</v>
      </c>
      <c r="N1002" s="52">
        <v>319</v>
      </c>
    </row>
    <row r="1003" spans="1:14" ht="13.5" customHeight="1" x14ac:dyDescent="0.25">
      <c r="A1003" s="4">
        <v>2025</v>
      </c>
      <c r="B1003" s="9">
        <v>10</v>
      </c>
      <c r="C1003" s="4" t="s">
        <v>12</v>
      </c>
      <c r="D1003" s="4" t="s">
        <v>13</v>
      </c>
      <c r="E1003" s="5" t="str">
        <f>VLOOKUP($D:$D,[1]Capacidad!$D:$Q,3,FALSE)</f>
        <v>05</v>
      </c>
      <c r="F1003" s="5" t="str">
        <f>VLOOKUP($D:$D,[1]Capacidad!$D:$Q,4,FALSE)</f>
        <v>VALDESIA</v>
      </c>
      <c r="G1003" s="5" t="str">
        <f>VLOOKUP($D:$D,[1]Capacidad!$D:$Q,5,FALSE)</f>
        <v>17</v>
      </c>
      <c r="H1003" s="5" t="str">
        <f>VLOOKUP($D:$D,[1]Capacidad!$D:$Q,6,FALSE)</f>
        <v>PERAVIA</v>
      </c>
      <c r="I1003" s="5" t="str">
        <f>VLOOKUP($D:$D,[1]Capacidad!$D:$Q,7,FALSE)</f>
        <v>01</v>
      </c>
      <c r="J1003" s="5" t="str">
        <f>VLOOKUP($D:$D,[1]Capacidad!$D:$Q,8,FALSE)</f>
        <v>BANÍ</v>
      </c>
      <c r="K1003" s="4" t="s">
        <v>240</v>
      </c>
      <c r="L1003" s="4" t="s">
        <v>253</v>
      </c>
      <c r="M1003" s="4" t="s">
        <v>14</v>
      </c>
      <c r="N1003" s="52">
        <v>30</v>
      </c>
    </row>
    <row r="1004" spans="1:14" ht="13.5" customHeight="1" x14ac:dyDescent="0.25">
      <c r="A1004" s="4">
        <v>2025</v>
      </c>
      <c r="B1004" s="9">
        <v>10</v>
      </c>
      <c r="C1004" s="4" t="s">
        <v>12</v>
      </c>
      <c r="D1004" s="4" t="s">
        <v>15</v>
      </c>
      <c r="E1004" s="5" t="str">
        <f>VLOOKUP($D:$D,[1]Capacidad!$D:$Q,3,FALSE)</f>
        <v>05</v>
      </c>
      <c r="F1004" s="5" t="str">
        <f>VLOOKUP($D:$D,[1]Capacidad!$D:$Q,4,FALSE)</f>
        <v>VALDESIA</v>
      </c>
      <c r="G1004" s="5" t="str">
        <f>VLOOKUP($D:$D,[1]Capacidad!$D:$Q,5,FALSE)</f>
        <v>17</v>
      </c>
      <c r="H1004" s="5" t="str">
        <f>VLOOKUP($D:$D,[1]Capacidad!$D:$Q,6,FALSE)</f>
        <v>PERAVIA</v>
      </c>
      <c r="I1004" s="5" t="str">
        <f>VLOOKUP($D:$D,[1]Capacidad!$D:$Q,7,FALSE)</f>
        <v>01</v>
      </c>
      <c r="J1004" s="5" t="str">
        <f>VLOOKUP($D:$D,[1]Capacidad!$D:$Q,8,FALSE)</f>
        <v>BANÍ</v>
      </c>
      <c r="K1004" s="4" t="s">
        <v>240</v>
      </c>
      <c r="L1004" s="4" t="s">
        <v>253</v>
      </c>
      <c r="M1004" s="4" t="s">
        <v>14</v>
      </c>
      <c r="N1004" s="52">
        <v>30</v>
      </c>
    </row>
    <row r="1005" spans="1:14" ht="13.5" customHeight="1" x14ac:dyDescent="0.25">
      <c r="A1005" s="4">
        <v>2025</v>
      </c>
      <c r="B1005" s="9">
        <v>10</v>
      </c>
      <c r="C1005" s="4" t="s">
        <v>12</v>
      </c>
      <c r="D1005" s="4" t="s">
        <v>16</v>
      </c>
      <c r="E1005" s="5" t="str">
        <f>VLOOKUP($D:$D,[1]Capacidad!$D:$Q,3,FALSE)</f>
        <v>02</v>
      </c>
      <c r="F1005" s="5" t="str">
        <f>VLOOKUP($D:$D,[1]Capacidad!$D:$Q,4,FALSE)</f>
        <v>CIBAO SUR</v>
      </c>
      <c r="G1005" s="5" t="str">
        <f>VLOOKUP($D:$D,[1]Capacidad!$D:$Q,5,FALSE)</f>
        <v>28</v>
      </c>
      <c r="H1005" s="5" t="str">
        <f>VLOOKUP($D:$D,[1]Capacidad!$D:$Q,6,FALSE)</f>
        <v>MONSEÑOR NOUEL</v>
      </c>
      <c r="I1005" s="5" t="str">
        <f>VLOOKUP($D:$D,[1]Capacidad!$D:$Q,7,FALSE)</f>
        <v>03</v>
      </c>
      <c r="J1005" s="5" t="str">
        <f>VLOOKUP($D:$D,[1]Capacidad!$D:$Q,8,FALSE)</f>
        <v>PIEDRA BLANCA</v>
      </c>
      <c r="K1005" s="4" t="s">
        <v>240</v>
      </c>
      <c r="L1005" s="4" t="s">
        <v>253</v>
      </c>
      <c r="M1005" s="4" t="s">
        <v>17</v>
      </c>
      <c r="N1005" s="52">
        <v>0.3</v>
      </c>
    </row>
    <row r="1006" spans="1:14" ht="13.5" customHeight="1" x14ac:dyDescent="0.25">
      <c r="A1006" s="4">
        <v>2025</v>
      </c>
      <c r="B1006" s="9">
        <v>10</v>
      </c>
      <c r="C1006" s="4" t="s">
        <v>12</v>
      </c>
      <c r="D1006" s="4" t="s">
        <v>18</v>
      </c>
      <c r="E1006" s="5" t="str">
        <f>VLOOKUP($D:$D,[1]Capacidad!$D:$Q,3,FALSE)</f>
        <v>02</v>
      </c>
      <c r="F1006" s="5" t="str">
        <f>VLOOKUP($D:$D,[1]Capacidad!$D:$Q,4,FALSE)</f>
        <v>CIBAO SUR</v>
      </c>
      <c r="G1006" s="5" t="str">
        <f>VLOOKUP($D:$D,[1]Capacidad!$D:$Q,5,FALSE)</f>
        <v>28</v>
      </c>
      <c r="H1006" s="5" t="str">
        <f>VLOOKUP($D:$D,[1]Capacidad!$D:$Q,6,FALSE)</f>
        <v>MONSEÑOR NOUEL</v>
      </c>
      <c r="I1006" s="5" t="str">
        <f>VLOOKUP($D:$D,[1]Capacidad!$D:$Q,7,FALSE)</f>
        <v>03</v>
      </c>
      <c r="J1006" s="5" t="str">
        <f>VLOOKUP($D:$D,[1]Capacidad!$D:$Q,8,FALSE)</f>
        <v>PIEDRA BLANCA</v>
      </c>
      <c r="K1006" s="4" t="s">
        <v>240</v>
      </c>
      <c r="L1006" s="4" t="s">
        <v>253</v>
      </c>
      <c r="M1006" s="4" t="s">
        <v>17</v>
      </c>
      <c r="N1006" s="52">
        <v>0.3</v>
      </c>
    </row>
    <row r="1007" spans="1:14" ht="13.5" customHeight="1" x14ac:dyDescent="0.25">
      <c r="A1007" s="4">
        <v>2025</v>
      </c>
      <c r="B1007" s="9">
        <v>10</v>
      </c>
      <c r="C1007" s="4" t="s">
        <v>12</v>
      </c>
      <c r="D1007" s="4" t="s">
        <v>19</v>
      </c>
      <c r="E1007" s="5" t="str">
        <f>VLOOKUP($D:$D,[1]Capacidad!$D:$Q,3,FALSE)</f>
        <v>01</v>
      </c>
      <c r="F1007" s="5" t="str">
        <f>VLOOKUP($D:$D,[1]Capacidad!$D:$Q,4,FALSE)</f>
        <v>CIBAO NORTE</v>
      </c>
      <c r="G1007" s="5" t="str">
        <f>VLOOKUP($D:$D,[1]Capacidad!$D:$Q,5,FALSE)</f>
        <v>25</v>
      </c>
      <c r="H1007" s="5" t="str">
        <f>VLOOKUP($D:$D,[1]Capacidad!$D:$Q,6,FALSE)</f>
        <v>SANTIAGO</v>
      </c>
      <c r="I1007" s="5" t="str">
        <f>VLOOKUP($D:$D,[1]Capacidad!$D:$Q,7,FALSE)</f>
        <v>03</v>
      </c>
      <c r="J1007" s="5" t="str">
        <f>VLOOKUP($D:$D,[1]Capacidad!$D:$Q,8,FALSE)</f>
        <v>JÁNICO</v>
      </c>
      <c r="K1007" s="4" t="s">
        <v>240</v>
      </c>
      <c r="L1007" s="4" t="s">
        <v>253</v>
      </c>
      <c r="M1007" s="4" t="s">
        <v>20</v>
      </c>
      <c r="N1007" s="52">
        <v>0.6</v>
      </c>
    </row>
    <row r="1008" spans="1:14" ht="13.5" customHeight="1" x14ac:dyDescent="0.25">
      <c r="A1008" s="4">
        <v>2025</v>
      </c>
      <c r="B1008" s="9">
        <v>10</v>
      </c>
      <c r="C1008" s="4" t="s">
        <v>12</v>
      </c>
      <c r="D1008" s="4" t="s">
        <v>21</v>
      </c>
      <c r="E1008" s="5" t="str">
        <f>VLOOKUP($D:$D,[1]Capacidad!$D:$Q,3,FALSE)</f>
        <v>01</v>
      </c>
      <c r="F1008" s="5" t="str">
        <f>VLOOKUP($D:$D,[1]Capacidad!$D:$Q,4,FALSE)</f>
        <v>CIBAO NORTE</v>
      </c>
      <c r="G1008" s="5" t="str">
        <f>VLOOKUP($D:$D,[1]Capacidad!$D:$Q,5,FALSE)</f>
        <v>25</v>
      </c>
      <c r="H1008" s="5" t="str">
        <f>VLOOKUP($D:$D,[1]Capacidad!$D:$Q,6,FALSE)</f>
        <v>SANTIAGO</v>
      </c>
      <c r="I1008" s="5" t="str">
        <f>VLOOKUP($D:$D,[1]Capacidad!$D:$Q,7,FALSE)</f>
        <v>03</v>
      </c>
      <c r="J1008" s="5" t="str">
        <f>VLOOKUP($D:$D,[1]Capacidad!$D:$Q,8,FALSE)</f>
        <v>JÁNICO</v>
      </c>
      <c r="K1008" s="4" t="s">
        <v>240</v>
      </c>
      <c r="L1008" s="4" t="s">
        <v>253</v>
      </c>
      <c r="M1008" s="4" t="s">
        <v>20</v>
      </c>
      <c r="N1008" s="52">
        <v>0.6</v>
      </c>
    </row>
    <row r="1009" spans="1:14" ht="13.5" customHeight="1" x14ac:dyDescent="0.25">
      <c r="A1009" s="4">
        <v>2025</v>
      </c>
      <c r="B1009" s="9">
        <v>10</v>
      </c>
      <c r="C1009" s="4" t="s">
        <v>22</v>
      </c>
      <c r="D1009" s="4" t="s">
        <v>23</v>
      </c>
      <c r="E1009" s="5" t="str">
        <f>VLOOKUP($D:$D,[1]Capacidad!$D:$Q,3,FALSE)</f>
        <v>06</v>
      </c>
      <c r="F1009" s="5" t="str">
        <f>VLOOKUP($D:$D,[1]Capacidad!$D:$Q,4,FALSE)</f>
        <v>ENRIQUILLO</v>
      </c>
      <c r="G1009" s="5" t="str">
        <f>VLOOKUP($D:$D,[1]Capacidad!$D:$Q,5,FALSE)</f>
        <v>04</v>
      </c>
      <c r="H1009" s="5" t="str">
        <f>VLOOKUP($D:$D,[1]Capacidad!$D:$Q,6,FALSE)</f>
        <v>BARAHONA</v>
      </c>
      <c r="I1009" s="5" t="str">
        <f>VLOOKUP($D:$D,[1]Capacidad!$D:$Q,7,FALSE)</f>
        <v>01</v>
      </c>
      <c r="J1009" s="5" t="str">
        <f>VLOOKUP($D:$D,[1]Capacidad!$D:$Q,8,FALSE)</f>
        <v>BARAHONA</v>
      </c>
      <c r="K1009" s="4" t="s">
        <v>241</v>
      </c>
      <c r="L1009" s="4" t="s">
        <v>247</v>
      </c>
      <c r="M1009" s="4" t="s">
        <v>24</v>
      </c>
      <c r="N1009" s="52">
        <v>53</v>
      </c>
    </row>
    <row r="1010" spans="1:14" ht="13.5" customHeight="1" x14ac:dyDescent="0.25">
      <c r="A1010" s="4">
        <v>2025</v>
      </c>
      <c r="B1010" s="9">
        <v>10</v>
      </c>
      <c r="C1010" s="4" t="s">
        <v>25</v>
      </c>
      <c r="D1010" s="4" t="s">
        <v>26</v>
      </c>
      <c r="E1010" s="5" t="str">
        <f>VLOOKUP($D:$D,[1]Capacidad!$D:$Q,3,FALSE)</f>
        <v>09</v>
      </c>
      <c r="F1010" s="5" t="str">
        <f>VLOOKUP($D:$D,[1]Capacidad!$D:$Q,4,FALSE)</f>
        <v>HIGUAMO</v>
      </c>
      <c r="G1010" s="5" t="str">
        <f>VLOOKUP($D:$D,[1]Capacidad!$D:$Q,5,FALSE)</f>
        <v>23</v>
      </c>
      <c r="H1010" s="5" t="str">
        <f>VLOOKUP($D:$D,[1]Capacidad!$D:$Q,6,FALSE)</f>
        <v>SAN PEDRO DE MACORÍS</v>
      </c>
      <c r="I1010" s="5" t="str">
        <f>VLOOKUP($D:$D,[1]Capacidad!$D:$Q,7,FALSE)</f>
        <v>05</v>
      </c>
      <c r="J1010" s="5" t="str">
        <f>VLOOKUP($D:$D,[1]Capacidad!$D:$Q,8,FALSE)</f>
        <v>QUISQUEYA</v>
      </c>
      <c r="K1010" s="4" t="s">
        <v>242</v>
      </c>
      <c r="L1010" s="4" t="s">
        <v>248</v>
      </c>
      <c r="M1010" s="4" t="s">
        <v>27</v>
      </c>
      <c r="N1010" s="52">
        <v>25.2</v>
      </c>
    </row>
    <row r="1011" spans="1:14" ht="13.5" customHeight="1" x14ac:dyDescent="0.25">
      <c r="A1011" s="4">
        <v>2025</v>
      </c>
      <c r="B1011" s="9">
        <v>10</v>
      </c>
      <c r="C1011" s="4" t="s">
        <v>12</v>
      </c>
      <c r="D1011" s="4" t="s">
        <v>28</v>
      </c>
      <c r="E1011" s="5" t="str">
        <f>VLOOKUP($D:$D,[1]Capacidad!$D:$Q,3,FALSE)</f>
        <v>04</v>
      </c>
      <c r="F1011" s="5" t="str">
        <f>VLOOKUP($D:$D,[1]Capacidad!$D:$Q,4,FALSE)</f>
        <v>CIBAO NOROESTE</v>
      </c>
      <c r="G1011" s="5" t="str">
        <f>VLOOKUP($D:$D,[1]Capacidad!$D:$Q,5,FALSE)</f>
        <v>27</v>
      </c>
      <c r="H1011" s="5" t="str">
        <f>VLOOKUP($D:$D,[1]Capacidad!$D:$Q,6,FALSE)</f>
        <v>VALVERDE</v>
      </c>
      <c r="I1011" s="5" t="str">
        <f>VLOOKUP($D:$D,[1]Capacidad!$D:$Q,7,FALSE)</f>
        <v>02</v>
      </c>
      <c r="J1011" s="5" t="str">
        <f>VLOOKUP($D:$D,[1]Capacidad!$D:$Q,8,FALSE)</f>
        <v>ESPERANZA</v>
      </c>
      <c r="K1011" s="4" t="s">
        <v>240</v>
      </c>
      <c r="L1011" s="4" t="s">
        <v>253</v>
      </c>
      <c r="M1011" s="4" t="s">
        <v>27</v>
      </c>
      <c r="N1011" s="52">
        <v>2.9</v>
      </c>
    </row>
    <row r="1012" spans="1:14" ht="13.5" customHeight="1" x14ac:dyDescent="0.25">
      <c r="A1012" s="4">
        <v>2025</v>
      </c>
      <c r="B1012" s="9">
        <v>10</v>
      </c>
      <c r="C1012" s="4" t="s">
        <v>29</v>
      </c>
      <c r="D1012" s="4" t="s">
        <v>211</v>
      </c>
      <c r="E1012" s="5" t="str">
        <f>VLOOKUP($D:$D,[1]Capacidad!$D:$Q,3,FALSE)</f>
        <v>09</v>
      </c>
      <c r="F1012" s="5" t="str">
        <f>VLOOKUP($D:$D,[1]Capacidad!$D:$Q,4,FALSE)</f>
        <v>HIGUAMO</v>
      </c>
      <c r="G1012" s="5" t="str">
        <f>VLOOKUP($D:$D,[1]Capacidad!$D:$Q,5,FALSE)</f>
        <v>23</v>
      </c>
      <c r="H1012" s="5" t="str">
        <f>VLOOKUP($D:$D,[1]Capacidad!$D:$Q,6,FALSE)</f>
        <v>SAN PEDRO DE MACORÍS</v>
      </c>
      <c r="I1012" s="5" t="str">
        <f>VLOOKUP($D:$D,[1]Capacidad!$D:$Q,7,FALSE)</f>
        <v>01</v>
      </c>
      <c r="J1012" s="5" t="str">
        <f>VLOOKUP($D:$D,[1]Capacidad!$D:$Q,8,FALSE)</f>
        <v>SAN PEDRO DE MACORÍS</v>
      </c>
      <c r="K1012" s="4" t="s">
        <v>239</v>
      </c>
      <c r="L1012" s="4" t="s">
        <v>249</v>
      </c>
      <c r="M1012" s="4" t="s">
        <v>24</v>
      </c>
      <c r="N1012" s="52">
        <v>100</v>
      </c>
    </row>
    <row r="1013" spans="1:14" ht="13.5" customHeight="1" x14ac:dyDescent="0.25">
      <c r="A1013" s="4">
        <v>2025</v>
      </c>
      <c r="B1013" s="9">
        <v>10</v>
      </c>
      <c r="C1013" s="4" t="s">
        <v>29</v>
      </c>
      <c r="D1013" s="4" t="s">
        <v>212</v>
      </c>
      <c r="E1013" s="5" t="str">
        <f>VLOOKUP($D:$D,[1]Capacidad!$D:$Q,3,FALSE)</f>
        <v>09</v>
      </c>
      <c r="F1013" s="5" t="str">
        <f>VLOOKUP($D:$D,[1]Capacidad!$D:$Q,4,FALSE)</f>
        <v>HIGUAMO</v>
      </c>
      <c r="G1013" s="5" t="str">
        <f>VLOOKUP($D:$D,[1]Capacidad!$D:$Q,5,FALSE)</f>
        <v>23</v>
      </c>
      <c r="H1013" s="5" t="str">
        <f>VLOOKUP($D:$D,[1]Capacidad!$D:$Q,6,FALSE)</f>
        <v>SAN PEDRO DE MACORÍS</v>
      </c>
      <c r="I1013" s="5" t="str">
        <f>VLOOKUP($D:$D,[1]Capacidad!$D:$Q,7,FALSE)</f>
        <v>01</v>
      </c>
      <c r="J1013" s="5" t="str">
        <f>VLOOKUP($D:$D,[1]Capacidad!$D:$Q,8,FALSE)</f>
        <v>SAN PEDRO DE MACORÍS</v>
      </c>
      <c r="K1013" s="4" t="s">
        <v>239</v>
      </c>
      <c r="L1013" s="4" t="s">
        <v>249</v>
      </c>
      <c r="M1013" s="4" t="s">
        <v>24</v>
      </c>
      <c r="N1013" s="52">
        <v>100</v>
      </c>
    </row>
    <row r="1014" spans="1:14" ht="13.5" customHeight="1" x14ac:dyDescent="0.25">
      <c r="A1014" s="4">
        <v>2025</v>
      </c>
      <c r="B1014" s="9">
        <v>10</v>
      </c>
      <c r="C1014" s="4" t="s">
        <v>29</v>
      </c>
      <c r="D1014" s="4" t="s">
        <v>213</v>
      </c>
      <c r="E1014" s="5" t="str">
        <f>VLOOKUP($D:$D,[1]Capacidad!$D:$Q,3,FALSE)</f>
        <v>09</v>
      </c>
      <c r="F1014" s="5" t="str">
        <f>VLOOKUP($D:$D,[1]Capacidad!$D:$Q,4,FALSE)</f>
        <v>HIGUAMO</v>
      </c>
      <c r="G1014" s="5" t="str">
        <f>VLOOKUP($D:$D,[1]Capacidad!$D:$Q,5,FALSE)</f>
        <v>23</v>
      </c>
      <c r="H1014" s="5" t="str">
        <f>VLOOKUP($D:$D,[1]Capacidad!$D:$Q,6,FALSE)</f>
        <v>SAN PEDRO DE MACORÍS</v>
      </c>
      <c r="I1014" s="5" t="str">
        <f>VLOOKUP($D:$D,[1]Capacidad!$D:$Q,7,FALSE)</f>
        <v>01</v>
      </c>
      <c r="J1014" s="5" t="str">
        <f>VLOOKUP($D:$D,[1]Capacidad!$D:$Q,8,FALSE)</f>
        <v>SAN PEDRO DE MACORÍS</v>
      </c>
      <c r="K1014" s="4" t="s">
        <v>239</v>
      </c>
      <c r="L1014" s="4" t="s">
        <v>249</v>
      </c>
      <c r="M1014" s="4" t="s">
        <v>24</v>
      </c>
      <c r="N1014" s="52">
        <v>100</v>
      </c>
    </row>
    <row r="1015" spans="1:14" ht="13.5" customHeight="1" x14ac:dyDescent="0.25">
      <c r="A1015" s="4">
        <v>2025</v>
      </c>
      <c r="B1015" s="9">
        <v>10</v>
      </c>
      <c r="C1015" s="4" t="s">
        <v>12</v>
      </c>
      <c r="D1015" s="4" t="s">
        <v>37</v>
      </c>
      <c r="E1015" s="5" t="str">
        <f>VLOOKUP($D:$D,[1]Capacidad!$D:$Q,3,FALSE)</f>
        <v>04</v>
      </c>
      <c r="F1015" s="5" t="str">
        <f>VLOOKUP($D:$D,[1]Capacidad!$D:$Q,4,FALSE)</f>
        <v>CIBAO NOROESTE</v>
      </c>
      <c r="G1015" s="5" t="str">
        <f>VLOOKUP($D:$D,[1]Capacidad!$D:$Q,5,FALSE)</f>
        <v>26</v>
      </c>
      <c r="H1015" s="5" t="str">
        <f>VLOOKUP($D:$D,[1]Capacidad!$D:$Q,6,FALSE)</f>
        <v>SANTIAGO RODRÍGUEZ</v>
      </c>
      <c r="I1015" s="5" t="str">
        <f>VLOOKUP($D:$D,[1]Capacidad!$D:$Q,7,FALSE)</f>
        <v>03</v>
      </c>
      <c r="J1015" s="5" t="str">
        <f>VLOOKUP($D:$D,[1]Capacidad!$D:$Q,8,FALSE)</f>
        <v>MONCIÓN</v>
      </c>
      <c r="K1015" s="4" t="s">
        <v>240</v>
      </c>
      <c r="L1015" s="4" t="s">
        <v>253</v>
      </c>
      <c r="M1015" s="4" t="s">
        <v>17</v>
      </c>
      <c r="N1015" s="52">
        <v>1.6</v>
      </c>
    </row>
    <row r="1016" spans="1:14" ht="13.5" customHeight="1" x14ac:dyDescent="0.25">
      <c r="A1016" s="4">
        <v>2025</v>
      </c>
      <c r="B1016" s="9">
        <v>10</v>
      </c>
      <c r="C1016" s="4" t="s">
        <v>12</v>
      </c>
      <c r="D1016" s="4" t="s">
        <v>38</v>
      </c>
      <c r="E1016" s="5" t="str">
        <f>VLOOKUP($D:$D,[1]Capacidad!$D:$Q,3,FALSE)</f>
        <v>04</v>
      </c>
      <c r="F1016" s="5" t="str">
        <f>VLOOKUP($D:$D,[1]Capacidad!$D:$Q,4,FALSE)</f>
        <v>CIBAO NOROESTE</v>
      </c>
      <c r="G1016" s="5" t="str">
        <f>VLOOKUP($D:$D,[1]Capacidad!$D:$Q,5,FALSE)</f>
        <v>26</v>
      </c>
      <c r="H1016" s="5" t="str">
        <f>VLOOKUP($D:$D,[1]Capacidad!$D:$Q,6,FALSE)</f>
        <v>SANTIAGO RODRÍGUEZ</v>
      </c>
      <c r="I1016" s="5" t="str">
        <f>VLOOKUP($D:$D,[1]Capacidad!$D:$Q,7,FALSE)</f>
        <v>03</v>
      </c>
      <c r="J1016" s="5" t="str">
        <f>VLOOKUP($D:$D,[1]Capacidad!$D:$Q,8,FALSE)</f>
        <v>MONCIÓN</v>
      </c>
      <c r="K1016" s="4" t="s">
        <v>240</v>
      </c>
      <c r="L1016" s="4" t="s">
        <v>253</v>
      </c>
      <c r="M1016" s="4" t="s">
        <v>17</v>
      </c>
      <c r="N1016" s="52">
        <v>1.6</v>
      </c>
    </row>
    <row r="1017" spans="1:14" ht="13.5" customHeight="1" x14ac:dyDescent="0.25">
      <c r="A1017" s="4">
        <v>2025</v>
      </c>
      <c r="B1017" s="9">
        <v>10</v>
      </c>
      <c r="C1017" s="4" t="s">
        <v>12</v>
      </c>
      <c r="D1017" s="4" t="s">
        <v>39</v>
      </c>
      <c r="E1017" s="5" t="str">
        <f>VLOOKUP($D:$D,[1]Capacidad!$D:$Q,3,FALSE)</f>
        <v>07</v>
      </c>
      <c r="F1017" s="5" t="str">
        <f>VLOOKUP($D:$D,[1]Capacidad!$D:$Q,4,FALSE)</f>
        <v>EL VALLE</v>
      </c>
      <c r="G1017" s="5" t="str">
        <f>VLOOKUP($D:$D,[1]Capacidad!$D:$Q,5,FALSE)</f>
        <v>22</v>
      </c>
      <c r="H1017" s="5" t="str">
        <f>VLOOKUP($D:$D,[1]Capacidad!$D:$Q,6,FALSE)</f>
        <v>SAN JUAN</v>
      </c>
      <c r="I1017" s="5" t="str">
        <f>VLOOKUP($D:$D,[1]Capacidad!$D:$Q,7,FALSE)</f>
        <v>01</v>
      </c>
      <c r="J1017" s="5" t="str">
        <f>VLOOKUP($D:$D,[1]Capacidad!$D:$Q,8,FALSE)</f>
        <v>SAN JUAN</v>
      </c>
      <c r="K1017" s="4" t="s">
        <v>240</v>
      </c>
      <c r="L1017" s="4" t="s">
        <v>253</v>
      </c>
      <c r="M1017" s="4" t="s">
        <v>17</v>
      </c>
      <c r="N1017" s="52">
        <v>2</v>
      </c>
    </row>
    <row r="1018" spans="1:14" ht="13.5" customHeight="1" x14ac:dyDescent="0.25">
      <c r="A1018" s="4">
        <v>2025</v>
      </c>
      <c r="B1018" s="9">
        <v>10</v>
      </c>
      <c r="C1018" s="4" t="s">
        <v>12</v>
      </c>
      <c r="D1018" s="4" t="s">
        <v>40</v>
      </c>
      <c r="E1018" s="5" t="str">
        <f>VLOOKUP($D:$D,[1]Capacidad!$D:$Q,3,FALSE)</f>
        <v>07</v>
      </c>
      <c r="F1018" s="5" t="str">
        <f>VLOOKUP($D:$D,[1]Capacidad!$D:$Q,4,FALSE)</f>
        <v>EL VALLE</v>
      </c>
      <c r="G1018" s="5" t="str">
        <f>VLOOKUP($D:$D,[1]Capacidad!$D:$Q,5,FALSE)</f>
        <v>22</v>
      </c>
      <c r="H1018" s="5" t="str">
        <f>VLOOKUP($D:$D,[1]Capacidad!$D:$Q,6,FALSE)</f>
        <v>SAN JUAN</v>
      </c>
      <c r="I1018" s="5" t="str">
        <f>VLOOKUP($D:$D,[1]Capacidad!$D:$Q,7,FALSE)</f>
        <v>01</v>
      </c>
      <c r="J1018" s="5" t="str">
        <f>VLOOKUP($D:$D,[1]Capacidad!$D:$Q,8,FALSE)</f>
        <v>SAN JUAN</v>
      </c>
      <c r="K1018" s="4" t="s">
        <v>240</v>
      </c>
      <c r="L1018" s="4" t="s">
        <v>253</v>
      </c>
      <c r="M1018" s="4" t="s">
        <v>17</v>
      </c>
      <c r="N1018" s="52">
        <v>2</v>
      </c>
    </row>
    <row r="1019" spans="1:14" ht="13.5" customHeight="1" x14ac:dyDescent="0.25">
      <c r="A1019" s="4">
        <v>2025</v>
      </c>
      <c r="B1019" s="9">
        <v>10</v>
      </c>
      <c r="C1019" s="4" t="s">
        <v>12</v>
      </c>
      <c r="D1019" s="4" t="s">
        <v>41</v>
      </c>
      <c r="E1019" s="5" t="str">
        <f>VLOOKUP($D:$D,[1]Capacidad!$D:$Q,3,FALSE)</f>
        <v>02</v>
      </c>
      <c r="F1019" s="5" t="str">
        <f>VLOOKUP($D:$D,[1]Capacidad!$D:$Q,4,FALSE)</f>
        <v>CIBAO SUR</v>
      </c>
      <c r="G1019" s="5" t="str">
        <f>VLOOKUP($D:$D,[1]Capacidad!$D:$Q,5,FALSE)</f>
        <v>13</v>
      </c>
      <c r="H1019" s="5" t="str">
        <f>VLOOKUP($D:$D,[1]Capacidad!$D:$Q,6,FALSE)</f>
        <v>LA VEGA</v>
      </c>
      <c r="I1019" s="5" t="str">
        <f>VLOOKUP($D:$D,[1]Capacidad!$D:$Q,7,FALSE)</f>
        <v>02</v>
      </c>
      <c r="J1019" s="5" t="str">
        <f>VLOOKUP($D:$D,[1]Capacidad!$D:$Q,8,FALSE)</f>
        <v>CONSTANZA</v>
      </c>
      <c r="K1019" s="4" t="s">
        <v>240</v>
      </c>
      <c r="L1019" s="4" t="s">
        <v>253</v>
      </c>
      <c r="M1019" s="4" t="s">
        <v>20</v>
      </c>
      <c r="N1019" s="52">
        <v>0.7</v>
      </c>
    </row>
    <row r="1020" spans="1:14" ht="13.5" customHeight="1" x14ac:dyDescent="0.25">
      <c r="A1020" s="4">
        <v>2025</v>
      </c>
      <c r="B1020" s="9">
        <v>10</v>
      </c>
      <c r="C1020" s="4" t="s">
        <v>29</v>
      </c>
      <c r="D1020" s="4" t="s">
        <v>235</v>
      </c>
      <c r="E1020" s="5" t="s">
        <v>283</v>
      </c>
      <c r="F1020" s="5" t="s">
        <v>283</v>
      </c>
      <c r="G1020" s="5" t="s">
        <v>283</v>
      </c>
      <c r="H1020" s="5" t="s">
        <v>283</v>
      </c>
      <c r="I1020" s="5" t="s">
        <v>283</v>
      </c>
      <c r="J1020" s="5" t="s">
        <v>283</v>
      </c>
      <c r="K1020" s="4" t="s">
        <v>239</v>
      </c>
      <c r="L1020" s="4" t="s">
        <v>246</v>
      </c>
      <c r="M1020" s="4" t="s">
        <v>223</v>
      </c>
      <c r="N1020" s="52">
        <v>130</v>
      </c>
    </row>
    <row r="1021" spans="1:14" ht="13.5" customHeight="1" x14ac:dyDescent="0.25">
      <c r="A1021" s="4">
        <v>2025</v>
      </c>
      <c r="B1021" s="9">
        <v>10</v>
      </c>
      <c r="C1021" s="4" t="s">
        <v>42</v>
      </c>
      <c r="D1021" s="4" t="s">
        <v>214</v>
      </c>
      <c r="E1021" s="5" t="str">
        <f>VLOOKUP($D:$D,[1]Capacidad!$D:$Q,3,FALSE)</f>
        <v>10</v>
      </c>
      <c r="F1021" s="5" t="str">
        <f>VLOOKUP($D:$D,[1]Capacidad!$D:$Q,4,FALSE)</f>
        <v>OZAMA O METROPOLITANA</v>
      </c>
      <c r="G1021" s="5" t="str">
        <f>VLOOKUP($D:$D,[1]Capacidad!$D:$Q,5,FALSE)</f>
        <v>01</v>
      </c>
      <c r="H1021" s="5" t="str">
        <f>VLOOKUP($D:$D,[1]Capacidad!$D:$Q,6,FALSE)</f>
        <v>DISTRITO NACIONAL</v>
      </c>
      <c r="I1021" s="5" t="str">
        <f>VLOOKUP($D:$D,[1]Capacidad!$D:$Q,7,FALSE)</f>
        <v>01</v>
      </c>
      <c r="J1021" s="5" t="str">
        <f>VLOOKUP($D:$D,[1]Capacidad!$D:$Q,8,FALSE)</f>
        <v>SANTO DOMINGO DE GUZMÁN</v>
      </c>
      <c r="K1021" s="4" t="s">
        <v>242</v>
      </c>
      <c r="L1021" s="4" t="s">
        <v>248</v>
      </c>
      <c r="M1021" s="4" t="s">
        <v>44</v>
      </c>
      <c r="N1021" s="52">
        <v>111.26</v>
      </c>
    </row>
    <row r="1022" spans="1:14" ht="13.5" customHeight="1" x14ac:dyDescent="0.25">
      <c r="A1022" s="4">
        <v>2025</v>
      </c>
      <c r="B1022" s="9">
        <v>10</v>
      </c>
      <c r="C1022" s="4" t="s">
        <v>42</v>
      </c>
      <c r="D1022" s="4" t="s">
        <v>215</v>
      </c>
      <c r="E1022" s="5" t="str">
        <f>VLOOKUP($D:$D,[1]Capacidad!$D:$Q,3,FALSE)</f>
        <v>10</v>
      </c>
      <c r="F1022" s="5" t="str">
        <f>VLOOKUP($D:$D,[1]Capacidad!$D:$Q,4,FALSE)</f>
        <v>OZAMA O METROPOLITANA</v>
      </c>
      <c r="G1022" s="5" t="str">
        <f>VLOOKUP($D:$D,[1]Capacidad!$D:$Q,5,FALSE)</f>
        <v>01</v>
      </c>
      <c r="H1022" s="5" t="str">
        <f>VLOOKUP($D:$D,[1]Capacidad!$D:$Q,6,FALSE)</f>
        <v>DISTRITO NACIONAL</v>
      </c>
      <c r="I1022" s="5" t="str">
        <f>VLOOKUP($D:$D,[1]Capacidad!$D:$Q,7,FALSE)</f>
        <v>01</v>
      </c>
      <c r="J1022" s="5" t="str">
        <f>VLOOKUP($D:$D,[1]Capacidad!$D:$Q,8,FALSE)</f>
        <v>SANTO DOMINGO DE GUZMÁN</v>
      </c>
      <c r="K1022" s="4" t="s">
        <v>239</v>
      </c>
      <c r="L1022" s="4" t="s">
        <v>246</v>
      </c>
      <c r="M1022" s="4" t="s">
        <v>49</v>
      </c>
      <c r="N1022" s="52">
        <v>150.24799999999999</v>
      </c>
    </row>
    <row r="1023" spans="1:14" ht="13.5" customHeight="1" x14ac:dyDescent="0.25">
      <c r="A1023" s="4">
        <v>2025</v>
      </c>
      <c r="B1023" s="9">
        <v>10</v>
      </c>
      <c r="C1023" s="4" t="s">
        <v>22</v>
      </c>
      <c r="D1023" s="4" t="s">
        <v>52</v>
      </c>
      <c r="E1023" s="5" t="str">
        <f>VLOOKUP($D:$D,[1]Capacidad!$D:$Q,3,FALSE)</f>
        <v>05</v>
      </c>
      <c r="F1023" s="5" t="str">
        <f>VLOOKUP($D:$D,[1]Capacidad!$D:$Q,4,FALSE)</f>
        <v>VALDESIA</v>
      </c>
      <c r="G1023" s="5" t="str">
        <f>VLOOKUP($D:$D,[1]Capacidad!$D:$Q,5,FALSE)</f>
        <v>21</v>
      </c>
      <c r="H1023" s="5" t="str">
        <f>VLOOKUP($D:$D,[1]Capacidad!$D:$Q,6,FALSE)</f>
        <v>SAN CRISTÓBAL</v>
      </c>
      <c r="I1023" s="5" t="str">
        <f>VLOOKUP($D:$D,[1]Capacidad!$D:$Q,7,FALSE)</f>
        <v>03</v>
      </c>
      <c r="J1023" s="5" t="str">
        <f>VLOOKUP($D:$D,[1]Capacidad!$D:$Q,8,FALSE)</f>
        <v>BAJOS DE HAINA</v>
      </c>
      <c r="K1023" s="4" t="s">
        <v>243</v>
      </c>
      <c r="L1023" s="4" t="s">
        <v>249</v>
      </c>
      <c r="M1023" s="4" t="s">
        <v>17</v>
      </c>
      <c r="N1023" s="52">
        <v>100</v>
      </c>
    </row>
    <row r="1024" spans="1:14" ht="13.5" customHeight="1" x14ac:dyDescent="0.25">
      <c r="A1024" s="4">
        <v>2025</v>
      </c>
      <c r="B1024" s="9">
        <v>10</v>
      </c>
      <c r="C1024" s="4" t="s">
        <v>12</v>
      </c>
      <c r="D1024" s="4" t="s">
        <v>53</v>
      </c>
      <c r="E1024" s="5" t="str">
        <f>VLOOKUP($D:$D,[1]Capacidad!$D:$Q,3,FALSE)</f>
        <v>02</v>
      </c>
      <c r="F1024" s="5" t="str">
        <f>VLOOKUP($D:$D,[1]Capacidad!$D:$Q,4,FALSE)</f>
        <v>CIBAO SUR</v>
      </c>
      <c r="G1024" s="5" t="str">
        <f>VLOOKUP($D:$D,[1]Capacidad!$D:$Q,5,FALSE)</f>
        <v>24</v>
      </c>
      <c r="H1024" s="5" t="str">
        <f>VLOOKUP($D:$D,[1]Capacidad!$D:$Q,6,FALSE)</f>
        <v>SANCHEZ RAMÍREZ</v>
      </c>
      <c r="I1024" s="5" t="str">
        <f>VLOOKUP($D:$D,[1]Capacidad!$D:$Q,7,FALSE)</f>
        <v>01</v>
      </c>
      <c r="J1024" s="5" t="str">
        <f>VLOOKUP($D:$D,[1]Capacidad!$D:$Q,8,FALSE)</f>
        <v>COTUÍ</v>
      </c>
      <c r="K1024" s="4" t="s">
        <v>240</v>
      </c>
      <c r="L1024" s="4" t="s">
        <v>253</v>
      </c>
      <c r="M1024" s="4" t="s">
        <v>54</v>
      </c>
      <c r="N1024" s="52">
        <v>8</v>
      </c>
    </row>
    <row r="1025" spans="1:14" ht="13.5" customHeight="1" x14ac:dyDescent="0.25">
      <c r="A1025" s="4">
        <v>2025</v>
      </c>
      <c r="B1025" s="9">
        <v>10</v>
      </c>
      <c r="C1025" s="4" t="s">
        <v>12</v>
      </c>
      <c r="D1025" s="4" t="s">
        <v>55</v>
      </c>
      <c r="E1025" s="5" t="str">
        <f>VLOOKUP($D:$D,[1]Capacidad!$D:$Q,3,FALSE)</f>
        <v>02</v>
      </c>
      <c r="F1025" s="5" t="str">
        <f>VLOOKUP($D:$D,[1]Capacidad!$D:$Q,4,FALSE)</f>
        <v>CIBAO SUR</v>
      </c>
      <c r="G1025" s="5" t="str">
        <f>VLOOKUP($D:$D,[1]Capacidad!$D:$Q,5,FALSE)</f>
        <v>24</v>
      </c>
      <c r="H1025" s="5" t="str">
        <f>VLOOKUP($D:$D,[1]Capacidad!$D:$Q,6,FALSE)</f>
        <v>SANCHEZ RAMÍREZ</v>
      </c>
      <c r="I1025" s="5" t="str">
        <f>VLOOKUP($D:$D,[1]Capacidad!$D:$Q,7,FALSE)</f>
        <v>01</v>
      </c>
      <c r="J1025" s="5" t="str">
        <f>VLOOKUP($D:$D,[1]Capacidad!$D:$Q,8,FALSE)</f>
        <v>COTUÍ</v>
      </c>
      <c r="K1025" s="4" t="s">
        <v>240</v>
      </c>
      <c r="L1025" s="4" t="s">
        <v>253</v>
      </c>
      <c r="M1025" s="4" t="s">
        <v>56</v>
      </c>
      <c r="N1025" s="52">
        <v>10.5</v>
      </c>
    </row>
    <row r="1026" spans="1:14" ht="13.5" customHeight="1" x14ac:dyDescent="0.25">
      <c r="A1026" s="4">
        <v>2025</v>
      </c>
      <c r="B1026" s="9">
        <v>10</v>
      </c>
      <c r="C1026" s="4" t="s">
        <v>57</v>
      </c>
      <c r="D1026" s="4" t="s">
        <v>58</v>
      </c>
      <c r="E1026" s="5" t="str">
        <f>VLOOKUP($D:$D,[1]Capacidad!$D:$Q,3,FALSE)</f>
        <v>10</v>
      </c>
      <c r="F1026" s="5" t="str">
        <f>VLOOKUP($D:$D,[1]Capacidad!$D:$Q,4,FALSE)</f>
        <v>OZAMA O METROPOLITANA</v>
      </c>
      <c r="G1026" s="5" t="str">
        <f>VLOOKUP($D:$D,[1]Capacidad!$D:$Q,5,FALSE)</f>
        <v>32</v>
      </c>
      <c r="H1026" s="5" t="str">
        <f>VLOOKUP($D:$D,[1]Capacidad!$D:$Q,6,FALSE)</f>
        <v>SANTO DOMINGO</v>
      </c>
      <c r="I1026" s="5" t="str">
        <f>VLOOKUP($D:$D,[1]Capacidad!$D:$Q,7,FALSE)</f>
        <v>07</v>
      </c>
      <c r="J1026" s="5" t="str">
        <f>VLOOKUP($D:$D,[1]Capacidad!$D:$Q,8,FALSE)</f>
        <v>PEDRO BRAND</v>
      </c>
      <c r="K1026" s="4" t="s">
        <v>242</v>
      </c>
      <c r="L1026" s="4" t="s">
        <v>248</v>
      </c>
      <c r="M1026" s="4" t="s">
        <v>44</v>
      </c>
      <c r="N1026" s="52">
        <v>14.6</v>
      </c>
    </row>
    <row r="1027" spans="1:14" ht="13.5" customHeight="1" x14ac:dyDescent="0.25">
      <c r="A1027" s="4">
        <v>2025</v>
      </c>
      <c r="B1027" s="9">
        <v>10</v>
      </c>
      <c r="C1027" s="4" t="s">
        <v>59</v>
      </c>
      <c r="D1027" s="4" t="s">
        <v>60</v>
      </c>
      <c r="E1027" s="5" t="str">
        <f>VLOOKUP($D:$D,[1]Capacidad!$D:$Q,3,FALSE)</f>
        <v>05</v>
      </c>
      <c r="F1027" s="5" t="str">
        <f>VLOOKUP($D:$D,[1]Capacidad!$D:$Q,4,FALSE)</f>
        <v>VALDESIA</v>
      </c>
      <c r="G1027" s="5" t="str">
        <f>VLOOKUP($D:$D,[1]Capacidad!$D:$Q,5,FALSE)</f>
        <v>21</v>
      </c>
      <c r="H1027" s="5" t="str">
        <f>VLOOKUP($D:$D,[1]Capacidad!$D:$Q,6,FALSE)</f>
        <v>SAN CRISTÓBAL</v>
      </c>
      <c r="I1027" s="5" t="str">
        <f>VLOOKUP($D:$D,[1]Capacidad!$D:$Q,7,FALSE)</f>
        <v>03</v>
      </c>
      <c r="J1027" s="5" t="str">
        <f>VLOOKUP($D:$D,[1]Capacidad!$D:$Q,8,FALSE)</f>
        <v>BAJOS DE HAINA</v>
      </c>
      <c r="K1027" s="4" t="s">
        <v>241</v>
      </c>
      <c r="L1027" s="4" t="s">
        <v>247</v>
      </c>
      <c r="M1027" s="4" t="s">
        <v>54</v>
      </c>
      <c r="N1027" s="52">
        <v>128</v>
      </c>
    </row>
    <row r="1028" spans="1:14" ht="13.5" customHeight="1" x14ac:dyDescent="0.25">
      <c r="A1028" s="4">
        <v>2025</v>
      </c>
      <c r="B1028" s="9">
        <v>10</v>
      </c>
      <c r="C1028" s="4" t="s">
        <v>59</v>
      </c>
      <c r="D1028" s="4" t="s">
        <v>61</v>
      </c>
      <c r="E1028" s="5" t="str">
        <f>VLOOKUP($D:$D,[1]Capacidad!$D:$Q,3,FALSE)</f>
        <v>05</v>
      </c>
      <c r="F1028" s="5" t="str">
        <f>VLOOKUP($D:$D,[1]Capacidad!$D:$Q,4,FALSE)</f>
        <v>VALDESIA</v>
      </c>
      <c r="G1028" s="5" t="str">
        <f>VLOOKUP($D:$D,[1]Capacidad!$D:$Q,5,FALSE)</f>
        <v>21</v>
      </c>
      <c r="H1028" s="5" t="str">
        <f>VLOOKUP($D:$D,[1]Capacidad!$D:$Q,6,FALSE)</f>
        <v>SAN CRISTÓBAL</v>
      </c>
      <c r="I1028" s="5" t="str">
        <f>VLOOKUP($D:$D,[1]Capacidad!$D:$Q,7,FALSE)</f>
        <v>03</v>
      </c>
      <c r="J1028" s="5" t="str">
        <f>VLOOKUP($D:$D,[1]Capacidad!$D:$Q,8,FALSE)</f>
        <v>BAJOS DE HAINA</v>
      </c>
      <c r="K1028" s="4" t="s">
        <v>241</v>
      </c>
      <c r="L1028" s="4" t="s">
        <v>247</v>
      </c>
      <c r="M1028" s="4" t="s">
        <v>62</v>
      </c>
      <c r="N1028" s="52">
        <v>132</v>
      </c>
    </row>
    <row r="1029" spans="1:14" ht="13.5" customHeight="1" x14ac:dyDescent="0.25">
      <c r="A1029" s="4">
        <v>2025</v>
      </c>
      <c r="B1029" s="9">
        <v>10</v>
      </c>
      <c r="C1029" s="4" t="s">
        <v>12</v>
      </c>
      <c r="D1029" s="4" t="s">
        <v>63</v>
      </c>
      <c r="E1029" s="5" t="str">
        <f>VLOOKUP($D:$D,[1]Capacidad!$D:$Q,3,FALSE)</f>
        <v>05</v>
      </c>
      <c r="F1029" s="5" t="str">
        <f>VLOOKUP($D:$D,[1]Capacidad!$D:$Q,4,FALSE)</f>
        <v>VALDESIA</v>
      </c>
      <c r="G1029" s="5" t="str">
        <f>VLOOKUP($D:$D,[1]Capacidad!$D:$Q,5,FALSE)</f>
        <v>31</v>
      </c>
      <c r="H1029" s="5" t="str">
        <f>VLOOKUP($D:$D,[1]Capacidad!$D:$Q,6,FALSE)</f>
        <v>SAN JOSÉ DE OCOA</v>
      </c>
      <c r="I1029" s="5" t="str">
        <f>VLOOKUP($D:$D,[1]Capacidad!$D:$Q,7,FALSE)</f>
        <v>01</v>
      </c>
      <c r="J1029" s="5" t="str">
        <f>VLOOKUP($D:$D,[1]Capacidad!$D:$Q,8,FALSE)</f>
        <v>SAN JOSÉ DE OCOA</v>
      </c>
      <c r="K1029" s="4" t="s">
        <v>240</v>
      </c>
      <c r="L1029" s="4" t="s">
        <v>253</v>
      </c>
      <c r="M1029" s="4" t="s">
        <v>14</v>
      </c>
      <c r="N1029" s="52">
        <v>49</v>
      </c>
    </row>
    <row r="1030" spans="1:14" ht="13.5" customHeight="1" x14ac:dyDescent="0.25">
      <c r="A1030" s="4">
        <v>2025</v>
      </c>
      <c r="B1030" s="9">
        <v>10</v>
      </c>
      <c r="C1030" s="4" t="s">
        <v>12</v>
      </c>
      <c r="D1030" s="4" t="s">
        <v>64</v>
      </c>
      <c r="E1030" s="5" t="str">
        <f>VLOOKUP($D:$D,[1]Capacidad!$D:$Q,3,FALSE)</f>
        <v>05</v>
      </c>
      <c r="F1030" s="5" t="str">
        <f>VLOOKUP($D:$D,[1]Capacidad!$D:$Q,4,FALSE)</f>
        <v>VALDESIA</v>
      </c>
      <c r="G1030" s="5" t="str">
        <f>VLOOKUP($D:$D,[1]Capacidad!$D:$Q,5,FALSE)</f>
        <v>31</v>
      </c>
      <c r="H1030" s="5" t="str">
        <f>VLOOKUP($D:$D,[1]Capacidad!$D:$Q,6,FALSE)</f>
        <v>SAN JOSÉ DE OCOA</v>
      </c>
      <c r="I1030" s="5" t="str">
        <f>VLOOKUP($D:$D,[1]Capacidad!$D:$Q,7,FALSE)</f>
        <v>01</v>
      </c>
      <c r="J1030" s="5" t="str">
        <f>VLOOKUP($D:$D,[1]Capacidad!$D:$Q,8,FALSE)</f>
        <v>SAN JOSÉ DE OCOA</v>
      </c>
      <c r="K1030" s="4" t="s">
        <v>240</v>
      </c>
      <c r="L1030" s="4" t="s">
        <v>253</v>
      </c>
      <c r="M1030" s="4" t="s">
        <v>14</v>
      </c>
      <c r="N1030" s="52">
        <v>49</v>
      </c>
    </row>
    <row r="1031" spans="1:14" ht="13.5" customHeight="1" x14ac:dyDescent="0.25">
      <c r="A1031" s="4">
        <v>2025</v>
      </c>
      <c r="B1031" s="9">
        <v>10</v>
      </c>
      <c r="C1031" s="4" t="s">
        <v>12</v>
      </c>
      <c r="D1031" s="4" t="s">
        <v>65</v>
      </c>
      <c r="E1031" s="5" t="str">
        <f>VLOOKUP($D:$D,[1]Capacidad!$D:$Q,3,FALSE)</f>
        <v>02</v>
      </c>
      <c r="F1031" s="5" t="str">
        <f>VLOOKUP($D:$D,[1]Capacidad!$D:$Q,4,FALSE)</f>
        <v>CIBAO SUR</v>
      </c>
      <c r="G1031" s="5" t="str">
        <f>VLOOKUP($D:$D,[1]Capacidad!$D:$Q,5,FALSE)</f>
        <v>13</v>
      </c>
      <c r="H1031" s="5" t="str">
        <f>VLOOKUP($D:$D,[1]Capacidad!$D:$Q,6,FALSE)</f>
        <v>LA VEGA</v>
      </c>
      <c r="I1031" s="5" t="str">
        <f>VLOOKUP($D:$D,[1]Capacidad!$D:$Q,7,FALSE)</f>
        <v>03</v>
      </c>
      <c r="J1031" s="5" t="str">
        <f>VLOOKUP($D:$D,[1]Capacidad!$D:$Q,8,FALSE)</f>
        <v>JARABACOA</v>
      </c>
      <c r="K1031" s="4" t="s">
        <v>240</v>
      </c>
      <c r="L1031" s="4" t="s">
        <v>253</v>
      </c>
      <c r="M1031" s="4" t="s">
        <v>66</v>
      </c>
      <c r="N1031" s="52">
        <v>8.82</v>
      </c>
    </row>
    <row r="1032" spans="1:14" ht="13.5" customHeight="1" x14ac:dyDescent="0.25">
      <c r="A1032" s="4">
        <v>2025</v>
      </c>
      <c r="B1032" s="9">
        <v>10</v>
      </c>
      <c r="C1032" s="4" t="s">
        <v>22</v>
      </c>
      <c r="D1032" s="4" t="s">
        <v>67</v>
      </c>
      <c r="E1032" s="5" t="str">
        <f>VLOOKUP($D:$D,[1]Capacidad!$D:$Q,3,FALSE)</f>
        <v>06</v>
      </c>
      <c r="F1032" s="5" t="str">
        <f>VLOOKUP($D:$D,[1]Capacidad!$D:$Q,4,FALSE)</f>
        <v>ENRIQUILLO</v>
      </c>
      <c r="G1032" s="5" t="str">
        <f>VLOOKUP($D:$D,[1]Capacidad!$D:$Q,5,FALSE)</f>
        <v>16</v>
      </c>
      <c r="H1032" s="5" t="str">
        <f>VLOOKUP($D:$D,[1]Capacidad!$D:$Q,6,FALSE)</f>
        <v>PEDERNALES</v>
      </c>
      <c r="I1032" s="5" t="str">
        <f>VLOOKUP($D:$D,[1]Capacidad!$D:$Q,7,FALSE)</f>
        <v>02</v>
      </c>
      <c r="J1032" s="5" t="str">
        <f>VLOOKUP($D:$D,[1]Capacidad!$D:$Q,8,FALSE)</f>
        <v>OVIEDO</v>
      </c>
      <c r="K1032" s="4" t="s">
        <v>244</v>
      </c>
      <c r="L1032" s="4" t="s">
        <v>252</v>
      </c>
      <c r="M1032" s="4" t="s">
        <v>68</v>
      </c>
      <c r="N1032" s="52">
        <v>25.2</v>
      </c>
    </row>
    <row r="1033" spans="1:14" ht="13.5" customHeight="1" x14ac:dyDescent="0.25">
      <c r="A1033" s="4">
        <v>2025</v>
      </c>
      <c r="B1033" s="9">
        <v>10</v>
      </c>
      <c r="C1033" s="4" t="s">
        <v>69</v>
      </c>
      <c r="D1033" s="4" t="s">
        <v>70</v>
      </c>
      <c r="E1033" s="5" t="str">
        <f>VLOOKUP($D:$D,[1]Capacidad!$D:$Q,3,FALSE)</f>
        <v>02</v>
      </c>
      <c r="F1033" s="5" t="str">
        <f>VLOOKUP($D:$D,[1]Capacidad!$D:$Q,4,FALSE)</f>
        <v>CIBAO SUR</v>
      </c>
      <c r="G1033" s="5" t="str">
        <f>VLOOKUP($D:$D,[1]Capacidad!$D:$Q,5,FALSE)</f>
        <v>13</v>
      </c>
      <c r="H1033" s="5" t="str">
        <f>VLOOKUP($D:$D,[1]Capacidad!$D:$Q,6,FALSE)</f>
        <v>LA VEGA</v>
      </c>
      <c r="I1033" s="5" t="str">
        <f>VLOOKUP($D:$D,[1]Capacidad!$D:$Q,7,FALSE)</f>
        <v>01</v>
      </c>
      <c r="J1033" s="5" t="str">
        <f>VLOOKUP($D:$D,[1]Capacidad!$D:$Q,8,FALSE)</f>
        <v>LA VEGA</v>
      </c>
      <c r="K1033" s="4" t="s">
        <v>242</v>
      </c>
      <c r="L1033" s="4" t="s">
        <v>248</v>
      </c>
      <c r="M1033" s="4" t="s">
        <v>71</v>
      </c>
      <c r="N1033" s="52">
        <v>92.14</v>
      </c>
    </row>
    <row r="1034" spans="1:14" ht="13.5" customHeight="1" x14ac:dyDescent="0.25">
      <c r="A1034" s="4">
        <v>2025</v>
      </c>
      <c r="B1034" s="9">
        <v>10</v>
      </c>
      <c r="C1034" s="4" t="s">
        <v>12</v>
      </c>
      <c r="D1034" s="4" t="s">
        <v>72</v>
      </c>
      <c r="E1034" s="5" t="str">
        <f>VLOOKUP($D:$D,[1]Capacidad!$D:$Q,3,FALSE)</f>
        <v>05</v>
      </c>
      <c r="F1034" s="5" t="str">
        <f>VLOOKUP($D:$D,[1]Capacidad!$D:$Q,4,FALSE)</f>
        <v>VALDESIA</v>
      </c>
      <c r="G1034" s="5" t="str">
        <f>VLOOKUP($D:$D,[1]Capacidad!$D:$Q,5,FALSE)</f>
        <v>21</v>
      </c>
      <c r="H1034" s="5" t="str">
        <f>VLOOKUP($D:$D,[1]Capacidad!$D:$Q,6,FALSE)</f>
        <v>SAN CRISTÓBAL</v>
      </c>
      <c r="I1034" s="5" t="str">
        <f>VLOOKUP($D:$D,[1]Capacidad!$D:$Q,7,FALSE)</f>
        <v>06</v>
      </c>
      <c r="J1034" s="5" t="str">
        <f>VLOOKUP($D:$D,[1]Capacidad!$D:$Q,8,FALSE)</f>
        <v>YAGUATE</v>
      </c>
      <c r="K1034" s="4" t="s">
        <v>240</v>
      </c>
      <c r="L1034" s="4" t="s">
        <v>253</v>
      </c>
      <c r="M1034" s="4" t="s">
        <v>17</v>
      </c>
      <c r="N1034" s="52">
        <v>0.9</v>
      </c>
    </row>
    <row r="1035" spans="1:14" ht="13.5" customHeight="1" x14ac:dyDescent="0.25">
      <c r="A1035" s="4">
        <v>2025</v>
      </c>
      <c r="B1035" s="9">
        <v>10</v>
      </c>
      <c r="C1035" s="4" t="s">
        <v>12</v>
      </c>
      <c r="D1035" s="4" t="s">
        <v>73</v>
      </c>
      <c r="E1035" s="5" t="str">
        <f>VLOOKUP($D:$D,[1]Capacidad!$D:$Q,3,FALSE)</f>
        <v>06</v>
      </c>
      <c r="F1035" s="5" t="str">
        <f>VLOOKUP($D:$D,[1]Capacidad!$D:$Q,4,FALSE)</f>
        <v>ENRIQUILLO</v>
      </c>
      <c r="G1035" s="5" t="str">
        <f>VLOOKUP($D:$D,[1]Capacidad!$D:$Q,5,FALSE)</f>
        <v>10</v>
      </c>
      <c r="H1035" s="5" t="str">
        <f>VLOOKUP($D:$D,[1]Capacidad!$D:$Q,6,FALSE)</f>
        <v>INDEPENDENCIA</v>
      </c>
      <c r="I1035" s="5" t="str">
        <f>VLOOKUP($D:$D,[1]Capacidad!$D:$Q,7,FALSE)</f>
        <v>02</v>
      </c>
      <c r="J1035" s="5" t="str">
        <f>VLOOKUP($D:$D,[1]Capacidad!$D:$Q,8,FALSE)</f>
        <v>DUVERGÉ</v>
      </c>
      <c r="K1035" s="4" t="s">
        <v>240</v>
      </c>
      <c r="L1035" s="4" t="s">
        <v>253</v>
      </c>
      <c r="M1035" s="4" t="s">
        <v>74</v>
      </c>
      <c r="N1035" s="52">
        <v>7.5</v>
      </c>
    </row>
    <row r="1036" spans="1:14" ht="13.5" customHeight="1" x14ac:dyDescent="0.25">
      <c r="A1036" s="4">
        <v>2025</v>
      </c>
      <c r="B1036" s="9">
        <v>10</v>
      </c>
      <c r="C1036" s="4" t="s">
        <v>12</v>
      </c>
      <c r="D1036" s="4" t="s">
        <v>75</v>
      </c>
      <c r="E1036" s="5" t="str">
        <f>VLOOKUP($D:$D,[1]Capacidad!$D:$Q,3,FALSE)</f>
        <v>01</v>
      </c>
      <c r="F1036" s="5" t="str">
        <f>VLOOKUP($D:$D,[1]Capacidad!$D:$Q,4,FALSE)</f>
        <v>CIBAO NORTE</v>
      </c>
      <c r="G1036" s="5" t="str">
        <f>VLOOKUP($D:$D,[1]Capacidad!$D:$Q,5,FALSE)</f>
        <v>25</v>
      </c>
      <c r="H1036" s="5" t="str">
        <f>VLOOKUP($D:$D,[1]Capacidad!$D:$Q,6,FALSE)</f>
        <v>SANTIAGO</v>
      </c>
      <c r="I1036" s="5" t="str">
        <f>VLOOKUP($D:$D,[1]Capacidad!$D:$Q,7,FALSE)</f>
        <v>09</v>
      </c>
      <c r="J1036" s="5" t="str">
        <f>VLOOKUP($D:$D,[1]Capacidad!$D:$Q,8,FALSE)</f>
        <v>SABANA IGLESIA</v>
      </c>
      <c r="K1036" s="4" t="s">
        <v>240</v>
      </c>
      <c r="L1036" s="4" t="s">
        <v>253</v>
      </c>
      <c r="M1036" s="4" t="s">
        <v>76</v>
      </c>
      <c r="N1036" s="52">
        <v>18</v>
      </c>
    </row>
    <row r="1037" spans="1:14" ht="13.5" customHeight="1" x14ac:dyDescent="0.25">
      <c r="A1037" s="4">
        <v>2025</v>
      </c>
      <c r="B1037" s="9">
        <v>10</v>
      </c>
      <c r="C1037" s="4" t="s">
        <v>12</v>
      </c>
      <c r="D1037" s="4" t="s">
        <v>77</v>
      </c>
      <c r="E1037" s="5" t="str">
        <f>VLOOKUP($D:$D,[1]Capacidad!$D:$Q,3,FALSE)</f>
        <v>05</v>
      </c>
      <c r="F1037" s="5" t="str">
        <f>VLOOKUP($D:$D,[1]Capacidad!$D:$Q,4,FALSE)</f>
        <v>VALDESIA</v>
      </c>
      <c r="G1037" s="5" t="str">
        <f>VLOOKUP($D:$D,[1]Capacidad!$D:$Q,5,FALSE)</f>
        <v>17</v>
      </c>
      <c r="H1037" s="5" t="str">
        <f>VLOOKUP($D:$D,[1]Capacidad!$D:$Q,6,FALSE)</f>
        <v>PERAVIA</v>
      </c>
      <c r="I1037" s="5" t="str">
        <f>VLOOKUP($D:$D,[1]Capacidad!$D:$Q,7,FALSE)</f>
        <v>02</v>
      </c>
      <c r="J1037" s="5" t="str">
        <f>VLOOKUP($D:$D,[1]Capacidad!$D:$Q,8,FALSE)</f>
        <v>NIZAO</v>
      </c>
      <c r="K1037" s="4" t="s">
        <v>240</v>
      </c>
      <c r="L1037" s="4" t="s">
        <v>253</v>
      </c>
      <c r="M1037" s="4" t="s">
        <v>17</v>
      </c>
      <c r="N1037" s="52">
        <v>0.11</v>
      </c>
    </row>
    <row r="1038" spans="1:14" ht="13.5" customHeight="1" x14ac:dyDescent="0.25">
      <c r="A1038" s="4">
        <v>2025</v>
      </c>
      <c r="B1038" s="9">
        <v>10</v>
      </c>
      <c r="C1038" s="4" t="s">
        <v>22</v>
      </c>
      <c r="D1038" s="4" t="s">
        <v>78</v>
      </c>
      <c r="E1038" s="5" t="str">
        <f>VLOOKUP($D:$D,[1]Capacidad!$D:$Q,3,FALSE)</f>
        <v>06</v>
      </c>
      <c r="F1038" s="5" t="str">
        <f>VLOOKUP($D:$D,[1]Capacidad!$D:$Q,4,FALSE)</f>
        <v>ENRIQUILLO</v>
      </c>
      <c r="G1038" s="5" t="str">
        <f>VLOOKUP($D:$D,[1]Capacidad!$D:$Q,5,FALSE)</f>
        <v>16</v>
      </c>
      <c r="H1038" s="5" t="str">
        <f>VLOOKUP($D:$D,[1]Capacidad!$D:$Q,6,FALSE)</f>
        <v>PEDERNALES</v>
      </c>
      <c r="I1038" s="5" t="str">
        <f>VLOOKUP($D:$D,[1]Capacidad!$D:$Q,7,FALSE)</f>
        <v>02</v>
      </c>
      <c r="J1038" s="5" t="str">
        <f>VLOOKUP($D:$D,[1]Capacidad!$D:$Q,8,FALSE)</f>
        <v>OVIEDO</v>
      </c>
      <c r="K1038" s="4" t="s">
        <v>244</v>
      </c>
      <c r="L1038" s="4" t="s">
        <v>252</v>
      </c>
      <c r="M1038" s="4" t="s">
        <v>44</v>
      </c>
      <c r="N1038" s="52">
        <v>52</v>
      </c>
    </row>
    <row r="1039" spans="1:14" ht="13.5" customHeight="1" x14ac:dyDescent="0.25">
      <c r="A1039" s="4">
        <v>2025</v>
      </c>
      <c r="B1039" s="9">
        <v>10</v>
      </c>
      <c r="C1039" s="4" t="s">
        <v>83</v>
      </c>
      <c r="D1039" s="4" t="s">
        <v>216</v>
      </c>
      <c r="E1039" s="5" t="str">
        <f>VLOOKUP($D:$D,[1]Capacidad!$D:$Q,3,FALSE)</f>
        <v>09</v>
      </c>
      <c r="F1039" s="5" t="str">
        <f>VLOOKUP($D:$D,[1]Capacidad!$D:$Q,4,FALSE)</f>
        <v>HIGUAMO</v>
      </c>
      <c r="G1039" s="5" t="str">
        <f>VLOOKUP($D:$D,[1]Capacidad!$D:$Q,5,FALSE)</f>
        <v>23</v>
      </c>
      <c r="H1039" s="5" t="str">
        <f>VLOOKUP($D:$D,[1]Capacidad!$D:$Q,6,FALSE)</f>
        <v>SAN PEDRO DE MACORÍS</v>
      </c>
      <c r="I1039" s="5" t="str">
        <f>VLOOKUP($D:$D,[1]Capacidad!$D:$Q,7,FALSE)</f>
        <v>01</v>
      </c>
      <c r="J1039" s="5" t="str">
        <f>VLOOKUP($D:$D,[1]Capacidad!$D:$Q,8,FALSE)</f>
        <v>SAN PEDRO DE MACORÍS</v>
      </c>
      <c r="K1039" s="4" t="s">
        <v>242</v>
      </c>
      <c r="L1039" s="4" t="s">
        <v>249</v>
      </c>
      <c r="M1039" s="4" t="s">
        <v>44</v>
      </c>
      <c r="N1039" s="52">
        <v>60.72</v>
      </c>
    </row>
    <row r="1040" spans="1:14" ht="13.5" customHeight="1" x14ac:dyDescent="0.25">
      <c r="A1040" s="4">
        <v>2025</v>
      </c>
      <c r="B1040" s="9">
        <v>10</v>
      </c>
      <c r="C1040" s="4" t="s">
        <v>12</v>
      </c>
      <c r="D1040" s="4" t="s">
        <v>87</v>
      </c>
      <c r="E1040" s="5" t="str">
        <f>VLOOKUP($D:$D,[1]Capacidad!$D:$Q,3,FALSE)</f>
        <v>07</v>
      </c>
      <c r="F1040" s="5" t="str">
        <f>VLOOKUP($D:$D,[1]Capacidad!$D:$Q,4,FALSE)</f>
        <v>EL VALLE</v>
      </c>
      <c r="G1040" s="5" t="str">
        <f>VLOOKUP($D:$D,[1]Capacidad!$D:$Q,5,FALSE)</f>
        <v>02</v>
      </c>
      <c r="H1040" s="5" t="str">
        <f>VLOOKUP($D:$D,[1]Capacidad!$D:$Q,6,FALSE)</f>
        <v>AZUA</v>
      </c>
      <c r="I1040" s="5" t="str">
        <f>VLOOKUP($D:$D,[1]Capacidad!$D:$Q,7,FALSE)</f>
        <v>03</v>
      </c>
      <c r="J1040" s="5" t="str">
        <f>VLOOKUP($D:$D,[1]Capacidad!$D:$Q,8,FALSE)</f>
        <v>LAS YAYAS DE VIAJAMA</v>
      </c>
      <c r="K1040" s="4" t="s">
        <v>240</v>
      </c>
      <c r="L1040" s="4" t="s">
        <v>253</v>
      </c>
      <c r="M1040" s="4" t="s">
        <v>24</v>
      </c>
      <c r="N1040" s="52">
        <v>4.9000000000000004</v>
      </c>
    </row>
    <row r="1041" spans="1:14" ht="13.5" customHeight="1" x14ac:dyDescent="0.25">
      <c r="A1041" s="4">
        <v>2025</v>
      </c>
      <c r="B1041" s="9">
        <v>10</v>
      </c>
      <c r="C1041" s="4" t="s">
        <v>12</v>
      </c>
      <c r="D1041" s="4" t="s">
        <v>88</v>
      </c>
      <c r="E1041" s="5" t="str">
        <f>VLOOKUP($D:$D,[1]Capacidad!$D:$Q,3,FALSE)</f>
        <v>07</v>
      </c>
      <c r="F1041" s="5" t="str">
        <f>VLOOKUP($D:$D,[1]Capacidad!$D:$Q,4,FALSE)</f>
        <v>EL VALLE</v>
      </c>
      <c r="G1041" s="5" t="str">
        <f>VLOOKUP($D:$D,[1]Capacidad!$D:$Q,5,FALSE)</f>
        <v>02</v>
      </c>
      <c r="H1041" s="5" t="str">
        <f>VLOOKUP($D:$D,[1]Capacidad!$D:$Q,6,FALSE)</f>
        <v>AZUA</v>
      </c>
      <c r="I1041" s="5" t="str">
        <f>VLOOKUP($D:$D,[1]Capacidad!$D:$Q,7,FALSE)</f>
        <v>03</v>
      </c>
      <c r="J1041" s="5" t="str">
        <f>VLOOKUP($D:$D,[1]Capacidad!$D:$Q,8,FALSE)</f>
        <v>LAS YAYAS DE VIAJAMA</v>
      </c>
      <c r="K1041" s="4" t="s">
        <v>240</v>
      </c>
      <c r="L1041" s="4" t="s">
        <v>253</v>
      </c>
      <c r="M1041" s="4" t="s">
        <v>24</v>
      </c>
      <c r="N1041" s="52">
        <v>4.9000000000000004</v>
      </c>
    </row>
    <row r="1042" spans="1:14" ht="13.5" customHeight="1" x14ac:dyDescent="0.25">
      <c r="A1042" s="4">
        <v>2025</v>
      </c>
      <c r="B1042" s="9">
        <v>10</v>
      </c>
      <c r="C1042" s="4" t="s">
        <v>12</v>
      </c>
      <c r="D1042" s="4" t="s">
        <v>89</v>
      </c>
      <c r="E1042" s="5" t="str">
        <f>VLOOKUP($D:$D,[1]Capacidad!$D:$Q,3,FALSE)</f>
        <v>07</v>
      </c>
      <c r="F1042" s="5" t="str">
        <f>VLOOKUP($D:$D,[1]Capacidad!$D:$Q,4,FALSE)</f>
        <v>EL VALLE</v>
      </c>
      <c r="G1042" s="5" t="str">
        <f>VLOOKUP($D:$D,[1]Capacidad!$D:$Q,5,FALSE)</f>
        <v>02</v>
      </c>
      <c r="H1042" s="5" t="str">
        <f>VLOOKUP($D:$D,[1]Capacidad!$D:$Q,6,FALSE)</f>
        <v>AZUA</v>
      </c>
      <c r="I1042" s="5" t="str">
        <f>VLOOKUP($D:$D,[1]Capacidad!$D:$Q,7,FALSE)</f>
        <v>03</v>
      </c>
      <c r="J1042" s="5" t="str">
        <f>VLOOKUP($D:$D,[1]Capacidad!$D:$Q,8,FALSE)</f>
        <v>LAS YAYAS DE VIAJAMA</v>
      </c>
      <c r="K1042" s="4" t="s">
        <v>240</v>
      </c>
      <c r="L1042" s="4" t="s">
        <v>253</v>
      </c>
      <c r="M1042" s="4" t="s">
        <v>90</v>
      </c>
      <c r="N1042" s="52">
        <v>1.51</v>
      </c>
    </row>
    <row r="1043" spans="1:14" ht="13.5" customHeight="1" x14ac:dyDescent="0.25">
      <c r="A1043" s="4">
        <v>2025</v>
      </c>
      <c r="B1043" s="9">
        <v>10</v>
      </c>
      <c r="C1043" s="4" t="s">
        <v>12</v>
      </c>
      <c r="D1043" s="4" t="s">
        <v>91</v>
      </c>
      <c r="E1043" s="5" t="str">
        <f>VLOOKUP($D:$D,[1]Capacidad!$D:$Q,3,FALSE)</f>
        <v>07</v>
      </c>
      <c r="F1043" s="5" t="str">
        <f>VLOOKUP($D:$D,[1]Capacidad!$D:$Q,4,FALSE)</f>
        <v>EL VALLE</v>
      </c>
      <c r="G1043" s="5" t="str">
        <f>VLOOKUP($D:$D,[1]Capacidad!$D:$Q,5,FALSE)</f>
        <v>02</v>
      </c>
      <c r="H1043" s="5" t="str">
        <f>VLOOKUP($D:$D,[1]Capacidad!$D:$Q,6,FALSE)</f>
        <v>AZUA</v>
      </c>
      <c r="I1043" s="5" t="str">
        <f>VLOOKUP($D:$D,[1]Capacidad!$D:$Q,7,FALSE)</f>
        <v>03</v>
      </c>
      <c r="J1043" s="5" t="str">
        <f>VLOOKUP($D:$D,[1]Capacidad!$D:$Q,8,FALSE)</f>
        <v>LAS YAYAS DE VIAJAMA</v>
      </c>
      <c r="K1043" s="4" t="s">
        <v>240</v>
      </c>
      <c r="L1043" s="4" t="s">
        <v>253</v>
      </c>
      <c r="M1043" s="4" t="s">
        <v>90</v>
      </c>
      <c r="N1043" s="52">
        <v>1.51</v>
      </c>
    </row>
    <row r="1044" spans="1:14" ht="13.5" customHeight="1" x14ac:dyDescent="0.25">
      <c r="A1044" s="4">
        <v>2025</v>
      </c>
      <c r="B1044" s="9">
        <v>10</v>
      </c>
      <c r="C1044" s="4" t="s">
        <v>92</v>
      </c>
      <c r="D1044" s="4" t="s">
        <v>93</v>
      </c>
      <c r="E1044" s="5" t="str">
        <f>VLOOKUP($D:$D,[1]Capacidad!$D:$Q,3,FALSE)</f>
        <v>10</v>
      </c>
      <c r="F1044" s="5" t="str">
        <f>VLOOKUP($D:$D,[1]Capacidad!$D:$Q,4,FALSE)</f>
        <v>OZAMA O METROPOLITANA</v>
      </c>
      <c r="G1044" s="5" t="str">
        <f>VLOOKUP($D:$D,[1]Capacidad!$D:$Q,5,FALSE)</f>
        <v>01</v>
      </c>
      <c r="H1044" s="5" t="str">
        <f>VLOOKUP($D:$D,[1]Capacidad!$D:$Q,6,FALSE)</f>
        <v>DISTRITO NACIONAL</v>
      </c>
      <c r="I1044" s="5" t="str">
        <f>VLOOKUP($D:$D,[1]Capacidad!$D:$Q,7,FALSE)</f>
        <v>01</v>
      </c>
      <c r="J1044" s="5" t="str">
        <f>VLOOKUP($D:$D,[1]Capacidad!$D:$Q,8,FALSE)</f>
        <v>SANTO DOMINGO DE GUZMÁN</v>
      </c>
      <c r="K1044" s="4" t="s">
        <v>242</v>
      </c>
      <c r="L1044" s="4" t="s">
        <v>248</v>
      </c>
      <c r="M1044" s="4" t="s">
        <v>17</v>
      </c>
      <c r="N1044" s="52">
        <v>42</v>
      </c>
    </row>
    <row r="1045" spans="1:14" ht="13.5" customHeight="1" x14ac:dyDescent="0.25">
      <c r="A1045" s="4">
        <v>2025</v>
      </c>
      <c r="B1045" s="9">
        <v>10</v>
      </c>
      <c r="C1045" s="4" t="s">
        <v>12</v>
      </c>
      <c r="D1045" s="4" t="s">
        <v>94</v>
      </c>
      <c r="E1045" s="5" t="str">
        <f>VLOOKUP($D:$D,[1]Capacidad!$D:$Q,3,FALSE)</f>
        <v>04</v>
      </c>
      <c r="F1045" s="5" t="str">
        <f>VLOOKUP($D:$D,[1]Capacidad!$D:$Q,4,FALSE)</f>
        <v>CIBAO NOROESTE</v>
      </c>
      <c r="G1045" s="5" t="str">
        <f>VLOOKUP($D:$D,[1]Capacidad!$D:$Q,5,FALSE)</f>
        <v>26</v>
      </c>
      <c r="H1045" s="5" t="str">
        <f>VLOOKUP($D:$D,[1]Capacidad!$D:$Q,6,FALSE)</f>
        <v>SANTIAGO RODRÍGUEZ</v>
      </c>
      <c r="I1045" s="5" t="str">
        <f>VLOOKUP($D:$D,[1]Capacidad!$D:$Q,7,FALSE)</f>
        <v>03</v>
      </c>
      <c r="J1045" s="5" t="str">
        <f>VLOOKUP($D:$D,[1]Capacidad!$D:$Q,8,FALSE)</f>
        <v>MONCIÓN</v>
      </c>
      <c r="K1045" s="4" t="s">
        <v>240</v>
      </c>
      <c r="L1045" s="4" t="s">
        <v>253</v>
      </c>
      <c r="M1045" s="4" t="s">
        <v>95</v>
      </c>
      <c r="N1045" s="52">
        <v>26</v>
      </c>
    </row>
    <row r="1046" spans="1:14" ht="13.5" customHeight="1" x14ac:dyDescent="0.25">
      <c r="A1046" s="4">
        <v>2025</v>
      </c>
      <c r="B1046" s="9">
        <v>10</v>
      </c>
      <c r="C1046" s="4" t="s">
        <v>12</v>
      </c>
      <c r="D1046" s="4" t="s">
        <v>96</v>
      </c>
      <c r="E1046" s="5" t="str">
        <f>VLOOKUP($D:$D,[1]Capacidad!$D:$Q,3,FALSE)</f>
        <v>04</v>
      </c>
      <c r="F1046" s="5" t="str">
        <f>VLOOKUP($D:$D,[1]Capacidad!$D:$Q,4,FALSE)</f>
        <v>CIBAO NOROESTE</v>
      </c>
      <c r="G1046" s="5" t="str">
        <f>VLOOKUP($D:$D,[1]Capacidad!$D:$Q,5,FALSE)</f>
        <v>26</v>
      </c>
      <c r="H1046" s="5" t="str">
        <f>VLOOKUP($D:$D,[1]Capacidad!$D:$Q,6,FALSE)</f>
        <v>SANTIAGO RODRÍGUEZ</v>
      </c>
      <c r="I1046" s="5" t="str">
        <f>VLOOKUP($D:$D,[1]Capacidad!$D:$Q,7,FALSE)</f>
        <v>03</v>
      </c>
      <c r="J1046" s="5" t="str">
        <f>VLOOKUP($D:$D,[1]Capacidad!$D:$Q,8,FALSE)</f>
        <v>MONCIÓN</v>
      </c>
      <c r="K1046" s="4" t="s">
        <v>240</v>
      </c>
      <c r="L1046" s="4" t="s">
        <v>253</v>
      </c>
      <c r="M1046" s="4" t="s">
        <v>95</v>
      </c>
      <c r="N1046" s="52">
        <v>26</v>
      </c>
    </row>
    <row r="1047" spans="1:14" ht="13.5" customHeight="1" x14ac:dyDescent="0.25">
      <c r="A1047" s="4">
        <v>2025</v>
      </c>
      <c r="B1047" s="9">
        <v>10</v>
      </c>
      <c r="C1047" s="4" t="s">
        <v>97</v>
      </c>
      <c r="D1047" s="4" t="s">
        <v>98</v>
      </c>
      <c r="E1047" s="5" t="str">
        <f>VLOOKUP($D:$D,[1]Capacidad!$D:$Q,3,FALSE)</f>
        <v>09</v>
      </c>
      <c r="F1047" s="5" t="str">
        <f>VLOOKUP($D:$D,[1]Capacidad!$D:$Q,4,FALSE)</f>
        <v>HIGUAMO</v>
      </c>
      <c r="G1047" s="5" t="str">
        <f>VLOOKUP($D:$D,[1]Capacidad!$D:$Q,5,FALSE)</f>
        <v>29</v>
      </c>
      <c r="H1047" s="5" t="str">
        <f>VLOOKUP($D:$D,[1]Capacidad!$D:$Q,6,FALSE)</f>
        <v>MONTE PLATA</v>
      </c>
      <c r="I1047" s="5" t="str">
        <f>VLOOKUP($D:$D,[1]Capacidad!$D:$Q,7,FALSE)</f>
        <v>01</v>
      </c>
      <c r="J1047" s="5" t="str">
        <f>VLOOKUP($D:$D,[1]Capacidad!$D:$Q,8,FALSE)</f>
        <v>MONTE PLATA</v>
      </c>
      <c r="K1047" s="4" t="s">
        <v>254</v>
      </c>
      <c r="L1047" s="4" t="s">
        <v>245</v>
      </c>
      <c r="M1047" s="4" t="s">
        <v>99</v>
      </c>
      <c r="N1047" s="52">
        <v>60</v>
      </c>
    </row>
    <row r="1048" spans="1:14" ht="13.5" customHeight="1" x14ac:dyDescent="0.25">
      <c r="A1048" s="4">
        <v>2025</v>
      </c>
      <c r="B1048" s="9">
        <v>10</v>
      </c>
      <c r="C1048" s="4" t="s">
        <v>100</v>
      </c>
      <c r="D1048" s="4" t="s">
        <v>101</v>
      </c>
      <c r="E1048" s="5" t="str">
        <f>VLOOKUP($D:$D,[1]Capacidad!$D:$Q,3,FALSE)</f>
        <v>07</v>
      </c>
      <c r="F1048" s="5" t="str">
        <f>VLOOKUP($D:$D,[1]Capacidad!$D:$Q,4,FALSE)</f>
        <v>EL VALLE</v>
      </c>
      <c r="G1048" s="5" t="str">
        <f>VLOOKUP($D:$D,[1]Capacidad!$D:$Q,5,FALSE)</f>
        <v>02</v>
      </c>
      <c r="H1048" s="5" t="str">
        <f>VLOOKUP($D:$D,[1]Capacidad!$D:$Q,6,FALSE)</f>
        <v>AZUA</v>
      </c>
      <c r="I1048" s="5" t="str">
        <f>VLOOKUP($D:$D,[1]Capacidad!$D:$Q,7,FALSE)</f>
        <v>01</v>
      </c>
      <c r="J1048" s="5" t="str">
        <f>VLOOKUP($D:$D,[1]Capacidad!$D:$Q,8,FALSE)</f>
        <v>AZUA</v>
      </c>
      <c r="K1048" s="4" t="s">
        <v>242</v>
      </c>
      <c r="L1048" s="4" t="s">
        <v>248</v>
      </c>
      <c r="M1048" s="4" t="s">
        <v>102</v>
      </c>
      <c r="N1048" s="52">
        <v>101.483</v>
      </c>
    </row>
    <row r="1049" spans="1:14" ht="13.5" customHeight="1" x14ac:dyDescent="0.25">
      <c r="A1049" s="4">
        <v>2025</v>
      </c>
      <c r="B1049" s="9">
        <v>10</v>
      </c>
      <c r="C1049" s="4" t="s">
        <v>12</v>
      </c>
      <c r="D1049" s="4" t="s">
        <v>103</v>
      </c>
      <c r="E1049" s="5" t="str">
        <f>VLOOKUP($D:$D,[1]Capacidad!$D:$Q,3,FALSE)</f>
        <v>05</v>
      </c>
      <c r="F1049" s="5" t="str">
        <f>VLOOKUP($D:$D,[1]Capacidad!$D:$Q,4,FALSE)</f>
        <v>VALDESIA</v>
      </c>
      <c r="G1049" s="5" t="str">
        <f>VLOOKUP($D:$D,[1]Capacidad!$D:$Q,5,FALSE)</f>
        <v>21</v>
      </c>
      <c r="H1049" s="5" t="str">
        <f>VLOOKUP($D:$D,[1]Capacidad!$D:$Q,6,FALSE)</f>
        <v>SAN CRISTÓBAL</v>
      </c>
      <c r="I1049" s="5" t="str">
        <f>VLOOKUP($D:$D,[1]Capacidad!$D:$Q,7,FALSE)</f>
        <v>06</v>
      </c>
      <c r="J1049" s="5" t="str">
        <f>VLOOKUP($D:$D,[1]Capacidad!$D:$Q,8,FALSE)</f>
        <v>YAGUATE</v>
      </c>
      <c r="K1049" s="4" t="s">
        <v>240</v>
      </c>
      <c r="L1049" s="4" t="s">
        <v>253</v>
      </c>
      <c r="M1049" s="4" t="s">
        <v>20</v>
      </c>
      <c r="N1049" s="52">
        <v>0.33</v>
      </c>
    </row>
    <row r="1050" spans="1:14" ht="13.5" customHeight="1" x14ac:dyDescent="0.25">
      <c r="A1050" s="4">
        <v>2025</v>
      </c>
      <c r="B1050" s="9">
        <v>10</v>
      </c>
      <c r="C1050" s="4" t="s">
        <v>69</v>
      </c>
      <c r="D1050" s="4" t="s">
        <v>104</v>
      </c>
      <c r="E1050" s="5" t="str">
        <f>VLOOKUP($D:$D,[1]Capacidad!$D:$Q,3,FALSE)</f>
        <v>10</v>
      </c>
      <c r="F1050" s="5" t="str">
        <f>VLOOKUP($D:$D,[1]Capacidad!$D:$Q,4,FALSE)</f>
        <v>OZAMA O METROPOLITANA</v>
      </c>
      <c r="G1050" s="5" t="str">
        <f>VLOOKUP($D:$D,[1]Capacidad!$D:$Q,5,FALSE)</f>
        <v>32</v>
      </c>
      <c r="H1050" s="5" t="str">
        <f>VLOOKUP($D:$D,[1]Capacidad!$D:$Q,6,FALSE)</f>
        <v>SANTO DOMINGO</v>
      </c>
      <c r="I1050" s="5" t="str">
        <f>VLOOKUP($D:$D,[1]Capacidad!$D:$Q,7,FALSE)</f>
        <v>07</v>
      </c>
      <c r="J1050" s="5" t="str">
        <f>VLOOKUP($D:$D,[1]Capacidad!$D:$Q,8,FALSE)</f>
        <v>PEDRO BRAND</v>
      </c>
      <c r="K1050" s="4" t="s">
        <v>242</v>
      </c>
      <c r="L1050" s="4" t="s">
        <v>248</v>
      </c>
      <c r="M1050" s="4" t="s">
        <v>71</v>
      </c>
      <c r="N1050" s="52">
        <v>107</v>
      </c>
    </row>
    <row r="1051" spans="1:14" ht="13.5" customHeight="1" x14ac:dyDescent="0.25">
      <c r="A1051" s="4">
        <v>2025</v>
      </c>
      <c r="B1051" s="9">
        <v>10</v>
      </c>
      <c r="C1051" s="4" t="s">
        <v>105</v>
      </c>
      <c r="D1051" s="4" t="s">
        <v>106</v>
      </c>
      <c r="E1051" s="5" t="str">
        <f>VLOOKUP($D:$D,[1]Capacidad!$D:$Q,3,FALSE)</f>
        <v>05</v>
      </c>
      <c r="F1051" s="5" t="str">
        <f>VLOOKUP($D:$D,[1]Capacidad!$D:$Q,4,FALSE)</f>
        <v>VALDESIA</v>
      </c>
      <c r="G1051" s="5" t="str">
        <f>VLOOKUP($D:$D,[1]Capacidad!$D:$Q,5,FALSE)</f>
        <v>21</v>
      </c>
      <c r="H1051" s="5" t="str">
        <f>VLOOKUP($D:$D,[1]Capacidad!$D:$Q,6,FALSE)</f>
        <v>SAN CRISTÓBAL</v>
      </c>
      <c r="I1051" s="5" t="str">
        <f>VLOOKUP($D:$D,[1]Capacidad!$D:$Q,7,FALSE)</f>
        <v>02</v>
      </c>
      <c r="J1051" s="5" t="str">
        <f>VLOOKUP($D:$D,[1]Capacidad!$D:$Q,8,FALSE)</f>
        <v>SABANA GRANDE DE PALENQUE</v>
      </c>
      <c r="K1051" s="4" t="s">
        <v>242</v>
      </c>
      <c r="L1051" s="4" t="s">
        <v>248</v>
      </c>
      <c r="M1051" s="4" t="s">
        <v>107</v>
      </c>
      <c r="N1051" s="52">
        <v>25.6</v>
      </c>
    </row>
    <row r="1052" spans="1:14" ht="13.5" customHeight="1" x14ac:dyDescent="0.25">
      <c r="A1052" s="4">
        <v>2025</v>
      </c>
      <c r="B1052" s="9">
        <v>10</v>
      </c>
      <c r="C1052" s="4" t="s">
        <v>12</v>
      </c>
      <c r="D1052" s="4" t="s">
        <v>108</v>
      </c>
      <c r="E1052" s="5" t="str">
        <f>VLOOKUP($D:$D,[1]Capacidad!$D:$Q,3,FALSE)</f>
        <v>07</v>
      </c>
      <c r="F1052" s="5" t="str">
        <f>VLOOKUP($D:$D,[1]Capacidad!$D:$Q,4,FALSE)</f>
        <v>EL VALLE</v>
      </c>
      <c r="G1052" s="5" t="str">
        <f>VLOOKUP($D:$D,[1]Capacidad!$D:$Q,5,FALSE)</f>
        <v>22</v>
      </c>
      <c r="H1052" s="5" t="str">
        <f>VLOOKUP($D:$D,[1]Capacidad!$D:$Q,6,FALSE)</f>
        <v>SAN JUAN</v>
      </c>
      <c r="I1052" s="5" t="str">
        <f>VLOOKUP($D:$D,[1]Capacidad!$D:$Q,7,FALSE)</f>
        <v>02</v>
      </c>
      <c r="J1052" s="5" t="str">
        <f>VLOOKUP($D:$D,[1]Capacidad!$D:$Q,8,FALSE)</f>
        <v>BOHECHÍO</v>
      </c>
      <c r="K1052" s="4" t="s">
        <v>240</v>
      </c>
      <c r="L1052" s="4" t="s">
        <v>253</v>
      </c>
      <c r="M1052" s="4" t="s">
        <v>44</v>
      </c>
      <c r="N1052" s="52">
        <v>40.799999999999997</v>
      </c>
    </row>
    <row r="1053" spans="1:14" ht="13.5" customHeight="1" x14ac:dyDescent="0.25">
      <c r="A1053" s="4">
        <v>2025</v>
      </c>
      <c r="B1053" s="9">
        <v>10</v>
      </c>
      <c r="C1053" s="4" t="s">
        <v>12</v>
      </c>
      <c r="D1053" s="4" t="s">
        <v>109</v>
      </c>
      <c r="E1053" s="5" t="str">
        <f>VLOOKUP($D:$D,[1]Capacidad!$D:$Q,3,FALSE)</f>
        <v>07</v>
      </c>
      <c r="F1053" s="5" t="str">
        <f>VLOOKUP($D:$D,[1]Capacidad!$D:$Q,4,FALSE)</f>
        <v>EL VALLE</v>
      </c>
      <c r="G1053" s="5" t="str">
        <f>VLOOKUP($D:$D,[1]Capacidad!$D:$Q,5,FALSE)</f>
        <v>22</v>
      </c>
      <c r="H1053" s="5" t="str">
        <f>VLOOKUP($D:$D,[1]Capacidad!$D:$Q,6,FALSE)</f>
        <v>SAN JUAN</v>
      </c>
      <c r="I1053" s="5" t="str">
        <f>VLOOKUP($D:$D,[1]Capacidad!$D:$Q,7,FALSE)</f>
        <v>02</v>
      </c>
      <c r="J1053" s="5" t="str">
        <f>VLOOKUP($D:$D,[1]Capacidad!$D:$Q,8,FALSE)</f>
        <v>BOHECHÍO</v>
      </c>
      <c r="K1053" s="4" t="s">
        <v>240</v>
      </c>
      <c r="L1053" s="4" t="s">
        <v>253</v>
      </c>
      <c r="M1053" s="4" t="s">
        <v>44</v>
      </c>
      <c r="N1053" s="52">
        <v>40.799999999999997</v>
      </c>
    </row>
    <row r="1054" spans="1:14" ht="13.5" customHeight="1" x14ac:dyDescent="0.25">
      <c r="A1054" s="4">
        <v>2025</v>
      </c>
      <c r="B1054" s="9">
        <v>10</v>
      </c>
      <c r="C1054" s="4" t="s">
        <v>79</v>
      </c>
      <c r="D1054" s="4" t="s">
        <v>217</v>
      </c>
      <c r="E1054" s="5" t="str">
        <f>VLOOKUP($D:$D,[1]Capacidad!$D:$Q,3,FALSE)</f>
        <v>10</v>
      </c>
      <c r="F1054" s="5" t="str">
        <f>VLOOKUP($D:$D,[1]Capacidad!$D:$Q,4,FALSE)</f>
        <v>OZAMA O METROPOLITANA</v>
      </c>
      <c r="G1054" s="5" t="str">
        <f>VLOOKUP($D:$D,[1]Capacidad!$D:$Q,5,FALSE)</f>
        <v>32</v>
      </c>
      <c r="H1054" s="5" t="str">
        <f>VLOOKUP($D:$D,[1]Capacidad!$D:$Q,6,FALSE)</f>
        <v>SANTO DOMINGO</v>
      </c>
      <c r="I1054" s="5" t="str">
        <f>VLOOKUP($D:$D,[1]Capacidad!$D:$Q,7,FALSE)</f>
        <v>01</v>
      </c>
      <c r="J1054" s="5" t="str">
        <f>VLOOKUP($D:$D,[1]Capacidad!$D:$Q,8,FALSE)</f>
        <v>SANTO DOMINGO ESTE</v>
      </c>
      <c r="K1054" s="4" t="s">
        <v>239</v>
      </c>
      <c r="L1054" s="4" t="s">
        <v>246</v>
      </c>
      <c r="M1054" s="4" t="s">
        <v>111</v>
      </c>
      <c r="N1054" s="52">
        <v>359.25</v>
      </c>
    </row>
    <row r="1055" spans="1:14" ht="13.5" customHeight="1" x14ac:dyDescent="0.25">
      <c r="A1055" s="4">
        <v>2025</v>
      </c>
      <c r="B1055" s="9">
        <v>10</v>
      </c>
      <c r="C1055" s="4" t="s">
        <v>113</v>
      </c>
      <c r="D1055" s="4" t="s">
        <v>114</v>
      </c>
      <c r="E1055" s="5" t="str">
        <f>VLOOKUP($D:$D,[1]Capacidad!$D:$Q,3,FALSE)</f>
        <v>04</v>
      </c>
      <c r="F1055" s="5" t="str">
        <f>VLOOKUP($D:$D,[1]Capacidad!$D:$Q,4,FALSE)</f>
        <v>CIBAO NOROESTE</v>
      </c>
      <c r="G1055" s="5" t="str">
        <f>VLOOKUP($D:$D,[1]Capacidad!$D:$Q,5,FALSE)</f>
        <v>15</v>
      </c>
      <c r="H1055" s="5" t="str">
        <f>VLOOKUP($D:$D,[1]Capacidad!$D:$Q,6,FALSE)</f>
        <v>MONTE CRISTI</v>
      </c>
      <c r="I1055" s="5" t="str">
        <f>VLOOKUP($D:$D,[1]Capacidad!$D:$Q,7,FALSE)</f>
        <v>03</v>
      </c>
      <c r="J1055" s="5" t="str">
        <f>VLOOKUP($D:$D,[1]Capacidad!$D:$Q,8,FALSE)</f>
        <v>GUAYUBÍN</v>
      </c>
      <c r="K1055" s="4" t="s">
        <v>244</v>
      </c>
      <c r="L1055" s="4" t="s">
        <v>252</v>
      </c>
      <c r="M1055" s="4" t="s">
        <v>56</v>
      </c>
      <c r="N1055" s="52">
        <v>52.5</v>
      </c>
    </row>
    <row r="1056" spans="1:14" ht="13.5" customHeight="1" x14ac:dyDescent="0.25">
      <c r="A1056" s="4">
        <v>2025</v>
      </c>
      <c r="B1056" s="9">
        <v>10</v>
      </c>
      <c r="C1056" s="4" t="s">
        <v>115</v>
      </c>
      <c r="D1056" s="4" t="s">
        <v>116</v>
      </c>
      <c r="E1056" s="5" t="str">
        <f>VLOOKUP($D:$D,[1]Capacidad!$D:$Q,3,FALSE)</f>
        <v>05</v>
      </c>
      <c r="F1056" s="5" t="str">
        <f>VLOOKUP($D:$D,[1]Capacidad!$D:$Q,4,FALSE)</f>
        <v>VALDESIA</v>
      </c>
      <c r="G1056" s="5" t="str">
        <f>VLOOKUP($D:$D,[1]Capacidad!$D:$Q,5,FALSE)</f>
        <v>17</v>
      </c>
      <c r="H1056" s="5" t="str">
        <f>VLOOKUP($D:$D,[1]Capacidad!$D:$Q,6,FALSE)</f>
        <v>PERAVIA</v>
      </c>
      <c r="I1056" s="5" t="str">
        <f>VLOOKUP($D:$D,[1]Capacidad!$D:$Q,7,FALSE)</f>
        <v>01</v>
      </c>
      <c r="J1056" s="5" t="str">
        <f>VLOOKUP($D:$D,[1]Capacidad!$D:$Q,8,FALSE)</f>
        <v>BANÍ</v>
      </c>
      <c r="K1056" s="4" t="s">
        <v>244</v>
      </c>
      <c r="L1056" s="4" t="s">
        <v>252</v>
      </c>
      <c r="M1056" s="4" t="s">
        <v>56</v>
      </c>
      <c r="N1056" s="52">
        <v>49.6</v>
      </c>
    </row>
    <row r="1057" spans="1:14" ht="13.5" customHeight="1" x14ac:dyDescent="0.25">
      <c r="A1057" s="4">
        <v>2025</v>
      </c>
      <c r="B1057" s="9">
        <v>10</v>
      </c>
      <c r="C1057" s="4" t="s">
        <v>117</v>
      </c>
      <c r="D1057" s="4" t="s">
        <v>118</v>
      </c>
      <c r="E1057" s="5" t="str">
        <f>VLOOKUP($D:$D,[1]Capacidad!$D:$Q,3,FALSE)</f>
        <v>04</v>
      </c>
      <c r="F1057" s="5" t="str">
        <f>VLOOKUP($D:$D,[1]Capacidad!$D:$Q,4,FALSE)</f>
        <v>CIBAO NOROESTE</v>
      </c>
      <c r="G1057" s="5" t="str">
        <f>VLOOKUP($D:$D,[1]Capacidad!$D:$Q,5,FALSE)</f>
        <v>15</v>
      </c>
      <c r="H1057" s="5" t="str">
        <f>VLOOKUP($D:$D,[1]Capacidad!$D:$Q,6,FALSE)</f>
        <v>MONTE CRISTI</v>
      </c>
      <c r="I1057" s="5" t="str">
        <f>VLOOKUP($D:$D,[1]Capacidad!$D:$Q,7,FALSE)</f>
        <v>03</v>
      </c>
      <c r="J1057" s="5" t="str">
        <f>VLOOKUP($D:$D,[1]Capacidad!$D:$Q,8,FALSE)</f>
        <v>GUAYUBÍN</v>
      </c>
      <c r="K1057" s="4" t="s">
        <v>244</v>
      </c>
      <c r="L1057" s="4" t="s">
        <v>252</v>
      </c>
      <c r="M1057" s="4" t="s">
        <v>56</v>
      </c>
      <c r="N1057" s="52">
        <v>52.5</v>
      </c>
    </row>
    <row r="1058" spans="1:14" ht="13.5" customHeight="1" x14ac:dyDescent="0.25">
      <c r="A1058" s="4">
        <v>2025</v>
      </c>
      <c r="B1058" s="9">
        <v>10</v>
      </c>
      <c r="C1058" s="4" t="s">
        <v>22</v>
      </c>
      <c r="D1058" s="4" t="s">
        <v>119</v>
      </c>
      <c r="E1058" s="5" t="str">
        <f>VLOOKUP($D:$D,[1]Capacidad!$D:$Q,3,FALSE)</f>
        <v>06</v>
      </c>
      <c r="F1058" s="5" t="str">
        <f>VLOOKUP($D:$D,[1]Capacidad!$D:$Q,4,FALSE)</f>
        <v>ENRIQUILLO</v>
      </c>
      <c r="G1058" s="5" t="str">
        <f>VLOOKUP($D:$D,[1]Capacidad!$D:$Q,5,FALSE)</f>
        <v>04</v>
      </c>
      <c r="H1058" s="5" t="str">
        <f>VLOOKUP($D:$D,[1]Capacidad!$D:$Q,6,FALSE)</f>
        <v>BARAHONA</v>
      </c>
      <c r="I1058" s="5" t="str">
        <f>VLOOKUP($D:$D,[1]Capacidad!$D:$Q,7,FALSE)</f>
        <v>03</v>
      </c>
      <c r="J1058" s="5" t="str">
        <f>VLOOKUP($D:$D,[1]Capacidad!$D:$Q,8,FALSE)</f>
        <v>ENRIQUILLO</v>
      </c>
      <c r="K1058" s="4" t="s">
        <v>244</v>
      </c>
      <c r="L1058" s="4" t="s">
        <v>252</v>
      </c>
      <c r="M1058" s="4" t="s">
        <v>99</v>
      </c>
      <c r="N1058" s="52">
        <v>49.5</v>
      </c>
    </row>
    <row r="1059" spans="1:14" ht="13.5" customHeight="1" x14ac:dyDescent="0.25">
      <c r="A1059" s="4">
        <v>2025</v>
      </c>
      <c r="B1059" s="9">
        <v>10</v>
      </c>
      <c r="C1059" s="4" t="s">
        <v>22</v>
      </c>
      <c r="D1059" s="4" t="s">
        <v>120</v>
      </c>
      <c r="E1059" s="5" t="str">
        <f>VLOOKUP($D:$D,[1]Capacidad!$D:$Q,3,FALSE)</f>
        <v>06</v>
      </c>
      <c r="F1059" s="5" t="str">
        <f>VLOOKUP($D:$D,[1]Capacidad!$D:$Q,4,FALSE)</f>
        <v>ENRIQUILLO</v>
      </c>
      <c r="G1059" s="5" t="str">
        <f>VLOOKUP($D:$D,[1]Capacidad!$D:$Q,5,FALSE)</f>
        <v>04</v>
      </c>
      <c r="H1059" s="5" t="str">
        <f>VLOOKUP($D:$D,[1]Capacidad!$D:$Q,6,FALSE)</f>
        <v>BARAHONA</v>
      </c>
      <c r="I1059" s="5" t="str">
        <f>VLOOKUP($D:$D,[1]Capacidad!$D:$Q,7,FALSE)</f>
        <v>03</v>
      </c>
      <c r="J1059" s="5" t="str">
        <f>VLOOKUP($D:$D,[1]Capacidad!$D:$Q,8,FALSE)</f>
        <v>ENRIQUILLO</v>
      </c>
      <c r="K1059" s="4" t="s">
        <v>244</v>
      </c>
      <c r="L1059" s="4" t="s">
        <v>252</v>
      </c>
      <c r="M1059" s="4" t="s">
        <v>107</v>
      </c>
      <c r="N1059" s="52">
        <v>48.3</v>
      </c>
    </row>
    <row r="1060" spans="1:14" ht="13.5" customHeight="1" x14ac:dyDescent="0.25">
      <c r="A1060" s="4">
        <v>2025</v>
      </c>
      <c r="B1060" s="9">
        <v>10</v>
      </c>
      <c r="C1060" s="4" t="s">
        <v>121</v>
      </c>
      <c r="D1060" s="4" t="s">
        <v>122</v>
      </c>
      <c r="E1060" s="5" t="str">
        <f>VLOOKUP($D:$D,[1]Capacidad!$D:$Q,3,FALSE)</f>
        <v>01</v>
      </c>
      <c r="F1060" s="5" t="str">
        <f>VLOOKUP($D:$D,[1]Capacidad!$D:$Q,4,FALSE)</f>
        <v>CIBAO NORTE</v>
      </c>
      <c r="G1060" s="5" t="str">
        <f>VLOOKUP($D:$D,[1]Capacidad!$D:$Q,5,FALSE)</f>
        <v>18</v>
      </c>
      <c r="H1060" s="5" t="str">
        <f>VLOOKUP($D:$D,[1]Capacidad!$D:$Q,6,FALSE)</f>
        <v>PUERTO PLATA</v>
      </c>
      <c r="I1060" s="5" t="str">
        <f>VLOOKUP($D:$D,[1]Capacidad!$D:$Q,7,FALSE)</f>
        <v>01</v>
      </c>
      <c r="J1060" s="5" t="str">
        <f>VLOOKUP($D:$D,[1]Capacidad!$D:$Q,8,FALSE)</f>
        <v>PUERTO PLATA</v>
      </c>
      <c r="K1060" s="4" t="s">
        <v>244</v>
      </c>
      <c r="L1060" s="4" t="s">
        <v>252</v>
      </c>
      <c r="M1060" s="4" t="s">
        <v>56</v>
      </c>
      <c r="N1060" s="52">
        <v>48</v>
      </c>
    </row>
    <row r="1061" spans="1:14" ht="13.5" customHeight="1" x14ac:dyDescent="0.25">
      <c r="A1061" s="4">
        <v>2025</v>
      </c>
      <c r="B1061" s="9">
        <v>10</v>
      </c>
      <c r="C1061" s="4" t="s">
        <v>121</v>
      </c>
      <c r="D1061" s="4" t="s">
        <v>123</v>
      </c>
      <c r="E1061" s="5" t="str">
        <f>VLOOKUP($D:$D,[1]Capacidad!$D:$Q,3,FALSE)</f>
        <v>01</v>
      </c>
      <c r="F1061" s="5" t="str">
        <f>VLOOKUP($D:$D,[1]Capacidad!$D:$Q,4,FALSE)</f>
        <v>CIBAO NORTE</v>
      </c>
      <c r="G1061" s="5" t="str">
        <f>VLOOKUP($D:$D,[1]Capacidad!$D:$Q,5,FALSE)</f>
        <v>18</v>
      </c>
      <c r="H1061" s="5" t="str">
        <f>VLOOKUP($D:$D,[1]Capacidad!$D:$Q,6,FALSE)</f>
        <v>PUERTO PLATA</v>
      </c>
      <c r="I1061" s="5" t="str">
        <f>VLOOKUP($D:$D,[1]Capacidad!$D:$Q,7,FALSE)</f>
        <v>01</v>
      </c>
      <c r="J1061" s="5" t="str">
        <f>VLOOKUP($D:$D,[1]Capacidad!$D:$Q,8,FALSE)</f>
        <v>PUERTO PLATA</v>
      </c>
      <c r="K1061" s="4" t="s">
        <v>244</v>
      </c>
      <c r="L1061" s="4" t="s">
        <v>252</v>
      </c>
      <c r="M1061" s="4" t="s">
        <v>10</v>
      </c>
      <c r="N1061" s="52">
        <v>46.8</v>
      </c>
    </row>
    <row r="1062" spans="1:14" ht="13.5" customHeight="1" x14ac:dyDescent="0.25">
      <c r="A1062" s="4">
        <v>2025</v>
      </c>
      <c r="B1062" s="9">
        <v>10</v>
      </c>
      <c r="C1062" s="4" t="s">
        <v>124</v>
      </c>
      <c r="D1062" s="4" t="s">
        <v>125</v>
      </c>
      <c r="E1062" s="5" t="str">
        <f>VLOOKUP($D:$D,[1]Capacidad!$D:$Q,3,FALSE)</f>
        <v>05</v>
      </c>
      <c r="F1062" s="5" t="str">
        <f>VLOOKUP($D:$D,[1]Capacidad!$D:$Q,4,FALSE)</f>
        <v>VALDESIA</v>
      </c>
      <c r="G1062" s="5" t="str">
        <f>VLOOKUP($D:$D,[1]Capacidad!$D:$Q,5,FALSE)</f>
        <v>17</v>
      </c>
      <c r="H1062" s="5" t="str">
        <f>VLOOKUP($D:$D,[1]Capacidad!$D:$Q,6,FALSE)</f>
        <v>PERAVIA</v>
      </c>
      <c r="I1062" s="5" t="str">
        <f>VLOOKUP($D:$D,[1]Capacidad!$D:$Q,7,FALSE)</f>
        <v>03</v>
      </c>
      <c r="J1062" s="5" t="str">
        <f>VLOOKUP($D:$D,[1]Capacidad!$D:$Q,8,FALSE)</f>
        <v>MATANZAS</v>
      </c>
      <c r="K1062" s="4" t="s">
        <v>254</v>
      </c>
      <c r="L1062" s="4" t="s">
        <v>245</v>
      </c>
      <c r="M1062" s="4" t="s">
        <v>31</v>
      </c>
      <c r="N1062" s="52">
        <v>50</v>
      </c>
    </row>
    <row r="1063" spans="1:14" ht="13.5" customHeight="1" x14ac:dyDescent="0.25">
      <c r="A1063" s="4">
        <v>2025</v>
      </c>
      <c r="B1063" s="9">
        <v>10</v>
      </c>
      <c r="C1063" s="4" t="s">
        <v>126</v>
      </c>
      <c r="D1063" s="4" t="s">
        <v>127</v>
      </c>
      <c r="E1063" s="5" t="str">
        <f>VLOOKUP($D:$D,[1]Capacidad!$D:$Q,3,FALSE)</f>
        <v>05</v>
      </c>
      <c r="F1063" s="5" t="str">
        <f>VLOOKUP($D:$D,[1]Capacidad!$D:$Q,4,FALSE)</f>
        <v>VALDESIA</v>
      </c>
      <c r="G1063" s="5" t="str">
        <f>VLOOKUP($D:$D,[1]Capacidad!$D:$Q,5,FALSE)</f>
        <v>17</v>
      </c>
      <c r="H1063" s="5" t="str">
        <f>VLOOKUP($D:$D,[1]Capacidad!$D:$Q,6,FALSE)</f>
        <v>PERAVIA</v>
      </c>
      <c r="I1063" s="5" t="str">
        <f>VLOOKUP($D:$D,[1]Capacidad!$D:$Q,7,FALSE)</f>
        <v>03</v>
      </c>
      <c r="J1063" s="5" t="str">
        <f>VLOOKUP($D:$D,[1]Capacidad!$D:$Q,8,FALSE)</f>
        <v>MATANZAS</v>
      </c>
      <c r="K1063" s="4" t="s">
        <v>254</v>
      </c>
      <c r="L1063" s="4" t="s">
        <v>245</v>
      </c>
      <c r="M1063" s="4" t="s">
        <v>128</v>
      </c>
      <c r="N1063" s="52">
        <v>50.6</v>
      </c>
    </row>
    <row r="1064" spans="1:14" ht="13.5" customHeight="1" x14ac:dyDescent="0.25">
      <c r="A1064" s="4">
        <v>2025</v>
      </c>
      <c r="B1064" s="9">
        <v>10</v>
      </c>
      <c r="C1064" s="4" t="s">
        <v>228</v>
      </c>
      <c r="D1064" s="4" t="s">
        <v>229</v>
      </c>
      <c r="E1064" s="5" t="s">
        <v>283</v>
      </c>
      <c r="F1064" s="5" t="s">
        <v>283</v>
      </c>
      <c r="G1064" s="5" t="s">
        <v>283</v>
      </c>
      <c r="H1064" s="5" t="s">
        <v>283</v>
      </c>
      <c r="I1064" s="5" t="s">
        <v>283</v>
      </c>
      <c r="J1064" s="5" t="s">
        <v>283</v>
      </c>
      <c r="K1064" s="4" t="s">
        <v>254</v>
      </c>
      <c r="L1064" s="4" t="s">
        <v>245</v>
      </c>
      <c r="M1064" s="4" t="s">
        <v>223</v>
      </c>
      <c r="N1064" s="52">
        <v>110</v>
      </c>
    </row>
    <row r="1065" spans="1:14" ht="13.5" customHeight="1" x14ac:dyDescent="0.25">
      <c r="A1065" s="4">
        <v>2025</v>
      </c>
      <c r="B1065" s="9">
        <v>10</v>
      </c>
      <c r="C1065" s="4" t="s">
        <v>224</v>
      </c>
      <c r="D1065" s="4" t="s">
        <v>225</v>
      </c>
      <c r="E1065" s="5" t="str">
        <f>VLOOKUP($D:$D,[1]Capacidad!$D:$Q,3,FALSE)</f>
        <v xml:space="preserve">n/d </v>
      </c>
      <c r="F1065" s="5" t="str">
        <f>VLOOKUP($D:$D,[1]Capacidad!$D:$Q,4,FALSE)</f>
        <v xml:space="preserve">n/d </v>
      </c>
      <c r="G1065" s="5" t="str">
        <f>VLOOKUP($D:$D,[1]Capacidad!$D:$Q,5,FALSE)</f>
        <v xml:space="preserve">n/d </v>
      </c>
      <c r="H1065" s="5" t="str">
        <f>VLOOKUP($D:$D,[1]Capacidad!$D:$Q,6,FALSE)</f>
        <v xml:space="preserve">n/d </v>
      </c>
      <c r="I1065" s="5" t="str">
        <f>VLOOKUP($D:$D,[1]Capacidad!$D:$Q,7,FALSE)</f>
        <v xml:space="preserve">n/d </v>
      </c>
      <c r="J1065" s="5" t="str">
        <f>VLOOKUP($D:$D,[1]Capacidad!$D:$Q,8,FALSE)</f>
        <v xml:space="preserve">n/d </v>
      </c>
      <c r="K1065" s="4" t="s">
        <v>254</v>
      </c>
      <c r="L1065" s="4" t="s">
        <v>245</v>
      </c>
      <c r="M1065" s="4" t="s">
        <v>223</v>
      </c>
      <c r="N1065" s="52">
        <v>48.06</v>
      </c>
    </row>
    <row r="1066" spans="1:14" ht="13.5" customHeight="1" x14ac:dyDescent="0.25">
      <c r="A1066" s="4">
        <v>2025</v>
      </c>
      <c r="B1066" s="9">
        <v>10</v>
      </c>
      <c r="C1066" s="4" t="s">
        <v>224</v>
      </c>
      <c r="D1066" s="4" t="s">
        <v>226</v>
      </c>
      <c r="E1066" s="5" t="str">
        <f>VLOOKUP($D:$D,[1]Capacidad!$D:$Q,3,FALSE)</f>
        <v xml:space="preserve">n/d </v>
      </c>
      <c r="F1066" s="5" t="str">
        <f>VLOOKUP($D:$D,[1]Capacidad!$D:$Q,4,FALSE)</f>
        <v xml:space="preserve">n/d </v>
      </c>
      <c r="G1066" s="5" t="str">
        <f>VLOOKUP($D:$D,[1]Capacidad!$D:$Q,5,FALSE)</f>
        <v xml:space="preserve">n/d </v>
      </c>
      <c r="H1066" s="5" t="str">
        <f>VLOOKUP($D:$D,[1]Capacidad!$D:$Q,6,FALSE)</f>
        <v xml:space="preserve">n/d </v>
      </c>
      <c r="I1066" s="5" t="str">
        <f>VLOOKUP($D:$D,[1]Capacidad!$D:$Q,7,FALSE)</f>
        <v xml:space="preserve">n/d </v>
      </c>
      <c r="J1066" s="5" t="str">
        <f>VLOOKUP($D:$D,[1]Capacidad!$D:$Q,8,FALSE)</f>
        <v xml:space="preserve">n/d </v>
      </c>
      <c r="K1066" s="4" t="s">
        <v>254</v>
      </c>
      <c r="L1066" s="4" t="s">
        <v>245</v>
      </c>
      <c r="M1066" s="4" t="s">
        <v>223</v>
      </c>
      <c r="N1066" s="52">
        <v>48.06</v>
      </c>
    </row>
    <row r="1067" spans="1:14" ht="13.5" customHeight="1" x14ac:dyDescent="0.25">
      <c r="A1067" s="4">
        <v>2025</v>
      </c>
      <c r="B1067" s="9">
        <v>10</v>
      </c>
      <c r="C1067" s="4" t="s">
        <v>224</v>
      </c>
      <c r="D1067" s="4" t="s">
        <v>227</v>
      </c>
      <c r="E1067" s="5" t="str">
        <f>VLOOKUP($D:$D,[1]Capacidad!$D:$Q,3,FALSE)</f>
        <v xml:space="preserve">n/d </v>
      </c>
      <c r="F1067" s="5" t="str">
        <f>VLOOKUP($D:$D,[1]Capacidad!$D:$Q,4,FALSE)</f>
        <v xml:space="preserve">n/d </v>
      </c>
      <c r="G1067" s="5" t="str">
        <f>VLOOKUP($D:$D,[1]Capacidad!$D:$Q,5,FALSE)</f>
        <v xml:space="preserve">n/d </v>
      </c>
      <c r="H1067" s="5" t="str">
        <f>VLOOKUP($D:$D,[1]Capacidad!$D:$Q,6,FALSE)</f>
        <v xml:space="preserve">n/d </v>
      </c>
      <c r="I1067" s="5" t="str">
        <f>VLOOKUP($D:$D,[1]Capacidad!$D:$Q,7,FALSE)</f>
        <v xml:space="preserve">n/d </v>
      </c>
      <c r="J1067" s="5" t="str">
        <f>VLOOKUP($D:$D,[1]Capacidad!$D:$Q,8,FALSE)</f>
        <v xml:space="preserve">n/d </v>
      </c>
      <c r="K1067" s="4" t="s">
        <v>254</v>
      </c>
      <c r="L1067" s="4" t="s">
        <v>245</v>
      </c>
      <c r="M1067" s="4" t="s">
        <v>223</v>
      </c>
      <c r="N1067" s="52">
        <v>48.06</v>
      </c>
    </row>
    <row r="1068" spans="1:14" ht="13.5" customHeight="1" x14ac:dyDescent="0.25">
      <c r="A1068" s="4">
        <v>2025</v>
      </c>
      <c r="B1068" s="9">
        <v>10</v>
      </c>
      <c r="C1068" s="4" t="s">
        <v>129</v>
      </c>
      <c r="D1068" s="4" t="s">
        <v>130</v>
      </c>
      <c r="E1068" s="5" t="str">
        <f>VLOOKUP($D:$D,[1]Capacidad!$D:$Q,3,FALSE)</f>
        <v>08</v>
      </c>
      <c r="F1068" s="5" t="str">
        <f>VLOOKUP($D:$D,[1]Capacidad!$D:$Q,4,FALSE)</f>
        <v>YUMA</v>
      </c>
      <c r="G1068" s="5" t="str">
        <f>VLOOKUP($D:$D,[1]Capacidad!$D:$Q,5,FALSE)</f>
        <v>12</v>
      </c>
      <c r="H1068" s="5" t="str">
        <f>VLOOKUP($D:$D,[1]Capacidad!$D:$Q,6,FALSE)</f>
        <v>LA ROMANA</v>
      </c>
      <c r="I1068" s="5" t="str">
        <f>VLOOKUP($D:$D,[1]Capacidad!$D:$Q,7,FALSE)</f>
        <v>03</v>
      </c>
      <c r="J1068" s="5" t="str">
        <f>VLOOKUP($D:$D,[1]Capacidad!$D:$Q,8,FALSE)</f>
        <v>VILLA HERMOSA</v>
      </c>
      <c r="K1068" s="4" t="s">
        <v>254</v>
      </c>
      <c r="L1068" s="4" t="s">
        <v>245</v>
      </c>
      <c r="M1068" s="4" t="s">
        <v>128</v>
      </c>
      <c r="N1068" s="52">
        <v>50</v>
      </c>
    </row>
    <row r="1069" spans="1:14" ht="13.5" customHeight="1" x14ac:dyDescent="0.25">
      <c r="A1069" s="4">
        <v>2025</v>
      </c>
      <c r="B1069" s="9">
        <v>10</v>
      </c>
      <c r="C1069" s="4" t="s">
        <v>129</v>
      </c>
      <c r="D1069" s="4" t="s">
        <v>131</v>
      </c>
      <c r="E1069" s="5" t="str">
        <f>VLOOKUP($D:$D,[1]Capacidad!$D:$Q,3,FALSE)</f>
        <v>08</v>
      </c>
      <c r="F1069" s="5" t="str">
        <f>VLOOKUP($D:$D,[1]Capacidad!$D:$Q,4,FALSE)</f>
        <v>YUMA</v>
      </c>
      <c r="G1069" s="5" t="str">
        <f>VLOOKUP($D:$D,[1]Capacidad!$D:$Q,5,FALSE)</f>
        <v>12</v>
      </c>
      <c r="H1069" s="5" t="str">
        <f>VLOOKUP($D:$D,[1]Capacidad!$D:$Q,6,FALSE)</f>
        <v>LA ROMANA</v>
      </c>
      <c r="I1069" s="5" t="str">
        <f>VLOOKUP($D:$D,[1]Capacidad!$D:$Q,7,FALSE)</f>
        <v>03</v>
      </c>
      <c r="J1069" s="5" t="str">
        <f>VLOOKUP($D:$D,[1]Capacidad!$D:$Q,8,FALSE)</f>
        <v>VILLA HERMOSA</v>
      </c>
      <c r="K1069" s="4" t="s">
        <v>254</v>
      </c>
      <c r="L1069" s="4" t="s">
        <v>245</v>
      </c>
      <c r="M1069" s="4" t="s">
        <v>128</v>
      </c>
      <c r="N1069" s="52">
        <v>30</v>
      </c>
    </row>
    <row r="1070" spans="1:14" ht="13.5" customHeight="1" x14ac:dyDescent="0.25">
      <c r="A1070" s="4">
        <v>2025</v>
      </c>
      <c r="B1070" s="9">
        <v>10</v>
      </c>
      <c r="C1070" s="4" t="s">
        <v>236</v>
      </c>
      <c r="D1070" s="4" t="s">
        <v>237</v>
      </c>
      <c r="E1070" s="5" t="s">
        <v>283</v>
      </c>
      <c r="F1070" s="5" t="s">
        <v>283</v>
      </c>
      <c r="G1070" s="5" t="s">
        <v>283</v>
      </c>
      <c r="H1070" s="5" t="s">
        <v>283</v>
      </c>
      <c r="I1070" s="5" t="s">
        <v>283</v>
      </c>
      <c r="J1070" s="5" t="s">
        <v>283</v>
      </c>
      <c r="K1070" s="4" t="s">
        <v>254</v>
      </c>
      <c r="L1070" s="4" t="s">
        <v>245</v>
      </c>
      <c r="M1070" s="4" t="s">
        <v>223</v>
      </c>
      <c r="N1070" s="52">
        <v>50</v>
      </c>
    </row>
    <row r="1071" spans="1:14" ht="13.5" customHeight="1" x14ac:dyDescent="0.25">
      <c r="A1071" s="4">
        <v>2025</v>
      </c>
      <c r="B1071" s="9">
        <v>10</v>
      </c>
      <c r="C1071" s="4" t="s">
        <v>132</v>
      </c>
      <c r="D1071" s="4" t="s">
        <v>133</v>
      </c>
      <c r="E1071" s="5" t="str">
        <f>VLOOKUP($D:$D,[1]Capacidad!$D:$Q,3,FALSE)</f>
        <v>10</v>
      </c>
      <c r="F1071" s="5" t="str">
        <f>VLOOKUP($D:$D,[1]Capacidad!$D:$Q,4,FALSE)</f>
        <v>OZAMA O METROPOLITANA</v>
      </c>
      <c r="G1071" s="5" t="str">
        <f>VLOOKUP($D:$D,[1]Capacidad!$D:$Q,5,FALSE)</f>
        <v>32</v>
      </c>
      <c r="H1071" s="5" t="str">
        <f>VLOOKUP($D:$D,[1]Capacidad!$D:$Q,6,FALSE)</f>
        <v>SANTO DOMINGO</v>
      </c>
      <c r="I1071" s="5" t="str">
        <f>VLOOKUP($D:$D,[1]Capacidad!$D:$Q,7,FALSE)</f>
        <v>03</v>
      </c>
      <c r="J1071" s="5" t="str">
        <f>VLOOKUP($D:$D,[1]Capacidad!$D:$Q,8,FALSE)</f>
        <v>SANTO DOMINGO NORTE</v>
      </c>
      <c r="K1071" s="4" t="s">
        <v>254</v>
      </c>
      <c r="L1071" s="4" t="s">
        <v>245</v>
      </c>
      <c r="M1071" s="4" t="s">
        <v>134</v>
      </c>
      <c r="N1071" s="52">
        <v>50</v>
      </c>
    </row>
    <row r="1072" spans="1:14" ht="13.5" customHeight="1" x14ac:dyDescent="0.25">
      <c r="A1072" s="4">
        <v>2025</v>
      </c>
      <c r="B1072" s="9">
        <v>10</v>
      </c>
      <c r="C1072" s="4" t="s">
        <v>135</v>
      </c>
      <c r="D1072" s="4" t="s">
        <v>136</v>
      </c>
      <c r="E1072" s="5" t="str">
        <f>VLOOKUP($D:$D,[1]Capacidad!$D:$Q,3,FALSE)</f>
        <v>05</v>
      </c>
      <c r="F1072" s="5" t="str">
        <f>VLOOKUP($D:$D,[1]Capacidad!$D:$Q,4,FALSE)</f>
        <v>EL VALLE</v>
      </c>
      <c r="G1072" s="5" t="str">
        <f>VLOOKUP($D:$D,[1]Capacidad!$D:$Q,5,FALSE)</f>
        <v>02</v>
      </c>
      <c r="H1072" s="5" t="str">
        <f>VLOOKUP($D:$D,[1]Capacidad!$D:$Q,6,FALSE)</f>
        <v>AZUA</v>
      </c>
      <c r="I1072" s="5" t="str">
        <f>VLOOKUP($D:$D,[1]Capacidad!$D:$Q,7,FALSE)</f>
        <v>01</v>
      </c>
      <c r="J1072" s="5" t="str">
        <f>VLOOKUP($D:$D,[1]Capacidad!$D:$Q,8,FALSE)</f>
        <v>AZUA</v>
      </c>
      <c r="K1072" s="4" t="s">
        <v>254</v>
      </c>
      <c r="L1072" s="4" t="s">
        <v>245</v>
      </c>
      <c r="M1072" s="4" t="s">
        <v>128</v>
      </c>
      <c r="N1072" s="52">
        <v>17</v>
      </c>
    </row>
    <row r="1073" spans="1:14" ht="13.5" customHeight="1" x14ac:dyDescent="0.25">
      <c r="A1073" s="4">
        <v>2025</v>
      </c>
      <c r="B1073" s="9">
        <v>10</v>
      </c>
      <c r="C1073" s="4" t="s">
        <v>230</v>
      </c>
      <c r="D1073" s="4" t="s">
        <v>231</v>
      </c>
      <c r="E1073" s="5" t="s">
        <v>283</v>
      </c>
      <c r="F1073" s="5" t="s">
        <v>283</v>
      </c>
      <c r="G1073" s="5" t="s">
        <v>283</v>
      </c>
      <c r="H1073" s="5" t="s">
        <v>283</v>
      </c>
      <c r="I1073" s="5" t="s">
        <v>283</v>
      </c>
      <c r="J1073" s="5" t="s">
        <v>283</v>
      </c>
      <c r="K1073" s="4" t="s">
        <v>254</v>
      </c>
      <c r="L1073" s="4" t="s">
        <v>245</v>
      </c>
      <c r="M1073" s="4" t="s">
        <v>223</v>
      </c>
      <c r="N1073" s="52">
        <v>10.3</v>
      </c>
    </row>
    <row r="1074" spans="1:14" ht="13.5" customHeight="1" x14ac:dyDescent="0.25">
      <c r="A1074" s="4">
        <v>2025</v>
      </c>
      <c r="B1074" s="9">
        <v>10</v>
      </c>
      <c r="C1074" s="4" t="s">
        <v>137</v>
      </c>
      <c r="D1074" s="4" t="s">
        <v>138</v>
      </c>
      <c r="E1074" s="5" t="str">
        <f>VLOOKUP($D:$D,[1]Capacidad!$D:$Q,3,FALSE)</f>
        <v>07</v>
      </c>
      <c r="F1074" s="5" t="str">
        <f>VLOOKUP($D:$D,[1]Capacidad!$D:$Q,4,FALSE)</f>
        <v>EL VALLE</v>
      </c>
      <c r="G1074" s="5" t="str">
        <f>VLOOKUP($D:$D,[1]Capacidad!$D:$Q,5,FALSE)</f>
        <v>02</v>
      </c>
      <c r="H1074" s="5" t="str">
        <f>VLOOKUP($D:$D,[1]Capacidad!$D:$Q,6,FALSE)</f>
        <v>AZUA</v>
      </c>
      <c r="I1074" s="5" t="str">
        <f>VLOOKUP($D:$D,[1]Capacidad!$D:$Q,7,FALSE)</f>
        <v>01</v>
      </c>
      <c r="J1074" s="5" t="str">
        <f>VLOOKUP($D:$D,[1]Capacidad!$D:$Q,8,FALSE)</f>
        <v>AZUA</v>
      </c>
      <c r="K1074" s="4" t="s">
        <v>254</v>
      </c>
      <c r="L1074" s="4" t="s">
        <v>245</v>
      </c>
      <c r="M1074" s="4" t="s">
        <v>134</v>
      </c>
      <c r="N1074" s="52">
        <v>10</v>
      </c>
    </row>
    <row r="1075" spans="1:14" ht="13.5" customHeight="1" x14ac:dyDescent="0.25">
      <c r="A1075" s="4">
        <v>2025</v>
      </c>
      <c r="B1075" s="9">
        <v>10</v>
      </c>
      <c r="C1075" s="4" t="s">
        <v>221</v>
      </c>
      <c r="D1075" s="4" t="s">
        <v>222</v>
      </c>
      <c r="E1075" s="5" t="s">
        <v>283</v>
      </c>
      <c r="F1075" s="5" t="s">
        <v>283</v>
      </c>
      <c r="G1075" s="5" t="s">
        <v>283</v>
      </c>
      <c r="H1075" s="5" t="s">
        <v>283</v>
      </c>
      <c r="I1075" s="5" t="s">
        <v>283</v>
      </c>
      <c r="J1075" s="5" t="s">
        <v>283</v>
      </c>
      <c r="K1075" s="4" t="s">
        <v>254</v>
      </c>
      <c r="L1075" s="4" t="s">
        <v>245</v>
      </c>
      <c r="M1075" s="4" t="s">
        <v>223</v>
      </c>
      <c r="N1075" s="52">
        <v>43</v>
      </c>
    </row>
    <row r="1076" spans="1:14" ht="13.5" customHeight="1" x14ac:dyDescent="0.25">
      <c r="A1076" s="4">
        <v>2025</v>
      </c>
      <c r="B1076" s="9">
        <v>10</v>
      </c>
      <c r="C1076" s="4" t="s">
        <v>139</v>
      </c>
      <c r="D1076" s="4" t="s">
        <v>140</v>
      </c>
      <c r="E1076" s="5" t="str">
        <f>VLOOKUP($D:$D,[1]Capacidad!$D:$Q,3,FALSE)</f>
        <v>10</v>
      </c>
      <c r="F1076" s="5" t="str">
        <f>VLOOKUP($D:$D,[1]Capacidad!$D:$Q,4,FALSE)</f>
        <v>OZAMA O METROPOLITANA</v>
      </c>
      <c r="G1076" s="5" t="str">
        <f>VLOOKUP($D:$D,[1]Capacidad!$D:$Q,5,FALSE)</f>
        <v>32</v>
      </c>
      <c r="H1076" s="5" t="str">
        <f>VLOOKUP($D:$D,[1]Capacidad!$D:$Q,6,FALSE)</f>
        <v>SANTO DOMINGO</v>
      </c>
      <c r="I1076" s="5" t="str">
        <f>VLOOKUP($D:$D,[1]Capacidad!$D:$Q,7,FALSE)</f>
        <v>05</v>
      </c>
      <c r="J1076" s="5" t="str">
        <f>VLOOKUP($D:$D,[1]Capacidad!$D:$Q,8,FALSE)</f>
        <v>SAN ANTONIO DE GUERRA</v>
      </c>
      <c r="K1076" s="4" t="s">
        <v>254</v>
      </c>
      <c r="L1076" s="4" t="s">
        <v>245</v>
      </c>
      <c r="M1076" s="4" t="s">
        <v>31</v>
      </c>
      <c r="N1076" s="52">
        <v>49.875</v>
      </c>
    </row>
    <row r="1077" spans="1:14" ht="13.5" customHeight="1" x14ac:dyDescent="0.25">
      <c r="A1077" s="4">
        <v>2025</v>
      </c>
      <c r="B1077" s="9">
        <v>10</v>
      </c>
      <c r="C1077" s="4" t="s">
        <v>141</v>
      </c>
      <c r="D1077" s="4" t="s">
        <v>142</v>
      </c>
      <c r="E1077" s="5" t="str">
        <f>VLOOKUP($D:$D,[1]Capacidad!$D:$Q,3,FALSE)</f>
        <v>03</v>
      </c>
      <c r="F1077" s="5" t="str">
        <f>VLOOKUP($D:$D,[1]Capacidad!$D:$Q,4,FALSE)</f>
        <v>CIBAO NORDESTE</v>
      </c>
      <c r="G1077" s="5" t="str">
        <f>VLOOKUP($D:$D,[1]Capacidad!$D:$Q,5,FALSE)</f>
        <v>14</v>
      </c>
      <c r="H1077" s="5" t="str">
        <f>VLOOKUP($D:$D,[1]Capacidad!$D:$Q,6,FALSE)</f>
        <v>MARÍA TRINIDAD SÁNCHEZ</v>
      </c>
      <c r="I1077" s="5" t="str">
        <f>VLOOKUP($D:$D,[1]Capacidad!$D:$Q,7,FALSE)</f>
        <v>02</v>
      </c>
      <c r="J1077" s="5" t="str">
        <f>VLOOKUP($D:$D,[1]Capacidad!$D:$Q,8,FALSE)</f>
        <v>CABRERA</v>
      </c>
      <c r="K1077" s="4" t="s">
        <v>254</v>
      </c>
      <c r="L1077" s="4" t="s">
        <v>245</v>
      </c>
      <c r="M1077" s="4" t="s">
        <v>128</v>
      </c>
      <c r="N1077" s="52">
        <v>46</v>
      </c>
    </row>
    <row r="1078" spans="1:14" ht="13.5" customHeight="1" x14ac:dyDescent="0.25">
      <c r="A1078" s="4">
        <v>2025</v>
      </c>
      <c r="B1078" s="9">
        <v>10</v>
      </c>
      <c r="C1078" s="4" t="s">
        <v>124</v>
      </c>
      <c r="D1078" s="4" t="s">
        <v>143</v>
      </c>
      <c r="E1078" s="5" t="str">
        <f>VLOOKUP($D:$D,[1]Capacidad!$D:$Q,3,FALSE)</f>
        <v>10</v>
      </c>
      <c r="F1078" s="5" t="str">
        <f>VLOOKUP($D:$D,[1]Capacidad!$D:$Q,4,FALSE)</f>
        <v>OZAMA O METROPOLITANA</v>
      </c>
      <c r="G1078" s="5" t="str">
        <f>VLOOKUP($D:$D,[1]Capacidad!$D:$Q,5,FALSE)</f>
        <v>32</v>
      </c>
      <c r="H1078" s="5" t="str">
        <f>VLOOKUP($D:$D,[1]Capacidad!$D:$Q,6,FALSE)</f>
        <v>SANTO DOMINGO</v>
      </c>
      <c r="I1078" s="5" t="str">
        <f>VLOOKUP($D:$D,[1]Capacidad!$D:$Q,7,FALSE)</f>
        <v>05</v>
      </c>
      <c r="J1078" s="5" t="str">
        <f>VLOOKUP($D:$D,[1]Capacidad!$D:$Q,8,FALSE)</f>
        <v>SAN ANTONIO DE GUERRA</v>
      </c>
      <c r="K1078" s="4" t="s">
        <v>254</v>
      </c>
      <c r="L1078" s="4" t="s">
        <v>245</v>
      </c>
      <c r="M1078" s="4" t="s">
        <v>134</v>
      </c>
      <c r="N1078" s="52">
        <v>100</v>
      </c>
    </row>
    <row r="1079" spans="1:14" ht="13.5" customHeight="1" x14ac:dyDescent="0.25">
      <c r="A1079" s="4">
        <v>2025</v>
      </c>
      <c r="B1079" s="9">
        <v>10</v>
      </c>
      <c r="C1079" s="4" t="s">
        <v>144</v>
      </c>
      <c r="D1079" s="4" t="s">
        <v>145</v>
      </c>
      <c r="E1079" s="5" t="str">
        <f>VLOOKUP($D:$D,[1]Capacidad!$D:$Q,3,FALSE)</f>
        <v>04</v>
      </c>
      <c r="F1079" s="5" t="str">
        <f>VLOOKUP($D:$D,[1]Capacidad!$D:$Q,4,FALSE)</f>
        <v>CIBAO NOROESTE</v>
      </c>
      <c r="G1079" s="5" t="str">
        <f>VLOOKUP($D:$D,[1]Capacidad!$D:$Q,5,FALSE)</f>
        <v>15</v>
      </c>
      <c r="H1079" s="5" t="str">
        <f>VLOOKUP($D:$D,[1]Capacidad!$D:$Q,6,FALSE)</f>
        <v>MONTE CRISTI</v>
      </c>
      <c r="I1079" s="5" t="str">
        <f>VLOOKUP($D:$D,[1]Capacidad!$D:$Q,7,FALSE)</f>
        <v>03</v>
      </c>
      <c r="J1079" s="5" t="str">
        <f>VLOOKUP($D:$D,[1]Capacidad!$D:$Q,8,FALSE)</f>
        <v>GUAYUBÍN</v>
      </c>
      <c r="K1079" s="4" t="s">
        <v>254</v>
      </c>
      <c r="L1079" s="4" t="s">
        <v>245</v>
      </c>
      <c r="M1079" s="4" t="s">
        <v>56</v>
      </c>
      <c r="N1079" s="52">
        <v>50.6</v>
      </c>
    </row>
    <row r="1080" spans="1:14" ht="13.5" customHeight="1" x14ac:dyDescent="0.25">
      <c r="A1080" s="4">
        <v>2025</v>
      </c>
      <c r="B1080" s="9">
        <v>10</v>
      </c>
      <c r="C1080" s="4" t="s">
        <v>271</v>
      </c>
      <c r="D1080" s="4" t="s">
        <v>256</v>
      </c>
      <c r="E1080" s="5" t="s">
        <v>283</v>
      </c>
      <c r="F1080" s="5" t="s">
        <v>283</v>
      </c>
      <c r="G1080" s="5" t="s">
        <v>283</v>
      </c>
      <c r="H1080" s="5" t="s">
        <v>283</v>
      </c>
      <c r="I1080" s="5" t="s">
        <v>283</v>
      </c>
      <c r="J1080" s="5" t="s">
        <v>283</v>
      </c>
      <c r="K1080" s="4" t="s">
        <v>254</v>
      </c>
      <c r="L1080" s="4" t="s">
        <v>245</v>
      </c>
      <c r="M1080" s="4" t="s">
        <v>223</v>
      </c>
      <c r="N1080" s="52">
        <v>50</v>
      </c>
    </row>
    <row r="1081" spans="1:14" ht="13.5" customHeight="1" x14ac:dyDescent="0.25">
      <c r="A1081" s="4">
        <v>2025</v>
      </c>
      <c r="B1081" s="9">
        <v>10</v>
      </c>
      <c r="C1081" s="4" t="s">
        <v>232</v>
      </c>
      <c r="D1081" s="4" t="s">
        <v>233</v>
      </c>
      <c r="E1081" s="5" t="s">
        <v>283</v>
      </c>
      <c r="F1081" s="5" t="s">
        <v>283</v>
      </c>
      <c r="G1081" s="5" t="s">
        <v>283</v>
      </c>
      <c r="H1081" s="5" t="s">
        <v>283</v>
      </c>
      <c r="I1081" s="5" t="s">
        <v>283</v>
      </c>
      <c r="J1081" s="5" t="s">
        <v>283</v>
      </c>
      <c r="K1081" s="4" t="s">
        <v>254</v>
      </c>
      <c r="L1081" s="4" t="s">
        <v>245</v>
      </c>
      <c r="M1081" s="4" t="s">
        <v>223</v>
      </c>
      <c r="N1081" s="52">
        <v>70</v>
      </c>
    </row>
    <row r="1082" spans="1:14" ht="13.5" customHeight="1" x14ac:dyDescent="0.25">
      <c r="A1082" s="4">
        <v>2025</v>
      </c>
      <c r="B1082" s="9">
        <v>10</v>
      </c>
      <c r="C1082" s="4" t="s">
        <v>232</v>
      </c>
      <c r="D1082" s="4" t="s">
        <v>234</v>
      </c>
      <c r="E1082" s="5" t="s">
        <v>283</v>
      </c>
      <c r="F1082" s="5" t="s">
        <v>283</v>
      </c>
      <c r="G1082" s="5" t="s">
        <v>283</v>
      </c>
      <c r="H1082" s="5" t="s">
        <v>283</v>
      </c>
      <c r="I1082" s="5" t="s">
        <v>283</v>
      </c>
      <c r="J1082" s="5" t="s">
        <v>283</v>
      </c>
      <c r="K1082" s="4" t="s">
        <v>254</v>
      </c>
      <c r="L1082" s="4" t="s">
        <v>245</v>
      </c>
      <c r="M1082" s="4" t="s">
        <v>223</v>
      </c>
      <c r="N1082" s="52">
        <v>70</v>
      </c>
    </row>
    <row r="1083" spans="1:14" ht="13.5" customHeight="1" x14ac:dyDescent="0.25">
      <c r="A1083" s="4">
        <v>2025</v>
      </c>
      <c r="B1083" s="9">
        <v>10</v>
      </c>
      <c r="C1083" s="4" t="s">
        <v>22</v>
      </c>
      <c r="D1083" s="4" t="s">
        <v>146</v>
      </c>
      <c r="E1083" s="5" t="str">
        <f>VLOOKUP($D:$D,[1]Capacidad!$D:$Q,3,FALSE)</f>
        <v>01</v>
      </c>
      <c r="F1083" s="5" t="str">
        <f>VLOOKUP($D:$D,[1]Capacidad!$D:$Q,4,FALSE)</f>
        <v>CIBAO NORTE</v>
      </c>
      <c r="G1083" s="5" t="str">
        <f>VLOOKUP($D:$D,[1]Capacidad!$D:$Q,5,FALSE)</f>
        <v>25</v>
      </c>
      <c r="H1083" s="5" t="str">
        <f>VLOOKUP($D:$D,[1]Capacidad!$D:$Q,6,FALSE)</f>
        <v>SANTIAGO</v>
      </c>
      <c r="I1083" s="5" t="str">
        <f>VLOOKUP($D:$D,[1]Capacidad!$D:$Q,7,FALSE)</f>
        <v>05</v>
      </c>
      <c r="J1083" s="5" t="str">
        <f>VLOOKUP($D:$D,[1]Capacidad!$D:$Q,8,FALSE)</f>
        <v>SAN JOSÉ DE LAS MATAS</v>
      </c>
      <c r="K1083" s="4" t="s">
        <v>254</v>
      </c>
      <c r="L1083" s="4" t="s">
        <v>245</v>
      </c>
      <c r="M1083" s="4" t="s">
        <v>134</v>
      </c>
      <c r="N1083" s="52">
        <v>68.400000000000006</v>
      </c>
    </row>
    <row r="1084" spans="1:14" ht="13.5" customHeight="1" x14ac:dyDescent="0.25">
      <c r="A1084" s="4">
        <v>2025</v>
      </c>
      <c r="B1084" s="9">
        <v>10</v>
      </c>
      <c r="C1084" s="4" t="s">
        <v>124</v>
      </c>
      <c r="D1084" s="4" t="s">
        <v>147</v>
      </c>
      <c r="E1084" s="5" t="str">
        <f>VLOOKUP($D:$D,[1]Capacidad!$D:$Q,3,FALSE)</f>
        <v>05</v>
      </c>
      <c r="F1084" s="5" t="str">
        <f>VLOOKUP($D:$D,[1]Capacidad!$D:$Q,4,FALSE)</f>
        <v>VALDESIA</v>
      </c>
      <c r="G1084" s="5" t="str">
        <f>VLOOKUP($D:$D,[1]Capacidad!$D:$Q,5,FALSE)</f>
        <v>17</v>
      </c>
      <c r="H1084" s="5" t="str">
        <f>VLOOKUP($D:$D,[1]Capacidad!$D:$Q,6,FALSE)</f>
        <v>PERAVIA</v>
      </c>
      <c r="I1084" s="5" t="str">
        <f>VLOOKUP($D:$D,[1]Capacidad!$D:$Q,7,FALSE)</f>
        <v>02</v>
      </c>
      <c r="J1084" s="5" t="str">
        <f>VLOOKUP($D:$D,[1]Capacidad!$D:$Q,8,FALSE)</f>
        <v>NIZAO</v>
      </c>
      <c r="K1084" s="4" t="s">
        <v>254</v>
      </c>
      <c r="L1084" s="4" t="s">
        <v>245</v>
      </c>
      <c r="M1084" s="4" t="s">
        <v>10</v>
      </c>
      <c r="N1084" s="52">
        <v>50</v>
      </c>
    </row>
    <row r="1085" spans="1:14" ht="13.5" customHeight="1" x14ac:dyDescent="0.25">
      <c r="A1085" s="4">
        <v>2025</v>
      </c>
      <c r="B1085" s="9">
        <v>10</v>
      </c>
      <c r="C1085" s="4" t="s">
        <v>148</v>
      </c>
      <c r="D1085" s="4" t="s">
        <v>149</v>
      </c>
      <c r="E1085" s="5" t="str">
        <f>VLOOKUP($D:$D,[1]Capacidad!$D:$Q,3,FALSE)</f>
        <v>10</v>
      </c>
      <c r="F1085" s="5" t="str">
        <f>VLOOKUP($D:$D,[1]Capacidad!$D:$Q,4,FALSE)</f>
        <v>OZAMA O METROPOLITANA</v>
      </c>
      <c r="G1085" s="5" t="str">
        <f>VLOOKUP($D:$D,[1]Capacidad!$D:$Q,5,FALSE)</f>
        <v>32</v>
      </c>
      <c r="H1085" s="5" t="str">
        <f>VLOOKUP($D:$D,[1]Capacidad!$D:$Q,6,FALSE)</f>
        <v>SANTO DOMINGO</v>
      </c>
      <c r="I1085" s="5" t="str">
        <f>VLOOKUP($D:$D,[1]Capacidad!$D:$Q,7,FALSE)</f>
        <v>05</v>
      </c>
      <c r="J1085" s="5" t="str">
        <f>VLOOKUP($D:$D,[1]Capacidad!$D:$Q,8,FALSE)</f>
        <v>SAN ANTONIO DE GUERRA</v>
      </c>
      <c r="K1085" s="4" t="s">
        <v>254</v>
      </c>
      <c r="L1085" s="4" t="s">
        <v>245</v>
      </c>
      <c r="M1085" s="4" t="s">
        <v>134</v>
      </c>
      <c r="N1085" s="52">
        <v>50</v>
      </c>
    </row>
    <row r="1086" spans="1:14" ht="13.5" customHeight="1" x14ac:dyDescent="0.25">
      <c r="A1086" s="4">
        <v>2025</v>
      </c>
      <c r="B1086" s="9">
        <v>10</v>
      </c>
      <c r="C1086" s="4" t="s">
        <v>150</v>
      </c>
      <c r="D1086" s="4" t="s">
        <v>151</v>
      </c>
      <c r="E1086" s="5" t="str">
        <f>VLOOKUP($D:$D,[1]Capacidad!$D:$Q,3,FALSE)</f>
        <v>10</v>
      </c>
      <c r="F1086" s="5" t="str">
        <f>VLOOKUP($D:$D,[1]Capacidad!$D:$Q,4,FALSE)</f>
        <v>OZAMA O METROPOLITANA</v>
      </c>
      <c r="G1086" s="5" t="str">
        <f>VLOOKUP($D:$D,[1]Capacidad!$D:$Q,5,FALSE)</f>
        <v>32</v>
      </c>
      <c r="H1086" s="5" t="str">
        <f>VLOOKUP($D:$D,[1]Capacidad!$D:$Q,6,FALSE)</f>
        <v>SANTO DOMINGO</v>
      </c>
      <c r="I1086" s="5" t="str">
        <f>VLOOKUP($D:$D,[1]Capacidad!$D:$Q,7,FALSE)</f>
        <v>05</v>
      </c>
      <c r="J1086" s="5" t="str">
        <f>VLOOKUP($D:$D,[1]Capacidad!$D:$Q,8,FALSE)</f>
        <v>SAN ANTONIO DE GUERRA</v>
      </c>
      <c r="K1086" s="4" t="s">
        <v>254</v>
      </c>
      <c r="L1086" s="4" t="s">
        <v>245</v>
      </c>
      <c r="M1086" s="4" t="s">
        <v>134</v>
      </c>
      <c r="N1086" s="52">
        <v>50</v>
      </c>
    </row>
    <row r="1087" spans="1:14" ht="13.5" customHeight="1" x14ac:dyDescent="0.25">
      <c r="A1087" s="4">
        <v>2025</v>
      </c>
      <c r="B1087" s="9">
        <v>10</v>
      </c>
      <c r="C1087" s="4" t="s">
        <v>152</v>
      </c>
      <c r="D1087" s="4" t="s">
        <v>153</v>
      </c>
      <c r="E1087" s="5" t="str">
        <f>VLOOKUP($D:$D,[1]Capacidad!$D:$Q,3,FALSE)</f>
        <v>10</v>
      </c>
      <c r="F1087" s="5" t="str">
        <f>VLOOKUP($D:$D,[1]Capacidad!$D:$Q,4,FALSE)</f>
        <v>OZAMA O METROPOLITANA</v>
      </c>
      <c r="G1087" s="5" t="str">
        <f>VLOOKUP($D:$D,[1]Capacidad!$D:$Q,5,FALSE)</f>
        <v>32</v>
      </c>
      <c r="H1087" s="5" t="str">
        <f>VLOOKUP($D:$D,[1]Capacidad!$D:$Q,6,FALSE)</f>
        <v>SANTO DOMINGO</v>
      </c>
      <c r="I1087" s="5" t="str">
        <f>VLOOKUP($D:$D,[1]Capacidad!$D:$Q,7,FALSE)</f>
        <v>05</v>
      </c>
      <c r="J1087" s="5" t="str">
        <f>VLOOKUP($D:$D,[1]Capacidad!$D:$Q,8,FALSE)</f>
        <v>SAN ANTONIO DE GUERRA</v>
      </c>
      <c r="K1087" s="4" t="s">
        <v>254</v>
      </c>
      <c r="L1087" s="4" t="s">
        <v>245</v>
      </c>
      <c r="M1087" s="4" t="s">
        <v>31</v>
      </c>
      <c r="N1087" s="52">
        <v>25</v>
      </c>
    </row>
    <row r="1088" spans="1:14" ht="13.5" customHeight="1" x14ac:dyDescent="0.25">
      <c r="A1088" s="4">
        <v>2025</v>
      </c>
      <c r="B1088" s="9">
        <v>10</v>
      </c>
      <c r="C1088" s="4" t="s">
        <v>154</v>
      </c>
      <c r="D1088" s="4" t="s">
        <v>155</v>
      </c>
      <c r="E1088" s="5" t="str">
        <f>VLOOKUP($D:$D,[1]Capacidad!$D:$Q,3,FALSE)</f>
        <v>09</v>
      </c>
      <c r="F1088" s="5" t="str">
        <f>VLOOKUP($D:$D,[1]Capacidad!$D:$Q,4,FALSE)</f>
        <v>HIGUAMO</v>
      </c>
      <c r="G1088" s="5" t="str">
        <f>VLOOKUP($D:$D,[1]Capacidad!$D:$Q,5,FALSE)</f>
        <v>23</v>
      </c>
      <c r="H1088" s="5" t="str">
        <f>VLOOKUP($D:$D,[1]Capacidad!$D:$Q,6,FALSE)</f>
        <v>SAN PEDRO DE MACORÍS</v>
      </c>
      <c r="I1088" s="5" t="str">
        <f>VLOOKUP($D:$D,[1]Capacidad!$D:$Q,7,FALSE)</f>
        <v>04</v>
      </c>
      <c r="J1088" s="5" t="str">
        <f>VLOOKUP($D:$D,[1]Capacidad!$D:$Q,8,FALSE)</f>
        <v>CONSUELO</v>
      </c>
      <c r="K1088" s="4" t="s">
        <v>254</v>
      </c>
      <c r="L1088" s="4" t="s">
        <v>245</v>
      </c>
      <c r="M1088" s="4" t="s">
        <v>10</v>
      </c>
      <c r="N1088" s="52">
        <v>50</v>
      </c>
    </row>
    <row r="1089" spans="1:14" ht="13.5" customHeight="1" x14ac:dyDescent="0.25">
      <c r="A1089" s="4">
        <v>2025</v>
      </c>
      <c r="B1089" s="9">
        <v>10</v>
      </c>
      <c r="C1089" s="4" t="s">
        <v>22</v>
      </c>
      <c r="D1089" s="4" t="s">
        <v>156</v>
      </c>
      <c r="E1089" s="5" t="str">
        <f>VLOOKUP($D:$D,[1]Capacidad!$D:$Q,3,FALSE)</f>
        <v>04</v>
      </c>
      <c r="F1089" s="5" t="str">
        <f>VLOOKUP($D:$D,[1]Capacidad!$D:$Q,4,FALSE)</f>
        <v>CIBAO NOROESTE</v>
      </c>
      <c r="G1089" s="5" t="str">
        <f>VLOOKUP($D:$D,[1]Capacidad!$D:$Q,5,FALSE)</f>
        <v>27</v>
      </c>
      <c r="H1089" s="5" t="str">
        <f>VLOOKUP($D:$D,[1]Capacidad!$D:$Q,6,FALSE)</f>
        <v>VALVERDE</v>
      </c>
      <c r="I1089" s="5" t="str">
        <f>VLOOKUP($D:$D,[1]Capacidad!$D:$Q,7,FALSE)</f>
        <v>02</v>
      </c>
      <c r="J1089" s="5" t="str">
        <f>VLOOKUP($D:$D,[1]Capacidad!$D:$Q,8,FALSE)</f>
        <v>ESPERANZA</v>
      </c>
      <c r="K1089" s="4" t="s">
        <v>254</v>
      </c>
      <c r="L1089" s="4" t="s">
        <v>245</v>
      </c>
      <c r="M1089" s="4" t="s">
        <v>128</v>
      </c>
      <c r="N1089" s="52">
        <v>76</v>
      </c>
    </row>
    <row r="1090" spans="1:14" ht="13.5" customHeight="1" x14ac:dyDescent="0.25">
      <c r="A1090" s="4">
        <v>2025</v>
      </c>
      <c r="B1090" s="9">
        <v>10</v>
      </c>
      <c r="C1090" s="4" t="s">
        <v>22</v>
      </c>
      <c r="D1090" s="4" t="s">
        <v>157</v>
      </c>
      <c r="E1090" s="5" t="str">
        <f>VLOOKUP($D:$D,[1]Capacidad!$D:$Q,3,FALSE)</f>
        <v>05</v>
      </c>
      <c r="F1090" s="5" t="str">
        <f>VLOOKUP($D:$D,[1]Capacidad!$D:$Q,4,FALSE)</f>
        <v>VALDESIA</v>
      </c>
      <c r="G1090" s="5" t="str">
        <f>VLOOKUP($D:$D,[1]Capacidad!$D:$Q,5,FALSE)</f>
        <v>21</v>
      </c>
      <c r="H1090" s="5" t="str">
        <f>VLOOKUP($D:$D,[1]Capacidad!$D:$Q,6,FALSE)</f>
        <v>SAN CRISTÓBAL</v>
      </c>
      <c r="I1090" s="5" t="str">
        <f>VLOOKUP($D:$D,[1]Capacidad!$D:$Q,7,FALSE)</f>
        <v>06</v>
      </c>
      <c r="J1090" s="5" t="str">
        <f>VLOOKUP($D:$D,[1]Capacidad!$D:$Q,8,FALSE)</f>
        <v>YAGUATE</v>
      </c>
      <c r="K1090" s="4" t="s">
        <v>254</v>
      </c>
      <c r="L1090" s="4" t="s">
        <v>245</v>
      </c>
      <c r="M1090" s="4" t="s">
        <v>49</v>
      </c>
      <c r="N1090" s="52">
        <v>100</v>
      </c>
    </row>
    <row r="1091" spans="1:14" ht="13.5" customHeight="1" x14ac:dyDescent="0.25">
      <c r="A1091" s="4">
        <v>2025</v>
      </c>
      <c r="B1091" s="9">
        <v>10</v>
      </c>
      <c r="C1091" s="4" t="s">
        <v>158</v>
      </c>
      <c r="D1091" s="4" t="s">
        <v>159</v>
      </c>
      <c r="E1091" s="5" t="str">
        <f>VLOOKUP($D:$D,[1]Capacidad!$D:$Q,3,FALSE)</f>
        <v>03</v>
      </c>
      <c r="F1091" s="5" t="str">
        <f>VLOOKUP($D:$D,[1]Capacidad!$D:$Q,4,FALSE)</f>
        <v>CIBAO NORDESTE</v>
      </c>
      <c r="G1091" s="5" t="str">
        <f>VLOOKUP($D:$D,[1]Capacidad!$D:$Q,5,FALSE)</f>
        <v>06</v>
      </c>
      <c r="H1091" s="5" t="str">
        <f>VLOOKUP($D:$D,[1]Capacidad!$D:$Q,6,FALSE)</f>
        <v>DUARTE</v>
      </c>
      <c r="I1091" s="5" t="str">
        <f>VLOOKUP($D:$D,[1]Capacidad!$D:$Q,7,FALSE)</f>
        <v>04</v>
      </c>
      <c r="J1091" s="5" t="str">
        <f>VLOOKUP($D:$D,[1]Capacidad!$D:$Q,8,FALSE)</f>
        <v>PIMENTEL</v>
      </c>
      <c r="K1091" s="4" t="s">
        <v>242</v>
      </c>
      <c r="L1091" s="4" t="s">
        <v>248</v>
      </c>
      <c r="M1091" s="4" t="s">
        <v>160</v>
      </c>
      <c r="N1091" s="52">
        <v>31.427</v>
      </c>
    </row>
    <row r="1092" spans="1:14" ht="13.5" customHeight="1" x14ac:dyDescent="0.25">
      <c r="A1092" s="4">
        <v>2025</v>
      </c>
      <c r="B1092" s="9">
        <v>10</v>
      </c>
      <c r="C1092" s="4" t="s">
        <v>158</v>
      </c>
      <c r="D1092" s="4" t="s">
        <v>161</v>
      </c>
      <c r="E1092" s="5" t="str">
        <f>VLOOKUP($D:$D,[1]Capacidad!$D:$Q,3,FALSE)</f>
        <v>03</v>
      </c>
      <c r="F1092" s="5" t="str">
        <f>VLOOKUP($D:$D,[1]Capacidad!$D:$Q,4,FALSE)</f>
        <v>CIBAO NORDESTE</v>
      </c>
      <c r="G1092" s="5" t="str">
        <f>VLOOKUP($D:$D,[1]Capacidad!$D:$Q,5,FALSE)</f>
        <v>06</v>
      </c>
      <c r="H1092" s="5" t="str">
        <f>VLOOKUP($D:$D,[1]Capacidad!$D:$Q,6,FALSE)</f>
        <v>DUARTE</v>
      </c>
      <c r="I1092" s="5" t="str">
        <f>VLOOKUP($D:$D,[1]Capacidad!$D:$Q,7,FALSE)</f>
        <v>04</v>
      </c>
      <c r="J1092" s="5" t="str">
        <f>VLOOKUP($D:$D,[1]Capacidad!$D:$Q,8,FALSE)</f>
        <v>PIMENTEL</v>
      </c>
      <c r="K1092" s="4" t="s">
        <v>242</v>
      </c>
      <c r="L1092" s="4" t="s">
        <v>248</v>
      </c>
      <c r="M1092" s="4" t="s">
        <v>160</v>
      </c>
      <c r="N1092" s="52">
        <v>27.9</v>
      </c>
    </row>
    <row r="1093" spans="1:14" ht="13.5" customHeight="1" x14ac:dyDescent="0.25">
      <c r="A1093" s="4">
        <v>2025</v>
      </c>
      <c r="B1093" s="9">
        <v>10</v>
      </c>
      <c r="C1093" s="4" t="s">
        <v>158</v>
      </c>
      <c r="D1093" s="4" t="s">
        <v>162</v>
      </c>
      <c r="E1093" s="5" t="str">
        <f>VLOOKUP($D:$D,[1]Capacidad!$D:$Q,3,FALSE)</f>
        <v>03</v>
      </c>
      <c r="F1093" s="5" t="str">
        <f>VLOOKUP($D:$D,[1]Capacidad!$D:$Q,4,FALSE)</f>
        <v>CIBAO NORDESTE</v>
      </c>
      <c r="G1093" s="5" t="str">
        <f>VLOOKUP($D:$D,[1]Capacidad!$D:$Q,5,FALSE)</f>
        <v>06</v>
      </c>
      <c r="H1093" s="5" t="str">
        <f>VLOOKUP($D:$D,[1]Capacidad!$D:$Q,6,FALSE)</f>
        <v>DUARTE</v>
      </c>
      <c r="I1093" s="5" t="str">
        <f>VLOOKUP($D:$D,[1]Capacidad!$D:$Q,7,FALSE)</f>
        <v>04</v>
      </c>
      <c r="J1093" s="5" t="str">
        <f>VLOOKUP($D:$D,[1]Capacidad!$D:$Q,8,FALSE)</f>
        <v>PIMENTEL</v>
      </c>
      <c r="K1093" s="4" t="s">
        <v>242</v>
      </c>
      <c r="L1093" s="4" t="s">
        <v>248</v>
      </c>
      <c r="M1093" s="4" t="s">
        <v>163</v>
      </c>
      <c r="N1093" s="52">
        <v>51.228000000000002</v>
      </c>
    </row>
    <row r="1094" spans="1:14" ht="13.5" customHeight="1" x14ac:dyDescent="0.25">
      <c r="A1094" s="4">
        <v>2025</v>
      </c>
      <c r="B1094" s="9">
        <v>10</v>
      </c>
      <c r="C1094" s="4" t="s">
        <v>158</v>
      </c>
      <c r="D1094" s="4" t="s">
        <v>164</v>
      </c>
      <c r="E1094" s="5" t="str">
        <f>VLOOKUP($D:$D,[1]Capacidad!$D:$Q,3,FALSE)</f>
        <v>03</v>
      </c>
      <c r="F1094" s="5" t="str">
        <f>VLOOKUP($D:$D,[1]Capacidad!$D:$Q,4,FALSE)</f>
        <v>CIBAO NORDESTE</v>
      </c>
      <c r="G1094" s="5" t="str">
        <f>VLOOKUP($D:$D,[1]Capacidad!$D:$Q,5,FALSE)</f>
        <v>06</v>
      </c>
      <c r="H1094" s="5" t="str">
        <f>VLOOKUP($D:$D,[1]Capacidad!$D:$Q,6,FALSE)</f>
        <v>DUARTE</v>
      </c>
      <c r="I1094" s="5" t="str">
        <f>VLOOKUP($D:$D,[1]Capacidad!$D:$Q,7,FALSE)</f>
        <v>04</v>
      </c>
      <c r="J1094" s="5" t="str">
        <f>VLOOKUP($D:$D,[1]Capacidad!$D:$Q,8,FALSE)</f>
        <v>PIMENTEL</v>
      </c>
      <c r="K1094" s="4" t="s">
        <v>242</v>
      </c>
      <c r="L1094" s="4" t="s">
        <v>248</v>
      </c>
      <c r="M1094" s="4" t="s">
        <v>163</v>
      </c>
      <c r="N1094" s="52">
        <v>36.26</v>
      </c>
    </row>
    <row r="1095" spans="1:14" ht="13.5" customHeight="1" x14ac:dyDescent="0.25">
      <c r="A1095" s="4">
        <v>2025</v>
      </c>
      <c r="B1095" s="9">
        <v>10</v>
      </c>
      <c r="C1095" s="4" t="s">
        <v>12</v>
      </c>
      <c r="D1095" s="4" t="s">
        <v>165</v>
      </c>
      <c r="E1095" s="5" t="str">
        <f>VLOOKUP($D:$D,[1]Capacidad!$D:$Q,3,FALSE)</f>
        <v>02</v>
      </c>
      <c r="F1095" s="5" t="str">
        <f>VLOOKUP($D:$D,[1]Capacidad!$D:$Q,4,FALSE)</f>
        <v>CIBAO SUR</v>
      </c>
      <c r="G1095" s="5" t="str">
        <f>VLOOKUP($D:$D,[1]Capacidad!$D:$Q,5,FALSE)</f>
        <v>13</v>
      </c>
      <c r="H1095" s="5" t="str">
        <f>VLOOKUP($D:$D,[1]Capacidad!$D:$Q,6,FALSE)</f>
        <v>LA VEGA</v>
      </c>
      <c r="I1095" s="5" t="str">
        <f>VLOOKUP($D:$D,[1]Capacidad!$D:$Q,7,FALSE)</f>
        <v>02</v>
      </c>
      <c r="J1095" s="5" t="str">
        <f>VLOOKUP($D:$D,[1]Capacidad!$D:$Q,8,FALSE)</f>
        <v>CONSTANZA</v>
      </c>
      <c r="K1095" s="4" t="s">
        <v>240</v>
      </c>
      <c r="L1095" s="4" t="s">
        <v>253</v>
      </c>
      <c r="M1095" s="4" t="s">
        <v>160</v>
      </c>
      <c r="N1095" s="52">
        <v>25</v>
      </c>
    </row>
    <row r="1096" spans="1:14" ht="13.5" customHeight="1" x14ac:dyDescent="0.25">
      <c r="A1096" s="4">
        <v>2025</v>
      </c>
      <c r="B1096" s="9">
        <v>10</v>
      </c>
      <c r="C1096" s="4" t="s">
        <v>12</v>
      </c>
      <c r="D1096" s="4" t="s">
        <v>166</v>
      </c>
      <c r="E1096" s="5" t="str">
        <f>VLOOKUP($D:$D,[1]Capacidad!$D:$Q,3,FALSE)</f>
        <v>02</v>
      </c>
      <c r="F1096" s="5" t="str">
        <f>VLOOKUP($D:$D,[1]Capacidad!$D:$Q,4,FALSE)</f>
        <v>CIBAO SUR</v>
      </c>
      <c r="G1096" s="5" t="str">
        <f>VLOOKUP($D:$D,[1]Capacidad!$D:$Q,5,FALSE)</f>
        <v>13</v>
      </c>
      <c r="H1096" s="5" t="str">
        <f>VLOOKUP($D:$D,[1]Capacidad!$D:$Q,6,FALSE)</f>
        <v>LA VEGA</v>
      </c>
      <c r="I1096" s="5" t="str">
        <f>VLOOKUP($D:$D,[1]Capacidad!$D:$Q,7,FALSE)</f>
        <v>02</v>
      </c>
      <c r="J1096" s="5" t="str">
        <f>VLOOKUP($D:$D,[1]Capacidad!$D:$Q,8,FALSE)</f>
        <v>CONSTANZA</v>
      </c>
      <c r="K1096" s="4" t="s">
        <v>240</v>
      </c>
      <c r="L1096" s="4" t="s">
        <v>253</v>
      </c>
      <c r="M1096" s="4" t="s">
        <v>160</v>
      </c>
      <c r="N1096" s="52">
        <v>25</v>
      </c>
    </row>
    <row r="1097" spans="1:14" ht="13.5" customHeight="1" x14ac:dyDescent="0.25">
      <c r="A1097" s="4">
        <v>2025</v>
      </c>
      <c r="B1097" s="9">
        <v>10</v>
      </c>
      <c r="C1097" s="4" t="s">
        <v>167</v>
      </c>
      <c r="D1097" s="4" t="s">
        <v>257</v>
      </c>
      <c r="E1097" s="5" t="s">
        <v>283</v>
      </c>
      <c r="F1097" s="5" t="s">
        <v>283</v>
      </c>
      <c r="G1097" s="5" t="s">
        <v>283</v>
      </c>
      <c r="H1097" s="5" t="s">
        <v>283</v>
      </c>
      <c r="I1097" s="5" t="s">
        <v>283</v>
      </c>
      <c r="J1097" s="5" t="s">
        <v>283</v>
      </c>
      <c r="K1097" s="4" t="s">
        <v>242</v>
      </c>
      <c r="L1097" s="4" t="s">
        <v>248</v>
      </c>
      <c r="M1097" s="4" t="s">
        <v>223</v>
      </c>
      <c r="N1097" s="52">
        <v>230</v>
      </c>
    </row>
    <row r="1098" spans="1:14" ht="13.5" customHeight="1" x14ac:dyDescent="0.25">
      <c r="A1098" s="4">
        <v>2025</v>
      </c>
      <c r="B1098" s="9">
        <v>10</v>
      </c>
      <c r="C1098" s="4" t="s">
        <v>167</v>
      </c>
      <c r="D1098" s="4" t="s">
        <v>168</v>
      </c>
      <c r="E1098" s="5" t="str">
        <f>VLOOKUP($D:$D,[1]Capacidad!$D:$Q,3,FALSE)</f>
        <v>07</v>
      </c>
      <c r="F1098" s="5" t="str">
        <f>VLOOKUP($D:$D,[1]Capacidad!$D:$Q,4,FALSE)</f>
        <v>EL VALLE</v>
      </c>
      <c r="G1098" s="5" t="str">
        <f>VLOOKUP($D:$D,[1]Capacidad!$D:$Q,5,FALSE)</f>
        <v>02</v>
      </c>
      <c r="H1098" s="5" t="str">
        <f>VLOOKUP($D:$D,[1]Capacidad!$D:$Q,6,FALSE)</f>
        <v>AZUA</v>
      </c>
      <c r="I1098" s="5" t="str">
        <f>VLOOKUP($D:$D,[1]Capacidad!$D:$Q,7,FALSE)</f>
        <v>01</v>
      </c>
      <c r="J1098" s="5" t="str">
        <f>VLOOKUP($D:$D,[1]Capacidad!$D:$Q,8,FALSE)</f>
        <v>AZUA</v>
      </c>
      <c r="K1098" s="4" t="s">
        <v>242</v>
      </c>
      <c r="L1098" s="4" t="s">
        <v>248</v>
      </c>
      <c r="M1098" s="4" t="s">
        <v>128</v>
      </c>
      <c r="N1098" s="52">
        <v>108.78</v>
      </c>
    </row>
    <row r="1099" spans="1:14" ht="13.5" customHeight="1" x14ac:dyDescent="0.25">
      <c r="A1099" s="4">
        <v>2025</v>
      </c>
      <c r="B1099" s="9">
        <v>10</v>
      </c>
      <c r="C1099" s="4" t="s">
        <v>167</v>
      </c>
      <c r="D1099" s="4" t="s">
        <v>238</v>
      </c>
      <c r="E1099" s="5" t="s">
        <v>283</v>
      </c>
      <c r="F1099" s="5" t="s">
        <v>283</v>
      </c>
      <c r="G1099" s="5" t="s">
        <v>283</v>
      </c>
      <c r="H1099" s="5" t="s">
        <v>283</v>
      </c>
      <c r="I1099" s="5" t="s">
        <v>283</v>
      </c>
      <c r="J1099" s="5" t="s">
        <v>283</v>
      </c>
      <c r="K1099" s="4" t="s">
        <v>242</v>
      </c>
      <c r="L1099" s="4" t="s">
        <v>248</v>
      </c>
      <c r="M1099" s="4" t="s">
        <v>223</v>
      </c>
      <c r="N1099" s="52">
        <v>65</v>
      </c>
    </row>
    <row r="1100" spans="1:14" ht="13.5" customHeight="1" x14ac:dyDescent="0.25">
      <c r="A1100" s="4">
        <v>2025</v>
      </c>
      <c r="B1100" s="9">
        <v>10</v>
      </c>
      <c r="C1100" s="4" t="s">
        <v>167</v>
      </c>
      <c r="D1100" s="4" t="s">
        <v>169</v>
      </c>
      <c r="E1100" s="5" t="str">
        <f>VLOOKUP($D:$D,[1]Capacidad!$D:$Q,3,FALSE)</f>
        <v>07</v>
      </c>
      <c r="F1100" s="5" t="str">
        <f>VLOOKUP($D:$D,[1]Capacidad!$D:$Q,4,FALSE)</f>
        <v>EL VALLE</v>
      </c>
      <c r="G1100" s="5" t="str">
        <f>VLOOKUP($D:$D,[1]Capacidad!$D:$Q,5,FALSE)</f>
        <v>02</v>
      </c>
      <c r="H1100" s="5" t="str">
        <f>VLOOKUP($D:$D,[1]Capacidad!$D:$Q,6,FALSE)</f>
        <v>AZUA</v>
      </c>
      <c r="I1100" s="5" t="str">
        <f>VLOOKUP($D:$D,[1]Capacidad!$D:$Q,7,FALSE)</f>
        <v>01</v>
      </c>
      <c r="J1100" s="5" t="str">
        <f>VLOOKUP($D:$D,[1]Capacidad!$D:$Q,8,FALSE)</f>
        <v>AZUA</v>
      </c>
      <c r="K1100" s="4" t="s">
        <v>242</v>
      </c>
      <c r="L1100" s="4" t="s">
        <v>248</v>
      </c>
      <c r="M1100" s="4" t="s">
        <v>128</v>
      </c>
      <c r="N1100" s="52">
        <v>79.88</v>
      </c>
    </row>
    <row r="1101" spans="1:14" ht="13.5" customHeight="1" x14ac:dyDescent="0.25">
      <c r="A1101" s="4">
        <v>2025</v>
      </c>
      <c r="B1101" s="9">
        <v>10</v>
      </c>
      <c r="C1101" s="4" t="s">
        <v>170</v>
      </c>
      <c r="D1101" s="4" t="s">
        <v>171</v>
      </c>
      <c r="E1101" s="5" t="str">
        <f>VLOOKUP($D:$D,[1]Capacidad!$D:$Q,3,FALSE)</f>
        <v>05</v>
      </c>
      <c r="F1101" s="5" t="str">
        <f>VLOOKUP($D:$D,[1]Capacidad!$D:$Q,4,FALSE)</f>
        <v>VALDESIA</v>
      </c>
      <c r="G1101" s="5" t="str">
        <f>VLOOKUP($D:$D,[1]Capacidad!$D:$Q,5,FALSE)</f>
        <v>17</v>
      </c>
      <c r="H1101" s="5" t="str">
        <f>VLOOKUP($D:$D,[1]Capacidad!$D:$Q,6,FALSE)</f>
        <v>PERAVIA</v>
      </c>
      <c r="I1101" s="5" t="str">
        <f>VLOOKUP($D:$D,[1]Capacidad!$D:$Q,7,FALSE)</f>
        <v>01</v>
      </c>
      <c r="J1101" s="5" t="str">
        <f>VLOOKUP($D:$D,[1]Capacidad!$D:$Q,8,FALSE)</f>
        <v>BANÍ</v>
      </c>
      <c r="K1101" s="4" t="s">
        <v>241</v>
      </c>
      <c r="L1101" s="4" t="s">
        <v>247</v>
      </c>
      <c r="M1101" s="4" t="s">
        <v>56</v>
      </c>
      <c r="N1101" s="52">
        <v>391</v>
      </c>
    </row>
    <row r="1102" spans="1:14" ht="13.5" customHeight="1" x14ac:dyDescent="0.25">
      <c r="A1102" s="4">
        <v>2025</v>
      </c>
      <c r="B1102" s="9">
        <v>10</v>
      </c>
      <c r="C1102" s="4" t="s">
        <v>170</v>
      </c>
      <c r="D1102" s="4" t="s">
        <v>172</v>
      </c>
      <c r="E1102" s="5" t="str">
        <f>VLOOKUP($D:$D,[1]Capacidad!$D:$Q,3,FALSE)</f>
        <v>05</v>
      </c>
      <c r="F1102" s="5" t="str">
        <f>VLOOKUP($D:$D,[1]Capacidad!$D:$Q,4,FALSE)</f>
        <v>VALDESIA</v>
      </c>
      <c r="G1102" s="5" t="str">
        <f>VLOOKUP($D:$D,[1]Capacidad!$D:$Q,5,FALSE)</f>
        <v>17</v>
      </c>
      <c r="H1102" s="5" t="str">
        <f>VLOOKUP($D:$D,[1]Capacidad!$D:$Q,6,FALSE)</f>
        <v>PERAVIA</v>
      </c>
      <c r="I1102" s="5" t="str">
        <f>VLOOKUP($D:$D,[1]Capacidad!$D:$Q,7,FALSE)</f>
        <v>01</v>
      </c>
      <c r="J1102" s="5" t="str">
        <f>VLOOKUP($D:$D,[1]Capacidad!$D:$Q,8,FALSE)</f>
        <v>BANÍ</v>
      </c>
      <c r="K1102" s="4" t="s">
        <v>241</v>
      </c>
      <c r="L1102" s="4" t="s">
        <v>247</v>
      </c>
      <c r="M1102" s="4" t="s">
        <v>56</v>
      </c>
      <c r="N1102" s="52">
        <v>391</v>
      </c>
    </row>
    <row r="1103" spans="1:14" ht="13.5" customHeight="1" x14ac:dyDescent="0.25">
      <c r="A1103" s="4">
        <v>2025</v>
      </c>
      <c r="B1103" s="9">
        <v>10</v>
      </c>
      <c r="C1103" s="4" t="s">
        <v>22</v>
      </c>
      <c r="D1103" s="4" t="s">
        <v>173</v>
      </c>
      <c r="E1103" s="5" t="str">
        <f>VLOOKUP($D:$D,[1]Capacidad!$D:$Q,3,FALSE)</f>
        <v>06</v>
      </c>
      <c r="F1103" s="5" t="str">
        <f>VLOOKUP($D:$D,[1]Capacidad!$D:$Q,4,FALSE)</f>
        <v>ENRIQUILLO</v>
      </c>
      <c r="G1103" s="5" t="str">
        <f>VLOOKUP($D:$D,[1]Capacidad!$D:$Q,5,FALSE)</f>
        <v>16</v>
      </c>
      <c r="H1103" s="5" t="str">
        <f>VLOOKUP($D:$D,[1]Capacidad!$D:$Q,6,FALSE)</f>
        <v>PEDERNALES</v>
      </c>
      <c r="I1103" s="5" t="str">
        <f>VLOOKUP($D:$D,[1]Capacidad!$D:$Q,7,FALSE)</f>
        <v>02</v>
      </c>
      <c r="J1103" s="5" t="str">
        <f>VLOOKUP($D:$D,[1]Capacidad!$D:$Q,8,FALSE)</f>
        <v>OVIEDO</v>
      </c>
      <c r="K1103" s="4" t="s">
        <v>244</v>
      </c>
      <c r="L1103" s="4" t="s">
        <v>252</v>
      </c>
      <c r="M1103" s="4" t="s">
        <v>174</v>
      </c>
      <c r="N1103" s="52">
        <v>8.25</v>
      </c>
    </row>
    <row r="1104" spans="1:14" ht="13.5" customHeight="1" x14ac:dyDescent="0.25">
      <c r="A1104" s="4">
        <v>2025</v>
      </c>
      <c r="B1104" s="9">
        <v>10</v>
      </c>
      <c r="C1104" s="4" t="s">
        <v>175</v>
      </c>
      <c r="D1104" s="4" t="s">
        <v>218</v>
      </c>
      <c r="E1104" s="5" t="str">
        <f>VLOOKUP($D:$D,[1]Capacidad!$D:$Q,3,FALSE)</f>
        <v>09</v>
      </c>
      <c r="F1104" s="5" t="str">
        <f>VLOOKUP($D:$D,[1]Capacidad!$D:$Q,4,FALSE)</f>
        <v>HIGUAMO</v>
      </c>
      <c r="G1104" s="5" t="str">
        <f>VLOOKUP($D:$D,[1]Capacidad!$D:$Q,5,FALSE)</f>
        <v>23</v>
      </c>
      <c r="H1104" s="5" t="str">
        <f>VLOOKUP($D:$D,[1]Capacidad!$D:$Q,6,FALSE)</f>
        <v>SAN PEDRO DE MACORÍS</v>
      </c>
      <c r="I1104" s="5" t="str">
        <f>VLOOKUP($D:$D,[1]Capacidad!$D:$Q,7,FALSE)</f>
        <v>05</v>
      </c>
      <c r="J1104" s="5" t="str">
        <f>VLOOKUP($D:$D,[1]Capacidad!$D:$Q,8,FALSE)</f>
        <v>QUISQUEYA</v>
      </c>
      <c r="K1104" s="4" t="s">
        <v>242</v>
      </c>
      <c r="L1104" s="4" t="s">
        <v>248</v>
      </c>
      <c r="M1104" s="4" t="s">
        <v>174</v>
      </c>
      <c r="N1104" s="52">
        <v>156.93799999999999</v>
      </c>
    </row>
    <row r="1105" spans="1:14" ht="13.5" customHeight="1" x14ac:dyDescent="0.25">
      <c r="A1105" s="4">
        <v>2025</v>
      </c>
      <c r="B1105" s="9">
        <v>10</v>
      </c>
      <c r="C1105" s="4" t="s">
        <v>175</v>
      </c>
      <c r="D1105" s="4" t="s">
        <v>219</v>
      </c>
      <c r="E1105" s="5" t="str">
        <f>VLOOKUP($D:$D,[1]Capacidad!$D:$Q,3,FALSE)</f>
        <v>09</v>
      </c>
      <c r="F1105" s="5" t="str">
        <f>VLOOKUP($D:$D,[1]Capacidad!$D:$Q,4,FALSE)</f>
        <v>HIGUAMO</v>
      </c>
      <c r="G1105" s="5" t="str">
        <f>VLOOKUP($D:$D,[1]Capacidad!$D:$Q,5,FALSE)</f>
        <v>23</v>
      </c>
      <c r="H1105" s="5" t="str">
        <f>VLOOKUP($D:$D,[1]Capacidad!$D:$Q,6,FALSE)</f>
        <v>SAN PEDRO DE MACORÍS</v>
      </c>
      <c r="I1105" s="5" t="str">
        <f>VLOOKUP($D:$D,[1]Capacidad!$D:$Q,7,FALSE)</f>
        <v>01</v>
      </c>
      <c r="J1105" s="5" t="str">
        <f>VLOOKUP($D:$D,[1]Capacidad!$D:$Q,8,FALSE)</f>
        <v>SAN PEDRO DE MACORÍS</v>
      </c>
      <c r="K1105" s="4" t="s">
        <v>242</v>
      </c>
      <c r="L1105" s="4" t="s">
        <v>248</v>
      </c>
      <c r="M1105" s="4" t="s">
        <v>107</v>
      </c>
      <c r="N1105" s="52">
        <v>68.304000000000002</v>
      </c>
    </row>
    <row r="1106" spans="1:14" ht="13.5" customHeight="1" x14ac:dyDescent="0.25">
      <c r="A1106" s="4">
        <v>2025</v>
      </c>
      <c r="B1106" s="9">
        <v>10</v>
      </c>
      <c r="C1106" s="4" t="s">
        <v>22</v>
      </c>
      <c r="D1106" s="4" t="s">
        <v>220</v>
      </c>
      <c r="E1106" s="5" t="str">
        <f>VLOOKUP($D:$D,[1]Capacidad!$D:$Q,3,FALSE)</f>
        <v>09</v>
      </c>
      <c r="F1106" s="5" t="str">
        <f>VLOOKUP($D:$D,[1]Capacidad!$D:$Q,4,FALSE)</f>
        <v>HIGUAMO</v>
      </c>
      <c r="G1106" s="5" t="str">
        <f>VLOOKUP($D:$D,[1]Capacidad!$D:$Q,5,FALSE)</f>
        <v>23</v>
      </c>
      <c r="H1106" s="5" t="str">
        <f>VLOOKUP($D:$D,[1]Capacidad!$D:$Q,6,FALSE)</f>
        <v>SAN PEDRO DE MACORÍS</v>
      </c>
      <c r="I1106" s="5" t="str">
        <f>VLOOKUP($D:$D,[1]Capacidad!$D:$Q,7,FALSE)</f>
        <v>05</v>
      </c>
      <c r="J1106" s="5" t="str">
        <f>VLOOKUP($D:$D,[1]Capacidad!$D:$Q,8,FALSE)</f>
        <v>QUISQUEYA</v>
      </c>
      <c r="K1106" s="4" t="s">
        <v>242</v>
      </c>
      <c r="L1106" s="4" t="s">
        <v>248</v>
      </c>
      <c r="M1106" s="4" t="s">
        <v>174</v>
      </c>
      <c r="N1106" s="52">
        <v>225.24</v>
      </c>
    </row>
    <row r="1107" spans="1:14" ht="13.5" customHeight="1" x14ac:dyDescent="0.25">
      <c r="A1107" s="4">
        <v>2025</v>
      </c>
      <c r="B1107" s="9">
        <v>10</v>
      </c>
      <c r="C1107" s="4" t="s">
        <v>12</v>
      </c>
      <c r="D1107" s="4" t="s">
        <v>182</v>
      </c>
      <c r="E1107" s="5" t="str">
        <f>VLOOKUP($D:$D,[1]Capacidad!$D:$Q,3,FALSE)</f>
        <v>02</v>
      </c>
      <c r="F1107" s="5" t="str">
        <f>VLOOKUP($D:$D,[1]Capacidad!$D:$Q,4,FALSE)</f>
        <v>CIBAO SUR</v>
      </c>
      <c r="G1107" s="5" t="str">
        <f>VLOOKUP($D:$D,[1]Capacidad!$D:$Q,5,FALSE)</f>
        <v>13</v>
      </c>
      <c r="H1107" s="5" t="str">
        <f>VLOOKUP($D:$D,[1]Capacidad!$D:$Q,6,FALSE)</f>
        <v>LA VEGA</v>
      </c>
      <c r="I1107" s="5" t="str">
        <f>VLOOKUP($D:$D,[1]Capacidad!$D:$Q,7,FALSE)</f>
        <v>04</v>
      </c>
      <c r="J1107" s="5" t="str">
        <f>VLOOKUP($D:$D,[1]Capacidad!$D:$Q,8,FALSE)</f>
        <v>JIMA ABAJO</v>
      </c>
      <c r="K1107" s="4" t="s">
        <v>240</v>
      </c>
      <c r="L1107" s="4" t="s">
        <v>253</v>
      </c>
      <c r="M1107" s="4" t="s">
        <v>183</v>
      </c>
      <c r="N1107" s="52">
        <v>10.1</v>
      </c>
    </row>
    <row r="1108" spans="1:14" ht="13.5" customHeight="1" x14ac:dyDescent="0.25">
      <c r="A1108" s="4">
        <v>2025</v>
      </c>
      <c r="B1108" s="9">
        <v>10</v>
      </c>
      <c r="C1108" s="4" t="s">
        <v>12</v>
      </c>
      <c r="D1108" s="4" t="s">
        <v>184</v>
      </c>
      <c r="E1108" s="5" t="str">
        <f>VLOOKUP($D:$D,[1]Capacidad!$D:$Q,3,FALSE)</f>
        <v>02</v>
      </c>
      <c r="F1108" s="5" t="str">
        <f>VLOOKUP($D:$D,[1]Capacidad!$D:$Q,4,FALSE)</f>
        <v>CIBAO SUR</v>
      </c>
      <c r="G1108" s="5" t="str">
        <f>VLOOKUP($D:$D,[1]Capacidad!$D:$Q,5,FALSE)</f>
        <v>28</v>
      </c>
      <c r="H1108" s="5" t="str">
        <f>VLOOKUP($D:$D,[1]Capacidad!$D:$Q,6,FALSE)</f>
        <v>MONSEÑOR NOUEL</v>
      </c>
      <c r="I1108" s="5" t="str">
        <f>VLOOKUP($D:$D,[1]Capacidad!$D:$Q,7,FALSE)</f>
        <v>01</v>
      </c>
      <c r="J1108" s="5" t="str">
        <f>VLOOKUP($D:$D,[1]Capacidad!$D:$Q,8,FALSE)</f>
        <v>BONAO</v>
      </c>
      <c r="K1108" s="4" t="s">
        <v>240</v>
      </c>
      <c r="L1108" s="4" t="s">
        <v>253</v>
      </c>
      <c r="M1108" s="4" t="s">
        <v>82</v>
      </c>
      <c r="N1108" s="52">
        <v>12.5</v>
      </c>
    </row>
    <row r="1109" spans="1:14" ht="13.5" customHeight="1" x14ac:dyDescent="0.25">
      <c r="A1109" s="4">
        <v>2025</v>
      </c>
      <c r="B1109" s="9">
        <v>10</v>
      </c>
      <c r="C1109" s="4" t="s">
        <v>12</v>
      </c>
      <c r="D1109" s="4" t="s">
        <v>185</v>
      </c>
      <c r="E1109" s="5" t="str">
        <f>VLOOKUP($D:$D,[1]Capacidad!$D:$Q,3,FALSE)</f>
        <v>02</v>
      </c>
      <c r="F1109" s="5" t="str">
        <f>VLOOKUP($D:$D,[1]Capacidad!$D:$Q,4,FALSE)</f>
        <v>CIBAO SUR</v>
      </c>
      <c r="G1109" s="5" t="str">
        <f>VLOOKUP($D:$D,[1]Capacidad!$D:$Q,5,FALSE)</f>
        <v>28</v>
      </c>
      <c r="H1109" s="5" t="str">
        <f>VLOOKUP($D:$D,[1]Capacidad!$D:$Q,6,FALSE)</f>
        <v>MONSEÑOR NOUEL</v>
      </c>
      <c r="I1109" s="5" t="str">
        <f>VLOOKUP($D:$D,[1]Capacidad!$D:$Q,7,FALSE)</f>
        <v>01</v>
      </c>
      <c r="J1109" s="5" t="str">
        <f>VLOOKUP($D:$D,[1]Capacidad!$D:$Q,8,FALSE)</f>
        <v>BONAO</v>
      </c>
      <c r="K1109" s="4" t="s">
        <v>240</v>
      </c>
      <c r="L1109" s="4" t="s">
        <v>253</v>
      </c>
      <c r="M1109" s="4" t="s">
        <v>17</v>
      </c>
      <c r="N1109" s="52">
        <v>12.5</v>
      </c>
    </row>
    <row r="1110" spans="1:14" ht="13.5" customHeight="1" x14ac:dyDescent="0.25">
      <c r="A1110" s="4">
        <v>2025</v>
      </c>
      <c r="B1110" s="9">
        <v>10</v>
      </c>
      <c r="C1110" s="4" t="s">
        <v>12</v>
      </c>
      <c r="D1110" s="4" t="s">
        <v>186</v>
      </c>
      <c r="E1110" s="5" t="str">
        <f>VLOOKUP($D:$D,[1]Capacidad!$D:$Q,3,FALSE)</f>
        <v>03</v>
      </c>
      <c r="F1110" s="5" t="str">
        <f>VLOOKUP($D:$D,[1]Capacidad!$D:$Q,4,FALSE)</f>
        <v>CIBAO NORDESTE</v>
      </c>
      <c r="G1110" s="5" t="str">
        <f>VLOOKUP($D:$D,[1]Capacidad!$D:$Q,5,FALSE)</f>
        <v>14</v>
      </c>
      <c r="H1110" s="5" t="str">
        <f>VLOOKUP($D:$D,[1]Capacidad!$D:$Q,6,FALSE)</f>
        <v>MARÍA TRINIDAD SÁNCHEZ</v>
      </c>
      <c r="I1110" s="5" t="str">
        <f>VLOOKUP($D:$D,[1]Capacidad!$D:$Q,7,FALSE)</f>
        <v>01</v>
      </c>
      <c r="J1110" s="5" t="str">
        <f>VLOOKUP($D:$D,[1]Capacidad!$D:$Q,8,FALSE)</f>
        <v>NAGUA</v>
      </c>
      <c r="K1110" s="4" t="s">
        <v>240</v>
      </c>
      <c r="L1110" s="4" t="s">
        <v>253</v>
      </c>
      <c r="M1110" s="4" t="s">
        <v>187</v>
      </c>
      <c r="N1110" s="52">
        <v>0.9</v>
      </c>
    </row>
    <row r="1111" spans="1:14" ht="13.5" customHeight="1" x14ac:dyDescent="0.25">
      <c r="A1111" s="4">
        <v>2025</v>
      </c>
      <c r="B1111" s="9">
        <v>10</v>
      </c>
      <c r="C1111" s="4" t="s">
        <v>12</v>
      </c>
      <c r="D1111" s="4" t="s">
        <v>188</v>
      </c>
      <c r="E1111" s="5" t="str">
        <f>VLOOKUP($D:$D,[1]Capacidad!$D:$Q,3,FALSE)</f>
        <v>07</v>
      </c>
      <c r="F1111" s="5" t="str">
        <f>VLOOKUP($D:$D,[1]Capacidad!$D:$Q,4,FALSE)</f>
        <v>EL VALLE</v>
      </c>
      <c r="G1111" s="5" t="str">
        <f>VLOOKUP($D:$D,[1]Capacidad!$D:$Q,5,FALSE)</f>
        <v>22</v>
      </c>
      <c r="H1111" s="5" t="str">
        <f>VLOOKUP($D:$D,[1]Capacidad!$D:$Q,6,FALSE)</f>
        <v>SAN JUAN</v>
      </c>
      <c r="I1111" s="5" t="str">
        <f>VLOOKUP($D:$D,[1]Capacidad!$D:$Q,7,FALSE)</f>
        <v>01</v>
      </c>
      <c r="J1111" s="5" t="str">
        <f>VLOOKUP($D:$D,[1]Capacidad!$D:$Q,8,FALSE)</f>
        <v>SAN JUAN</v>
      </c>
      <c r="K1111" s="4" t="s">
        <v>240</v>
      </c>
      <c r="L1111" s="4" t="s">
        <v>253</v>
      </c>
      <c r="M1111" s="4" t="s">
        <v>189</v>
      </c>
      <c r="N1111" s="52">
        <v>12.8</v>
      </c>
    </row>
    <row r="1112" spans="1:14" ht="13.5" customHeight="1" x14ac:dyDescent="0.25">
      <c r="A1112" s="4">
        <v>2025</v>
      </c>
      <c r="B1112" s="9">
        <v>10</v>
      </c>
      <c r="C1112" s="4" t="s">
        <v>12</v>
      </c>
      <c r="D1112" s="4" t="s">
        <v>190</v>
      </c>
      <c r="E1112" s="5" t="str">
        <f>VLOOKUP($D:$D,[1]Capacidad!$D:$Q,3,FALSE)</f>
        <v>07</v>
      </c>
      <c r="F1112" s="5" t="str">
        <f>VLOOKUP($D:$D,[1]Capacidad!$D:$Q,4,FALSE)</f>
        <v>EL VALLE</v>
      </c>
      <c r="G1112" s="5" t="str">
        <f>VLOOKUP($D:$D,[1]Capacidad!$D:$Q,5,FALSE)</f>
        <v>22</v>
      </c>
      <c r="H1112" s="5" t="str">
        <f>VLOOKUP($D:$D,[1]Capacidad!$D:$Q,6,FALSE)</f>
        <v>SAN JUAN</v>
      </c>
      <c r="I1112" s="5" t="str">
        <f>VLOOKUP($D:$D,[1]Capacidad!$D:$Q,7,FALSE)</f>
        <v>01</v>
      </c>
      <c r="J1112" s="5" t="str">
        <f>VLOOKUP($D:$D,[1]Capacidad!$D:$Q,8,FALSE)</f>
        <v>SAN JUAN</v>
      </c>
      <c r="K1112" s="4" t="s">
        <v>240</v>
      </c>
      <c r="L1112" s="4" t="s">
        <v>253</v>
      </c>
      <c r="M1112" s="4" t="s">
        <v>191</v>
      </c>
      <c r="N1112" s="52">
        <v>6.3</v>
      </c>
    </row>
    <row r="1113" spans="1:14" ht="13.5" customHeight="1" x14ac:dyDescent="0.25">
      <c r="A1113" s="4">
        <v>2025</v>
      </c>
      <c r="B1113" s="9">
        <v>10</v>
      </c>
      <c r="C1113" s="4" t="s">
        <v>59</v>
      </c>
      <c r="D1113" s="4" t="s">
        <v>197</v>
      </c>
      <c r="E1113" s="5" t="str">
        <f>VLOOKUP($D:$D,[1]Capacidad!$D:$Q,3,FALSE)</f>
        <v>05</v>
      </c>
      <c r="F1113" s="5" t="str">
        <f>VLOOKUP($D:$D,[1]Capacidad!$D:$Q,4,FALSE)</f>
        <v>VALDESIA</v>
      </c>
      <c r="G1113" s="5" t="str">
        <f>VLOOKUP($D:$D,[1]Capacidad!$D:$Q,5,FALSE)</f>
        <v>21</v>
      </c>
      <c r="H1113" s="5" t="str">
        <f>VLOOKUP($D:$D,[1]Capacidad!$D:$Q,6,FALSE)</f>
        <v>SAN CRISTÓBAL</v>
      </c>
      <c r="I1113" s="5" t="str">
        <f>VLOOKUP($D:$D,[1]Capacidad!$D:$Q,7,FALSE)</f>
        <v>03</v>
      </c>
      <c r="J1113" s="5" t="str">
        <f>VLOOKUP($D:$D,[1]Capacidad!$D:$Q,8,FALSE)</f>
        <v>BAJOS DE HAINA</v>
      </c>
      <c r="K1113" s="4" t="s">
        <v>243</v>
      </c>
      <c r="L1113" s="4" t="s">
        <v>249</v>
      </c>
      <c r="M1113" s="4" t="s">
        <v>44</v>
      </c>
      <c r="N1113" s="52">
        <v>34</v>
      </c>
    </row>
    <row r="1114" spans="1:14" ht="13.5" customHeight="1" x14ac:dyDescent="0.25">
      <c r="A1114" s="4">
        <v>2025</v>
      </c>
      <c r="B1114" s="9">
        <v>10</v>
      </c>
      <c r="C1114" s="4" t="s">
        <v>198</v>
      </c>
      <c r="D1114" s="4" t="s">
        <v>199</v>
      </c>
      <c r="E1114" s="5" t="str">
        <f>VLOOKUP($D:$D,[1]Capacidad!$D:$Q,3,FALSE)</f>
        <v>09</v>
      </c>
      <c r="F1114" s="5" t="str">
        <f>VLOOKUP($D:$D,[1]Capacidad!$D:$Q,4,FALSE)</f>
        <v>HIGUAMO</v>
      </c>
      <c r="G1114" s="5" t="str">
        <f>VLOOKUP($D:$D,[1]Capacidad!$D:$Q,5,FALSE)</f>
        <v>23</v>
      </c>
      <c r="H1114" s="5" t="str">
        <f>VLOOKUP($D:$D,[1]Capacidad!$D:$Q,6,FALSE)</f>
        <v>SAN PEDRO DE MACORÍS</v>
      </c>
      <c r="I1114" s="5" t="str">
        <f>VLOOKUP($D:$D,[1]Capacidad!$D:$Q,7,FALSE)</f>
        <v>01</v>
      </c>
      <c r="J1114" s="5" t="str">
        <f>VLOOKUP($D:$D,[1]Capacidad!$D:$Q,8,FALSE)</f>
        <v>SAN PEDRO DE MACORÍS</v>
      </c>
      <c r="K1114" s="4" t="s">
        <v>241</v>
      </c>
      <c r="L1114" s="4" t="s">
        <v>251</v>
      </c>
      <c r="M1114" s="4" t="s">
        <v>99</v>
      </c>
      <c r="N1114" s="52">
        <v>30</v>
      </c>
    </row>
    <row r="1115" spans="1:14" ht="13.5" customHeight="1" x14ac:dyDescent="0.25">
      <c r="A1115" s="4">
        <v>2025</v>
      </c>
      <c r="B1115" s="9">
        <v>10</v>
      </c>
      <c r="C1115" s="4" t="s">
        <v>200</v>
      </c>
      <c r="D1115" s="4" t="s">
        <v>201</v>
      </c>
      <c r="E1115" s="5" t="str">
        <f>VLOOKUP($D:$D,[1]Capacidad!$D:$Q,3,FALSE)</f>
        <v>10</v>
      </c>
      <c r="F1115" s="5" t="str">
        <f>VLOOKUP($D:$D,[1]Capacidad!$D:$Q,4,FALSE)</f>
        <v>OZAMA O METROPOLITANA</v>
      </c>
      <c r="G1115" s="5" t="str">
        <f>VLOOKUP($D:$D,[1]Capacidad!$D:$Q,5,FALSE)</f>
        <v>32</v>
      </c>
      <c r="H1115" s="5" t="str">
        <f>VLOOKUP($D:$D,[1]Capacidad!$D:$Q,6,FALSE)</f>
        <v>SANTO DOMINGO</v>
      </c>
      <c r="I1115" s="5" t="str">
        <f>VLOOKUP($D:$D,[1]Capacidad!$D:$Q,7,FALSE)</f>
        <v>04</v>
      </c>
      <c r="J1115" s="5" t="str">
        <f>VLOOKUP($D:$D,[1]Capacidad!$D:$Q,8,FALSE)</f>
        <v>BOCA CHICA</v>
      </c>
      <c r="K1115" s="4" t="s">
        <v>243</v>
      </c>
      <c r="L1115" s="4" t="s">
        <v>246</v>
      </c>
      <c r="M1115" s="4" t="s">
        <v>128</v>
      </c>
      <c r="N1115" s="52">
        <v>191.48</v>
      </c>
    </row>
    <row r="1116" spans="1:14" ht="13.5" customHeight="1" x14ac:dyDescent="0.25">
      <c r="A1116" s="4">
        <v>2025</v>
      </c>
      <c r="B1116" s="9">
        <v>10</v>
      </c>
      <c r="C1116" s="4" t="s">
        <v>200</v>
      </c>
      <c r="D1116" s="4" t="s">
        <v>201</v>
      </c>
      <c r="E1116" s="5" t="str">
        <f>VLOOKUP($D:$D,[1]Capacidad!$D:$Q,3,FALSE)</f>
        <v>10</v>
      </c>
      <c r="F1116" s="5" t="str">
        <f>VLOOKUP($D:$D,[1]Capacidad!$D:$Q,4,FALSE)</f>
        <v>OZAMA O METROPOLITANA</v>
      </c>
      <c r="G1116" s="5" t="str">
        <f>VLOOKUP($D:$D,[1]Capacidad!$D:$Q,5,FALSE)</f>
        <v>32</v>
      </c>
      <c r="H1116" s="5" t="str">
        <f>VLOOKUP($D:$D,[1]Capacidad!$D:$Q,6,FALSE)</f>
        <v>SANTO DOMINGO</v>
      </c>
      <c r="I1116" s="5" t="str">
        <f>VLOOKUP($D:$D,[1]Capacidad!$D:$Q,7,FALSE)</f>
        <v>04</v>
      </c>
      <c r="J1116" s="5" t="str">
        <f>VLOOKUP($D:$D,[1]Capacidad!$D:$Q,8,FALSE)</f>
        <v>BOCA CHICA</v>
      </c>
      <c r="K1116" s="4" t="s">
        <v>243</v>
      </c>
      <c r="L1116" s="4" t="s">
        <v>246</v>
      </c>
      <c r="M1116" s="4" t="s">
        <v>128</v>
      </c>
      <c r="N1116" s="52">
        <v>269.27999999999997</v>
      </c>
    </row>
    <row r="1117" spans="1:14" ht="13.5" customHeight="1" x14ac:dyDescent="0.25">
      <c r="A1117" s="4">
        <v>2025</v>
      </c>
      <c r="B1117" s="9">
        <v>10</v>
      </c>
      <c r="C1117" s="4" t="s">
        <v>22</v>
      </c>
      <c r="D1117" s="4" t="s">
        <v>202</v>
      </c>
      <c r="E1117" s="5" t="str">
        <f>VLOOKUP($D:$D,[1]Capacidad!$D:$Q,3,FALSE)</f>
        <v>09</v>
      </c>
      <c r="F1117" s="5" t="str">
        <f>VLOOKUP($D:$D,[1]Capacidad!$D:$Q,4,FALSE)</f>
        <v>HIGUAMO</v>
      </c>
      <c r="G1117" s="5" t="str">
        <f>VLOOKUP($D:$D,[1]Capacidad!$D:$Q,5,FALSE)</f>
        <v>23</v>
      </c>
      <c r="H1117" s="5" t="str">
        <f>VLOOKUP($D:$D,[1]Capacidad!$D:$Q,6,FALSE)</f>
        <v>SAN PEDRO DE MACORÍS</v>
      </c>
      <c r="I1117" s="5" t="str">
        <f>VLOOKUP($D:$D,[1]Capacidad!$D:$Q,7,FALSE)</f>
        <v>01</v>
      </c>
      <c r="J1117" s="5" t="str">
        <f>VLOOKUP($D:$D,[1]Capacidad!$D:$Q,8,FALSE)</f>
        <v>SAN PEDRO DE MACORÍS</v>
      </c>
      <c r="K1117" s="4" t="s">
        <v>242</v>
      </c>
      <c r="L1117" s="4" t="s">
        <v>248</v>
      </c>
      <c r="M1117" s="4" t="s">
        <v>24</v>
      </c>
      <c r="N1117" s="52">
        <v>51</v>
      </c>
    </row>
    <row r="1118" spans="1:14" ht="13.5" customHeight="1" x14ac:dyDescent="0.25">
      <c r="A1118" s="4">
        <v>2025</v>
      </c>
      <c r="B1118" s="9">
        <v>10</v>
      </c>
      <c r="C1118" s="4" t="s">
        <v>12</v>
      </c>
      <c r="D1118" s="4" t="s">
        <v>203</v>
      </c>
      <c r="E1118" s="5" t="str">
        <f>VLOOKUP($D:$D,[1]Capacidad!$D:$Q,3,FALSE)</f>
        <v>02</v>
      </c>
      <c r="F1118" s="5" t="str">
        <f>VLOOKUP($D:$D,[1]Capacidad!$D:$Q,4,FALSE)</f>
        <v>CIBAO SUR</v>
      </c>
      <c r="G1118" s="5" t="str">
        <f>VLOOKUP($D:$D,[1]Capacidad!$D:$Q,5,FALSE)</f>
        <v>13</v>
      </c>
      <c r="H1118" s="5" t="str">
        <f>VLOOKUP($D:$D,[1]Capacidad!$D:$Q,6,FALSE)</f>
        <v>LA VEGA</v>
      </c>
      <c r="I1118" s="5" t="str">
        <f>VLOOKUP($D:$D,[1]Capacidad!$D:$Q,7,FALSE)</f>
        <v>01</v>
      </c>
      <c r="J1118" s="5" t="str">
        <f>VLOOKUP($D:$D,[1]Capacidad!$D:$Q,8,FALSE)</f>
        <v>LA VEGA</v>
      </c>
      <c r="K1118" s="4" t="s">
        <v>240</v>
      </c>
      <c r="L1118" s="4" t="s">
        <v>253</v>
      </c>
      <c r="M1118" s="4" t="s">
        <v>204</v>
      </c>
      <c r="N1118" s="52">
        <v>48</v>
      </c>
    </row>
    <row r="1119" spans="1:14" ht="13.5" customHeight="1" x14ac:dyDescent="0.25">
      <c r="A1119" s="4">
        <v>2025</v>
      </c>
      <c r="B1119" s="9">
        <v>10</v>
      </c>
      <c r="C1119" s="4" t="s">
        <v>12</v>
      </c>
      <c r="D1119" s="4" t="s">
        <v>205</v>
      </c>
      <c r="E1119" s="5" t="str">
        <f>VLOOKUP($D:$D,[1]Capacidad!$D:$Q,3,FALSE)</f>
        <v>02</v>
      </c>
      <c r="F1119" s="5" t="str">
        <f>VLOOKUP($D:$D,[1]Capacidad!$D:$Q,4,FALSE)</f>
        <v>CIBAO SUR</v>
      </c>
      <c r="G1119" s="5" t="str">
        <f>VLOOKUP($D:$D,[1]Capacidad!$D:$Q,5,FALSE)</f>
        <v>13</v>
      </c>
      <c r="H1119" s="5" t="str">
        <f>VLOOKUP($D:$D,[1]Capacidad!$D:$Q,6,FALSE)</f>
        <v>LA VEGA</v>
      </c>
      <c r="I1119" s="5" t="str">
        <f>VLOOKUP($D:$D,[1]Capacidad!$D:$Q,7,FALSE)</f>
        <v>01</v>
      </c>
      <c r="J1119" s="5" t="str">
        <f>VLOOKUP($D:$D,[1]Capacidad!$D:$Q,8,FALSE)</f>
        <v>LA VEGA</v>
      </c>
      <c r="K1119" s="4" t="s">
        <v>240</v>
      </c>
      <c r="L1119" s="4" t="s">
        <v>253</v>
      </c>
      <c r="M1119" s="4" t="s">
        <v>204</v>
      </c>
      <c r="N1119" s="52">
        <v>48</v>
      </c>
    </row>
    <row r="1120" spans="1:14" ht="13.5" customHeight="1" x14ac:dyDescent="0.25">
      <c r="A1120" s="4">
        <v>2025</v>
      </c>
      <c r="B1120" s="9">
        <v>10</v>
      </c>
      <c r="C1120" s="4" t="s">
        <v>12</v>
      </c>
      <c r="D1120" s="4" t="s">
        <v>206</v>
      </c>
      <c r="E1120" s="5" t="str">
        <f>VLOOKUP($D:$D,[1]Capacidad!$D:$Q,3,FALSE)</f>
        <v>05</v>
      </c>
      <c r="F1120" s="5" t="str">
        <f>VLOOKUP($D:$D,[1]Capacidad!$D:$Q,4,FALSE)</f>
        <v>VALDESIA</v>
      </c>
      <c r="G1120" s="5" t="str">
        <f>VLOOKUP($D:$D,[1]Capacidad!$D:$Q,5,FALSE)</f>
        <v>17</v>
      </c>
      <c r="H1120" s="5" t="str">
        <f>VLOOKUP($D:$D,[1]Capacidad!$D:$Q,6,FALSE)</f>
        <v>PERAVIA</v>
      </c>
      <c r="I1120" s="5" t="str">
        <f>VLOOKUP($D:$D,[1]Capacidad!$D:$Q,7,FALSE)</f>
        <v>01</v>
      </c>
      <c r="J1120" s="5" t="str">
        <f>VLOOKUP($D:$D,[1]Capacidad!$D:$Q,8,FALSE)</f>
        <v>BANÍ</v>
      </c>
      <c r="K1120" s="4" t="s">
        <v>240</v>
      </c>
      <c r="L1120" s="4" t="s">
        <v>253</v>
      </c>
      <c r="M1120" s="4" t="s">
        <v>207</v>
      </c>
      <c r="N1120" s="52">
        <v>25.5</v>
      </c>
    </row>
    <row r="1121" spans="1:14" ht="13.5" customHeight="1" x14ac:dyDescent="0.25">
      <c r="A1121" s="4">
        <v>2025</v>
      </c>
      <c r="B1121" s="9">
        <v>10</v>
      </c>
      <c r="C1121" s="4" t="s">
        <v>12</v>
      </c>
      <c r="D1121" s="4" t="s">
        <v>208</v>
      </c>
      <c r="E1121" s="5" t="str">
        <f>VLOOKUP($D:$D,[1]Capacidad!$D:$Q,3,FALSE)</f>
        <v>05</v>
      </c>
      <c r="F1121" s="5" t="str">
        <f>VLOOKUP($D:$D,[1]Capacidad!$D:$Q,4,FALSE)</f>
        <v>VALDESIA</v>
      </c>
      <c r="G1121" s="5" t="str">
        <f>VLOOKUP($D:$D,[1]Capacidad!$D:$Q,5,FALSE)</f>
        <v>17</v>
      </c>
      <c r="H1121" s="5" t="str">
        <f>VLOOKUP($D:$D,[1]Capacidad!$D:$Q,6,FALSE)</f>
        <v>PERAVIA</v>
      </c>
      <c r="I1121" s="5" t="str">
        <f>VLOOKUP($D:$D,[1]Capacidad!$D:$Q,7,FALSE)</f>
        <v>01</v>
      </c>
      <c r="J1121" s="5" t="str">
        <f>VLOOKUP($D:$D,[1]Capacidad!$D:$Q,8,FALSE)</f>
        <v>BANÍ</v>
      </c>
      <c r="K1121" s="4" t="s">
        <v>240</v>
      </c>
      <c r="L1121" s="4" t="s">
        <v>253</v>
      </c>
      <c r="M1121" s="4" t="s">
        <v>207</v>
      </c>
      <c r="N1121" s="52">
        <v>25.5</v>
      </c>
    </row>
    <row r="1122" spans="1:14" ht="13.5" customHeight="1" x14ac:dyDescent="0.25">
      <c r="A1122" s="2">
        <v>2025</v>
      </c>
      <c r="B1122" s="2">
        <v>11</v>
      </c>
      <c r="C1122" s="2" t="s">
        <v>8</v>
      </c>
      <c r="D1122" s="2" t="s">
        <v>210</v>
      </c>
      <c r="E1122" s="5" t="str">
        <f>VLOOKUP($D:$D,[1]Capacidad!$D:$Q,3,FALSE)</f>
        <v>10</v>
      </c>
      <c r="F1122" s="5" t="str">
        <f>VLOOKUP($D:$D,[1]Capacidad!$D:$Q,4,FALSE)</f>
        <v>OZAMA O METROPOLITANA</v>
      </c>
      <c r="G1122" s="5" t="str">
        <f>VLOOKUP($D:$D,[1]Capacidad!$D:$Q,5,FALSE)</f>
        <v>32</v>
      </c>
      <c r="H1122" s="5" t="str">
        <f>VLOOKUP($D:$D,[1]Capacidad!$D:$Q,6,FALSE)</f>
        <v>SANTO DOMINGO</v>
      </c>
      <c r="I1122" s="5" t="str">
        <f>VLOOKUP($D:$D,[1]Capacidad!$D:$Q,7,FALSE)</f>
        <v>04</v>
      </c>
      <c r="J1122" s="5" t="str">
        <f>VLOOKUP($D:$D,[1]Capacidad!$D:$Q,8,FALSE)</f>
        <v>BOCA CHICA</v>
      </c>
      <c r="K1122" s="2" t="s">
        <v>239</v>
      </c>
      <c r="L1122" s="2" t="s">
        <v>246</v>
      </c>
      <c r="M1122" s="2" t="s">
        <v>102</v>
      </c>
      <c r="N1122" s="51">
        <v>319</v>
      </c>
    </row>
    <row r="1123" spans="1:14" ht="13.5" customHeight="1" x14ac:dyDescent="0.25">
      <c r="A1123" s="2">
        <v>2025</v>
      </c>
      <c r="B1123" s="2">
        <v>11</v>
      </c>
      <c r="C1123" s="2" t="s">
        <v>12</v>
      </c>
      <c r="D1123" s="2" t="s">
        <v>13</v>
      </c>
      <c r="E1123" s="5" t="str">
        <f>VLOOKUP($D:$D,[1]Capacidad!$D:$Q,3,FALSE)</f>
        <v>05</v>
      </c>
      <c r="F1123" s="5" t="str">
        <f>VLOOKUP($D:$D,[1]Capacidad!$D:$Q,4,FALSE)</f>
        <v>VALDESIA</v>
      </c>
      <c r="G1123" s="5" t="str">
        <f>VLOOKUP($D:$D,[1]Capacidad!$D:$Q,5,FALSE)</f>
        <v>17</v>
      </c>
      <c r="H1123" s="5" t="str">
        <f>VLOOKUP($D:$D,[1]Capacidad!$D:$Q,6,FALSE)</f>
        <v>PERAVIA</v>
      </c>
      <c r="I1123" s="5" t="str">
        <f>VLOOKUP($D:$D,[1]Capacidad!$D:$Q,7,FALSE)</f>
        <v>01</v>
      </c>
      <c r="J1123" s="5" t="str">
        <f>VLOOKUP($D:$D,[1]Capacidad!$D:$Q,8,FALSE)</f>
        <v>BANÍ</v>
      </c>
      <c r="K1123" s="2" t="s">
        <v>240</v>
      </c>
      <c r="L1123" s="2" t="s">
        <v>253</v>
      </c>
      <c r="M1123" s="2" t="s">
        <v>14</v>
      </c>
      <c r="N1123" s="51">
        <v>30</v>
      </c>
    </row>
    <row r="1124" spans="1:14" ht="13.5" customHeight="1" x14ac:dyDescent="0.25">
      <c r="A1124" s="2">
        <v>2025</v>
      </c>
      <c r="B1124" s="2">
        <v>11</v>
      </c>
      <c r="C1124" s="2" t="s">
        <v>12</v>
      </c>
      <c r="D1124" s="2" t="s">
        <v>15</v>
      </c>
      <c r="E1124" s="5" t="str">
        <f>VLOOKUP($D:$D,[1]Capacidad!$D:$Q,3,FALSE)</f>
        <v>05</v>
      </c>
      <c r="F1124" s="5" t="str">
        <f>VLOOKUP($D:$D,[1]Capacidad!$D:$Q,4,FALSE)</f>
        <v>VALDESIA</v>
      </c>
      <c r="G1124" s="5" t="str">
        <f>VLOOKUP($D:$D,[1]Capacidad!$D:$Q,5,FALSE)</f>
        <v>17</v>
      </c>
      <c r="H1124" s="5" t="str">
        <f>VLOOKUP($D:$D,[1]Capacidad!$D:$Q,6,FALSE)</f>
        <v>PERAVIA</v>
      </c>
      <c r="I1124" s="5" t="str">
        <f>VLOOKUP($D:$D,[1]Capacidad!$D:$Q,7,FALSE)</f>
        <v>01</v>
      </c>
      <c r="J1124" s="5" t="str">
        <f>VLOOKUP($D:$D,[1]Capacidad!$D:$Q,8,FALSE)</f>
        <v>BANÍ</v>
      </c>
      <c r="K1124" s="2" t="s">
        <v>240</v>
      </c>
      <c r="L1124" s="2" t="s">
        <v>253</v>
      </c>
      <c r="M1124" s="2" t="s">
        <v>14</v>
      </c>
      <c r="N1124" s="51">
        <v>30</v>
      </c>
    </row>
    <row r="1125" spans="1:14" ht="13.5" customHeight="1" x14ac:dyDescent="0.25">
      <c r="A1125" s="2">
        <v>2025</v>
      </c>
      <c r="B1125" s="2">
        <v>11</v>
      </c>
      <c r="C1125" s="2" t="s">
        <v>12</v>
      </c>
      <c r="D1125" s="2" t="s">
        <v>16</v>
      </c>
      <c r="E1125" s="5" t="str">
        <f>VLOOKUP($D:$D,[1]Capacidad!$D:$Q,3,FALSE)</f>
        <v>02</v>
      </c>
      <c r="F1125" s="5" t="str">
        <f>VLOOKUP($D:$D,[1]Capacidad!$D:$Q,4,FALSE)</f>
        <v>CIBAO SUR</v>
      </c>
      <c r="G1125" s="5" t="str">
        <f>VLOOKUP($D:$D,[1]Capacidad!$D:$Q,5,FALSE)</f>
        <v>28</v>
      </c>
      <c r="H1125" s="5" t="str">
        <f>VLOOKUP($D:$D,[1]Capacidad!$D:$Q,6,FALSE)</f>
        <v>MONSEÑOR NOUEL</v>
      </c>
      <c r="I1125" s="5" t="str">
        <f>VLOOKUP($D:$D,[1]Capacidad!$D:$Q,7,FALSE)</f>
        <v>03</v>
      </c>
      <c r="J1125" s="5" t="str">
        <f>VLOOKUP($D:$D,[1]Capacidad!$D:$Q,8,FALSE)</f>
        <v>PIEDRA BLANCA</v>
      </c>
      <c r="K1125" s="2" t="s">
        <v>240</v>
      </c>
      <c r="L1125" s="2" t="s">
        <v>253</v>
      </c>
      <c r="M1125" s="2" t="s">
        <v>17</v>
      </c>
      <c r="N1125" s="51">
        <v>0.3</v>
      </c>
    </row>
    <row r="1126" spans="1:14" ht="13.5" customHeight="1" x14ac:dyDescent="0.25">
      <c r="A1126" s="2">
        <v>2025</v>
      </c>
      <c r="B1126" s="2">
        <v>11</v>
      </c>
      <c r="C1126" s="2" t="s">
        <v>12</v>
      </c>
      <c r="D1126" s="2" t="s">
        <v>18</v>
      </c>
      <c r="E1126" s="5" t="str">
        <f>VLOOKUP($D:$D,[1]Capacidad!$D:$Q,3,FALSE)</f>
        <v>02</v>
      </c>
      <c r="F1126" s="5" t="str">
        <f>VLOOKUP($D:$D,[1]Capacidad!$D:$Q,4,FALSE)</f>
        <v>CIBAO SUR</v>
      </c>
      <c r="G1126" s="5" t="str">
        <f>VLOOKUP($D:$D,[1]Capacidad!$D:$Q,5,FALSE)</f>
        <v>28</v>
      </c>
      <c r="H1126" s="5" t="str">
        <f>VLOOKUP($D:$D,[1]Capacidad!$D:$Q,6,FALSE)</f>
        <v>MONSEÑOR NOUEL</v>
      </c>
      <c r="I1126" s="5" t="str">
        <f>VLOOKUP($D:$D,[1]Capacidad!$D:$Q,7,FALSE)</f>
        <v>03</v>
      </c>
      <c r="J1126" s="5" t="str">
        <f>VLOOKUP($D:$D,[1]Capacidad!$D:$Q,8,FALSE)</f>
        <v>PIEDRA BLANCA</v>
      </c>
      <c r="K1126" s="2" t="s">
        <v>240</v>
      </c>
      <c r="L1126" s="2" t="s">
        <v>253</v>
      </c>
      <c r="M1126" s="2" t="s">
        <v>17</v>
      </c>
      <c r="N1126" s="51">
        <v>0.3</v>
      </c>
    </row>
    <row r="1127" spans="1:14" ht="13.5" customHeight="1" x14ac:dyDescent="0.25">
      <c r="A1127" s="2">
        <v>2025</v>
      </c>
      <c r="B1127" s="2">
        <v>11</v>
      </c>
      <c r="C1127" s="2" t="s">
        <v>12</v>
      </c>
      <c r="D1127" s="2" t="s">
        <v>19</v>
      </c>
      <c r="E1127" s="5" t="str">
        <f>VLOOKUP($D:$D,[1]Capacidad!$D:$Q,3,FALSE)</f>
        <v>01</v>
      </c>
      <c r="F1127" s="5" t="str">
        <f>VLOOKUP($D:$D,[1]Capacidad!$D:$Q,4,FALSE)</f>
        <v>CIBAO NORTE</v>
      </c>
      <c r="G1127" s="5" t="str">
        <f>VLOOKUP($D:$D,[1]Capacidad!$D:$Q,5,FALSE)</f>
        <v>25</v>
      </c>
      <c r="H1127" s="5" t="str">
        <f>VLOOKUP($D:$D,[1]Capacidad!$D:$Q,6,FALSE)</f>
        <v>SANTIAGO</v>
      </c>
      <c r="I1127" s="5" t="str">
        <f>VLOOKUP($D:$D,[1]Capacidad!$D:$Q,7,FALSE)</f>
        <v>03</v>
      </c>
      <c r="J1127" s="5" t="str">
        <f>VLOOKUP($D:$D,[1]Capacidad!$D:$Q,8,FALSE)</f>
        <v>JÁNICO</v>
      </c>
      <c r="K1127" s="2" t="s">
        <v>240</v>
      </c>
      <c r="L1127" s="2" t="s">
        <v>253</v>
      </c>
      <c r="M1127" s="2" t="s">
        <v>20</v>
      </c>
      <c r="N1127" s="51">
        <v>0.6</v>
      </c>
    </row>
    <row r="1128" spans="1:14" ht="13.5" customHeight="1" x14ac:dyDescent="0.25">
      <c r="A1128" s="2">
        <v>2025</v>
      </c>
      <c r="B1128" s="2">
        <v>11</v>
      </c>
      <c r="C1128" s="2" t="s">
        <v>12</v>
      </c>
      <c r="D1128" s="2" t="s">
        <v>21</v>
      </c>
      <c r="E1128" s="5" t="str">
        <f>VLOOKUP($D:$D,[1]Capacidad!$D:$Q,3,FALSE)</f>
        <v>01</v>
      </c>
      <c r="F1128" s="5" t="str">
        <f>VLOOKUP($D:$D,[1]Capacidad!$D:$Q,4,FALSE)</f>
        <v>CIBAO NORTE</v>
      </c>
      <c r="G1128" s="5" t="str">
        <f>VLOOKUP($D:$D,[1]Capacidad!$D:$Q,5,FALSE)</f>
        <v>25</v>
      </c>
      <c r="H1128" s="5" t="str">
        <f>VLOOKUP($D:$D,[1]Capacidad!$D:$Q,6,FALSE)</f>
        <v>SANTIAGO</v>
      </c>
      <c r="I1128" s="5" t="str">
        <f>VLOOKUP($D:$D,[1]Capacidad!$D:$Q,7,FALSE)</f>
        <v>03</v>
      </c>
      <c r="J1128" s="5" t="str">
        <f>VLOOKUP($D:$D,[1]Capacidad!$D:$Q,8,FALSE)</f>
        <v>JÁNICO</v>
      </c>
      <c r="K1128" s="2" t="s">
        <v>240</v>
      </c>
      <c r="L1128" s="2" t="s">
        <v>253</v>
      </c>
      <c r="M1128" s="2" t="s">
        <v>20</v>
      </c>
      <c r="N1128" s="51">
        <v>0.6</v>
      </c>
    </row>
    <row r="1129" spans="1:14" ht="13.5" customHeight="1" x14ac:dyDescent="0.25">
      <c r="A1129" s="2">
        <v>2025</v>
      </c>
      <c r="B1129" s="2">
        <v>11</v>
      </c>
      <c r="C1129" s="2" t="s">
        <v>22</v>
      </c>
      <c r="D1129" s="2" t="s">
        <v>23</v>
      </c>
      <c r="E1129" s="5" t="str">
        <f>VLOOKUP($D:$D,[1]Capacidad!$D:$Q,3,FALSE)</f>
        <v>06</v>
      </c>
      <c r="F1129" s="5" t="str">
        <f>VLOOKUP($D:$D,[1]Capacidad!$D:$Q,4,FALSE)</f>
        <v>ENRIQUILLO</v>
      </c>
      <c r="G1129" s="5" t="str">
        <f>VLOOKUP($D:$D,[1]Capacidad!$D:$Q,5,FALSE)</f>
        <v>04</v>
      </c>
      <c r="H1129" s="5" t="str">
        <f>VLOOKUP($D:$D,[1]Capacidad!$D:$Q,6,FALSE)</f>
        <v>BARAHONA</v>
      </c>
      <c r="I1129" s="5" t="str">
        <f>VLOOKUP($D:$D,[1]Capacidad!$D:$Q,7,FALSE)</f>
        <v>01</v>
      </c>
      <c r="J1129" s="5" t="str">
        <f>VLOOKUP($D:$D,[1]Capacidad!$D:$Q,8,FALSE)</f>
        <v>BARAHONA</v>
      </c>
      <c r="K1129" s="2" t="s">
        <v>241</v>
      </c>
      <c r="L1129" s="2" t="s">
        <v>247</v>
      </c>
      <c r="M1129" s="2" t="s">
        <v>24</v>
      </c>
      <c r="N1129" s="51">
        <v>53</v>
      </c>
    </row>
    <row r="1130" spans="1:14" ht="13.5" customHeight="1" x14ac:dyDescent="0.25">
      <c r="A1130" s="2">
        <v>2025</v>
      </c>
      <c r="B1130" s="2">
        <v>11</v>
      </c>
      <c r="C1130" s="2" t="s">
        <v>25</v>
      </c>
      <c r="D1130" s="2" t="s">
        <v>26</v>
      </c>
      <c r="E1130" s="5" t="str">
        <f>VLOOKUP($D:$D,[1]Capacidad!$D:$Q,3,FALSE)</f>
        <v>09</v>
      </c>
      <c r="F1130" s="5" t="str">
        <f>VLOOKUP($D:$D,[1]Capacidad!$D:$Q,4,FALSE)</f>
        <v>HIGUAMO</v>
      </c>
      <c r="G1130" s="5" t="str">
        <f>VLOOKUP($D:$D,[1]Capacidad!$D:$Q,5,FALSE)</f>
        <v>23</v>
      </c>
      <c r="H1130" s="5" t="str">
        <f>VLOOKUP($D:$D,[1]Capacidad!$D:$Q,6,FALSE)</f>
        <v>SAN PEDRO DE MACORÍS</v>
      </c>
      <c r="I1130" s="5" t="str">
        <f>VLOOKUP($D:$D,[1]Capacidad!$D:$Q,7,FALSE)</f>
        <v>05</v>
      </c>
      <c r="J1130" s="5" t="str">
        <f>VLOOKUP($D:$D,[1]Capacidad!$D:$Q,8,FALSE)</f>
        <v>QUISQUEYA</v>
      </c>
      <c r="K1130" s="2" t="s">
        <v>242</v>
      </c>
      <c r="L1130" s="2" t="s">
        <v>248</v>
      </c>
      <c r="M1130" s="2" t="s">
        <v>27</v>
      </c>
      <c r="N1130" s="51">
        <v>25.2</v>
      </c>
    </row>
    <row r="1131" spans="1:14" ht="13.5" customHeight="1" x14ac:dyDescent="0.25">
      <c r="A1131" s="2">
        <v>2025</v>
      </c>
      <c r="B1131" s="2">
        <v>11</v>
      </c>
      <c r="C1131" s="2" t="s">
        <v>12</v>
      </c>
      <c r="D1131" s="2" t="s">
        <v>28</v>
      </c>
      <c r="E1131" s="5" t="str">
        <f>VLOOKUP($D:$D,[1]Capacidad!$D:$Q,3,FALSE)</f>
        <v>04</v>
      </c>
      <c r="F1131" s="5" t="str">
        <f>VLOOKUP($D:$D,[1]Capacidad!$D:$Q,4,FALSE)</f>
        <v>CIBAO NOROESTE</v>
      </c>
      <c r="G1131" s="5" t="str">
        <f>VLOOKUP($D:$D,[1]Capacidad!$D:$Q,5,FALSE)</f>
        <v>27</v>
      </c>
      <c r="H1131" s="5" t="str">
        <f>VLOOKUP($D:$D,[1]Capacidad!$D:$Q,6,FALSE)</f>
        <v>VALVERDE</v>
      </c>
      <c r="I1131" s="5" t="str">
        <f>VLOOKUP($D:$D,[1]Capacidad!$D:$Q,7,FALSE)</f>
        <v>02</v>
      </c>
      <c r="J1131" s="5" t="str">
        <f>VLOOKUP($D:$D,[1]Capacidad!$D:$Q,8,FALSE)</f>
        <v>ESPERANZA</v>
      </c>
      <c r="K1131" s="2" t="s">
        <v>240</v>
      </c>
      <c r="L1131" s="2" t="s">
        <v>253</v>
      </c>
      <c r="M1131" s="2" t="s">
        <v>27</v>
      </c>
      <c r="N1131" s="51">
        <v>2.9</v>
      </c>
    </row>
    <row r="1132" spans="1:14" ht="13.5" customHeight="1" x14ac:dyDescent="0.25">
      <c r="A1132" s="2">
        <v>2025</v>
      </c>
      <c r="B1132" s="2">
        <v>11</v>
      </c>
      <c r="C1132" s="2" t="s">
        <v>29</v>
      </c>
      <c r="D1132" s="2" t="s">
        <v>211</v>
      </c>
      <c r="E1132" s="5" t="str">
        <f>VLOOKUP($D:$D,[1]Capacidad!$D:$Q,3,FALSE)</f>
        <v>09</v>
      </c>
      <c r="F1132" s="5" t="str">
        <f>VLOOKUP($D:$D,[1]Capacidad!$D:$Q,4,FALSE)</f>
        <v>HIGUAMO</v>
      </c>
      <c r="G1132" s="5" t="str">
        <f>VLOOKUP($D:$D,[1]Capacidad!$D:$Q,5,FALSE)</f>
        <v>23</v>
      </c>
      <c r="H1132" s="5" t="str">
        <f>VLOOKUP($D:$D,[1]Capacidad!$D:$Q,6,FALSE)</f>
        <v>SAN PEDRO DE MACORÍS</v>
      </c>
      <c r="I1132" s="5" t="str">
        <f>VLOOKUP($D:$D,[1]Capacidad!$D:$Q,7,FALSE)</f>
        <v>01</v>
      </c>
      <c r="J1132" s="5" t="str">
        <f>VLOOKUP($D:$D,[1]Capacidad!$D:$Q,8,FALSE)</f>
        <v>SAN PEDRO DE MACORÍS</v>
      </c>
      <c r="K1132" s="2" t="s">
        <v>239</v>
      </c>
      <c r="L1132" s="2" t="s">
        <v>249</v>
      </c>
      <c r="M1132" s="2" t="s">
        <v>24</v>
      </c>
      <c r="N1132" s="51">
        <v>100</v>
      </c>
    </row>
    <row r="1133" spans="1:14" ht="13.5" customHeight="1" x14ac:dyDescent="0.25">
      <c r="A1133" s="2">
        <v>2025</v>
      </c>
      <c r="B1133" s="2">
        <v>11</v>
      </c>
      <c r="C1133" s="2" t="s">
        <v>29</v>
      </c>
      <c r="D1133" s="2" t="s">
        <v>212</v>
      </c>
      <c r="E1133" s="5" t="str">
        <f>VLOOKUP($D:$D,[1]Capacidad!$D:$Q,3,FALSE)</f>
        <v>09</v>
      </c>
      <c r="F1133" s="5" t="str">
        <f>VLOOKUP($D:$D,[1]Capacidad!$D:$Q,4,FALSE)</f>
        <v>HIGUAMO</v>
      </c>
      <c r="G1133" s="5" t="str">
        <f>VLOOKUP($D:$D,[1]Capacidad!$D:$Q,5,FALSE)</f>
        <v>23</v>
      </c>
      <c r="H1133" s="5" t="str">
        <f>VLOOKUP($D:$D,[1]Capacidad!$D:$Q,6,FALSE)</f>
        <v>SAN PEDRO DE MACORÍS</v>
      </c>
      <c r="I1133" s="5" t="str">
        <f>VLOOKUP($D:$D,[1]Capacidad!$D:$Q,7,FALSE)</f>
        <v>01</v>
      </c>
      <c r="J1133" s="5" t="str">
        <f>VLOOKUP($D:$D,[1]Capacidad!$D:$Q,8,FALSE)</f>
        <v>SAN PEDRO DE MACORÍS</v>
      </c>
      <c r="K1133" s="2" t="s">
        <v>239</v>
      </c>
      <c r="L1133" s="2" t="s">
        <v>249</v>
      </c>
      <c r="M1133" s="2" t="s">
        <v>24</v>
      </c>
      <c r="N1133" s="51">
        <v>100</v>
      </c>
    </row>
    <row r="1134" spans="1:14" ht="13.5" customHeight="1" x14ac:dyDescent="0.25">
      <c r="A1134" s="2">
        <v>2025</v>
      </c>
      <c r="B1134" s="2">
        <v>11</v>
      </c>
      <c r="C1134" s="2" t="s">
        <v>29</v>
      </c>
      <c r="D1134" s="2" t="s">
        <v>213</v>
      </c>
      <c r="E1134" s="5" t="str">
        <f>VLOOKUP($D:$D,[1]Capacidad!$D:$Q,3,FALSE)</f>
        <v>09</v>
      </c>
      <c r="F1134" s="5" t="str">
        <f>VLOOKUP($D:$D,[1]Capacidad!$D:$Q,4,FALSE)</f>
        <v>HIGUAMO</v>
      </c>
      <c r="G1134" s="5" t="str">
        <f>VLOOKUP($D:$D,[1]Capacidad!$D:$Q,5,FALSE)</f>
        <v>23</v>
      </c>
      <c r="H1134" s="5" t="str">
        <f>VLOOKUP($D:$D,[1]Capacidad!$D:$Q,6,FALSE)</f>
        <v>SAN PEDRO DE MACORÍS</v>
      </c>
      <c r="I1134" s="5" t="str">
        <f>VLOOKUP($D:$D,[1]Capacidad!$D:$Q,7,FALSE)</f>
        <v>01</v>
      </c>
      <c r="J1134" s="5" t="str">
        <f>VLOOKUP($D:$D,[1]Capacidad!$D:$Q,8,FALSE)</f>
        <v>SAN PEDRO DE MACORÍS</v>
      </c>
      <c r="K1134" s="2" t="s">
        <v>239</v>
      </c>
      <c r="L1134" s="2" t="s">
        <v>249</v>
      </c>
      <c r="M1134" s="2" t="s">
        <v>24</v>
      </c>
      <c r="N1134" s="51">
        <v>100</v>
      </c>
    </row>
    <row r="1135" spans="1:14" ht="13.5" customHeight="1" x14ac:dyDescent="0.25">
      <c r="A1135" s="2">
        <v>2025</v>
      </c>
      <c r="B1135" s="2">
        <v>11</v>
      </c>
      <c r="C1135" s="2" t="s">
        <v>12</v>
      </c>
      <c r="D1135" s="2" t="s">
        <v>37</v>
      </c>
      <c r="E1135" s="5" t="str">
        <f>VLOOKUP($D:$D,[1]Capacidad!$D:$Q,3,FALSE)</f>
        <v>04</v>
      </c>
      <c r="F1135" s="5" t="str">
        <f>VLOOKUP($D:$D,[1]Capacidad!$D:$Q,4,FALSE)</f>
        <v>CIBAO NOROESTE</v>
      </c>
      <c r="G1135" s="5" t="str">
        <f>VLOOKUP($D:$D,[1]Capacidad!$D:$Q,5,FALSE)</f>
        <v>26</v>
      </c>
      <c r="H1135" s="5" t="str">
        <f>VLOOKUP($D:$D,[1]Capacidad!$D:$Q,6,FALSE)</f>
        <v>SANTIAGO RODRÍGUEZ</v>
      </c>
      <c r="I1135" s="5" t="str">
        <f>VLOOKUP($D:$D,[1]Capacidad!$D:$Q,7,FALSE)</f>
        <v>03</v>
      </c>
      <c r="J1135" s="5" t="str">
        <f>VLOOKUP($D:$D,[1]Capacidad!$D:$Q,8,FALSE)</f>
        <v>MONCIÓN</v>
      </c>
      <c r="K1135" s="2" t="s">
        <v>240</v>
      </c>
      <c r="L1135" s="2" t="s">
        <v>253</v>
      </c>
      <c r="M1135" s="2" t="s">
        <v>17</v>
      </c>
      <c r="N1135" s="51">
        <v>1.6</v>
      </c>
    </row>
    <row r="1136" spans="1:14" ht="13.5" customHeight="1" x14ac:dyDescent="0.25">
      <c r="A1136" s="2">
        <v>2025</v>
      </c>
      <c r="B1136" s="2">
        <v>11</v>
      </c>
      <c r="C1136" s="2" t="s">
        <v>12</v>
      </c>
      <c r="D1136" s="2" t="s">
        <v>38</v>
      </c>
      <c r="E1136" s="5" t="str">
        <f>VLOOKUP($D:$D,[1]Capacidad!$D:$Q,3,FALSE)</f>
        <v>04</v>
      </c>
      <c r="F1136" s="5" t="str">
        <f>VLOOKUP($D:$D,[1]Capacidad!$D:$Q,4,FALSE)</f>
        <v>CIBAO NOROESTE</v>
      </c>
      <c r="G1136" s="5" t="str">
        <f>VLOOKUP($D:$D,[1]Capacidad!$D:$Q,5,FALSE)</f>
        <v>26</v>
      </c>
      <c r="H1136" s="5" t="str">
        <f>VLOOKUP($D:$D,[1]Capacidad!$D:$Q,6,FALSE)</f>
        <v>SANTIAGO RODRÍGUEZ</v>
      </c>
      <c r="I1136" s="5" t="str">
        <f>VLOOKUP($D:$D,[1]Capacidad!$D:$Q,7,FALSE)</f>
        <v>03</v>
      </c>
      <c r="J1136" s="5" t="str">
        <f>VLOOKUP($D:$D,[1]Capacidad!$D:$Q,8,FALSE)</f>
        <v>MONCIÓN</v>
      </c>
      <c r="K1136" s="2" t="s">
        <v>240</v>
      </c>
      <c r="L1136" s="2" t="s">
        <v>253</v>
      </c>
      <c r="M1136" s="2" t="s">
        <v>17</v>
      </c>
      <c r="N1136" s="51">
        <v>1.6</v>
      </c>
    </row>
    <row r="1137" spans="1:14" ht="13.5" customHeight="1" x14ac:dyDescent="0.25">
      <c r="A1137" s="2">
        <v>2025</v>
      </c>
      <c r="B1137" s="2">
        <v>11</v>
      </c>
      <c r="C1137" s="2" t="s">
        <v>12</v>
      </c>
      <c r="D1137" s="2" t="s">
        <v>39</v>
      </c>
      <c r="E1137" s="5" t="str">
        <f>VLOOKUP($D:$D,[1]Capacidad!$D:$Q,3,FALSE)</f>
        <v>07</v>
      </c>
      <c r="F1137" s="5" t="str">
        <f>VLOOKUP($D:$D,[1]Capacidad!$D:$Q,4,FALSE)</f>
        <v>EL VALLE</v>
      </c>
      <c r="G1137" s="5" t="str">
        <f>VLOOKUP($D:$D,[1]Capacidad!$D:$Q,5,FALSE)</f>
        <v>22</v>
      </c>
      <c r="H1137" s="5" t="str">
        <f>VLOOKUP($D:$D,[1]Capacidad!$D:$Q,6,FALSE)</f>
        <v>SAN JUAN</v>
      </c>
      <c r="I1137" s="5" t="str">
        <f>VLOOKUP($D:$D,[1]Capacidad!$D:$Q,7,FALSE)</f>
        <v>01</v>
      </c>
      <c r="J1137" s="5" t="str">
        <f>VLOOKUP($D:$D,[1]Capacidad!$D:$Q,8,FALSE)</f>
        <v>SAN JUAN</v>
      </c>
      <c r="K1137" s="2" t="s">
        <v>240</v>
      </c>
      <c r="L1137" s="2" t="s">
        <v>253</v>
      </c>
      <c r="M1137" s="2" t="s">
        <v>17</v>
      </c>
      <c r="N1137" s="51">
        <v>2</v>
      </c>
    </row>
    <row r="1138" spans="1:14" ht="13.5" customHeight="1" x14ac:dyDescent="0.25">
      <c r="A1138" s="2">
        <v>2025</v>
      </c>
      <c r="B1138" s="2">
        <v>11</v>
      </c>
      <c r="C1138" s="2" t="s">
        <v>12</v>
      </c>
      <c r="D1138" s="2" t="s">
        <v>40</v>
      </c>
      <c r="E1138" s="5" t="str">
        <f>VLOOKUP($D:$D,[1]Capacidad!$D:$Q,3,FALSE)</f>
        <v>07</v>
      </c>
      <c r="F1138" s="5" t="str">
        <f>VLOOKUP($D:$D,[1]Capacidad!$D:$Q,4,FALSE)</f>
        <v>EL VALLE</v>
      </c>
      <c r="G1138" s="5" t="str">
        <f>VLOOKUP($D:$D,[1]Capacidad!$D:$Q,5,FALSE)</f>
        <v>22</v>
      </c>
      <c r="H1138" s="5" t="str">
        <f>VLOOKUP($D:$D,[1]Capacidad!$D:$Q,6,FALSE)</f>
        <v>SAN JUAN</v>
      </c>
      <c r="I1138" s="5" t="str">
        <f>VLOOKUP($D:$D,[1]Capacidad!$D:$Q,7,FALSE)</f>
        <v>01</v>
      </c>
      <c r="J1138" s="5" t="str">
        <f>VLOOKUP($D:$D,[1]Capacidad!$D:$Q,8,FALSE)</f>
        <v>SAN JUAN</v>
      </c>
      <c r="K1138" s="2" t="s">
        <v>240</v>
      </c>
      <c r="L1138" s="2" t="s">
        <v>253</v>
      </c>
      <c r="M1138" s="2" t="s">
        <v>17</v>
      </c>
      <c r="N1138" s="51">
        <v>2</v>
      </c>
    </row>
    <row r="1139" spans="1:14" ht="13.5" customHeight="1" x14ac:dyDescent="0.25">
      <c r="A1139" s="2">
        <v>2025</v>
      </c>
      <c r="B1139" s="2">
        <v>11</v>
      </c>
      <c r="C1139" s="2" t="s">
        <v>12</v>
      </c>
      <c r="D1139" s="2" t="s">
        <v>41</v>
      </c>
      <c r="E1139" s="5" t="str">
        <f>VLOOKUP($D:$D,[1]Capacidad!$D:$Q,3,FALSE)</f>
        <v>02</v>
      </c>
      <c r="F1139" s="5" t="str">
        <f>VLOOKUP($D:$D,[1]Capacidad!$D:$Q,4,FALSE)</f>
        <v>CIBAO SUR</v>
      </c>
      <c r="G1139" s="5" t="str">
        <f>VLOOKUP($D:$D,[1]Capacidad!$D:$Q,5,FALSE)</f>
        <v>13</v>
      </c>
      <c r="H1139" s="5" t="str">
        <f>VLOOKUP($D:$D,[1]Capacidad!$D:$Q,6,FALSE)</f>
        <v>LA VEGA</v>
      </c>
      <c r="I1139" s="5" t="str">
        <f>VLOOKUP($D:$D,[1]Capacidad!$D:$Q,7,FALSE)</f>
        <v>02</v>
      </c>
      <c r="J1139" s="5" t="str">
        <f>VLOOKUP($D:$D,[1]Capacidad!$D:$Q,8,FALSE)</f>
        <v>CONSTANZA</v>
      </c>
      <c r="K1139" s="2" t="s">
        <v>240</v>
      </c>
      <c r="L1139" s="2" t="s">
        <v>253</v>
      </c>
      <c r="M1139" s="2" t="s">
        <v>20</v>
      </c>
      <c r="N1139" s="51">
        <v>0.7</v>
      </c>
    </row>
    <row r="1140" spans="1:14" ht="13.5" customHeight="1" x14ac:dyDescent="0.25">
      <c r="A1140" s="2">
        <v>2025</v>
      </c>
      <c r="B1140" s="2">
        <v>11</v>
      </c>
      <c r="C1140" s="2" t="s">
        <v>29</v>
      </c>
      <c r="D1140" s="2" t="s">
        <v>235</v>
      </c>
      <c r="E1140" s="5" t="s">
        <v>283</v>
      </c>
      <c r="F1140" s="5" t="s">
        <v>283</v>
      </c>
      <c r="G1140" s="5" t="s">
        <v>283</v>
      </c>
      <c r="H1140" s="5" t="s">
        <v>283</v>
      </c>
      <c r="I1140" s="5" t="s">
        <v>283</v>
      </c>
      <c r="J1140" s="5" t="s">
        <v>283</v>
      </c>
      <c r="K1140" s="2" t="s">
        <v>239</v>
      </c>
      <c r="L1140" s="2" t="s">
        <v>246</v>
      </c>
      <c r="M1140" s="2" t="s">
        <v>223</v>
      </c>
      <c r="N1140" s="51">
        <v>130</v>
      </c>
    </row>
    <row r="1141" spans="1:14" ht="13.5" customHeight="1" x14ac:dyDescent="0.25">
      <c r="A1141" s="2">
        <v>2025</v>
      </c>
      <c r="B1141" s="2">
        <v>11</v>
      </c>
      <c r="C1141" s="2" t="s">
        <v>42</v>
      </c>
      <c r="D1141" s="2" t="s">
        <v>214</v>
      </c>
      <c r="E1141" s="5" t="str">
        <f>VLOOKUP($D:$D,[1]Capacidad!$D:$Q,3,FALSE)</f>
        <v>10</v>
      </c>
      <c r="F1141" s="5" t="str">
        <f>VLOOKUP($D:$D,[1]Capacidad!$D:$Q,4,FALSE)</f>
        <v>OZAMA O METROPOLITANA</v>
      </c>
      <c r="G1141" s="5" t="str">
        <f>VLOOKUP($D:$D,[1]Capacidad!$D:$Q,5,FALSE)</f>
        <v>01</v>
      </c>
      <c r="H1141" s="5" t="str">
        <f>VLOOKUP($D:$D,[1]Capacidad!$D:$Q,6,FALSE)</f>
        <v>DISTRITO NACIONAL</v>
      </c>
      <c r="I1141" s="5" t="str">
        <f>VLOOKUP($D:$D,[1]Capacidad!$D:$Q,7,FALSE)</f>
        <v>01</v>
      </c>
      <c r="J1141" s="5" t="str">
        <f>VLOOKUP($D:$D,[1]Capacidad!$D:$Q,8,FALSE)</f>
        <v>SANTO DOMINGO DE GUZMÁN</v>
      </c>
      <c r="K1141" s="2" t="s">
        <v>242</v>
      </c>
      <c r="L1141" s="2" t="s">
        <v>248</v>
      </c>
      <c r="M1141" s="2" t="s">
        <v>44</v>
      </c>
      <c r="N1141" s="51">
        <v>111.26</v>
      </c>
    </row>
    <row r="1142" spans="1:14" ht="13.5" customHeight="1" x14ac:dyDescent="0.25">
      <c r="A1142" s="2">
        <v>2025</v>
      </c>
      <c r="B1142" s="2">
        <v>11</v>
      </c>
      <c r="C1142" s="2" t="s">
        <v>42</v>
      </c>
      <c r="D1142" s="2" t="s">
        <v>215</v>
      </c>
      <c r="E1142" s="5" t="str">
        <f>VLOOKUP($D:$D,[1]Capacidad!$D:$Q,3,FALSE)</f>
        <v>10</v>
      </c>
      <c r="F1142" s="5" t="str">
        <f>VLOOKUP($D:$D,[1]Capacidad!$D:$Q,4,FALSE)</f>
        <v>OZAMA O METROPOLITANA</v>
      </c>
      <c r="G1142" s="5" t="str">
        <f>VLOOKUP($D:$D,[1]Capacidad!$D:$Q,5,FALSE)</f>
        <v>01</v>
      </c>
      <c r="H1142" s="5" t="str">
        <f>VLOOKUP($D:$D,[1]Capacidad!$D:$Q,6,FALSE)</f>
        <v>DISTRITO NACIONAL</v>
      </c>
      <c r="I1142" s="5" t="str">
        <f>VLOOKUP($D:$D,[1]Capacidad!$D:$Q,7,FALSE)</f>
        <v>01</v>
      </c>
      <c r="J1142" s="5" t="str">
        <f>VLOOKUP($D:$D,[1]Capacidad!$D:$Q,8,FALSE)</f>
        <v>SANTO DOMINGO DE GUZMÁN</v>
      </c>
      <c r="K1142" s="2" t="s">
        <v>239</v>
      </c>
      <c r="L1142" s="2" t="s">
        <v>246</v>
      </c>
      <c r="M1142" s="2" t="s">
        <v>49</v>
      </c>
      <c r="N1142" s="51">
        <v>150.24799999999999</v>
      </c>
    </row>
    <row r="1143" spans="1:14" ht="13.5" customHeight="1" x14ac:dyDescent="0.25">
      <c r="A1143" s="2">
        <v>2025</v>
      </c>
      <c r="B1143" s="2">
        <v>11</v>
      </c>
      <c r="C1143" s="2" t="s">
        <v>22</v>
      </c>
      <c r="D1143" s="2" t="s">
        <v>52</v>
      </c>
      <c r="E1143" s="5" t="str">
        <f>VLOOKUP($D:$D,[1]Capacidad!$D:$Q,3,FALSE)</f>
        <v>05</v>
      </c>
      <c r="F1143" s="5" t="str">
        <f>VLOOKUP($D:$D,[1]Capacidad!$D:$Q,4,FALSE)</f>
        <v>VALDESIA</v>
      </c>
      <c r="G1143" s="5" t="str">
        <f>VLOOKUP($D:$D,[1]Capacidad!$D:$Q,5,FALSE)</f>
        <v>21</v>
      </c>
      <c r="H1143" s="5" t="str">
        <f>VLOOKUP($D:$D,[1]Capacidad!$D:$Q,6,FALSE)</f>
        <v>SAN CRISTÓBAL</v>
      </c>
      <c r="I1143" s="5" t="str">
        <f>VLOOKUP($D:$D,[1]Capacidad!$D:$Q,7,FALSE)</f>
        <v>03</v>
      </c>
      <c r="J1143" s="5" t="str">
        <f>VLOOKUP($D:$D,[1]Capacidad!$D:$Q,8,FALSE)</f>
        <v>BAJOS DE HAINA</v>
      </c>
      <c r="K1143" s="2" t="s">
        <v>243</v>
      </c>
      <c r="L1143" s="2" t="s">
        <v>249</v>
      </c>
      <c r="M1143" s="2" t="s">
        <v>17</v>
      </c>
      <c r="N1143" s="51">
        <v>100</v>
      </c>
    </row>
    <row r="1144" spans="1:14" ht="13.5" customHeight="1" x14ac:dyDescent="0.25">
      <c r="A1144" s="2">
        <v>2025</v>
      </c>
      <c r="B1144" s="2">
        <v>11</v>
      </c>
      <c r="C1144" s="2" t="s">
        <v>12</v>
      </c>
      <c r="D1144" s="2" t="s">
        <v>53</v>
      </c>
      <c r="E1144" s="5" t="str">
        <f>VLOOKUP($D:$D,[1]Capacidad!$D:$Q,3,FALSE)</f>
        <v>02</v>
      </c>
      <c r="F1144" s="5" t="str">
        <f>VLOOKUP($D:$D,[1]Capacidad!$D:$Q,4,FALSE)</f>
        <v>CIBAO SUR</v>
      </c>
      <c r="G1144" s="5" t="str">
        <f>VLOOKUP($D:$D,[1]Capacidad!$D:$Q,5,FALSE)</f>
        <v>24</v>
      </c>
      <c r="H1144" s="5" t="str">
        <f>VLOOKUP($D:$D,[1]Capacidad!$D:$Q,6,FALSE)</f>
        <v>SANCHEZ RAMÍREZ</v>
      </c>
      <c r="I1144" s="5" t="str">
        <f>VLOOKUP($D:$D,[1]Capacidad!$D:$Q,7,FALSE)</f>
        <v>01</v>
      </c>
      <c r="J1144" s="5" t="str">
        <f>VLOOKUP($D:$D,[1]Capacidad!$D:$Q,8,FALSE)</f>
        <v>COTUÍ</v>
      </c>
      <c r="K1144" s="2" t="s">
        <v>240</v>
      </c>
      <c r="L1144" s="2" t="s">
        <v>253</v>
      </c>
      <c r="M1144" s="2" t="s">
        <v>54</v>
      </c>
      <c r="N1144" s="51">
        <v>8</v>
      </c>
    </row>
    <row r="1145" spans="1:14" ht="13.5" customHeight="1" x14ac:dyDescent="0.25">
      <c r="A1145" s="2">
        <v>2025</v>
      </c>
      <c r="B1145" s="2">
        <v>11</v>
      </c>
      <c r="C1145" s="2" t="s">
        <v>12</v>
      </c>
      <c r="D1145" s="2" t="s">
        <v>55</v>
      </c>
      <c r="E1145" s="5" t="str">
        <f>VLOOKUP($D:$D,[1]Capacidad!$D:$Q,3,FALSE)</f>
        <v>02</v>
      </c>
      <c r="F1145" s="5" t="str">
        <f>VLOOKUP($D:$D,[1]Capacidad!$D:$Q,4,FALSE)</f>
        <v>CIBAO SUR</v>
      </c>
      <c r="G1145" s="5" t="str">
        <f>VLOOKUP($D:$D,[1]Capacidad!$D:$Q,5,FALSE)</f>
        <v>24</v>
      </c>
      <c r="H1145" s="5" t="str">
        <f>VLOOKUP($D:$D,[1]Capacidad!$D:$Q,6,FALSE)</f>
        <v>SANCHEZ RAMÍREZ</v>
      </c>
      <c r="I1145" s="5" t="str">
        <f>VLOOKUP($D:$D,[1]Capacidad!$D:$Q,7,FALSE)</f>
        <v>01</v>
      </c>
      <c r="J1145" s="5" t="str">
        <f>VLOOKUP($D:$D,[1]Capacidad!$D:$Q,8,FALSE)</f>
        <v>COTUÍ</v>
      </c>
      <c r="K1145" s="2" t="s">
        <v>240</v>
      </c>
      <c r="L1145" s="2" t="s">
        <v>253</v>
      </c>
      <c r="M1145" s="2" t="s">
        <v>56</v>
      </c>
      <c r="N1145" s="51">
        <v>10.5</v>
      </c>
    </row>
    <row r="1146" spans="1:14" ht="13.5" customHeight="1" x14ac:dyDescent="0.25">
      <c r="A1146" s="2">
        <v>2025</v>
      </c>
      <c r="B1146" s="2">
        <v>11</v>
      </c>
      <c r="C1146" s="2" t="s">
        <v>57</v>
      </c>
      <c r="D1146" s="2" t="s">
        <v>58</v>
      </c>
      <c r="E1146" s="5" t="str">
        <f>VLOOKUP($D:$D,[1]Capacidad!$D:$Q,3,FALSE)</f>
        <v>10</v>
      </c>
      <c r="F1146" s="5" t="str">
        <f>VLOOKUP($D:$D,[1]Capacidad!$D:$Q,4,FALSE)</f>
        <v>OZAMA O METROPOLITANA</v>
      </c>
      <c r="G1146" s="5" t="str">
        <f>VLOOKUP($D:$D,[1]Capacidad!$D:$Q,5,FALSE)</f>
        <v>32</v>
      </c>
      <c r="H1146" s="5" t="str">
        <f>VLOOKUP($D:$D,[1]Capacidad!$D:$Q,6,FALSE)</f>
        <v>SANTO DOMINGO</v>
      </c>
      <c r="I1146" s="5" t="str">
        <f>VLOOKUP($D:$D,[1]Capacidad!$D:$Q,7,FALSE)</f>
        <v>07</v>
      </c>
      <c r="J1146" s="5" t="str">
        <f>VLOOKUP($D:$D,[1]Capacidad!$D:$Q,8,FALSE)</f>
        <v>PEDRO BRAND</v>
      </c>
      <c r="K1146" s="2" t="s">
        <v>242</v>
      </c>
      <c r="L1146" s="2" t="s">
        <v>248</v>
      </c>
      <c r="M1146" s="2" t="s">
        <v>44</v>
      </c>
      <c r="N1146" s="51">
        <v>14.6</v>
      </c>
    </row>
    <row r="1147" spans="1:14" ht="13.5" customHeight="1" x14ac:dyDescent="0.25">
      <c r="A1147" s="2">
        <v>2025</v>
      </c>
      <c r="B1147" s="2">
        <v>11</v>
      </c>
      <c r="C1147" s="2" t="s">
        <v>59</v>
      </c>
      <c r="D1147" s="2" t="s">
        <v>60</v>
      </c>
      <c r="E1147" s="5" t="str">
        <f>VLOOKUP($D:$D,[1]Capacidad!$D:$Q,3,FALSE)</f>
        <v>05</v>
      </c>
      <c r="F1147" s="5" t="str">
        <f>VLOOKUP($D:$D,[1]Capacidad!$D:$Q,4,FALSE)</f>
        <v>VALDESIA</v>
      </c>
      <c r="G1147" s="5" t="str">
        <f>VLOOKUP($D:$D,[1]Capacidad!$D:$Q,5,FALSE)</f>
        <v>21</v>
      </c>
      <c r="H1147" s="5" t="str">
        <f>VLOOKUP($D:$D,[1]Capacidad!$D:$Q,6,FALSE)</f>
        <v>SAN CRISTÓBAL</v>
      </c>
      <c r="I1147" s="5" t="str">
        <f>VLOOKUP($D:$D,[1]Capacidad!$D:$Q,7,FALSE)</f>
        <v>03</v>
      </c>
      <c r="J1147" s="5" t="str">
        <f>VLOOKUP($D:$D,[1]Capacidad!$D:$Q,8,FALSE)</f>
        <v>BAJOS DE HAINA</v>
      </c>
      <c r="K1147" s="2" t="s">
        <v>241</v>
      </c>
      <c r="L1147" s="2" t="s">
        <v>247</v>
      </c>
      <c r="M1147" s="2" t="s">
        <v>54</v>
      </c>
      <c r="N1147" s="51">
        <v>128</v>
      </c>
    </row>
    <row r="1148" spans="1:14" ht="13.5" customHeight="1" x14ac:dyDescent="0.25">
      <c r="A1148" s="2">
        <v>2025</v>
      </c>
      <c r="B1148" s="2">
        <v>11</v>
      </c>
      <c r="C1148" s="2" t="s">
        <v>59</v>
      </c>
      <c r="D1148" s="2" t="s">
        <v>61</v>
      </c>
      <c r="E1148" s="5" t="str">
        <f>VLOOKUP($D:$D,[1]Capacidad!$D:$Q,3,FALSE)</f>
        <v>05</v>
      </c>
      <c r="F1148" s="5" t="str">
        <f>VLOOKUP($D:$D,[1]Capacidad!$D:$Q,4,FALSE)</f>
        <v>VALDESIA</v>
      </c>
      <c r="G1148" s="5" t="str">
        <f>VLOOKUP($D:$D,[1]Capacidad!$D:$Q,5,FALSE)</f>
        <v>21</v>
      </c>
      <c r="H1148" s="5" t="str">
        <f>VLOOKUP($D:$D,[1]Capacidad!$D:$Q,6,FALSE)</f>
        <v>SAN CRISTÓBAL</v>
      </c>
      <c r="I1148" s="5" t="str">
        <f>VLOOKUP($D:$D,[1]Capacidad!$D:$Q,7,FALSE)</f>
        <v>03</v>
      </c>
      <c r="J1148" s="5" t="str">
        <f>VLOOKUP($D:$D,[1]Capacidad!$D:$Q,8,FALSE)</f>
        <v>BAJOS DE HAINA</v>
      </c>
      <c r="K1148" s="2" t="s">
        <v>241</v>
      </c>
      <c r="L1148" s="2" t="s">
        <v>247</v>
      </c>
      <c r="M1148" s="2" t="s">
        <v>62</v>
      </c>
      <c r="N1148" s="51">
        <v>132</v>
      </c>
    </row>
    <row r="1149" spans="1:14" ht="13.5" customHeight="1" x14ac:dyDescent="0.25">
      <c r="A1149" s="2">
        <v>2025</v>
      </c>
      <c r="B1149" s="2">
        <v>11</v>
      </c>
      <c r="C1149" s="2" t="s">
        <v>12</v>
      </c>
      <c r="D1149" s="2" t="s">
        <v>63</v>
      </c>
      <c r="E1149" s="5" t="str">
        <f>VLOOKUP($D:$D,[1]Capacidad!$D:$Q,3,FALSE)</f>
        <v>05</v>
      </c>
      <c r="F1149" s="5" t="str">
        <f>VLOOKUP($D:$D,[1]Capacidad!$D:$Q,4,FALSE)</f>
        <v>VALDESIA</v>
      </c>
      <c r="G1149" s="5" t="str">
        <f>VLOOKUP($D:$D,[1]Capacidad!$D:$Q,5,FALSE)</f>
        <v>31</v>
      </c>
      <c r="H1149" s="5" t="str">
        <f>VLOOKUP($D:$D,[1]Capacidad!$D:$Q,6,FALSE)</f>
        <v>SAN JOSÉ DE OCOA</v>
      </c>
      <c r="I1149" s="5" t="str">
        <f>VLOOKUP($D:$D,[1]Capacidad!$D:$Q,7,FALSE)</f>
        <v>01</v>
      </c>
      <c r="J1149" s="5" t="str">
        <f>VLOOKUP($D:$D,[1]Capacidad!$D:$Q,8,FALSE)</f>
        <v>SAN JOSÉ DE OCOA</v>
      </c>
      <c r="K1149" s="2" t="s">
        <v>240</v>
      </c>
      <c r="L1149" s="2" t="s">
        <v>253</v>
      </c>
      <c r="M1149" s="2" t="s">
        <v>14</v>
      </c>
      <c r="N1149" s="51">
        <v>49</v>
      </c>
    </row>
    <row r="1150" spans="1:14" ht="13.5" customHeight="1" x14ac:dyDescent="0.25">
      <c r="A1150" s="2">
        <v>2025</v>
      </c>
      <c r="B1150" s="2">
        <v>11</v>
      </c>
      <c r="C1150" s="2" t="s">
        <v>12</v>
      </c>
      <c r="D1150" s="2" t="s">
        <v>64</v>
      </c>
      <c r="E1150" s="5" t="str">
        <f>VLOOKUP($D:$D,[1]Capacidad!$D:$Q,3,FALSE)</f>
        <v>05</v>
      </c>
      <c r="F1150" s="5" t="str">
        <f>VLOOKUP($D:$D,[1]Capacidad!$D:$Q,4,FALSE)</f>
        <v>VALDESIA</v>
      </c>
      <c r="G1150" s="5" t="str">
        <f>VLOOKUP($D:$D,[1]Capacidad!$D:$Q,5,FALSE)</f>
        <v>31</v>
      </c>
      <c r="H1150" s="5" t="str">
        <f>VLOOKUP($D:$D,[1]Capacidad!$D:$Q,6,FALSE)</f>
        <v>SAN JOSÉ DE OCOA</v>
      </c>
      <c r="I1150" s="5" t="str">
        <f>VLOOKUP($D:$D,[1]Capacidad!$D:$Q,7,FALSE)</f>
        <v>01</v>
      </c>
      <c r="J1150" s="5" t="str">
        <f>VLOOKUP($D:$D,[1]Capacidad!$D:$Q,8,FALSE)</f>
        <v>SAN JOSÉ DE OCOA</v>
      </c>
      <c r="K1150" s="2" t="s">
        <v>240</v>
      </c>
      <c r="L1150" s="2" t="s">
        <v>253</v>
      </c>
      <c r="M1150" s="2" t="s">
        <v>14</v>
      </c>
      <c r="N1150" s="51">
        <v>49</v>
      </c>
    </row>
    <row r="1151" spans="1:14" ht="13.5" customHeight="1" x14ac:dyDescent="0.25">
      <c r="A1151" s="2">
        <v>2025</v>
      </c>
      <c r="B1151" s="2">
        <v>11</v>
      </c>
      <c r="C1151" s="2" t="s">
        <v>12</v>
      </c>
      <c r="D1151" s="2" t="s">
        <v>65</v>
      </c>
      <c r="E1151" s="5" t="str">
        <f>VLOOKUP($D:$D,[1]Capacidad!$D:$Q,3,FALSE)</f>
        <v>02</v>
      </c>
      <c r="F1151" s="5" t="str">
        <f>VLOOKUP($D:$D,[1]Capacidad!$D:$Q,4,FALSE)</f>
        <v>CIBAO SUR</v>
      </c>
      <c r="G1151" s="5" t="str">
        <f>VLOOKUP($D:$D,[1]Capacidad!$D:$Q,5,FALSE)</f>
        <v>13</v>
      </c>
      <c r="H1151" s="5" t="str">
        <f>VLOOKUP($D:$D,[1]Capacidad!$D:$Q,6,FALSE)</f>
        <v>LA VEGA</v>
      </c>
      <c r="I1151" s="5" t="str">
        <f>VLOOKUP($D:$D,[1]Capacidad!$D:$Q,7,FALSE)</f>
        <v>03</v>
      </c>
      <c r="J1151" s="5" t="str">
        <f>VLOOKUP($D:$D,[1]Capacidad!$D:$Q,8,FALSE)</f>
        <v>JARABACOA</v>
      </c>
      <c r="K1151" s="2" t="s">
        <v>240</v>
      </c>
      <c r="L1151" s="2" t="s">
        <v>253</v>
      </c>
      <c r="M1151" s="2" t="s">
        <v>66</v>
      </c>
      <c r="N1151" s="51">
        <v>8.82</v>
      </c>
    </row>
    <row r="1152" spans="1:14" ht="13.5" customHeight="1" x14ac:dyDescent="0.25">
      <c r="A1152" s="2">
        <v>2025</v>
      </c>
      <c r="B1152" s="2">
        <v>11</v>
      </c>
      <c r="C1152" s="2" t="s">
        <v>22</v>
      </c>
      <c r="D1152" s="2" t="s">
        <v>67</v>
      </c>
      <c r="E1152" s="5" t="str">
        <f>VLOOKUP($D:$D,[1]Capacidad!$D:$Q,3,FALSE)</f>
        <v>06</v>
      </c>
      <c r="F1152" s="5" t="str">
        <f>VLOOKUP($D:$D,[1]Capacidad!$D:$Q,4,FALSE)</f>
        <v>ENRIQUILLO</v>
      </c>
      <c r="G1152" s="5" t="str">
        <f>VLOOKUP($D:$D,[1]Capacidad!$D:$Q,5,FALSE)</f>
        <v>16</v>
      </c>
      <c r="H1152" s="5" t="str">
        <f>VLOOKUP($D:$D,[1]Capacidad!$D:$Q,6,FALSE)</f>
        <v>PEDERNALES</v>
      </c>
      <c r="I1152" s="5" t="str">
        <f>VLOOKUP($D:$D,[1]Capacidad!$D:$Q,7,FALSE)</f>
        <v>02</v>
      </c>
      <c r="J1152" s="5" t="str">
        <f>VLOOKUP($D:$D,[1]Capacidad!$D:$Q,8,FALSE)</f>
        <v>OVIEDO</v>
      </c>
      <c r="K1152" s="2" t="s">
        <v>244</v>
      </c>
      <c r="L1152" s="2" t="s">
        <v>252</v>
      </c>
      <c r="M1152" s="2" t="s">
        <v>68</v>
      </c>
      <c r="N1152" s="51">
        <v>25.2</v>
      </c>
    </row>
    <row r="1153" spans="1:14" ht="13.5" customHeight="1" x14ac:dyDescent="0.25">
      <c r="A1153" s="2">
        <v>2025</v>
      </c>
      <c r="B1153" s="2">
        <v>11</v>
      </c>
      <c r="C1153" s="2" t="s">
        <v>69</v>
      </c>
      <c r="D1153" s="2" t="s">
        <v>70</v>
      </c>
      <c r="E1153" s="5" t="str">
        <f>VLOOKUP($D:$D,[1]Capacidad!$D:$Q,3,FALSE)</f>
        <v>02</v>
      </c>
      <c r="F1153" s="5" t="str">
        <f>VLOOKUP($D:$D,[1]Capacidad!$D:$Q,4,FALSE)</f>
        <v>CIBAO SUR</v>
      </c>
      <c r="G1153" s="5" t="str">
        <f>VLOOKUP($D:$D,[1]Capacidad!$D:$Q,5,FALSE)</f>
        <v>13</v>
      </c>
      <c r="H1153" s="5" t="str">
        <f>VLOOKUP($D:$D,[1]Capacidad!$D:$Q,6,FALSE)</f>
        <v>LA VEGA</v>
      </c>
      <c r="I1153" s="5" t="str">
        <f>VLOOKUP($D:$D,[1]Capacidad!$D:$Q,7,FALSE)</f>
        <v>01</v>
      </c>
      <c r="J1153" s="5" t="str">
        <f>VLOOKUP($D:$D,[1]Capacidad!$D:$Q,8,FALSE)</f>
        <v>LA VEGA</v>
      </c>
      <c r="K1153" s="2" t="s">
        <v>242</v>
      </c>
      <c r="L1153" s="2" t="s">
        <v>248</v>
      </c>
      <c r="M1153" s="2" t="s">
        <v>71</v>
      </c>
      <c r="N1153" s="51">
        <v>92.14</v>
      </c>
    </row>
    <row r="1154" spans="1:14" ht="13.5" customHeight="1" x14ac:dyDescent="0.25">
      <c r="A1154" s="2">
        <v>2025</v>
      </c>
      <c r="B1154" s="2">
        <v>11</v>
      </c>
      <c r="C1154" s="2" t="s">
        <v>12</v>
      </c>
      <c r="D1154" s="2" t="s">
        <v>72</v>
      </c>
      <c r="E1154" s="5" t="str">
        <f>VLOOKUP($D:$D,[1]Capacidad!$D:$Q,3,FALSE)</f>
        <v>05</v>
      </c>
      <c r="F1154" s="5" t="str">
        <f>VLOOKUP($D:$D,[1]Capacidad!$D:$Q,4,FALSE)</f>
        <v>VALDESIA</v>
      </c>
      <c r="G1154" s="5" t="str">
        <f>VLOOKUP($D:$D,[1]Capacidad!$D:$Q,5,FALSE)</f>
        <v>21</v>
      </c>
      <c r="H1154" s="5" t="str">
        <f>VLOOKUP($D:$D,[1]Capacidad!$D:$Q,6,FALSE)</f>
        <v>SAN CRISTÓBAL</v>
      </c>
      <c r="I1154" s="5" t="str">
        <f>VLOOKUP($D:$D,[1]Capacidad!$D:$Q,7,FALSE)</f>
        <v>06</v>
      </c>
      <c r="J1154" s="5" t="str">
        <f>VLOOKUP($D:$D,[1]Capacidad!$D:$Q,8,FALSE)</f>
        <v>YAGUATE</v>
      </c>
      <c r="K1154" s="2" t="s">
        <v>240</v>
      </c>
      <c r="L1154" s="2" t="s">
        <v>253</v>
      </c>
      <c r="M1154" s="2" t="s">
        <v>17</v>
      </c>
      <c r="N1154" s="51">
        <v>0.9</v>
      </c>
    </row>
    <row r="1155" spans="1:14" ht="13.5" customHeight="1" x14ac:dyDescent="0.25">
      <c r="A1155" s="2">
        <v>2025</v>
      </c>
      <c r="B1155" s="2">
        <v>11</v>
      </c>
      <c r="C1155" s="2" t="s">
        <v>12</v>
      </c>
      <c r="D1155" s="2" t="s">
        <v>73</v>
      </c>
      <c r="E1155" s="5" t="str">
        <f>VLOOKUP($D:$D,[1]Capacidad!$D:$Q,3,FALSE)</f>
        <v>06</v>
      </c>
      <c r="F1155" s="5" t="str">
        <f>VLOOKUP($D:$D,[1]Capacidad!$D:$Q,4,FALSE)</f>
        <v>ENRIQUILLO</v>
      </c>
      <c r="G1155" s="5" t="str">
        <f>VLOOKUP($D:$D,[1]Capacidad!$D:$Q,5,FALSE)</f>
        <v>10</v>
      </c>
      <c r="H1155" s="5" t="str">
        <f>VLOOKUP($D:$D,[1]Capacidad!$D:$Q,6,FALSE)</f>
        <v>INDEPENDENCIA</v>
      </c>
      <c r="I1155" s="5" t="str">
        <f>VLOOKUP($D:$D,[1]Capacidad!$D:$Q,7,FALSE)</f>
        <v>02</v>
      </c>
      <c r="J1155" s="5" t="str">
        <f>VLOOKUP($D:$D,[1]Capacidad!$D:$Q,8,FALSE)</f>
        <v>DUVERGÉ</v>
      </c>
      <c r="K1155" s="2" t="s">
        <v>240</v>
      </c>
      <c r="L1155" s="2" t="s">
        <v>253</v>
      </c>
      <c r="M1155" s="2" t="s">
        <v>74</v>
      </c>
      <c r="N1155" s="51">
        <v>7.5</v>
      </c>
    </row>
    <row r="1156" spans="1:14" ht="13.5" customHeight="1" x14ac:dyDescent="0.25">
      <c r="A1156" s="2">
        <v>2025</v>
      </c>
      <c r="B1156" s="2">
        <v>11</v>
      </c>
      <c r="C1156" s="2" t="s">
        <v>12</v>
      </c>
      <c r="D1156" s="2" t="s">
        <v>75</v>
      </c>
      <c r="E1156" s="5" t="str">
        <f>VLOOKUP($D:$D,[1]Capacidad!$D:$Q,3,FALSE)</f>
        <v>01</v>
      </c>
      <c r="F1156" s="5" t="str">
        <f>VLOOKUP($D:$D,[1]Capacidad!$D:$Q,4,FALSE)</f>
        <v>CIBAO NORTE</v>
      </c>
      <c r="G1156" s="5" t="str">
        <f>VLOOKUP($D:$D,[1]Capacidad!$D:$Q,5,FALSE)</f>
        <v>25</v>
      </c>
      <c r="H1156" s="5" t="str">
        <f>VLOOKUP($D:$D,[1]Capacidad!$D:$Q,6,FALSE)</f>
        <v>SANTIAGO</v>
      </c>
      <c r="I1156" s="5" t="str">
        <f>VLOOKUP($D:$D,[1]Capacidad!$D:$Q,7,FALSE)</f>
        <v>09</v>
      </c>
      <c r="J1156" s="5" t="str">
        <f>VLOOKUP($D:$D,[1]Capacidad!$D:$Q,8,FALSE)</f>
        <v>SABANA IGLESIA</v>
      </c>
      <c r="K1156" s="2" t="s">
        <v>240</v>
      </c>
      <c r="L1156" s="2" t="s">
        <v>253</v>
      </c>
      <c r="M1156" s="2" t="s">
        <v>76</v>
      </c>
      <c r="N1156" s="51">
        <v>18</v>
      </c>
    </row>
    <row r="1157" spans="1:14" ht="13.5" customHeight="1" x14ac:dyDescent="0.25">
      <c r="A1157" s="2">
        <v>2025</v>
      </c>
      <c r="B1157" s="2">
        <v>11</v>
      </c>
      <c r="C1157" s="2" t="s">
        <v>12</v>
      </c>
      <c r="D1157" s="2" t="s">
        <v>77</v>
      </c>
      <c r="E1157" s="5" t="str">
        <f>VLOOKUP($D:$D,[1]Capacidad!$D:$Q,3,FALSE)</f>
        <v>05</v>
      </c>
      <c r="F1157" s="5" t="str">
        <f>VLOOKUP($D:$D,[1]Capacidad!$D:$Q,4,FALSE)</f>
        <v>VALDESIA</v>
      </c>
      <c r="G1157" s="5" t="str">
        <f>VLOOKUP($D:$D,[1]Capacidad!$D:$Q,5,FALSE)</f>
        <v>17</v>
      </c>
      <c r="H1157" s="5" t="str">
        <f>VLOOKUP($D:$D,[1]Capacidad!$D:$Q,6,FALSE)</f>
        <v>PERAVIA</v>
      </c>
      <c r="I1157" s="5" t="str">
        <f>VLOOKUP($D:$D,[1]Capacidad!$D:$Q,7,FALSE)</f>
        <v>02</v>
      </c>
      <c r="J1157" s="5" t="str">
        <f>VLOOKUP($D:$D,[1]Capacidad!$D:$Q,8,FALSE)</f>
        <v>NIZAO</v>
      </c>
      <c r="K1157" s="2" t="s">
        <v>240</v>
      </c>
      <c r="L1157" s="2" t="s">
        <v>253</v>
      </c>
      <c r="M1157" s="2" t="s">
        <v>17</v>
      </c>
      <c r="N1157" s="51">
        <v>0.11</v>
      </c>
    </row>
    <row r="1158" spans="1:14" ht="13.5" customHeight="1" x14ac:dyDescent="0.25">
      <c r="A1158" s="2">
        <v>2025</v>
      </c>
      <c r="B1158" s="2">
        <v>11</v>
      </c>
      <c r="C1158" s="2" t="s">
        <v>22</v>
      </c>
      <c r="D1158" s="2" t="s">
        <v>78</v>
      </c>
      <c r="E1158" s="5" t="str">
        <f>VLOOKUP($D:$D,[1]Capacidad!$D:$Q,3,FALSE)</f>
        <v>06</v>
      </c>
      <c r="F1158" s="5" t="str">
        <f>VLOOKUP($D:$D,[1]Capacidad!$D:$Q,4,FALSE)</f>
        <v>ENRIQUILLO</v>
      </c>
      <c r="G1158" s="5" t="str">
        <f>VLOOKUP($D:$D,[1]Capacidad!$D:$Q,5,FALSE)</f>
        <v>16</v>
      </c>
      <c r="H1158" s="5" t="str">
        <f>VLOOKUP($D:$D,[1]Capacidad!$D:$Q,6,FALSE)</f>
        <v>PEDERNALES</v>
      </c>
      <c r="I1158" s="5" t="str">
        <f>VLOOKUP($D:$D,[1]Capacidad!$D:$Q,7,FALSE)</f>
        <v>02</v>
      </c>
      <c r="J1158" s="5" t="str">
        <f>VLOOKUP($D:$D,[1]Capacidad!$D:$Q,8,FALSE)</f>
        <v>OVIEDO</v>
      </c>
      <c r="K1158" s="2" t="s">
        <v>244</v>
      </c>
      <c r="L1158" s="2" t="s">
        <v>252</v>
      </c>
      <c r="M1158" s="2" t="s">
        <v>44</v>
      </c>
      <c r="N1158" s="51">
        <v>52</v>
      </c>
    </row>
    <row r="1159" spans="1:14" ht="13.5" customHeight="1" x14ac:dyDescent="0.25">
      <c r="A1159" s="2">
        <v>2025</v>
      </c>
      <c r="B1159" s="2">
        <v>11</v>
      </c>
      <c r="C1159" s="2" t="s">
        <v>83</v>
      </c>
      <c r="D1159" s="2" t="s">
        <v>216</v>
      </c>
      <c r="E1159" s="5" t="str">
        <f>VLOOKUP($D:$D,[1]Capacidad!$D:$Q,3,FALSE)</f>
        <v>09</v>
      </c>
      <c r="F1159" s="5" t="str">
        <f>VLOOKUP($D:$D,[1]Capacidad!$D:$Q,4,FALSE)</f>
        <v>HIGUAMO</v>
      </c>
      <c r="G1159" s="5" t="str">
        <f>VLOOKUP($D:$D,[1]Capacidad!$D:$Q,5,FALSE)</f>
        <v>23</v>
      </c>
      <c r="H1159" s="5" t="str">
        <f>VLOOKUP($D:$D,[1]Capacidad!$D:$Q,6,FALSE)</f>
        <v>SAN PEDRO DE MACORÍS</v>
      </c>
      <c r="I1159" s="5" t="str">
        <f>VLOOKUP($D:$D,[1]Capacidad!$D:$Q,7,FALSE)</f>
        <v>01</v>
      </c>
      <c r="J1159" s="5" t="str">
        <f>VLOOKUP($D:$D,[1]Capacidad!$D:$Q,8,FALSE)</f>
        <v>SAN PEDRO DE MACORÍS</v>
      </c>
      <c r="K1159" s="2" t="s">
        <v>242</v>
      </c>
      <c r="L1159" s="2" t="s">
        <v>249</v>
      </c>
      <c r="M1159" s="2" t="s">
        <v>44</v>
      </c>
      <c r="N1159" s="51">
        <v>60.72</v>
      </c>
    </row>
    <row r="1160" spans="1:14" ht="13.5" customHeight="1" x14ac:dyDescent="0.25">
      <c r="A1160" s="2">
        <v>2025</v>
      </c>
      <c r="B1160" s="2">
        <v>11</v>
      </c>
      <c r="C1160" s="2" t="s">
        <v>12</v>
      </c>
      <c r="D1160" s="2" t="s">
        <v>87</v>
      </c>
      <c r="E1160" s="5" t="str">
        <f>VLOOKUP($D:$D,[1]Capacidad!$D:$Q,3,FALSE)</f>
        <v>07</v>
      </c>
      <c r="F1160" s="5" t="str">
        <f>VLOOKUP($D:$D,[1]Capacidad!$D:$Q,4,FALSE)</f>
        <v>EL VALLE</v>
      </c>
      <c r="G1160" s="5" t="str">
        <f>VLOOKUP($D:$D,[1]Capacidad!$D:$Q,5,FALSE)</f>
        <v>02</v>
      </c>
      <c r="H1160" s="5" t="str">
        <f>VLOOKUP($D:$D,[1]Capacidad!$D:$Q,6,FALSE)</f>
        <v>AZUA</v>
      </c>
      <c r="I1160" s="5" t="str">
        <f>VLOOKUP($D:$D,[1]Capacidad!$D:$Q,7,FALSE)</f>
        <v>03</v>
      </c>
      <c r="J1160" s="5" t="str">
        <f>VLOOKUP($D:$D,[1]Capacidad!$D:$Q,8,FALSE)</f>
        <v>LAS YAYAS DE VIAJAMA</v>
      </c>
      <c r="K1160" s="2" t="s">
        <v>240</v>
      </c>
      <c r="L1160" s="2" t="s">
        <v>253</v>
      </c>
      <c r="M1160" s="2" t="s">
        <v>24</v>
      </c>
      <c r="N1160" s="51">
        <v>4.9000000000000004</v>
      </c>
    </row>
    <row r="1161" spans="1:14" ht="13.5" customHeight="1" x14ac:dyDescent="0.25">
      <c r="A1161" s="2">
        <v>2025</v>
      </c>
      <c r="B1161" s="2">
        <v>11</v>
      </c>
      <c r="C1161" s="2" t="s">
        <v>12</v>
      </c>
      <c r="D1161" s="2" t="s">
        <v>88</v>
      </c>
      <c r="E1161" s="5" t="str">
        <f>VLOOKUP($D:$D,[1]Capacidad!$D:$Q,3,FALSE)</f>
        <v>07</v>
      </c>
      <c r="F1161" s="5" t="str">
        <f>VLOOKUP($D:$D,[1]Capacidad!$D:$Q,4,FALSE)</f>
        <v>EL VALLE</v>
      </c>
      <c r="G1161" s="5" t="str">
        <f>VLOOKUP($D:$D,[1]Capacidad!$D:$Q,5,FALSE)</f>
        <v>02</v>
      </c>
      <c r="H1161" s="5" t="str">
        <f>VLOOKUP($D:$D,[1]Capacidad!$D:$Q,6,FALSE)</f>
        <v>AZUA</v>
      </c>
      <c r="I1161" s="5" t="str">
        <f>VLOOKUP($D:$D,[1]Capacidad!$D:$Q,7,FALSE)</f>
        <v>03</v>
      </c>
      <c r="J1161" s="5" t="str">
        <f>VLOOKUP($D:$D,[1]Capacidad!$D:$Q,8,FALSE)</f>
        <v>LAS YAYAS DE VIAJAMA</v>
      </c>
      <c r="K1161" s="2" t="s">
        <v>240</v>
      </c>
      <c r="L1161" s="2" t="s">
        <v>253</v>
      </c>
      <c r="M1161" s="2" t="s">
        <v>24</v>
      </c>
      <c r="N1161" s="51">
        <v>4.9000000000000004</v>
      </c>
    </row>
    <row r="1162" spans="1:14" ht="13.5" customHeight="1" x14ac:dyDescent="0.25">
      <c r="A1162" s="2">
        <v>2025</v>
      </c>
      <c r="B1162" s="2">
        <v>11</v>
      </c>
      <c r="C1162" s="2" t="s">
        <v>12</v>
      </c>
      <c r="D1162" s="2" t="s">
        <v>89</v>
      </c>
      <c r="E1162" s="5" t="str">
        <f>VLOOKUP($D:$D,[1]Capacidad!$D:$Q,3,FALSE)</f>
        <v>07</v>
      </c>
      <c r="F1162" s="5" t="str">
        <f>VLOOKUP($D:$D,[1]Capacidad!$D:$Q,4,FALSE)</f>
        <v>EL VALLE</v>
      </c>
      <c r="G1162" s="5" t="str">
        <f>VLOOKUP($D:$D,[1]Capacidad!$D:$Q,5,FALSE)</f>
        <v>02</v>
      </c>
      <c r="H1162" s="5" t="str">
        <f>VLOOKUP($D:$D,[1]Capacidad!$D:$Q,6,FALSE)</f>
        <v>AZUA</v>
      </c>
      <c r="I1162" s="5" t="str">
        <f>VLOOKUP($D:$D,[1]Capacidad!$D:$Q,7,FALSE)</f>
        <v>03</v>
      </c>
      <c r="J1162" s="5" t="str">
        <f>VLOOKUP($D:$D,[1]Capacidad!$D:$Q,8,FALSE)</f>
        <v>LAS YAYAS DE VIAJAMA</v>
      </c>
      <c r="K1162" s="2" t="s">
        <v>240</v>
      </c>
      <c r="L1162" s="2" t="s">
        <v>253</v>
      </c>
      <c r="M1162" s="2" t="s">
        <v>90</v>
      </c>
      <c r="N1162" s="51">
        <v>1.51</v>
      </c>
    </row>
    <row r="1163" spans="1:14" ht="13.5" customHeight="1" x14ac:dyDescent="0.25">
      <c r="A1163" s="2">
        <v>2025</v>
      </c>
      <c r="B1163" s="2">
        <v>11</v>
      </c>
      <c r="C1163" s="2" t="s">
        <v>12</v>
      </c>
      <c r="D1163" s="2" t="s">
        <v>91</v>
      </c>
      <c r="E1163" s="5" t="str">
        <f>VLOOKUP($D:$D,[1]Capacidad!$D:$Q,3,FALSE)</f>
        <v>07</v>
      </c>
      <c r="F1163" s="5" t="str">
        <f>VLOOKUP($D:$D,[1]Capacidad!$D:$Q,4,FALSE)</f>
        <v>EL VALLE</v>
      </c>
      <c r="G1163" s="5" t="str">
        <f>VLOOKUP($D:$D,[1]Capacidad!$D:$Q,5,FALSE)</f>
        <v>02</v>
      </c>
      <c r="H1163" s="5" t="str">
        <f>VLOOKUP($D:$D,[1]Capacidad!$D:$Q,6,FALSE)</f>
        <v>AZUA</v>
      </c>
      <c r="I1163" s="5" t="str">
        <f>VLOOKUP($D:$D,[1]Capacidad!$D:$Q,7,FALSE)</f>
        <v>03</v>
      </c>
      <c r="J1163" s="5" t="str">
        <f>VLOOKUP($D:$D,[1]Capacidad!$D:$Q,8,FALSE)</f>
        <v>LAS YAYAS DE VIAJAMA</v>
      </c>
      <c r="K1163" s="2" t="s">
        <v>240</v>
      </c>
      <c r="L1163" s="2" t="s">
        <v>253</v>
      </c>
      <c r="M1163" s="2" t="s">
        <v>90</v>
      </c>
      <c r="N1163" s="51">
        <v>1.51</v>
      </c>
    </row>
    <row r="1164" spans="1:14" ht="13.5" customHeight="1" x14ac:dyDescent="0.25">
      <c r="A1164" s="2">
        <v>2025</v>
      </c>
      <c r="B1164" s="2">
        <v>11</v>
      </c>
      <c r="C1164" s="2" t="s">
        <v>92</v>
      </c>
      <c r="D1164" s="2" t="s">
        <v>93</v>
      </c>
      <c r="E1164" s="5" t="str">
        <f>VLOOKUP($D:$D,[1]Capacidad!$D:$Q,3,FALSE)</f>
        <v>10</v>
      </c>
      <c r="F1164" s="5" t="str">
        <f>VLOOKUP($D:$D,[1]Capacidad!$D:$Q,4,FALSE)</f>
        <v>OZAMA O METROPOLITANA</v>
      </c>
      <c r="G1164" s="5" t="str">
        <f>VLOOKUP($D:$D,[1]Capacidad!$D:$Q,5,FALSE)</f>
        <v>01</v>
      </c>
      <c r="H1164" s="5" t="str">
        <f>VLOOKUP($D:$D,[1]Capacidad!$D:$Q,6,FALSE)</f>
        <v>DISTRITO NACIONAL</v>
      </c>
      <c r="I1164" s="5" t="str">
        <f>VLOOKUP($D:$D,[1]Capacidad!$D:$Q,7,FALSE)</f>
        <v>01</v>
      </c>
      <c r="J1164" s="5" t="str">
        <f>VLOOKUP($D:$D,[1]Capacidad!$D:$Q,8,FALSE)</f>
        <v>SANTO DOMINGO DE GUZMÁN</v>
      </c>
      <c r="K1164" s="2" t="s">
        <v>242</v>
      </c>
      <c r="L1164" s="2" t="s">
        <v>248</v>
      </c>
      <c r="M1164" s="2" t="s">
        <v>17</v>
      </c>
      <c r="N1164" s="51">
        <v>42</v>
      </c>
    </row>
    <row r="1165" spans="1:14" ht="13.5" customHeight="1" x14ac:dyDescent="0.25">
      <c r="A1165" s="2">
        <v>2025</v>
      </c>
      <c r="B1165" s="2">
        <v>11</v>
      </c>
      <c r="C1165" s="2" t="s">
        <v>12</v>
      </c>
      <c r="D1165" s="2" t="s">
        <v>94</v>
      </c>
      <c r="E1165" s="5" t="str">
        <f>VLOOKUP($D:$D,[1]Capacidad!$D:$Q,3,FALSE)</f>
        <v>04</v>
      </c>
      <c r="F1165" s="5" t="str">
        <f>VLOOKUP($D:$D,[1]Capacidad!$D:$Q,4,FALSE)</f>
        <v>CIBAO NOROESTE</v>
      </c>
      <c r="G1165" s="5" t="str">
        <f>VLOOKUP($D:$D,[1]Capacidad!$D:$Q,5,FALSE)</f>
        <v>26</v>
      </c>
      <c r="H1165" s="5" t="str">
        <f>VLOOKUP($D:$D,[1]Capacidad!$D:$Q,6,FALSE)</f>
        <v>SANTIAGO RODRÍGUEZ</v>
      </c>
      <c r="I1165" s="5" t="str">
        <f>VLOOKUP($D:$D,[1]Capacidad!$D:$Q,7,FALSE)</f>
        <v>03</v>
      </c>
      <c r="J1165" s="5" t="str">
        <f>VLOOKUP($D:$D,[1]Capacidad!$D:$Q,8,FALSE)</f>
        <v>MONCIÓN</v>
      </c>
      <c r="K1165" s="2" t="s">
        <v>240</v>
      </c>
      <c r="L1165" s="2" t="s">
        <v>253</v>
      </c>
      <c r="M1165" s="2" t="s">
        <v>95</v>
      </c>
      <c r="N1165" s="51">
        <v>26</v>
      </c>
    </row>
    <row r="1166" spans="1:14" ht="13.5" customHeight="1" x14ac:dyDescent="0.25">
      <c r="A1166" s="2">
        <v>2025</v>
      </c>
      <c r="B1166" s="2">
        <v>11</v>
      </c>
      <c r="C1166" s="2" t="s">
        <v>12</v>
      </c>
      <c r="D1166" s="2" t="s">
        <v>96</v>
      </c>
      <c r="E1166" s="5" t="str">
        <f>VLOOKUP($D:$D,[1]Capacidad!$D:$Q,3,FALSE)</f>
        <v>04</v>
      </c>
      <c r="F1166" s="5" t="str">
        <f>VLOOKUP($D:$D,[1]Capacidad!$D:$Q,4,FALSE)</f>
        <v>CIBAO NOROESTE</v>
      </c>
      <c r="G1166" s="5" t="str">
        <f>VLOOKUP($D:$D,[1]Capacidad!$D:$Q,5,FALSE)</f>
        <v>26</v>
      </c>
      <c r="H1166" s="5" t="str">
        <f>VLOOKUP($D:$D,[1]Capacidad!$D:$Q,6,FALSE)</f>
        <v>SANTIAGO RODRÍGUEZ</v>
      </c>
      <c r="I1166" s="5" t="str">
        <f>VLOOKUP($D:$D,[1]Capacidad!$D:$Q,7,FALSE)</f>
        <v>03</v>
      </c>
      <c r="J1166" s="5" t="str">
        <f>VLOOKUP($D:$D,[1]Capacidad!$D:$Q,8,FALSE)</f>
        <v>MONCIÓN</v>
      </c>
      <c r="K1166" s="2" t="s">
        <v>240</v>
      </c>
      <c r="L1166" s="2" t="s">
        <v>253</v>
      </c>
      <c r="M1166" s="2" t="s">
        <v>95</v>
      </c>
      <c r="N1166" s="51">
        <v>26</v>
      </c>
    </row>
    <row r="1167" spans="1:14" ht="13.5" customHeight="1" x14ac:dyDescent="0.25">
      <c r="A1167" s="2">
        <v>2025</v>
      </c>
      <c r="B1167" s="2">
        <v>11</v>
      </c>
      <c r="C1167" s="2" t="s">
        <v>97</v>
      </c>
      <c r="D1167" s="2" t="s">
        <v>98</v>
      </c>
      <c r="E1167" s="5" t="str">
        <f>VLOOKUP($D:$D,[1]Capacidad!$D:$Q,3,FALSE)</f>
        <v>09</v>
      </c>
      <c r="F1167" s="5" t="str">
        <f>VLOOKUP($D:$D,[1]Capacidad!$D:$Q,4,FALSE)</f>
        <v>HIGUAMO</v>
      </c>
      <c r="G1167" s="5" t="str">
        <f>VLOOKUP($D:$D,[1]Capacidad!$D:$Q,5,FALSE)</f>
        <v>29</v>
      </c>
      <c r="H1167" s="5" t="str">
        <f>VLOOKUP($D:$D,[1]Capacidad!$D:$Q,6,FALSE)</f>
        <v>MONTE PLATA</v>
      </c>
      <c r="I1167" s="5" t="str">
        <f>VLOOKUP($D:$D,[1]Capacidad!$D:$Q,7,FALSE)</f>
        <v>01</v>
      </c>
      <c r="J1167" s="5" t="str">
        <f>VLOOKUP($D:$D,[1]Capacidad!$D:$Q,8,FALSE)</f>
        <v>MONTE PLATA</v>
      </c>
      <c r="K1167" s="2" t="s">
        <v>254</v>
      </c>
      <c r="L1167" s="2" t="s">
        <v>245</v>
      </c>
      <c r="M1167" s="2" t="s">
        <v>99</v>
      </c>
      <c r="N1167" s="51">
        <v>60</v>
      </c>
    </row>
    <row r="1168" spans="1:14" ht="13.5" customHeight="1" x14ac:dyDescent="0.25">
      <c r="A1168" s="2">
        <v>2025</v>
      </c>
      <c r="B1168" s="2">
        <v>11</v>
      </c>
      <c r="C1168" s="2" t="s">
        <v>100</v>
      </c>
      <c r="D1168" s="2" t="s">
        <v>101</v>
      </c>
      <c r="E1168" s="5" t="str">
        <f>VLOOKUP($D:$D,[1]Capacidad!$D:$Q,3,FALSE)</f>
        <v>07</v>
      </c>
      <c r="F1168" s="5" t="str">
        <f>VLOOKUP($D:$D,[1]Capacidad!$D:$Q,4,FALSE)</f>
        <v>EL VALLE</v>
      </c>
      <c r="G1168" s="5" t="str">
        <f>VLOOKUP($D:$D,[1]Capacidad!$D:$Q,5,FALSE)</f>
        <v>02</v>
      </c>
      <c r="H1168" s="5" t="str">
        <f>VLOOKUP($D:$D,[1]Capacidad!$D:$Q,6,FALSE)</f>
        <v>AZUA</v>
      </c>
      <c r="I1168" s="5" t="str">
        <f>VLOOKUP($D:$D,[1]Capacidad!$D:$Q,7,FALSE)</f>
        <v>01</v>
      </c>
      <c r="J1168" s="5" t="str">
        <f>VLOOKUP($D:$D,[1]Capacidad!$D:$Q,8,FALSE)</f>
        <v>AZUA</v>
      </c>
      <c r="K1168" s="2" t="s">
        <v>242</v>
      </c>
      <c r="L1168" s="2" t="s">
        <v>248</v>
      </c>
      <c r="M1168" s="2" t="s">
        <v>102</v>
      </c>
      <c r="N1168" s="51">
        <v>101.483</v>
      </c>
    </row>
    <row r="1169" spans="1:14" ht="13.5" customHeight="1" x14ac:dyDescent="0.25">
      <c r="A1169" s="2">
        <v>2025</v>
      </c>
      <c r="B1169" s="2">
        <v>11</v>
      </c>
      <c r="C1169" s="2" t="s">
        <v>12</v>
      </c>
      <c r="D1169" s="2" t="s">
        <v>103</v>
      </c>
      <c r="E1169" s="5" t="str">
        <f>VLOOKUP($D:$D,[1]Capacidad!$D:$Q,3,FALSE)</f>
        <v>05</v>
      </c>
      <c r="F1169" s="5" t="str">
        <f>VLOOKUP($D:$D,[1]Capacidad!$D:$Q,4,FALSE)</f>
        <v>VALDESIA</v>
      </c>
      <c r="G1169" s="5" t="str">
        <f>VLOOKUP($D:$D,[1]Capacidad!$D:$Q,5,FALSE)</f>
        <v>21</v>
      </c>
      <c r="H1169" s="5" t="str">
        <f>VLOOKUP($D:$D,[1]Capacidad!$D:$Q,6,FALSE)</f>
        <v>SAN CRISTÓBAL</v>
      </c>
      <c r="I1169" s="5" t="str">
        <f>VLOOKUP($D:$D,[1]Capacidad!$D:$Q,7,FALSE)</f>
        <v>06</v>
      </c>
      <c r="J1169" s="5" t="str">
        <f>VLOOKUP($D:$D,[1]Capacidad!$D:$Q,8,FALSE)</f>
        <v>YAGUATE</v>
      </c>
      <c r="K1169" s="2" t="s">
        <v>240</v>
      </c>
      <c r="L1169" s="2" t="s">
        <v>253</v>
      </c>
      <c r="M1169" s="2" t="s">
        <v>20</v>
      </c>
      <c r="N1169" s="51">
        <v>0.33</v>
      </c>
    </row>
    <row r="1170" spans="1:14" ht="13.5" customHeight="1" x14ac:dyDescent="0.25">
      <c r="A1170" s="2">
        <v>2025</v>
      </c>
      <c r="B1170" s="2">
        <v>11</v>
      </c>
      <c r="C1170" s="2" t="s">
        <v>69</v>
      </c>
      <c r="D1170" s="2" t="s">
        <v>104</v>
      </c>
      <c r="E1170" s="5" t="str">
        <f>VLOOKUP($D:$D,[1]Capacidad!$D:$Q,3,FALSE)</f>
        <v>10</v>
      </c>
      <c r="F1170" s="5" t="str">
        <f>VLOOKUP($D:$D,[1]Capacidad!$D:$Q,4,FALSE)</f>
        <v>OZAMA O METROPOLITANA</v>
      </c>
      <c r="G1170" s="5" t="str">
        <f>VLOOKUP($D:$D,[1]Capacidad!$D:$Q,5,FALSE)</f>
        <v>32</v>
      </c>
      <c r="H1170" s="5" t="str">
        <f>VLOOKUP($D:$D,[1]Capacidad!$D:$Q,6,FALSE)</f>
        <v>SANTO DOMINGO</v>
      </c>
      <c r="I1170" s="5" t="str">
        <f>VLOOKUP($D:$D,[1]Capacidad!$D:$Q,7,FALSE)</f>
        <v>07</v>
      </c>
      <c r="J1170" s="5" t="str">
        <f>VLOOKUP($D:$D,[1]Capacidad!$D:$Q,8,FALSE)</f>
        <v>PEDRO BRAND</v>
      </c>
      <c r="K1170" s="2" t="s">
        <v>242</v>
      </c>
      <c r="L1170" s="2" t="s">
        <v>248</v>
      </c>
      <c r="M1170" s="2" t="s">
        <v>71</v>
      </c>
      <c r="N1170" s="51">
        <v>107</v>
      </c>
    </row>
    <row r="1171" spans="1:14" ht="13.5" customHeight="1" x14ac:dyDescent="0.25">
      <c r="A1171" s="2">
        <v>2025</v>
      </c>
      <c r="B1171" s="2">
        <v>11</v>
      </c>
      <c r="C1171" s="2" t="s">
        <v>105</v>
      </c>
      <c r="D1171" s="2" t="s">
        <v>106</v>
      </c>
      <c r="E1171" s="5" t="str">
        <f>VLOOKUP($D:$D,[1]Capacidad!$D:$Q,3,FALSE)</f>
        <v>05</v>
      </c>
      <c r="F1171" s="5" t="str">
        <f>VLOOKUP($D:$D,[1]Capacidad!$D:$Q,4,FALSE)</f>
        <v>VALDESIA</v>
      </c>
      <c r="G1171" s="5" t="str">
        <f>VLOOKUP($D:$D,[1]Capacidad!$D:$Q,5,FALSE)</f>
        <v>21</v>
      </c>
      <c r="H1171" s="5" t="str">
        <f>VLOOKUP($D:$D,[1]Capacidad!$D:$Q,6,FALSE)</f>
        <v>SAN CRISTÓBAL</v>
      </c>
      <c r="I1171" s="5" t="str">
        <f>VLOOKUP($D:$D,[1]Capacidad!$D:$Q,7,FALSE)</f>
        <v>02</v>
      </c>
      <c r="J1171" s="5" t="str">
        <f>VLOOKUP($D:$D,[1]Capacidad!$D:$Q,8,FALSE)</f>
        <v>SABANA GRANDE DE PALENQUE</v>
      </c>
      <c r="K1171" s="2" t="s">
        <v>242</v>
      </c>
      <c r="L1171" s="2" t="s">
        <v>248</v>
      </c>
      <c r="M1171" s="2" t="s">
        <v>107</v>
      </c>
      <c r="N1171" s="51">
        <v>25.6</v>
      </c>
    </row>
    <row r="1172" spans="1:14" ht="13.5" customHeight="1" x14ac:dyDescent="0.25">
      <c r="A1172" s="2">
        <v>2025</v>
      </c>
      <c r="B1172" s="2">
        <v>11</v>
      </c>
      <c r="C1172" s="2" t="s">
        <v>12</v>
      </c>
      <c r="D1172" s="2" t="s">
        <v>108</v>
      </c>
      <c r="E1172" s="5" t="str">
        <f>VLOOKUP($D:$D,[1]Capacidad!$D:$Q,3,FALSE)</f>
        <v>07</v>
      </c>
      <c r="F1172" s="5" t="str">
        <f>VLOOKUP($D:$D,[1]Capacidad!$D:$Q,4,FALSE)</f>
        <v>EL VALLE</v>
      </c>
      <c r="G1172" s="5" t="str">
        <f>VLOOKUP($D:$D,[1]Capacidad!$D:$Q,5,FALSE)</f>
        <v>22</v>
      </c>
      <c r="H1172" s="5" t="str">
        <f>VLOOKUP($D:$D,[1]Capacidad!$D:$Q,6,FALSE)</f>
        <v>SAN JUAN</v>
      </c>
      <c r="I1172" s="5" t="str">
        <f>VLOOKUP($D:$D,[1]Capacidad!$D:$Q,7,FALSE)</f>
        <v>02</v>
      </c>
      <c r="J1172" s="5" t="str">
        <f>VLOOKUP($D:$D,[1]Capacidad!$D:$Q,8,FALSE)</f>
        <v>BOHECHÍO</v>
      </c>
      <c r="K1172" s="2" t="s">
        <v>240</v>
      </c>
      <c r="L1172" s="2" t="s">
        <v>253</v>
      </c>
      <c r="M1172" s="2" t="s">
        <v>44</v>
      </c>
      <c r="N1172" s="51">
        <v>40.799999999999997</v>
      </c>
    </row>
    <row r="1173" spans="1:14" ht="13.5" customHeight="1" x14ac:dyDescent="0.25">
      <c r="A1173" s="2">
        <v>2025</v>
      </c>
      <c r="B1173" s="2">
        <v>11</v>
      </c>
      <c r="C1173" s="2" t="s">
        <v>12</v>
      </c>
      <c r="D1173" s="2" t="s">
        <v>109</v>
      </c>
      <c r="E1173" s="5" t="str">
        <f>VLOOKUP($D:$D,[1]Capacidad!$D:$Q,3,FALSE)</f>
        <v>07</v>
      </c>
      <c r="F1173" s="5" t="str">
        <f>VLOOKUP($D:$D,[1]Capacidad!$D:$Q,4,FALSE)</f>
        <v>EL VALLE</v>
      </c>
      <c r="G1173" s="5" t="str">
        <f>VLOOKUP($D:$D,[1]Capacidad!$D:$Q,5,FALSE)</f>
        <v>22</v>
      </c>
      <c r="H1173" s="5" t="str">
        <f>VLOOKUP($D:$D,[1]Capacidad!$D:$Q,6,FALSE)</f>
        <v>SAN JUAN</v>
      </c>
      <c r="I1173" s="5" t="str">
        <f>VLOOKUP($D:$D,[1]Capacidad!$D:$Q,7,FALSE)</f>
        <v>02</v>
      </c>
      <c r="J1173" s="5" t="str">
        <f>VLOOKUP($D:$D,[1]Capacidad!$D:$Q,8,FALSE)</f>
        <v>BOHECHÍO</v>
      </c>
      <c r="K1173" s="2" t="s">
        <v>240</v>
      </c>
      <c r="L1173" s="2" t="s">
        <v>253</v>
      </c>
      <c r="M1173" s="2" t="s">
        <v>44</v>
      </c>
      <c r="N1173" s="51">
        <v>40.799999999999997</v>
      </c>
    </row>
    <row r="1174" spans="1:14" ht="13.5" customHeight="1" x14ac:dyDescent="0.25">
      <c r="A1174" s="2">
        <v>2025</v>
      </c>
      <c r="B1174" s="2">
        <v>11</v>
      </c>
      <c r="C1174" s="2" t="s">
        <v>79</v>
      </c>
      <c r="D1174" s="2" t="s">
        <v>217</v>
      </c>
      <c r="E1174" s="5" t="str">
        <f>VLOOKUP($D:$D,[1]Capacidad!$D:$Q,3,FALSE)</f>
        <v>10</v>
      </c>
      <c r="F1174" s="5" t="str">
        <f>VLOOKUP($D:$D,[1]Capacidad!$D:$Q,4,FALSE)</f>
        <v>OZAMA O METROPOLITANA</v>
      </c>
      <c r="G1174" s="5" t="str">
        <f>VLOOKUP($D:$D,[1]Capacidad!$D:$Q,5,FALSE)</f>
        <v>32</v>
      </c>
      <c r="H1174" s="5" t="str">
        <f>VLOOKUP($D:$D,[1]Capacidad!$D:$Q,6,FALSE)</f>
        <v>SANTO DOMINGO</v>
      </c>
      <c r="I1174" s="5" t="str">
        <f>VLOOKUP($D:$D,[1]Capacidad!$D:$Q,7,FALSE)</f>
        <v>01</v>
      </c>
      <c r="J1174" s="5" t="str">
        <f>VLOOKUP($D:$D,[1]Capacidad!$D:$Q,8,FALSE)</f>
        <v>SANTO DOMINGO ESTE</v>
      </c>
      <c r="K1174" s="2" t="s">
        <v>239</v>
      </c>
      <c r="L1174" s="2" t="s">
        <v>246</v>
      </c>
      <c r="M1174" s="2" t="s">
        <v>111</v>
      </c>
      <c r="N1174" s="51">
        <v>359.25</v>
      </c>
    </row>
    <row r="1175" spans="1:14" ht="13.5" customHeight="1" x14ac:dyDescent="0.25">
      <c r="A1175" s="2">
        <v>2025</v>
      </c>
      <c r="B1175" s="2">
        <v>11</v>
      </c>
      <c r="C1175" s="2" t="s">
        <v>113</v>
      </c>
      <c r="D1175" s="2" t="s">
        <v>114</v>
      </c>
      <c r="E1175" s="5" t="str">
        <f>VLOOKUP($D:$D,[1]Capacidad!$D:$Q,3,FALSE)</f>
        <v>04</v>
      </c>
      <c r="F1175" s="5" t="str">
        <f>VLOOKUP($D:$D,[1]Capacidad!$D:$Q,4,FALSE)</f>
        <v>CIBAO NOROESTE</v>
      </c>
      <c r="G1175" s="5" t="str">
        <f>VLOOKUP($D:$D,[1]Capacidad!$D:$Q,5,FALSE)</f>
        <v>15</v>
      </c>
      <c r="H1175" s="5" t="str">
        <f>VLOOKUP($D:$D,[1]Capacidad!$D:$Q,6,FALSE)</f>
        <v>MONTE CRISTI</v>
      </c>
      <c r="I1175" s="5" t="str">
        <f>VLOOKUP($D:$D,[1]Capacidad!$D:$Q,7,FALSE)</f>
        <v>03</v>
      </c>
      <c r="J1175" s="5" t="str">
        <f>VLOOKUP($D:$D,[1]Capacidad!$D:$Q,8,FALSE)</f>
        <v>GUAYUBÍN</v>
      </c>
      <c r="K1175" s="2" t="s">
        <v>244</v>
      </c>
      <c r="L1175" s="2" t="s">
        <v>252</v>
      </c>
      <c r="M1175" s="2" t="s">
        <v>56</v>
      </c>
      <c r="N1175" s="51">
        <v>52.5</v>
      </c>
    </row>
    <row r="1176" spans="1:14" ht="13.5" customHeight="1" x14ac:dyDescent="0.25">
      <c r="A1176" s="2">
        <v>2025</v>
      </c>
      <c r="B1176" s="2">
        <v>11</v>
      </c>
      <c r="C1176" s="2" t="s">
        <v>115</v>
      </c>
      <c r="D1176" s="2" t="s">
        <v>116</v>
      </c>
      <c r="E1176" s="5" t="str">
        <f>VLOOKUP($D:$D,[1]Capacidad!$D:$Q,3,FALSE)</f>
        <v>05</v>
      </c>
      <c r="F1176" s="5" t="str">
        <f>VLOOKUP($D:$D,[1]Capacidad!$D:$Q,4,FALSE)</f>
        <v>VALDESIA</v>
      </c>
      <c r="G1176" s="5" t="str">
        <f>VLOOKUP($D:$D,[1]Capacidad!$D:$Q,5,FALSE)</f>
        <v>17</v>
      </c>
      <c r="H1176" s="5" t="str">
        <f>VLOOKUP($D:$D,[1]Capacidad!$D:$Q,6,FALSE)</f>
        <v>PERAVIA</v>
      </c>
      <c r="I1176" s="5" t="str">
        <f>VLOOKUP($D:$D,[1]Capacidad!$D:$Q,7,FALSE)</f>
        <v>01</v>
      </c>
      <c r="J1176" s="5" t="str">
        <f>VLOOKUP($D:$D,[1]Capacidad!$D:$Q,8,FALSE)</f>
        <v>BANÍ</v>
      </c>
      <c r="K1176" s="2" t="s">
        <v>244</v>
      </c>
      <c r="L1176" s="2" t="s">
        <v>252</v>
      </c>
      <c r="M1176" s="2" t="s">
        <v>56</v>
      </c>
      <c r="N1176" s="51">
        <v>49.6</v>
      </c>
    </row>
    <row r="1177" spans="1:14" ht="13.5" customHeight="1" x14ac:dyDescent="0.25">
      <c r="A1177" s="2">
        <v>2025</v>
      </c>
      <c r="B1177" s="2">
        <v>11</v>
      </c>
      <c r="C1177" s="2" t="s">
        <v>22</v>
      </c>
      <c r="D1177" s="2" t="s">
        <v>266</v>
      </c>
      <c r="E1177" s="5" t="s">
        <v>283</v>
      </c>
      <c r="F1177" s="5" t="s">
        <v>283</v>
      </c>
      <c r="G1177" s="5" t="s">
        <v>283</v>
      </c>
      <c r="H1177" s="5" t="s">
        <v>283</v>
      </c>
      <c r="I1177" s="5" t="s">
        <v>283</v>
      </c>
      <c r="J1177" s="5" t="s">
        <v>283</v>
      </c>
      <c r="K1177" s="2" t="s">
        <v>244</v>
      </c>
      <c r="L1177" s="2" t="s">
        <v>252</v>
      </c>
      <c r="M1177" s="2" t="s">
        <v>223</v>
      </c>
      <c r="N1177" s="51">
        <v>49.5</v>
      </c>
    </row>
    <row r="1178" spans="1:14" ht="13.5" customHeight="1" x14ac:dyDescent="0.25">
      <c r="A1178" s="2">
        <v>2025</v>
      </c>
      <c r="B1178" s="2">
        <v>11</v>
      </c>
      <c r="C1178" s="2" t="s">
        <v>117</v>
      </c>
      <c r="D1178" s="2" t="s">
        <v>118</v>
      </c>
      <c r="E1178" s="5" t="str">
        <f>VLOOKUP($D:$D,[1]Capacidad!$D:$Q,3,FALSE)</f>
        <v>04</v>
      </c>
      <c r="F1178" s="5" t="str">
        <f>VLOOKUP($D:$D,[1]Capacidad!$D:$Q,4,FALSE)</f>
        <v>CIBAO NOROESTE</v>
      </c>
      <c r="G1178" s="5" t="str">
        <f>VLOOKUP($D:$D,[1]Capacidad!$D:$Q,5,FALSE)</f>
        <v>15</v>
      </c>
      <c r="H1178" s="5" t="str">
        <f>VLOOKUP($D:$D,[1]Capacidad!$D:$Q,6,FALSE)</f>
        <v>MONTE CRISTI</v>
      </c>
      <c r="I1178" s="5" t="str">
        <f>VLOOKUP($D:$D,[1]Capacidad!$D:$Q,7,FALSE)</f>
        <v>03</v>
      </c>
      <c r="J1178" s="5" t="str">
        <f>VLOOKUP($D:$D,[1]Capacidad!$D:$Q,8,FALSE)</f>
        <v>GUAYUBÍN</v>
      </c>
      <c r="K1178" s="2" t="s">
        <v>244</v>
      </c>
      <c r="L1178" s="2" t="s">
        <v>252</v>
      </c>
      <c r="M1178" s="2" t="s">
        <v>56</v>
      </c>
      <c r="N1178" s="51">
        <v>52.5</v>
      </c>
    </row>
    <row r="1179" spans="1:14" ht="13.5" customHeight="1" x14ac:dyDescent="0.25">
      <c r="A1179" s="2">
        <v>2025</v>
      </c>
      <c r="B1179" s="2">
        <v>11</v>
      </c>
      <c r="C1179" s="2" t="s">
        <v>22</v>
      </c>
      <c r="D1179" s="2" t="s">
        <v>119</v>
      </c>
      <c r="E1179" s="5" t="str">
        <f>VLOOKUP($D:$D,[1]Capacidad!$D:$Q,3,FALSE)</f>
        <v>06</v>
      </c>
      <c r="F1179" s="5" t="str">
        <f>VLOOKUP($D:$D,[1]Capacidad!$D:$Q,4,FALSE)</f>
        <v>ENRIQUILLO</v>
      </c>
      <c r="G1179" s="5" t="str">
        <f>VLOOKUP($D:$D,[1]Capacidad!$D:$Q,5,FALSE)</f>
        <v>04</v>
      </c>
      <c r="H1179" s="5" t="str">
        <f>VLOOKUP($D:$D,[1]Capacidad!$D:$Q,6,FALSE)</f>
        <v>BARAHONA</v>
      </c>
      <c r="I1179" s="5" t="str">
        <f>VLOOKUP($D:$D,[1]Capacidad!$D:$Q,7,FALSE)</f>
        <v>03</v>
      </c>
      <c r="J1179" s="5" t="str">
        <f>VLOOKUP($D:$D,[1]Capacidad!$D:$Q,8,FALSE)</f>
        <v>ENRIQUILLO</v>
      </c>
      <c r="K1179" s="2" t="s">
        <v>244</v>
      </c>
      <c r="L1179" s="2" t="s">
        <v>252</v>
      </c>
      <c r="M1179" s="2" t="s">
        <v>99</v>
      </c>
      <c r="N1179" s="51">
        <v>49.5</v>
      </c>
    </row>
    <row r="1180" spans="1:14" ht="13.5" customHeight="1" x14ac:dyDescent="0.25">
      <c r="A1180" s="2">
        <v>2025</v>
      </c>
      <c r="B1180" s="2">
        <v>11</v>
      </c>
      <c r="C1180" s="2" t="s">
        <v>22</v>
      </c>
      <c r="D1180" s="2" t="s">
        <v>120</v>
      </c>
      <c r="E1180" s="5" t="str">
        <f>VLOOKUP($D:$D,[1]Capacidad!$D:$Q,3,FALSE)</f>
        <v>06</v>
      </c>
      <c r="F1180" s="5" t="str">
        <f>VLOOKUP($D:$D,[1]Capacidad!$D:$Q,4,FALSE)</f>
        <v>ENRIQUILLO</v>
      </c>
      <c r="G1180" s="5" t="str">
        <f>VLOOKUP($D:$D,[1]Capacidad!$D:$Q,5,FALSE)</f>
        <v>04</v>
      </c>
      <c r="H1180" s="5" t="str">
        <f>VLOOKUP($D:$D,[1]Capacidad!$D:$Q,6,FALSE)</f>
        <v>BARAHONA</v>
      </c>
      <c r="I1180" s="5" t="str">
        <f>VLOOKUP($D:$D,[1]Capacidad!$D:$Q,7,FALSE)</f>
        <v>03</v>
      </c>
      <c r="J1180" s="5" t="str">
        <f>VLOOKUP($D:$D,[1]Capacidad!$D:$Q,8,FALSE)</f>
        <v>ENRIQUILLO</v>
      </c>
      <c r="K1180" s="2" t="s">
        <v>244</v>
      </c>
      <c r="L1180" s="2" t="s">
        <v>252</v>
      </c>
      <c r="M1180" s="2" t="s">
        <v>107</v>
      </c>
      <c r="N1180" s="51">
        <v>48.3</v>
      </c>
    </row>
    <row r="1181" spans="1:14" ht="13.5" customHeight="1" x14ac:dyDescent="0.25">
      <c r="A1181" s="2">
        <v>2025</v>
      </c>
      <c r="B1181" s="2">
        <v>11</v>
      </c>
      <c r="C1181" s="2" t="s">
        <v>121</v>
      </c>
      <c r="D1181" s="2" t="s">
        <v>122</v>
      </c>
      <c r="E1181" s="5" t="str">
        <f>VLOOKUP($D:$D,[1]Capacidad!$D:$Q,3,FALSE)</f>
        <v>01</v>
      </c>
      <c r="F1181" s="5" t="str">
        <f>VLOOKUP($D:$D,[1]Capacidad!$D:$Q,4,FALSE)</f>
        <v>CIBAO NORTE</v>
      </c>
      <c r="G1181" s="5" t="str">
        <f>VLOOKUP($D:$D,[1]Capacidad!$D:$Q,5,FALSE)</f>
        <v>18</v>
      </c>
      <c r="H1181" s="5" t="str">
        <f>VLOOKUP($D:$D,[1]Capacidad!$D:$Q,6,FALSE)</f>
        <v>PUERTO PLATA</v>
      </c>
      <c r="I1181" s="5" t="str">
        <f>VLOOKUP($D:$D,[1]Capacidad!$D:$Q,7,FALSE)</f>
        <v>01</v>
      </c>
      <c r="J1181" s="5" t="str">
        <f>VLOOKUP($D:$D,[1]Capacidad!$D:$Q,8,FALSE)</f>
        <v>PUERTO PLATA</v>
      </c>
      <c r="K1181" s="2" t="s">
        <v>244</v>
      </c>
      <c r="L1181" s="2" t="s">
        <v>252</v>
      </c>
      <c r="M1181" s="2" t="s">
        <v>56</v>
      </c>
      <c r="N1181" s="51">
        <v>48</v>
      </c>
    </row>
    <row r="1182" spans="1:14" ht="13.5" customHeight="1" x14ac:dyDescent="0.25">
      <c r="A1182" s="2">
        <v>2025</v>
      </c>
      <c r="B1182" s="2">
        <v>11</v>
      </c>
      <c r="C1182" s="2" t="s">
        <v>121</v>
      </c>
      <c r="D1182" s="2" t="s">
        <v>123</v>
      </c>
      <c r="E1182" s="5" t="str">
        <f>VLOOKUP($D:$D,[1]Capacidad!$D:$Q,3,FALSE)</f>
        <v>01</v>
      </c>
      <c r="F1182" s="5" t="str">
        <f>VLOOKUP($D:$D,[1]Capacidad!$D:$Q,4,FALSE)</f>
        <v>CIBAO NORTE</v>
      </c>
      <c r="G1182" s="5" t="str">
        <f>VLOOKUP($D:$D,[1]Capacidad!$D:$Q,5,FALSE)</f>
        <v>18</v>
      </c>
      <c r="H1182" s="5" t="str">
        <f>VLOOKUP($D:$D,[1]Capacidad!$D:$Q,6,FALSE)</f>
        <v>PUERTO PLATA</v>
      </c>
      <c r="I1182" s="5" t="str">
        <f>VLOOKUP($D:$D,[1]Capacidad!$D:$Q,7,FALSE)</f>
        <v>01</v>
      </c>
      <c r="J1182" s="5" t="str">
        <f>VLOOKUP($D:$D,[1]Capacidad!$D:$Q,8,FALSE)</f>
        <v>PUERTO PLATA</v>
      </c>
      <c r="K1182" s="2" t="s">
        <v>244</v>
      </c>
      <c r="L1182" s="2" t="s">
        <v>252</v>
      </c>
      <c r="M1182" s="2" t="s">
        <v>10</v>
      </c>
      <c r="N1182" s="51">
        <v>46.8</v>
      </c>
    </row>
    <row r="1183" spans="1:14" ht="13.5" customHeight="1" x14ac:dyDescent="0.25">
      <c r="A1183" s="2">
        <v>2025</v>
      </c>
      <c r="B1183" s="2">
        <v>11</v>
      </c>
      <c r="C1183" s="2" t="s">
        <v>124</v>
      </c>
      <c r="D1183" s="2" t="s">
        <v>125</v>
      </c>
      <c r="E1183" s="5" t="str">
        <f>VLOOKUP($D:$D,[1]Capacidad!$D:$Q,3,FALSE)</f>
        <v>05</v>
      </c>
      <c r="F1183" s="5" t="str">
        <f>VLOOKUP($D:$D,[1]Capacidad!$D:$Q,4,FALSE)</f>
        <v>VALDESIA</v>
      </c>
      <c r="G1183" s="5" t="str">
        <f>VLOOKUP($D:$D,[1]Capacidad!$D:$Q,5,FALSE)</f>
        <v>17</v>
      </c>
      <c r="H1183" s="5" t="str">
        <f>VLOOKUP($D:$D,[1]Capacidad!$D:$Q,6,FALSE)</f>
        <v>PERAVIA</v>
      </c>
      <c r="I1183" s="5" t="str">
        <f>VLOOKUP($D:$D,[1]Capacidad!$D:$Q,7,FALSE)</f>
        <v>03</v>
      </c>
      <c r="J1183" s="5" t="str">
        <f>VLOOKUP($D:$D,[1]Capacidad!$D:$Q,8,FALSE)</f>
        <v>MATANZAS</v>
      </c>
      <c r="K1183" s="2" t="s">
        <v>254</v>
      </c>
      <c r="L1183" s="2" t="s">
        <v>245</v>
      </c>
      <c r="M1183" s="2" t="s">
        <v>31</v>
      </c>
      <c r="N1183" s="51">
        <v>50</v>
      </c>
    </row>
    <row r="1184" spans="1:14" ht="13.5" customHeight="1" x14ac:dyDescent="0.25">
      <c r="A1184" s="2">
        <v>2025</v>
      </c>
      <c r="B1184" s="2">
        <v>11</v>
      </c>
      <c r="C1184" s="2" t="s">
        <v>126</v>
      </c>
      <c r="D1184" s="2" t="s">
        <v>127</v>
      </c>
      <c r="E1184" s="5" t="str">
        <f>VLOOKUP($D:$D,[1]Capacidad!$D:$Q,3,FALSE)</f>
        <v>05</v>
      </c>
      <c r="F1184" s="5" t="str">
        <f>VLOOKUP($D:$D,[1]Capacidad!$D:$Q,4,FALSE)</f>
        <v>VALDESIA</v>
      </c>
      <c r="G1184" s="5" t="str">
        <f>VLOOKUP($D:$D,[1]Capacidad!$D:$Q,5,FALSE)</f>
        <v>17</v>
      </c>
      <c r="H1184" s="5" t="str">
        <f>VLOOKUP($D:$D,[1]Capacidad!$D:$Q,6,FALSE)</f>
        <v>PERAVIA</v>
      </c>
      <c r="I1184" s="5" t="str">
        <f>VLOOKUP($D:$D,[1]Capacidad!$D:$Q,7,FALSE)</f>
        <v>03</v>
      </c>
      <c r="J1184" s="5" t="str">
        <f>VLOOKUP($D:$D,[1]Capacidad!$D:$Q,8,FALSE)</f>
        <v>MATANZAS</v>
      </c>
      <c r="K1184" s="2" t="s">
        <v>254</v>
      </c>
      <c r="L1184" s="2" t="s">
        <v>245</v>
      </c>
      <c r="M1184" s="2" t="s">
        <v>128</v>
      </c>
      <c r="N1184" s="51">
        <v>50.6</v>
      </c>
    </row>
    <row r="1185" spans="1:14" ht="13.5" customHeight="1" x14ac:dyDescent="0.25">
      <c r="A1185" s="2">
        <v>2025</v>
      </c>
      <c r="B1185" s="2">
        <v>11</v>
      </c>
      <c r="C1185" s="2" t="s">
        <v>228</v>
      </c>
      <c r="D1185" s="2" t="s">
        <v>229</v>
      </c>
      <c r="E1185" s="5" t="s">
        <v>283</v>
      </c>
      <c r="F1185" s="5" t="s">
        <v>283</v>
      </c>
      <c r="G1185" s="5" t="s">
        <v>283</v>
      </c>
      <c r="H1185" s="5" t="s">
        <v>283</v>
      </c>
      <c r="I1185" s="5" t="s">
        <v>283</v>
      </c>
      <c r="J1185" s="5" t="s">
        <v>283</v>
      </c>
      <c r="K1185" s="2" t="s">
        <v>254</v>
      </c>
      <c r="L1185" s="2" t="s">
        <v>245</v>
      </c>
      <c r="M1185" s="2" t="s">
        <v>223</v>
      </c>
      <c r="N1185" s="51">
        <v>110</v>
      </c>
    </row>
    <row r="1186" spans="1:14" ht="13.5" customHeight="1" x14ac:dyDescent="0.25">
      <c r="A1186" s="2">
        <v>2025</v>
      </c>
      <c r="B1186" s="2">
        <v>11</v>
      </c>
      <c r="C1186" s="2" t="s">
        <v>224</v>
      </c>
      <c r="D1186" s="2" t="s">
        <v>225</v>
      </c>
      <c r="E1186" s="5" t="str">
        <f>VLOOKUP($D:$D,[1]Capacidad!$D:$Q,3,FALSE)</f>
        <v xml:space="preserve">n/d </v>
      </c>
      <c r="F1186" s="5" t="str">
        <f>VLOOKUP($D:$D,[1]Capacidad!$D:$Q,4,FALSE)</f>
        <v xml:space="preserve">n/d </v>
      </c>
      <c r="G1186" s="5" t="str">
        <f>VLOOKUP($D:$D,[1]Capacidad!$D:$Q,5,FALSE)</f>
        <v xml:space="preserve">n/d </v>
      </c>
      <c r="H1186" s="5" t="str">
        <f>VLOOKUP($D:$D,[1]Capacidad!$D:$Q,6,FALSE)</f>
        <v xml:space="preserve">n/d </v>
      </c>
      <c r="I1186" s="5" t="str">
        <f>VLOOKUP($D:$D,[1]Capacidad!$D:$Q,7,FALSE)</f>
        <v xml:space="preserve">n/d </v>
      </c>
      <c r="J1186" s="5" t="str">
        <f>VLOOKUP($D:$D,[1]Capacidad!$D:$Q,8,FALSE)</f>
        <v xml:space="preserve">n/d </v>
      </c>
      <c r="K1186" s="2" t="s">
        <v>254</v>
      </c>
      <c r="L1186" s="2" t="s">
        <v>245</v>
      </c>
      <c r="M1186" s="2" t="s">
        <v>223</v>
      </c>
      <c r="N1186" s="51">
        <v>48.06</v>
      </c>
    </row>
    <row r="1187" spans="1:14" ht="13.5" customHeight="1" x14ac:dyDescent="0.25">
      <c r="A1187" s="2">
        <v>2025</v>
      </c>
      <c r="B1187" s="2">
        <v>11</v>
      </c>
      <c r="C1187" s="2" t="s">
        <v>224</v>
      </c>
      <c r="D1187" s="2" t="s">
        <v>226</v>
      </c>
      <c r="E1187" s="5" t="str">
        <f>VLOOKUP($D:$D,[1]Capacidad!$D:$Q,3,FALSE)</f>
        <v xml:space="preserve">n/d </v>
      </c>
      <c r="F1187" s="5" t="str">
        <f>VLOOKUP($D:$D,[1]Capacidad!$D:$Q,4,FALSE)</f>
        <v xml:space="preserve">n/d </v>
      </c>
      <c r="G1187" s="5" t="str">
        <f>VLOOKUP($D:$D,[1]Capacidad!$D:$Q,5,FALSE)</f>
        <v xml:space="preserve">n/d </v>
      </c>
      <c r="H1187" s="5" t="str">
        <f>VLOOKUP($D:$D,[1]Capacidad!$D:$Q,6,FALSE)</f>
        <v xml:space="preserve">n/d </v>
      </c>
      <c r="I1187" s="5" t="str">
        <f>VLOOKUP($D:$D,[1]Capacidad!$D:$Q,7,FALSE)</f>
        <v xml:space="preserve">n/d </v>
      </c>
      <c r="J1187" s="5" t="str">
        <f>VLOOKUP($D:$D,[1]Capacidad!$D:$Q,8,FALSE)</f>
        <v xml:space="preserve">n/d </v>
      </c>
      <c r="K1187" s="2" t="s">
        <v>254</v>
      </c>
      <c r="L1187" s="2" t="s">
        <v>245</v>
      </c>
      <c r="M1187" s="2" t="s">
        <v>223</v>
      </c>
      <c r="N1187" s="51">
        <v>48.06</v>
      </c>
    </row>
    <row r="1188" spans="1:14" ht="13.5" customHeight="1" x14ac:dyDescent="0.25">
      <c r="A1188" s="2">
        <v>2025</v>
      </c>
      <c r="B1188" s="2">
        <v>11</v>
      </c>
      <c r="C1188" s="2" t="s">
        <v>224</v>
      </c>
      <c r="D1188" s="2" t="s">
        <v>227</v>
      </c>
      <c r="E1188" s="5" t="str">
        <f>VLOOKUP($D:$D,[1]Capacidad!$D:$Q,3,FALSE)</f>
        <v xml:space="preserve">n/d </v>
      </c>
      <c r="F1188" s="5" t="str">
        <f>VLOOKUP($D:$D,[1]Capacidad!$D:$Q,4,FALSE)</f>
        <v xml:space="preserve">n/d </v>
      </c>
      <c r="G1188" s="5" t="str">
        <f>VLOOKUP($D:$D,[1]Capacidad!$D:$Q,5,FALSE)</f>
        <v xml:space="preserve">n/d </v>
      </c>
      <c r="H1188" s="5" t="str">
        <f>VLOOKUP($D:$D,[1]Capacidad!$D:$Q,6,FALSE)</f>
        <v xml:space="preserve">n/d </v>
      </c>
      <c r="I1188" s="5" t="str">
        <f>VLOOKUP($D:$D,[1]Capacidad!$D:$Q,7,FALSE)</f>
        <v xml:space="preserve">n/d </v>
      </c>
      <c r="J1188" s="5" t="str">
        <f>VLOOKUP($D:$D,[1]Capacidad!$D:$Q,8,FALSE)</f>
        <v xml:space="preserve">n/d </v>
      </c>
      <c r="K1188" s="2" t="s">
        <v>254</v>
      </c>
      <c r="L1188" s="2" t="s">
        <v>245</v>
      </c>
      <c r="M1188" s="2" t="s">
        <v>223</v>
      </c>
      <c r="N1188" s="51">
        <v>48.06</v>
      </c>
    </row>
    <row r="1189" spans="1:14" ht="13.5" customHeight="1" x14ac:dyDescent="0.25">
      <c r="A1189" s="2">
        <v>2025</v>
      </c>
      <c r="B1189" s="2">
        <v>11</v>
      </c>
      <c r="C1189" s="2" t="s">
        <v>129</v>
      </c>
      <c r="D1189" s="2" t="s">
        <v>130</v>
      </c>
      <c r="E1189" s="5" t="str">
        <f>VLOOKUP($D:$D,[1]Capacidad!$D:$Q,3,FALSE)</f>
        <v>08</v>
      </c>
      <c r="F1189" s="5" t="str">
        <f>VLOOKUP($D:$D,[1]Capacidad!$D:$Q,4,FALSE)</f>
        <v>YUMA</v>
      </c>
      <c r="G1189" s="5" t="str">
        <f>VLOOKUP($D:$D,[1]Capacidad!$D:$Q,5,FALSE)</f>
        <v>12</v>
      </c>
      <c r="H1189" s="5" t="str">
        <f>VLOOKUP($D:$D,[1]Capacidad!$D:$Q,6,FALSE)</f>
        <v>LA ROMANA</v>
      </c>
      <c r="I1189" s="5" t="str">
        <f>VLOOKUP($D:$D,[1]Capacidad!$D:$Q,7,FALSE)</f>
        <v>03</v>
      </c>
      <c r="J1189" s="5" t="str">
        <f>VLOOKUP($D:$D,[1]Capacidad!$D:$Q,8,FALSE)</f>
        <v>VILLA HERMOSA</v>
      </c>
      <c r="K1189" s="2" t="s">
        <v>254</v>
      </c>
      <c r="L1189" s="2" t="s">
        <v>245</v>
      </c>
      <c r="M1189" s="2" t="s">
        <v>128</v>
      </c>
      <c r="N1189" s="51">
        <v>50</v>
      </c>
    </row>
    <row r="1190" spans="1:14" ht="13.5" customHeight="1" x14ac:dyDescent="0.25">
      <c r="A1190" s="2">
        <v>2025</v>
      </c>
      <c r="B1190" s="2">
        <v>11</v>
      </c>
      <c r="C1190" s="2" t="s">
        <v>129</v>
      </c>
      <c r="D1190" s="2" t="s">
        <v>131</v>
      </c>
      <c r="E1190" s="5" t="str">
        <f>VLOOKUP($D:$D,[1]Capacidad!$D:$Q,3,FALSE)</f>
        <v>08</v>
      </c>
      <c r="F1190" s="5" t="str">
        <f>VLOOKUP($D:$D,[1]Capacidad!$D:$Q,4,FALSE)</f>
        <v>YUMA</v>
      </c>
      <c r="G1190" s="5" t="str">
        <f>VLOOKUP($D:$D,[1]Capacidad!$D:$Q,5,FALSE)</f>
        <v>12</v>
      </c>
      <c r="H1190" s="5" t="str">
        <f>VLOOKUP($D:$D,[1]Capacidad!$D:$Q,6,FALSE)</f>
        <v>LA ROMANA</v>
      </c>
      <c r="I1190" s="5" t="str">
        <f>VLOOKUP($D:$D,[1]Capacidad!$D:$Q,7,FALSE)</f>
        <v>03</v>
      </c>
      <c r="J1190" s="5" t="str">
        <f>VLOOKUP($D:$D,[1]Capacidad!$D:$Q,8,FALSE)</f>
        <v>VILLA HERMOSA</v>
      </c>
      <c r="K1190" s="2" t="s">
        <v>254</v>
      </c>
      <c r="L1190" s="2" t="s">
        <v>245</v>
      </c>
      <c r="M1190" s="2" t="s">
        <v>128</v>
      </c>
      <c r="N1190" s="51">
        <v>30</v>
      </c>
    </row>
    <row r="1191" spans="1:14" ht="13.5" customHeight="1" x14ac:dyDescent="0.25">
      <c r="A1191" s="2">
        <v>2025</v>
      </c>
      <c r="B1191" s="2">
        <v>11</v>
      </c>
      <c r="C1191" s="2" t="s">
        <v>236</v>
      </c>
      <c r="D1191" s="2" t="s">
        <v>237</v>
      </c>
      <c r="E1191" s="5" t="s">
        <v>283</v>
      </c>
      <c r="F1191" s="5" t="s">
        <v>283</v>
      </c>
      <c r="G1191" s="5" t="s">
        <v>283</v>
      </c>
      <c r="H1191" s="5" t="s">
        <v>283</v>
      </c>
      <c r="I1191" s="5" t="s">
        <v>283</v>
      </c>
      <c r="J1191" s="5" t="s">
        <v>283</v>
      </c>
      <c r="K1191" s="2" t="s">
        <v>254</v>
      </c>
      <c r="L1191" s="2" t="s">
        <v>245</v>
      </c>
      <c r="M1191" s="2" t="s">
        <v>223</v>
      </c>
      <c r="N1191" s="51">
        <v>50</v>
      </c>
    </row>
    <row r="1192" spans="1:14" ht="13.5" customHeight="1" x14ac:dyDescent="0.25">
      <c r="A1192" s="2">
        <v>2025</v>
      </c>
      <c r="B1192" s="2">
        <v>11</v>
      </c>
      <c r="C1192" s="2" t="s">
        <v>132</v>
      </c>
      <c r="D1192" s="2" t="s">
        <v>133</v>
      </c>
      <c r="E1192" s="5" t="str">
        <f>VLOOKUP($D:$D,[1]Capacidad!$D:$Q,3,FALSE)</f>
        <v>10</v>
      </c>
      <c r="F1192" s="5" t="str">
        <f>VLOOKUP($D:$D,[1]Capacidad!$D:$Q,4,FALSE)</f>
        <v>OZAMA O METROPOLITANA</v>
      </c>
      <c r="G1192" s="5" t="str">
        <f>VLOOKUP($D:$D,[1]Capacidad!$D:$Q,5,FALSE)</f>
        <v>32</v>
      </c>
      <c r="H1192" s="5" t="str">
        <f>VLOOKUP($D:$D,[1]Capacidad!$D:$Q,6,FALSE)</f>
        <v>SANTO DOMINGO</v>
      </c>
      <c r="I1192" s="5" t="str">
        <f>VLOOKUP($D:$D,[1]Capacidad!$D:$Q,7,FALSE)</f>
        <v>03</v>
      </c>
      <c r="J1192" s="5" t="str">
        <f>VLOOKUP($D:$D,[1]Capacidad!$D:$Q,8,FALSE)</f>
        <v>SANTO DOMINGO NORTE</v>
      </c>
      <c r="K1192" s="2" t="s">
        <v>254</v>
      </c>
      <c r="L1192" s="2" t="s">
        <v>245</v>
      </c>
      <c r="M1192" s="2" t="s">
        <v>134</v>
      </c>
      <c r="N1192" s="51">
        <v>50</v>
      </c>
    </row>
    <row r="1193" spans="1:14" ht="13.5" customHeight="1" x14ac:dyDescent="0.25">
      <c r="A1193" s="2">
        <v>2025</v>
      </c>
      <c r="B1193" s="2">
        <v>11</v>
      </c>
      <c r="C1193" s="2" t="s">
        <v>135</v>
      </c>
      <c r="D1193" s="2" t="s">
        <v>136</v>
      </c>
      <c r="E1193" s="5" t="str">
        <f>VLOOKUP($D:$D,[1]Capacidad!$D:$Q,3,FALSE)</f>
        <v>05</v>
      </c>
      <c r="F1193" s="5" t="str">
        <f>VLOOKUP($D:$D,[1]Capacidad!$D:$Q,4,FALSE)</f>
        <v>EL VALLE</v>
      </c>
      <c r="G1193" s="5" t="str">
        <f>VLOOKUP($D:$D,[1]Capacidad!$D:$Q,5,FALSE)</f>
        <v>02</v>
      </c>
      <c r="H1193" s="5" t="str">
        <f>VLOOKUP($D:$D,[1]Capacidad!$D:$Q,6,FALSE)</f>
        <v>AZUA</v>
      </c>
      <c r="I1193" s="5" t="str">
        <f>VLOOKUP($D:$D,[1]Capacidad!$D:$Q,7,FALSE)</f>
        <v>01</v>
      </c>
      <c r="J1193" s="5" t="str">
        <f>VLOOKUP($D:$D,[1]Capacidad!$D:$Q,8,FALSE)</f>
        <v>AZUA</v>
      </c>
      <c r="K1193" s="2" t="s">
        <v>254</v>
      </c>
      <c r="L1193" s="2" t="s">
        <v>245</v>
      </c>
      <c r="M1193" s="2" t="s">
        <v>128</v>
      </c>
      <c r="N1193" s="51">
        <v>17</v>
      </c>
    </row>
    <row r="1194" spans="1:14" ht="13.5" customHeight="1" x14ac:dyDescent="0.25">
      <c r="A1194" s="2">
        <v>2025</v>
      </c>
      <c r="B1194" s="2">
        <v>11</v>
      </c>
      <c r="C1194" s="2" t="s">
        <v>230</v>
      </c>
      <c r="D1194" s="2" t="s">
        <v>231</v>
      </c>
      <c r="E1194" s="5" t="s">
        <v>283</v>
      </c>
      <c r="F1194" s="5" t="s">
        <v>283</v>
      </c>
      <c r="G1194" s="5" t="s">
        <v>283</v>
      </c>
      <c r="H1194" s="5" t="s">
        <v>283</v>
      </c>
      <c r="I1194" s="5" t="s">
        <v>283</v>
      </c>
      <c r="J1194" s="5" t="s">
        <v>283</v>
      </c>
      <c r="K1194" s="2" t="s">
        <v>254</v>
      </c>
      <c r="L1194" s="2" t="s">
        <v>245</v>
      </c>
      <c r="M1194" s="2" t="s">
        <v>223</v>
      </c>
      <c r="N1194" s="51">
        <v>10.3</v>
      </c>
    </row>
    <row r="1195" spans="1:14" ht="13.5" customHeight="1" x14ac:dyDescent="0.25">
      <c r="A1195" s="2">
        <v>2025</v>
      </c>
      <c r="B1195" s="2">
        <v>11</v>
      </c>
      <c r="C1195" s="2" t="s">
        <v>137</v>
      </c>
      <c r="D1195" s="2" t="s">
        <v>138</v>
      </c>
      <c r="E1195" s="5" t="str">
        <f>VLOOKUP($D:$D,[1]Capacidad!$D:$Q,3,FALSE)</f>
        <v>07</v>
      </c>
      <c r="F1195" s="5" t="str">
        <f>VLOOKUP($D:$D,[1]Capacidad!$D:$Q,4,FALSE)</f>
        <v>EL VALLE</v>
      </c>
      <c r="G1195" s="5" t="str">
        <f>VLOOKUP($D:$D,[1]Capacidad!$D:$Q,5,FALSE)</f>
        <v>02</v>
      </c>
      <c r="H1195" s="5" t="str">
        <f>VLOOKUP($D:$D,[1]Capacidad!$D:$Q,6,FALSE)</f>
        <v>AZUA</v>
      </c>
      <c r="I1195" s="5" t="str">
        <f>VLOOKUP($D:$D,[1]Capacidad!$D:$Q,7,FALSE)</f>
        <v>01</v>
      </c>
      <c r="J1195" s="5" t="str">
        <f>VLOOKUP($D:$D,[1]Capacidad!$D:$Q,8,FALSE)</f>
        <v>AZUA</v>
      </c>
      <c r="K1195" s="2" t="s">
        <v>254</v>
      </c>
      <c r="L1195" s="2" t="s">
        <v>245</v>
      </c>
      <c r="M1195" s="2" t="s">
        <v>134</v>
      </c>
      <c r="N1195" s="51">
        <v>10</v>
      </c>
    </row>
    <row r="1196" spans="1:14" ht="13.5" customHeight="1" x14ac:dyDescent="0.25">
      <c r="A1196" s="2">
        <v>2025</v>
      </c>
      <c r="B1196" s="2">
        <v>11</v>
      </c>
      <c r="C1196" s="2" t="s">
        <v>221</v>
      </c>
      <c r="D1196" s="2" t="s">
        <v>222</v>
      </c>
      <c r="E1196" s="5" t="s">
        <v>283</v>
      </c>
      <c r="F1196" s="5" t="s">
        <v>283</v>
      </c>
      <c r="G1196" s="5" t="s">
        <v>283</v>
      </c>
      <c r="H1196" s="5" t="s">
        <v>283</v>
      </c>
      <c r="I1196" s="5" t="s">
        <v>283</v>
      </c>
      <c r="J1196" s="5" t="s">
        <v>283</v>
      </c>
      <c r="K1196" s="2" t="s">
        <v>254</v>
      </c>
      <c r="L1196" s="2" t="s">
        <v>245</v>
      </c>
      <c r="M1196" s="2" t="s">
        <v>223</v>
      </c>
      <c r="N1196" s="51">
        <v>43</v>
      </c>
    </row>
    <row r="1197" spans="1:14" ht="13.5" customHeight="1" x14ac:dyDescent="0.25">
      <c r="A1197" s="2">
        <v>2025</v>
      </c>
      <c r="B1197" s="2">
        <v>11</v>
      </c>
      <c r="C1197" s="2" t="s">
        <v>139</v>
      </c>
      <c r="D1197" s="2" t="s">
        <v>140</v>
      </c>
      <c r="E1197" s="5" t="str">
        <f>VLOOKUP($D:$D,[1]Capacidad!$D:$Q,3,FALSE)</f>
        <v>10</v>
      </c>
      <c r="F1197" s="5" t="str">
        <f>VLOOKUP($D:$D,[1]Capacidad!$D:$Q,4,FALSE)</f>
        <v>OZAMA O METROPOLITANA</v>
      </c>
      <c r="G1197" s="5" t="str">
        <f>VLOOKUP($D:$D,[1]Capacidad!$D:$Q,5,FALSE)</f>
        <v>32</v>
      </c>
      <c r="H1197" s="5" t="str">
        <f>VLOOKUP($D:$D,[1]Capacidad!$D:$Q,6,FALSE)</f>
        <v>SANTO DOMINGO</v>
      </c>
      <c r="I1197" s="5" t="str">
        <f>VLOOKUP($D:$D,[1]Capacidad!$D:$Q,7,FALSE)</f>
        <v>05</v>
      </c>
      <c r="J1197" s="5" t="str">
        <f>VLOOKUP($D:$D,[1]Capacidad!$D:$Q,8,FALSE)</f>
        <v>SAN ANTONIO DE GUERRA</v>
      </c>
      <c r="K1197" s="2" t="s">
        <v>254</v>
      </c>
      <c r="L1197" s="2" t="s">
        <v>245</v>
      </c>
      <c r="M1197" s="2" t="s">
        <v>31</v>
      </c>
      <c r="N1197" s="51">
        <v>49.875</v>
      </c>
    </row>
    <row r="1198" spans="1:14" ht="13.5" customHeight="1" x14ac:dyDescent="0.25">
      <c r="A1198" s="2">
        <v>2025</v>
      </c>
      <c r="B1198" s="2">
        <v>11</v>
      </c>
      <c r="C1198" s="2" t="s">
        <v>141</v>
      </c>
      <c r="D1198" s="2" t="s">
        <v>142</v>
      </c>
      <c r="E1198" s="5" t="str">
        <f>VLOOKUP($D:$D,[1]Capacidad!$D:$Q,3,FALSE)</f>
        <v>03</v>
      </c>
      <c r="F1198" s="5" t="str">
        <f>VLOOKUP($D:$D,[1]Capacidad!$D:$Q,4,FALSE)</f>
        <v>CIBAO NORDESTE</v>
      </c>
      <c r="G1198" s="5" t="str">
        <f>VLOOKUP($D:$D,[1]Capacidad!$D:$Q,5,FALSE)</f>
        <v>14</v>
      </c>
      <c r="H1198" s="5" t="str">
        <f>VLOOKUP($D:$D,[1]Capacidad!$D:$Q,6,FALSE)</f>
        <v>MARÍA TRINIDAD SÁNCHEZ</v>
      </c>
      <c r="I1198" s="5" t="str">
        <f>VLOOKUP($D:$D,[1]Capacidad!$D:$Q,7,FALSE)</f>
        <v>02</v>
      </c>
      <c r="J1198" s="5" t="str">
        <f>VLOOKUP($D:$D,[1]Capacidad!$D:$Q,8,FALSE)</f>
        <v>CABRERA</v>
      </c>
      <c r="K1198" s="2" t="s">
        <v>254</v>
      </c>
      <c r="L1198" s="2" t="s">
        <v>245</v>
      </c>
      <c r="M1198" s="2" t="s">
        <v>128</v>
      </c>
      <c r="N1198" s="51">
        <v>46</v>
      </c>
    </row>
    <row r="1199" spans="1:14" ht="13.5" customHeight="1" x14ac:dyDescent="0.25">
      <c r="A1199" s="2">
        <v>2025</v>
      </c>
      <c r="B1199" s="2">
        <v>11</v>
      </c>
      <c r="C1199" s="2" t="s">
        <v>124</v>
      </c>
      <c r="D1199" s="2" t="s">
        <v>143</v>
      </c>
      <c r="E1199" s="5" t="str">
        <f>VLOOKUP($D:$D,[1]Capacidad!$D:$Q,3,FALSE)</f>
        <v>10</v>
      </c>
      <c r="F1199" s="5" t="str">
        <f>VLOOKUP($D:$D,[1]Capacidad!$D:$Q,4,FALSE)</f>
        <v>OZAMA O METROPOLITANA</v>
      </c>
      <c r="G1199" s="5" t="str">
        <f>VLOOKUP($D:$D,[1]Capacidad!$D:$Q,5,FALSE)</f>
        <v>32</v>
      </c>
      <c r="H1199" s="5" t="str">
        <f>VLOOKUP($D:$D,[1]Capacidad!$D:$Q,6,FALSE)</f>
        <v>SANTO DOMINGO</v>
      </c>
      <c r="I1199" s="5" t="str">
        <f>VLOOKUP($D:$D,[1]Capacidad!$D:$Q,7,FALSE)</f>
        <v>05</v>
      </c>
      <c r="J1199" s="5" t="str">
        <f>VLOOKUP($D:$D,[1]Capacidad!$D:$Q,8,FALSE)</f>
        <v>SAN ANTONIO DE GUERRA</v>
      </c>
      <c r="K1199" s="2" t="s">
        <v>254</v>
      </c>
      <c r="L1199" s="2" t="s">
        <v>245</v>
      </c>
      <c r="M1199" s="2" t="s">
        <v>134</v>
      </c>
      <c r="N1199" s="51">
        <v>100</v>
      </c>
    </row>
    <row r="1200" spans="1:14" ht="13.5" customHeight="1" x14ac:dyDescent="0.25">
      <c r="A1200" s="2">
        <v>2025</v>
      </c>
      <c r="B1200" s="2">
        <v>11</v>
      </c>
      <c r="C1200" s="2" t="s">
        <v>144</v>
      </c>
      <c r="D1200" s="2" t="s">
        <v>145</v>
      </c>
      <c r="E1200" s="5" t="str">
        <f>VLOOKUP($D:$D,[1]Capacidad!$D:$Q,3,FALSE)</f>
        <v>04</v>
      </c>
      <c r="F1200" s="5" t="str">
        <f>VLOOKUP($D:$D,[1]Capacidad!$D:$Q,4,FALSE)</f>
        <v>CIBAO NOROESTE</v>
      </c>
      <c r="G1200" s="5" t="str">
        <f>VLOOKUP($D:$D,[1]Capacidad!$D:$Q,5,FALSE)</f>
        <v>15</v>
      </c>
      <c r="H1200" s="5" t="str">
        <f>VLOOKUP($D:$D,[1]Capacidad!$D:$Q,6,FALSE)</f>
        <v>MONTE CRISTI</v>
      </c>
      <c r="I1200" s="5" t="str">
        <f>VLOOKUP($D:$D,[1]Capacidad!$D:$Q,7,FALSE)</f>
        <v>03</v>
      </c>
      <c r="J1200" s="5" t="str">
        <f>VLOOKUP($D:$D,[1]Capacidad!$D:$Q,8,FALSE)</f>
        <v>GUAYUBÍN</v>
      </c>
      <c r="K1200" s="2" t="s">
        <v>254</v>
      </c>
      <c r="L1200" s="2" t="s">
        <v>245</v>
      </c>
      <c r="M1200" s="2" t="s">
        <v>56</v>
      </c>
      <c r="N1200" s="51">
        <v>50.6</v>
      </c>
    </row>
    <row r="1201" spans="1:14" ht="13.5" customHeight="1" x14ac:dyDescent="0.25">
      <c r="A1201" s="2">
        <v>2025</v>
      </c>
      <c r="B1201" s="2">
        <v>11</v>
      </c>
      <c r="C1201" s="2" t="s">
        <v>271</v>
      </c>
      <c r="D1201" s="2" t="s">
        <v>256</v>
      </c>
      <c r="E1201" s="5" t="s">
        <v>283</v>
      </c>
      <c r="F1201" s="5" t="s">
        <v>283</v>
      </c>
      <c r="G1201" s="5" t="s">
        <v>283</v>
      </c>
      <c r="H1201" s="5" t="s">
        <v>283</v>
      </c>
      <c r="I1201" s="5" t="s">
        <v>283</v>
      </c>
      <c r="J1201" s="5" t="s">
        <v>283</v>
      </c>
      <c r="K1201" s="2" t="s">
        <v>254</v>
      </c>
      <c r="L1201" s="2" t="s">
        <v>245</v>
      </c>
      <c r="M1201" s="2" t="s">
        <v>223</v>
      </c>
      <c r="N1201" s="51">
        <v>50</v>
      </c>
    </row>
    <row r="1202" spans="1:14" ht="13.5" customHeight="1" x14ac:dyDescent="0.25">
      <c r="A1202" s="2">
        <v>2025</v>
      </c>
      <c r="B1202" s="2">
        <v>11</v>
      </c>
      <c r="C1202" s="2" t="s">
        <v>232</v>
      </c>
      <c r="D1202" s="2" t="s">
        <v>233</v>
      </c>
      <c r="E1202" s="5" t="s">
        <v>283</v>
      </c>
      <c r="F1202" s="5" t="s">
        <v>283</v>
      </c>
      <c r="G1202" s="5" t="s">
        <v>283</v>
      </c>
      <c r="H1202" s="5" t="s">
        <v>283</v>
      </c>
      <c r="I1202" s="5" t="s">
        <v>283</v>
      </c>
      <c r="J1202" s="5" t="s">
        <v>283</v>
      </c>
      <c r="K1202" s="2" t="s">
        <v>254</v>
      </c>
      <c r="L1202" s="2" t="s">
        <v>245</v>
      </c>
      <c r="M1202" s="2" t="s">
        <v>223</v>
      </c>
      <c r="N1202" s="51">
        <v>70</v>
      </c>
    </row>
    <row r="1203" spans="1:14" ht="13.5" customHeight="1" x14ac:dyDescent="0.25">
      <c r="A1203" s="2">
        <v>2025</v>
      </c>
      <c r="B1203" s="2">
        <v>11</v>
      </c>
      <c r="C1203" s="2" t="s">
        <v>232</v>
      </c>
      <c r="D1203" s="2" t="s">
        <v>234</v>
      </c>
      <c r="E1203" s="5" t="s">
        <v>283</v>
      </c>
      <c r="F1203" s="5" t="s">
        <v>283</v>
      </c>
      <c r="G1203" s="5" t="s">
        <v>283</v>
      </c>
      <c r="H1203" s="5" t="s">
        <v>283</v>
      </c>
      <c r="I1203" s="5" t="s">
        <v>283</v>
      </c>
      <c r="J1203" s="5" t="s">
        <v>283</v>
      </c>
      <c r="K1203" s="2" t="s">
        <v>254</v>
      </c>
      <c r="L1203" s="2" t="s">
        <v>245</v>
      </c>
      <c r="M1203" s="2" t="s">
        <v>223</v>
      </c>
      <c r="N1203" s="51">
        <v>70</v>
      </c>
    </row>
    <row r="1204" spans="1:14" ht="13.5" customHeight="1" x14ac:dyDescent="0.25">
      <c r="A1204" s="2">
        <v>2025</v>
      </c>
      <c r="B1204" s="2">
        <v>11</v>
      </c>
      <c r="C1204" s="2" t="s">
        <v>22</v>
      </c>
      <c r="D1204" s="2" t="s">
        <v>146</v>
      </c>
      <c r="E1204" s="5" t="str">
        <f>VLOOKUP($D:$D,[1]Capacidad!$D:$Q,3,FALSE)</f>
        <v>01</v>
      </c>
      <c r="F1204" s="5" t="str">
        <f>VLOOKUP($D:$D,[1]Capacidad!$D:$Q,4,FALSE)</f>
        <v>CIBAO NORTE</v>
      </c>
      <c r="G1204" s="5" t="str">
        <f>VLOOKUP($D:$D,[1]Capacidad!$D:$Q,5,FALSE)</f>
        <v>25</v>
      </c>
      <c r="H1204" s="5" t="str">
        <f>VLOOKUP($D:$D,[1]Capacidad!$D:$Q,6,FALSE)</f>
        <v>SANTIAGO</v>
      </c>
      <c r="I1204" s="5" t="str">
        <f>VLOOKUP($D:$D,[1]Capacidad!$D:$Q,7,FALSE)</f>
        <v>05</v>
      </c>
      <c r="J1204" s="5" t="str">
        <f>VLOOKUP($D:$D,[1]Capacidad!$D:$Q,8,FALSE)</f>
        <v>SAN JOSÉ DE LAS MATAS</v>
      </c>
      <c r="K1204" s="2" t="s">
        <v>254</v>
      </c>
      <c r="L1204" s="2" t="s">
        <v>245</v>
      </c>
      <c r="M1204" s="2" t="s">
        <v>134</v>
      </c>
      <c r="N1204" s="51">
        <v>68.400000000000006</v>
      </c>
    </row>
    <row r="1205" spans="1:14" ht="13.5" customHeight="1" x14ac:dyDescent="0.25">
      <c r="A1205" s="2">
        <v>2025</v>
      </c>
      <c r="B1205" s="2">
        <v>11</v>
      </c>
      <c r="C1205" s="2" t="s">
        <v>124</v>
      </c>
      <c r="D1205" s="2" t="s">
        <v>147</v>
      </c>
      <c r="E1205" s="5" t="str">
        <f>VLOOKUP($D:$D,[1]Capacidad!$D:$Q,3,FALSE)</f>
        <v>05</v>
      </c>
      <c r="F1205" s="5" t="str">
        <f>VLOOKUP($D:$D,[1]Capacidad!$D:$Q,4,FALSE)</f>
        <v>VALDESIA</v>
      </c>
      <c r="G1205" s="5" t="str">
        <f>VLOOKUP($D:$D,[1]Capacidad!$D:$Q,5,FALSE)</f>
        <v>17</v>
      </c>
      <c r="H1205" s="5" t="str">
        <f>VLOOKUP($D:$D,[1]Capacidad!$D:$Q,6,FALSE)</f>
        <v>PERAVIA</v>
      </c>
      <c r="I1205" s="5" t="str">
        <f>VLOOKUP($D:$D,[1]Capacidad!$D:$Q,7,FALSE)</f>
        <v>02</v>
      </c>
      <c r="J1205" s="5" t="str">
        <f>VLOOKUP($D:$D,[1]Capacidad!$D:$Q,8,FALSE)</f>
        <v>NIZAO</v>
      </c>
      <c r="K1205" s="2" t="s">
        <v>254</v>
      </c>
      <c r="L1205" s="2" t="s">
        <v>245</v>
      </c>
      <c r="M1205" s="2" t="s">
        <v>10</v>
      </c>
      <c r="N1205" s="51">
        <v>50</v>
      </c>
    </row>
    <row r="1206" spans="1:14" ht="13.5" customHeight="1" x14ac:dyDescent="0.25">
      <c r="A1206" s="2">
        <v>2025</v>
      </c>
      <c r="B1206" s="2">
        <v>11</v>
      </c>
      <c r="C1206" s="2" t="s">
        <v>148</v>
      </c>
      <c r="D1206" s="2" t="s">
        <v>149</v>
      </c>
      <c r="E1206" s="5" t="str">
        <f>VLOOKUP($D:$D,[1]Capacidad!$D:$Q,3,FALSE)</f>
        <v>10</v>
      </c>
      <c r="F1206" s="5" t="str">
        <f>VLOOKUP($D:$D,[1]Capacidad!$D:$Q,4,FALSE)</f>
        <v>OZAMA O METROPOLITANA</v>
      </c>
      <c r="G1206" s="5" t="str">
        <f>VLOOKUP($D:$D,[1]Capacidad!$D:$Q,5,FALSE)</f>
        <v>32</v>
      </c>
      <c r="H1206" s="5" t="str">
        <f>VLOOKUP($D:$D,[1]Capacidad!$D:$Q,6,FALSE)</f>
        <v>SANTO DOMINGO</v>
      </c>
      <c r="I1206" s="5" t="str">
        <f>VLOOKUP($D:$D,[1]Capacidad!$D:$Q,7,FALSE)</f>
        <v>05</v>
      </c>
      <c r="J1206" s="5" t="str">
        <f>VLOOKUP($D:$D,[1]Capacidad!$D:$Q,8,FALSE)</f>
        <v>SAN ANTONIO DE GUERRA</v>
      </c>
      <c r="K1206" s="2" t="s">
        <v>254</v>
      </c>
      <c r="L1206" s="2" t="s">
        <v>245</v>
      </c>
      <c r="M1206" s="2" t="s">
        <v>134</v>
      </c>
      <c r="N1206" s="51">
        <v>50</v>
      </c>
    </row>
    <row r="1207" spans="1:14" ht="13.5" customHeight="1" x14ac:dyDescent="0.25">
      <c r="A1207" s="2">
        <v>2025</v>
      </c>
      <c r="B1207" s="2">
        <v>11</v>
      </c>
      <c r="C1207" s="2" t="s">
        <v>150</v>
      </c>
      <c r="D1207" s="2" t="s">
        <v>151</v>
      </c>
      <c r="E1207" s="5" t="str">
        <f>VLOOKUP($D:$D,[1]Capacidad!$D:$Q,3,FALSE)</f>
        <v>10</v>
      </c>
      <c r="F1207" s="5" t="str">
        <f>VLOOKUP($D:$D,[1]Capacidad!$D:$Q,4,FALSE)</f>
        <v>OZAMA O METROPOLITANA</v>
      </c>
      <c r="G1207" s="5" t="str">
        <f>VLOOKUP($D:$D,[1]Capacidad!$D:$Q,5,FALSE)</f>
        <v>32</v>
      </c>
      <c r="H1207" s="5" t="str">
        <f>VLOOKUP($D:$D,[1]Capacidad!$D:$Q,6,FALSE)</f>
        <v>SANTO DOMINGO</v>
      </c>
      <c r="I1207" s="5" t="str">
        <f>VLOOKUP($D:$D,[1]Capacidad!$D:$Q,7,FALSE)</f>
        <v>05</v>
      </c>
      <c r="J1207" s="5" t="str">
        <f>VLOOKUP($D:$D,[1]Capacidad!$D:$Q,8,FALSE)</f>
        <v>SAN ANTONIO DE GUERRA</v>
      </c>
      <c r="K1207" s="2" t="s">
        <v>254</v>
      </c>
      <c r="L1207" s="2" t="s">
        <v>245</v>
      </c>
      <c r="M1207" s="2" t="s">
        <v>134</v>
      </c>
      <c r="N1207" s="51">
        <v>50</v>
      </c>
    </row>
    <row r="1208" spans="1:14" ht="13.5" customHeight="1" x14ac:dyDescent="0.25">
      <c r="A1208" s="2">
        <v>2025</v>
      </c>
      <c r="B1208" s="2">
        <v>11</v>
      </c>
      <c r="C1208" s="2" t="s">
        <v>152</v>
      </c>
      <c r="D1208" s="2" t="s">
        <v>153</v>
      </c>
      <c r="E1208" s="5" t="str">
        <f>VLOOKUP($D:$D,[1]Capacidad!$D:$Q,3,FALSE)</f>
        <v>10</v>
      </c>
      <c r="F1208" s="5" t="str">
        <f>VLOOKUP($D:$D,[1]Capacidad!$D:$Q,4,FALSE)</f>
        <v>OZAMA O METROPOLITANA</v>
      </c>
      <c r="G1208" s="5" t="str">
        <f>VLOOKUP($D:$D,[1]Capacidad!$D:$Q,5,FALSE)</f>
        <v>32</v>
      </c>
      <c r="H1208" s="5" t="str">
        <f>VLOOKUP($D:$D,[1]Capacidad!$D:$Q,6,FALSE)</f>
        <v>SANTO DOMINGO</v>
      </c>
      <c r="I1208" s="5" t="str">
        <f>VLOOKUP($D:$D,[1]Capacidad!$D:$Q,7,FALSE)</f>
        <v>05</v>
      </c>
      <c r="J1208" s="5" t="str">
        <f>VLOOKUP($D:$D,[1]Capacidad!$D:$Q,8,FALSE)</f>
        <v>SAN ANTONIO DE GUERRA</v>
      </c>
      <c r="K1208" s="2" t="s">
        <v>254</v>
      </c>
      <c r="L1208" s="2" t="s">
        <v>245</v>
      </c>
      <c r="M1208" s="2" t="s">
        <v>31</v>
      </c>
      <c r="N1208" s="51">
        <v>25</v>
      </c>
    </row>
    <row r="1209" spans="1:14" ht="13.5" customHeight="1" x14ac:dyDescent="0.25">
      <c r="A1209" s="2">
        <v>2025</v>
      </c>
      <c r="B1209" s="2">
        <v>11</v>
      </c>
      <c r="C1209" s="2" t="s">
        <v>154</v>
      </c>
      <c r="D1209" s="2" t="s">
        <v>155</v>
      </c>
      <c r="E1209" s="5" t="str">
        <f>VLOOKUP($D:$D,[1]Capacidad!$D:$Q,3,FALSE)</f>
        <v>09</v>
      </c>
      <c r="F1209" s="5" t="str">
        <f>VLOOKUP($D:$D,[1]Capacidad!$D:$Q,4,FALSE)</f>
        <v>HIGUAMO</v>
      </c>
      <c r="G1209" s="5" t="str">
        <f>VLOOKUP($D:$D,[1]Capacidad!$D:$Q,5,FALSE)</f>
        <v>23</v>
      </c>
      <c r="H1209" s="5" t="str">
        <f>VLOOKUP($D:$D,[1]Capacidad!$D:$Q,6,FALSE)</f>
        <v>SAN PEDRO DE MACORÍS</v>
      </c>
      <c r="I1209" s="5" t="str">
        <f>VLOOKUP($D:$D,[1]Capacidad!$D:$Q,7,FALSE)</f>
        <v>04</v>
      </c>
      <c r="J1209" s="5" t="str">
        <f>VLOOKUP($D:$D,[1]Capacidad!$D:$Q,8,FALSE)</f>
        <v>CONSUELO</v>
      </c>
      <c r="K1209" s="2" t="s">
        <v>254</v>
      </c>
      <c r="L1209" s="2" t="s">
        <v>245</v>
      </c>
      <c r="M1209" s="2" t="s">
        <v>10</v>
      </c>
      <c r="N1209" s="51">
        <v>50</v>
      </c>
    </row>
    <row r="1210" spans="1:14" ht="13.5" customHeight="1" x14ac:dyDescent="0.25">
      <c r="A1210" s="2">
        <v>2025</v>
      </c>
      <c r="B1210" s="2">
        <v>11</v>
      </c>
      <c r="C1210" s="2" t="s">
        <v>22</v>
      </c>
      <c r="D1210" s="2" t="s">
        <v>156</v>
      </c>
      <c r="E1210" s="5" t="str">
        <f>VLOOKUP($D:$D,[1]Capacidad!$D:$Q,3,FALSE)</f>
        <v>04</v>
      </c>
      <c r="F1210" s="5" t="str">
        <f>VLOOKUP($D:$D,[1]Capacidad!$D:$Q,4,FALSE)</f>
        <v>CIBAO NOROESTE</v>
      </c>
      <c r="G1210" s="5" t="str">
        <f>VLOOKUP($D:$D,[1]Capacidad!$D:$Q,5,FALSE)</f>
        <v>27</v>
      </c>
      <c r="H1210" s="5" t="str">
        <f>VLOOKUP($D:$D,[1]Capacidad!$D:$Q,6,FALSE)</f>
        <v>VALVERDE</v>
      </c>
      <c r="I1210" s="5" t="str">
        <f>VLOOKUP($D:$D,[1]Capacidad!$D:$Q,7,FALSE)</f>
        <v>02</v>
      </c>
      <c r="J1210" s="5" t="str">
        <f>VLOOKUP($D:$D,[1]Capacidad!$D:$Q,8,FALSE)</f>
        <v>ESPERANZA</v>
      </c>
      <c r="K1210" s="2" t="s">
        <v>254</v>
      </c>
      <c r="L1210" s="2" t="s">
        <v>245</v>
      </c>
      <c r="M1210" s="2" t="s">
        <v>128</v>
      </c>
      <c r="N1210" s="51">
        <v>76</v>
      </c>
    </row>
    <row r="1211" spans="1:14" ht="13.5" customHeight="1" x14ac:dyDescent="0.25">
      <c r="A1211" s="2">
        <v>2025</v>
      </c>
      <c r="B1211" s="2">
        <v>11</v>
      </c>
      <c r="C1211" s="2" t="s">
        <v>22</v>
      </c>
      <c r="D1211" s="2" t="s">
        <v>157</v>
      </c>
      <c r="E1211" s="5" t="str">
        <f>VLOOKUP($D:$D,[1]Capacidad!$D:$Q,3,FALSE)</f>
        <v>05</v>
      </c>
      <c r="F1211" s="5" t="str">
        <f>VLOOKUP($D:$D,[1]Capacidad!$D:$Q,4,FALSE)</f>
        <v>VALDESIA</v>
      </c>
      <c r="G1211" s="5" t="str">
        <f>VLOOKUP($D:$D,[1]Capacidad!$D:$Q,5,FALSE)</f>
        <v>21</v>
      </c>
      <c r="H1211" s="5" t="str">
        <f>VLOOKUP($D:$D,[1]Capacidad!$D:$Q,6,FALSE)</f>
        <v>SAN CRISTÓBAL</v>
      </c>
      <c r="I1211" s="5" t="str">
        <f>VLOOKUP($D:$D,[1]Capacidad!$D:$Q,7,FALSE)</f>
        <v>06</v>
      </c>
      <c r="J1211" s="5" t="str">
        <f>VLOOKUP($D:$D,[1]Capacidad!$D:$Q,8,FALSE)</f>
        <v>YAGUATE</v>
      </c>
      <c r="K1211" s="2" t="s">
        <v>254</v>
      </c>
      <c r="L1211" s="2" t="s">
        <v>245</v>
      </c>
      <c r="M1211" s="2" t="s">
        <v>49</v>
      </c>
      <c r="N1211" s="51">
        <v>100</v>
      </c>
    </row>
    <row r="1212" spans="1:14" ht="13.5" customHeight="1" x14ac:dyDescent="0.25">
      <c r="A1212" s="2">
        <v>2025</v>
      </c>
      <c r="B1212" s="2">
        <v>11</v>
      </c>
      <c r="C1212" s="2" t="s">
        <v>158</v>
      </c>
      <c r="D1212" s="2" t="s">
        <v>159</v>
      </c>
      <c r="E1212" s="5" t="str">
        <f>VLOOKUP($D:$D,[1]Capacidad!$D:$Q,3,FALSE)</f>
        <v>03</v>
      </c>
      <c r="F1212" s="5" t="str">
        <f>VLOOKUP($D:$D,[1]Capacidad!$D:$Q,4,FALSE)</f>
        <v>CIBAO NORDESTE</v>
      </c>
      <c r="G1212" s="5" t="str">
        <f>VLOOKUP($D:$D,[1]Capacidad!$D:$Q,5,FALSE)</f>
        <v>06</v>
      </c>
      <c r="H1212" s="5" t="str">
        <f>VLOOKUP($D:$D,[1]Capacidad!$D:$Q,6,FALSE)</f>
        <v>DUARTE</v>
      </c>
      <c r="I1212" s="5" t="str">
        <f>VLOOKUP($D:$D,[1]Capacidad!$D:$Q,7,FALSE)</f>
        <v>04</v>
      </c>
      <c r="J1212" s="5" t="str">
        <f>VLOOKUP($D:$D,[1]Capacidad!$D:$Q,8,FALSE)</f>
        <v>PIMENTEL</v>
      </c>
      <c r="K1212" s="2" t="s">
        <v>242</v>
      </c>
      <c r="L1212" s="2" t="s">
        <v>248</v>
      </c>
      <c r="M1212" s="2" t="s">
        <v>160</v>
      </c>
      <c r="N1212" s="51">
        <v>31.427</v>
      </c>
    </row>
    <row r="1213" spans="1:14" ht="13.5" customHeight="1" x14ac:dyDescent="0.25">
      <c r="A1213" s="2">
        <v>2025</v>
      </c>
      <c r="B1213" s="2">
        <v>11</v>
      </c>
      <c r="C1213" s="2" t="s">
        <v>158</v>
      </c>
      <c r="D1213" s="2" t="s">
        <v>161</v>
      </c>
      <c r="E1213" s="5" t="str">
        <f>VLOOKUP($D:$D,[1]Capacidad!$D:$Q,3,FALSE)</f>
        <v>03</v>
      </c>
      <c r="F1213" s="5" t="str">
        <f>VLOOKUP($D:$D,[1]Capacidad!$D:$Q,4,FALSE)</f>
        <v>CIBAO NORDESTE</v>
      </c>
      <c r="G1213" s="5" t="str">
        <f>VLOOKUP($D:$D,[1]Capacidad!$D:$Q,5,FALSE)</f>
        <v>06</v>
      </c>
      <c r="H1213" s="5" t="str">
        <f>VLOOKUP($D:$D,[1]Capacidad!$D:$Q,6,FALSE)</f>
        <v>DUARTE</v>
      </c>
      <c r="I1213" s="5" t="str">
        <f>VLOOKUP($D:$D,[1]Capacidad!$D:$Q,7,FALSE)</f>
        <v>04</v>
      </c>
      <c r="J1213" s="5" t="str">
        <f>VLOOKUP($D:$D,[1]Capacidad!$D:$Q,8,FALSE)</f>
        <v>PIMENTEL</v>
      </c>
      <c r="K1213" s="2" t="s">
        <v>242</v>
      </c>
      <c r="L1213" s="2" t="s">
        <v>248</v>
      </c>
      <c r="M1213" s="2" t="s">
        <v>160</v>
      </c>
      <c r="N1213" s="51">
        <v>27.9</v>
      </c>
    </row>
    <row r="1214" spans="1:14" ht="13.5" customHeight="1" x14ac:dyDescent="0.25">
      <c r="A1214" s="2">
        <v>2025</v>
      </c>
      <c r="B1214" s="2">
        <v>11</v>
      </c>
      <c r="C1214" s="2" t="s">
        <v>158</v>
      </c>
      <c r="D1214" s="2" t="s">
        <v>162</v>
      </c>
      <c r="E1214" s="5" t="str">
        <f>VLOOKUP($D:$D,[1]Capacidad!$D:$Q,3,FALSE)</f>
        <v>03</v>
      </c>
      <c r="F1214" s="5" t="str">
        <f>VLOOKUP($D:$D,[1]Capacidad!$D:$Q,4,FALSE)</f>
        <v>CIBAO NORDESTE</v>
      </c>
      <c r="G1214" s="5" t="str">
        <f>VLOOKUP($D:$D,[1]Capacidad!$D:$Q,5,FALSE)</f>
        <v>06</v>
      </c>
      <c r="H1214" s="5" t="str">
        <f>VLOOKUP($D:$D,[1]Capacidad!$D:$Q,6,FALSE)</f>
        <v>DUARTE</v>
      </c>
      <c r="I1214" s="5" t="str">
        <f>VLOOKUP($D:$D,[1]Capacidad!$D:$Q,7,FALSE)</f>
        <v>04</v>
      </c>
      <c r="J1214" s="5" t="str">
        <f>VLOOKUP($D:$D,[1]Capacidad!$D:$Q,8,FALSE)</f>
        <v>PIMENTEL</v>
      </c>
      <c r="K1214" s="2" t="s">
        <v>242</v>
      </c>
      <c r="L1214" s="2" t="s">
        <v>248</v>
      </c>
      <c r="M1214" s="2" t="s">
        <v>163</v>
      </c>
      <c r="N1214" s="51">
        <v>51.228000000000002</v>
      </c>
    </row>
    <row r="1215" spans="1:14" ht="13.5" customHeight="1" x14ac:dyDescent="0.25">
      <c r="A1215" s="2">
        <v>2025</v>
      </c>
      <c r="B1215" s="2">
        <v>11</v>
      </c>
      <c r="C1215" s="2" t="s">
        <v>158</v>
      </c>
      <c r="D1215" s="2" t="s">
        <v>164</v>
      </c>
      <c r="E1215" s="5" t="str">
        <f>VLOOKUP($D:$D,[1]Capacidad!$D:$Q,3,FALSE)</f>
        <v>03</v>
      </c>
      <c r="F1215" s="5" t="str">
        <f>VLOOKUP($D:$D,[1]Capacidad!$D:$Q,4,FALSE)</f>
        <v>CIBAO NORDESTE</v>
      </c>
      <c r="G1215" s="5" t="str">
        <f>VLOOKUP($D:$D,[1]Capacidad!$D:$Q,5,FALSE)</f>
        <v>06</v>
      </c>
      <c r="H1215" s="5" t="str">
        <f>VLOOKUP($D:$D,[1]Capacidad!$D:$Q,6,FALSE)</f>
        <v>DUARTE</v>
      </c>
      <c r="I1215" s="5" t="str">
        <f>VLOOKUP($D:$D,[1]Capacidad!$D:$Q,7,FALSE)</f>
        <v>04</v>
      </c>
      <c r="J1215" s="5" t="str">
        <f>VLOOKUP($D:$D,[1]Capacidad!$D:$Q,8,FALSE)</f>
        <v>PIMENTEL</v>
      </c>
      <c r="K1215" s="2" t="s">
        <v>242</v>
      </c>
      <c r="L1215" s="2" t="s">
        <v>248</v>
      </c>
      <c r="M1215" s="2" t="s">
        <v>163</v>
      </c>
      <c r="N1215" s="51">
        <v>36.26</v>
      </c>
    </row>
    <row r="1216" spans="1:14" ht="13.5" customHeight="1" x14ac:dyDescent="0.25">
      <c r="A1216" s="2">
        <v>2025</v>
      </c>
      <c r="B1216" s="2">
        <v>11</v>
      </c>
      <c r="C1216" s="2" t="s">
        <v>12</v>
      </c>
      <c r="D1216" s="2" t="s">
        <v>165</v>
      </c>
      <c r="E1216" s="5" t="str">
        <f>VLOOKUP($D:$D,[1]Capacidad!$D:$Q,3,FALSE)</f>
        <v>02</v>
      </c>
      <c r="F1216" s="5" t="str">
        <f>VLOOKUP($D:$D,[1]Capacidad!$D:$Q,4,FALSE)</f>
        <v>CIBAO SUR</v>
      </c>
      <c r="G1216" s="5" t="str">
        <f>VLOOKUP($D:$D,[1]Capacidad!$D:$Q,5,FALSE)</f>
        <v>13</v>
      </c>
      <c r="H1216" s="5" t="str">
        <f>VLOOKUP($D:$D,[1]Capacidad!$D:$Q,6,FALSE)</f>
        <v>LA VEGA</v>
      </c>
      <c r="I1216" s="5" t="str">
        <f>VLOOKUP($D:$D,[1]Capacidad!$D:$Q,7,FALSE)</f>
        <v>02</v>
      </c>
      <c r="J1216" s="5" t="str">
        <f>VLOOKUP($D:$D,[1]Capacidad!$D:$Q,8,FALSE)</f>
        <v>CONSTANZA</v>
      </c>
      <c r="K1216" s="2" t="s">
        <v>240</v>
      </c>
      <c r="L1216" s="2" t="s">
        <v>253</v>
      </c>
      <c r="M1216" s="2" t="s">
        <v>160</v>
      </c>
      <c r="N1216" s="51">
        <v>25</v>
      </c>
    </row>
    <row r="1217" spans="1:14" ht="13.5" customHeight="1" x14ac:dyDescent="0.25">
      <c r="A1217" s="2">
        <v>2025</v>
      </c>
      <c r="B1217" s="2">
        <v>11</v>
      </c>
      <c r="C1217" s="2" t="s">
        <v>12</v>
      </c>
      <c r="D1217" s="2" t="s">
        <v>166</v>
      </c>
      <c r="E1217" s="5" t="str">
        <f>VLOOKUP($D:$D,[1]Capacidad!$D:$Q,3,FALSE)</f>
        <v>02</v>
      </c>
      <c r="F1217" s="5" t="str">
        <f>VLOOKUP($D:$D,[1]Capacidad!$D:$Q,4,FALSE)</f>
        <v>CIBAO SUR</v>
      </c>
      <c r="G1217" s="5" t="str">
        <f>VLOOKUP($D:$D,[1]Capacidad!$D:$Q,5,FALSE)</f>
        <v>13</v>
      </c>
      <c r="H1217" s="5" t="str">
        <f>VLOOKUP($D:$D,[1]Capacidad!$D:$Q,6,FALSE)</f>
        <v>LA VEGA</v>
      </c>
      <c r="I1217" s="5" t="str">
        <f>VLOOKUP($D:$D,[1]Capacidad!$D:$Q,7,FALSE)</f>
        <v>02</v>
      </c>
      <c r="J1217" s="5" t="str">
        <f>VLOOKUP($D:$D,[1]Capacidad!$D:$Q,8,FALSE)</f>
        <v>CONSTANZA</v>
      </c>
      <c r="K1217" s="2" t="s">
        <v>240</v>
      </c>
      <c r="L1217" s="2" t="s">
        <v>253</v>
      </c>
      <c r="M1217" s="2" t="s">
        <v>160</v>
      </c>
      <c r="N1217" s="51">
        <v>25</v>
      </c>
    </row>
    <row r="1218" spans="1:14" ht="13.5" customHeight="1" x14ac:dyDescent="0.25">
      <c r="A1218" s="2">
        <v>2025</v>
      </c>
      <c r="B1218" s="2">
        <v>11</v>
      </c>
      <c r="C1218" s="2" t="s">
        <v>167</v>
      </c>
      <c r="D1218" s="2" t="s">
        <v>257</v>
      </c>
      <c r="E1218" s="5" t="s">
        <v>283</v>
      </c>
      <c r="F1218" s="5" t="s">
        <v>283</v>
      </c>
      <c r="G1218" s="5" t="s">
        <v>283</v>
      </c>
      <c r="H1218" s="5" t="s">
        <v>283</v>
      </c>
      <c r="I1218" s="5" t="s">
        <v>283</v>
      </c>
      <c r="J1218" s="5" t="s">
        <v>283</v>
      </c>
      <c r="K1218" s="2" t="s">
        <v>242</v>
      </c>
      <c r="L1218" s="2" t="s">
        <v>248</v>
      </c>
      <c r="M1218" s="2" t="s">
        <v>223</v>
      </c>
      <c r="N1218" s="51">
        <v>230</v>
      </c>
    </row>
    <row r="1219" spans="1:14" ht="13.5" customHeight="1" x14ac:dyDescent="0.25">
      <c r="A1219" s="2">
        <v>2025</v>
      </c>
      <c r="B1219" s="2">
        <v>11</v>
      </c>
      <c r="C1219" s="2" t="s">
        <v>167</v>
      </c>
      <c r="D1219" s="2" t="s">
        <v>168</v>
      </c>
      <c r="E1219" s="5" t="str">
        <f>VLOOKUP($D:$D,[1]Capacidad!$D:$Q,3,FALSE)</f>
        <v>07</v>
      </c>
      <c r="F1219" s="5" t="str">
        <f>VLOOKUP($D:$D,[1]Capacidad!$D:$Q,4,FALSE)</f>
        <v>EL VALLE</v>
      </c>
      <c r="G1219" s="5" t="str">
        <f>VLOOKUP($D:$D,[1]Capacidad!$D:$Q,5,FALSE)</f>
        <v>02</v>
      </c>
      <c r="H1219" s="5" t="str">
        <f>VLOOKUP($D:$D,[1]Capacidad!$D:$Q,6,FALSE)</f>
        <v>AZUA</v>
      </c>
      <c r="I1219" s="5" t="str">
        <f>VLOOKUP($D:$D,[1]Capacidad!$D:$Q,7,FALSE)</f>
        <v>01</v>
      </c>
      <c r="J1219" s="5" t="str">
        <f>VLOOKUP($D:$D,[1]Capacidad!$D:$Q,8,FALSE)</f>
        <v>AZUA</v>
      </c>
      <c r="K1219" s="2" t="s">
        <v>242</v>
      </c>
      <c r="L1219" s="2" t="s">
        <v>248</v>
      </c>
      <c r="M1219" s="2" t="s">
        <v>128</v>
      </c>
      <c r="N1219" s="51">
        <v>108.78</v>
      </c>
    </row>
    <row r="1220" spans="1:14" ht="13.5" customHeight="1" x14ac:dyDescent="0.25">
      <c r="A1220" s="2">
        <v>2025</v>
      </c>
      <c r="B1220" s="2">
        <v>11</v>
      </c>
      <c r="C1220" s="2" t="s">
        <v>167</v>
      </c>
      <c r="D1220" s="2" t="s">
        <v>169</v>
      </c>
      <c r="E1220" s="5" t="str">
        <f>VLOOKUP($D:$D,[1]Capacidad!$D:$Q,3,FALSE)</f>
        <v>07</v>
      </c>
      <c r="F1220" s="5" t="str">
        <f>VLOOKUP($D:$D,[1]Capacidad!$D:$Q,4,FALSE)</f>
        <v>EL VALLE</v>
      </c>
      <c r="G1220" s="5" t="str">
        <f>VLOOKUP($D:$D,[1]Capacidad!$D:$Q,5,FALSE)</f>
        <v>02</v>
      </c>
      <c r="H1220" s="5" t="str">
        <f>VLOOKUP($D:$D,[1]Capacidad!$D:$Q,6,FALSE)</f>
        <v>AZUA</v>
      </c>
      <c r="I1220" s="5" t="str">
        <f>VLOOKUP($D:$D,[1]Capacidad!$D:$Q,7,FALSE)</f>
        <v>01</v>
      </c>
      <c r="J1220" s="5" t="str">
        <f>VLOOKUP($D:$D,[1]Capacidad!$D:$Q,8,FALSE)</f>
        <v>AZUA</v>
      </c>
      <c r="K1220" s="2" t="s">
        <v>242</v>
      </c>
      <c r="L1220" s="2" t="s">
        <v>248</v>
      </c>
      <c r="M1220" s="2" t="s">
        <v>128</v>
      </c>
      <c r="N1220" s="51">
        <v>79.88</v>
      </c>
    </row>
    <row r="1221" spans="1:14" ht="13.5" customHeight="1" x14ac:dyDescent="0.25">
      <c r="A1221" s="2">
        <v>2025</v>
      </c>
      <c r="B1221" s="2">
        <v>11</v>
      </c>
      <c r="C1221" s="2" t="s">
        <v>170</v>
      </c>
      <c r="D1221" s="2" t="s">
        <v>171</v>
      </c>
      <c r="E1221" s="5" t="str">
        <f>VLOOKUP($D:$D,[1]Capacidad!$D:$Q,3,FALSE)</f>
        <v>05</v>
      </c>
      <c r="F1221" s="5" t="str">
        <f>VLOOKUP($D:$D,[1]Capacidad!$D:$Q,4,FALSE)</f>
        <v>VALDESIA</v>
      </c>
      <c r="G1221" s="5" t="str">
        <f>VLOOKUP($D:$D,[1]Capacidad!$D:$Q,5,FALSE)</f>
        <v>17</v>
      </c>
      <c r="H1221" s="5" t="str">
        <f>VLOOKUP($D:$D,[1]Capacidad!$D:$Q,6,FALSE)</f>
        <v>PERAVIA</v>
      </c>
      <c r="I1221" s="5" t="str">
        <f>VLOOKUP($D:$D,[1]Capacidad!$D:$Q,7,FALSE)</f>
        <v>01</v>
      </c>
      <c r="J1221" s="5" t="str">
        <f>VLOOKUP($D:$D,[1]Capacidad!$D:$Q,8,FALSE)</f>
        <v>BANÍ</v>
      </c>
      <c r="K1221" s="2" t="s">
        <v>241</v>
      </c>
      <c r="L1221" s="2" t="s">
        <v>247</v>
      </c>
      <c r="M1221" s="2" t="s">
        <v>56</v>
      </c>
      <c r="N1221" s="51">
        <v>391</v>
      </c>
    </row>
    <row r="1222" spans="1:14" ht="13.5" customHeight="1" x14ac:dyDescent="0.25">
      <c r="A1222" s="2">
        <v>2025</v>
      </c>
      <c r="B1222" s="2">
        <v>11</v>
      </c>
      <c r="C1222" s="2" t="s">
        <v>170</v>
      </c>
      <c r="D1222" s="2" t="s">
        <v>172</v>
      </c>
      <c r="E1222" s="5" t="str">
        <f>VLOOKUP($D:$D,[1]Capacidad!$D:$Q,3,FALSE)</f>
        <v>05</v>
      </c>
      <c r="F1222" s="5" t="str">
        <f>VLOOKUP($D:$D,[1]Capacidad!$D:$Q,4,FALSE)</f>
        <v>VALDESIA</v>
      </c>
      <c r="G1222" s="5" t="str">
        <f>VLOOKUP($D:$D,[1]Capacidad!$D:$Q,5,FALSE)</f>
        <v>17</v>
      </c>
      <c r="H1222" s="5" t="str">
        <f>VLOOKUP($D:$D,[1]Capacidad!$D:$Q,6,FALSE)</f>
        <v>PERAVIA</v>
      </c>
      <c r="I1222" s="5" t="str">
        <f>VLOOKUP($D:$D,[1]Capacidad!$D:$Q,7,FALSE)</f>
        <v>01</v>
      </c>
      <c r="J1222" s="5" t="str">
        <f>VLOOKUP($D:$D,[1]Capacidad!$D:$Q,8,FALSE)</f>
        <v>BANÍ</v>
      </c>
      <c r="K1222" s="2" t="s">
        <v>241</v>
      </c>
      <c r="L1222" s="2" t="s">
        <v>247</v>
      </c>
      <c r="M1222" s="2" t="s">
        <v>56</v>
      </c>
      <c r="N1222" s="51">
        <v>391</v>
      </c>
    </row>
    <row r="1223" spans="1:14" ht="13.5" customHeight="1" x14ac:dyDescent="0.25">
      <c r="A1223" s="2">
        <v>2025</v>
      </c>
      <c r="B1223" s="2">
        <v>11</v>
      </c>
      <c r="C1223" s="2" t="s">
        <v>22</v>
      </c>
      <c r="D1223" s="2" t="s">
        <v>173</v>
      </c>
      <c r="E1223" s="5" t="str">
        <f>VLOOKUP($D:$D,[1]Capacidad!$D:$Q,3,FALSE)</f>
        <v>06</v>
      </c>
      <c r="F1223" s="5" t="str">
        <f>VLOOKUP($D:$D,[1]Capacidad!$D:$Q,4,FALSE)</f>
        <v>ENRIQUILLO</v>
      </c>
      <c r="G1223" s="5" t="str">
        <f>VLOOKUP($D:$D,[1]Capacidad!$D:$Q,5,FALSE)</f>
        <v>16</v>
      </c>
      <c r="H1223" s="5" t="str">
        <f>VLOOKUP($D:$D,[1]Capacidad!$D:$Q,6,FALSE)</f>
        <v>PEDERNALES</v>
      </c>
      <c r="I1223" s="5" t="str">
        <f>VLOOKUP($D:$D,[1]Capacidad!$D:$Q,7,FALSE)</f>
        <v>02</v>
      </c>
      <c r="J1223" s="5" t="str">
        <f>VLOOKUP($D:$D,[1]Capacidad!$D:$Q,8,FALSE)</f>
        <v>OVIEDO</v>
      </c>
      <c r="K1223" s="2" t="s">
        <v>244</v>
      </c>
      <c r="L1223" s="2" t="s">
        <v>252</v>
      </c>
      <c r="M1223" s="2" t="s">
        <v>174</v>
      </c>
      <c r="N1223" s="51">
        <v>8.25</v>
      </c>
    </row>
    <row r="1224" spans="1:14" ht="13.5" customHeight="1" x14ac:dyDescent="0.25">
      <c r="A1224" s="2">
        <v>2025</v>
      </c>
      <c r="B1224" s="2">
        <v>11</v>
      </c>
      <c r="C1224" s="2" t="s">
        <v>175</v>
      </c>
      <c r="D1224" s="2" t="s">
        <v>218</v>
      </c>
      <c r="E1224" s="5" t="str">
        <f>VLOOKUP($D:$D,[1]Capacidad!$D:$Q,3,FALSE)</f>
        <v>09</v>
      </c>
      <c r="F1224" s="5" t="str">
        <f>VLOOKUP($D:$D,[1]Capacidad!$D:$Q,4,FALSE)</f>
        <v>HIGUAMO</v>
      </c>
      <c r="G1224" s="5" t="str">
        <f>VLOOKUP($D:$D,[1]Capacidad!$D:$Q,5,FALSE)</f>
        <v>23</v>
      </c>
      <c r="H1224" s="5" t="str">
        <f>VLOOKUP($D:$D,[1]Capacidad!$D:$Q,6,FALSE)</f>
        <v>SAN PEDRO DE MACORÍS</v>
      </c>
      <c r="I1224" s="5" t="str">
        <f>VLOOKUP($D:$D,[1]Capacidad!$D:$Q,7,FALSE)</f>
        <v>05</v>
      </c>
      <c r="J1224" s="5" t="str">
        <f>VLOOKUP($D:$D,[1]Capacidad!$D:$Q,8,FALSE)</f>
        <v>QUISQUEYA</v>
      </c>
      <c r="K1224" s="2" t="s">
        <v>242</v>
      </c>
      <c r="L1224" s="2" t="s">
        <v>248</v>
      </c>
      <c r="M1224" s="2" t="s">
        <v>174</v>
      </c>
      <c r="N1224" s="51">
        <v>156.93799999999999</v>
      </c>
    </row>
    <row r="1225" spans="1:14" ht="13.5" customHeight="1" x14ac:dyDescent="0.25">
      <c r="A1225" s="2">
        <v>2025</v>
      </c>
      <c r="B1225" s="2">
        <v>11</v>
      </c>
      <c r="C1225" s="2" t="s">
        <v>175</v>
      </c>
      <c r="D1225" s="2" t="s">
        <v>219</v>
      </c>
      <c r="E1225" s="5" t="str">
        <f>VLOOKUP($D:$D,[1]Capacidad!$D:$Q,3,FALSE)</f>
        <v>09</v>
      </c>
      <c r="F1225" s="5" t="str">
        <f>VLOOKUP($D:$D,[1]Capacidad!$D:$Q,4,FALSE)</f>
        <v>HIGUAMO</v>
      </c>
      <c r="G1225" s="5" t="str">
        <f>VLOOKUP($D:$D,[1]Capacidad!$D:$Q,5,FALSE)</f>
        <v>23</v>
      </c>
      <c r="H1225" s="5" t="str">
        <f>VLOOKUP($D:$D,[1]Capacidad!$D:$Q,6,FALSE)</f>
        <v>SAN PEDRO DE MACORÍS</v>
      </c>
      <c r="I1225" s="5" t="str">
        <f>VLOOKUP($D:$D,[1]Capacidad!$D:$Q,7,FALSE)</f>
        <v>01</v>
      </c>
      <c r="J1225" s="5" t="str">
        <f>VLOOKUP($D:$D,[1]Capacidad!$D:$Q,8,FALSE)</f>
        <v>SAN PEDRO DE MACORÍS</v>
      </c>
      <c r="K1225" s="2" t="s">
        <v>242</v>
      </c>
      <c r="L1225" s="2" t="s">
        <v>248</v>
      </c>
      <c r="M1225" s="2" t="s">
        <v>107</v>
      </c>
      <c r="N1225" s="51">
        <v>68.304000000000002</v>
      </c>
    </row>
    <row r="1226" spans="1:14" ht="13.5" customHeight="1" x14ac:dyDescent="0.25">
      <c r="A1226" s="2">
        <v>2025</v>
      </c>
      <c r="B1226" s="2">
        <v>11</v>
      </c>
      <c r="C1226" s="2" t="s">
        <v>22</v>
      </c>
      <c r="D1226" s="2" t="s">
        <v>220</v>
      </c>
      <c r="E1226" s="5" t="str">
        <f>VLOOKUP($D:$D,[1]Capacidad!$D:$Q,3,FALSE)</f>
        <v>09</v>
      </c>
      <c r="F1226" s="5" t="str">
        <f>VLOOKUP($D:$D,[1]Capacidad!$D:$Q,4,FALSE)</f>
        <v>HIGUAMO</v>
      </c>
      <c r="G1226" s="5" t="str">
        <f>VLOOKUP($D:$D,[1]Capacidad!$D:$Q,5,FALSE)</f>
        <v>23</v>
      </c>
      <c r="H1226" s="5" t="str">
        <f>VLOOKUP($D:$D,[1]Capacidad!$D:$Q,6,FALSE)</f>
        <v>SAN PEDRO DE MACORÍS</v>
      </c>
      <c r="I1226" s="5" t="str">
        <f>VLOOKUP($D:$D,[1]Capacidad!$D:$Q,7,FALSE)</f>
        <v>05</v>
      </c>
      <c r="J1226" s="5" t="str">
        <f>VLOOKUP($D:$D,[1]Capacidad!$D:$Q,8,FALSE)</f>
        <v>QUISQUEYA</v>
      </c>
      <c r="K1226" s="2" t="s">
        <v>242</v>
      </c>
      <c r="L1226" s="2" t="s">
        <v>248</v>
      </c>
      <c r="M1226" s="2" t="s">
        <v>174</v>
      </c>
      <c r="N1226" s="51">
        <v>225.24</v>
      </c>
    </row>
    <row r="1227" spans="1:14" ht="13.5" customHeight="1" x14ac:dyDescent="0.25">
      <c r="A1227" s="2">
        <v>2025</v>
      </c>
      <c r="B1227" s="2">
        <v>11</v>
      </c>
      <c r="C1227" s="2" t="s">
        <v>12</v>
      </c>
      <c r="D1227" s="2" t="s">
        <v>182</v>
      </c>
      <c r="E1227" s="5" t="str">
        <f>VLOOKUP($D:$D,[1]Capacidad!$D:$Q,3,FALSE)</f>
        <v>02</v>
      </c>
      <c r="F1227" s="5" t="str">
        <f>VLOOKUP($D:$D,[1]Capacidad!$D:$Q,4,FALSE)</f>
        <v>CIBAO SUR</v>
      </c>
      <c r="G1227" s="5" t="str">
        <f>VLOOKUP($D:$D,[1]Capacidad!$D:$Q,5,FALSE)</f>
        <v>13</v>
      </c>
      <c r="H1227" s="5" t="str">
        <f>VLOOKUP($D:$D,[1]Capacidad!$D:$Q,6,FALSE)</f>
        <v>LA VEGA</v>
      </c>
      <c r="I1227" s="5" t="str">
        <f>VLOOKUP($D:$D,[1]Capacidad!$D:$Q,7,FALSE)</f>
        <v>04</v>
      </c>
      <c r="J1227" s="5" t="str">
        <f>VLOOKUP($D:$D,[1]Capacidad!$D:$Q,8,FALSE)</f>
        <v>JIMA ABAJO</v>
      </c>
      <c r="K1227" s="2" t="s">
        <v>240</v>
      </c>
      <c r="L1227" s="2" t="s">
        <v>253</v>
      </c>
      <c r="M1227" s="2" t="s">
        <v>183</v>
      </c>
      <c r="N1227" s="51">
        <v>10.1</v>
      </c>
    </row>
    <row r="1228" spans="1:14" ht="13.5" customHeight="1" x14ac:dyDescent="0.25">
      <c r="A1228" s="2">
        <v>2025</v>
      </c>
      <c r="B1228" s="2">
        <v>11</v>
      </c>
      <c r="C1228" s="2" t="s">
        <v>12</v>
      </c>
      <c r="D1228" s="2" t="s">
        <v>184</v>
      </c>
      <c r="E1228" s="5" t="str">
        <f>VLOOKUP($D:$D,[1]Capacidad!$D:$Q,3,FALSE)</f>
        <v>02</v>
      </c>
      <c r="F1228" s="5" t="str">
        <f>VLOOKUP($D:$D,[1]Capacidad!$D:$Q,4,FALSE)</f>
        <v>CIBAO SUR</v>
      </c>
      <c r="G1228" s="5" t="str">
        <f>VLOOKUP($D:$D,[1]Capacidad!$D:$Q,5,FALSE)</f>
        <v>28</v>
      </c>
      <c r="H1228" s="5" t="str">
        <f>VLOOKUP($D:$D,[1]Capacidad!$D:$Q,6,FALSE)</f>
        <v>MONSEÑOR NOUEL</v>
      </c>
      <c r="I1228" s="5" t="str">
        <f>VLOOKUP($D:$D,[1]Capacidad!$D:$Q,7,FALSE)</f>
        <v>01</v>
      </c>
      <c r="J1228" s="5" t="str">
        <f>VLOOKUP($D:$D,[1]Capacidad!$D:$Q,8,FALSE)</f>
        <v>BONAO</v>
      </c>
      <c r="K1228" s="2" t="s">
        <v>240</v>
      </c>
      <c r="L1228" s="2" t="s">
        <v>253</v>
      </c>
      <c r="M1228" s="2" t="s">
        <v>82</v>
      </c>
      <c r="N1228" s="51">
        <v>12.5</v>
      </c>
    </row>
    <row r="1229" spans="1:14" ht="13.5" customHeight="1" x14ac:dyDescent="0.25">
      <c r="A1229" s="2">
        <v>2025</v>
      </c>
      <c r="B1229" s="2">
        <v>11</v>
      </c>
      <c r="C1229" s="2" t="s">
        <v>12</v>
      </c>
      <c r="D1229" s="2" t="s">
        <v>185</v>
      </c>
      <c r="E1229" s="5" t="str">
        <f>VLOOKUP($D:$D,[1]Capacidad!$D:$Q,3,FALSE)</f>
        <v>02</v>
      </c>
      <c r="F1229" s="5" t="str">
        <f>VLOOKUP($D:$D,[1]Capacidad!$D:$Q,4,FALSE)</f>
        <v>CIBAO SUR</v>
      </c>
      <c r="G1229" s="5" t="str">
        <f>VLOOKUP($D:$D,[1]Capacidad!$D:$Q,5,FALSE)</f>
        <v>28</v>
      </c>
      <c r="H1229" s="5" t="str">
        <f>VLOOKUP($D:$D,[1]Capacidad!$D:$Q,6,FALSE)</f>
        <v>MONSEÑOR NOUEL</v>
      </c>
      <c r="I1229" s="5" t="str">
        <f>VLOOKUP($D:$D,[1]Capacidad!$D:$Q,7,FALSE)</f>
        <v>01</v>
      </c>
      <c r="J1229" s="5" t="str">
        <f>VLOOKUP($D:$D,[1]Capacidad!$D:$Q,8,FALSE)</f>
        <v>BONAO</v>
      </c>
      <c r="K1229" s="2" t="s">
        <v>240</v>
      </c>
      <c r="L1229" s="2" t="s">
        <v>253</v>
      </c>
      <c r="M1229" s="2" t="s">
        <v>17</v>
      </c>
      <c r="N1229" s="51">
        <v>12.5</v>
      </c>
    </row>
    <row r="1230" spans="1:14" ht="13.5" customHeight="1" x14ac:dyDescent="0.25">
      <c r="A1230" s="2">
        <v>2025</v>
      </c>
      <c r="B1230" s="2">
        <v>11</v>
      </c>
      <c r="C1230" s="2" t="s">
        <v>12</v>
      </c>
      <c r="D1230" s="2" t="s">
        <v>186</v>
      </c>
      <c r="E1230" s="5" t="str">
        <f>VLOOKUP($D:$D,[1]Capacidad!$D:$Q,3,FALSE)</f>
        <v>03</v>
      </c>
      <c r="F1230" s="5" t="str">
        <f>VLOOKUP($D:$D,[1]Capacidad!$D:$Q,4,FALSE)</f>
        <v>CIBAO NORDESTE</v>
      </c>
      <c r="G1230" s="5" t="str">
        <f>VLOOKUP($D:$D,[1]Capacidad!$D:$Q,5,FALSE)</f>
        <v>14</v>
      </c>
      <c r="H1230" s="5" t="str">
        <f>VLOOKUP($D:$D,[1]Capacidad!$D:$Q,6,FALSE)</f>
        <v>MARÍA TRINIDAD SÁNCHEZ</v>
      </c>
      <c r="I1230" s="5" t="str">
        <f>VLOOKUP($D:$D,[1]Capacidad!$D:$Q,7,FALSE)</f>
        <v>01</v>
      </c>
      <c r="J1230" s="5" t="str">
        <f>VLOOKUP($D:$D,[1]Capacidad!$D:$Q,8,FALSE)</f>
        <v>NAGUA</v>
      </c>
      <c r="K1230" s="2" t="s">
        <v>240</v>
      </c>
      <c r="L1230" s="2" t="s">
        <v>253</v>
      </c>
      <c r="M1230" s="2" t="s">
        <v>187</v>
      </c>
      <c r="N1230" s="51">
        <v>0.9</v>
      </c>
    </row>
    <row r="1231" spans="1:14" ht="13.5" customHeight="1" x14ac:dyDescent="0.25">
      <c r="A1231" s="2">
        <v>2025</v>
      </c>
      <c r="B1231" s="2">
        <v>11</v>
      </c>
      <c r="C1231" s="2" t="s">
        <v>12</v>
      </c>
      <c r="D1231" s="2" t="s">
        <v>188</v>
      </c>
      <c r="E1231" s="5" t="str">
        <f>VLOOKUP($D:$D,[1]Capacidad!$D:$Q,3,FALSE)</f>
        <v>07</v>
      </c>
      <c r="F1231" s="5" t="str">
        <f>VLOOKUP($D:$D,[1]Capacidad!$D:$Q,4,FALSE)</f>
        <v>EL VALLE</v>
      </c>
      <c r="G1231" s="5" t="str">
        <f>VLOOKUP($D:$D,[1]Capacidad!$D:$Q,5,FALSE)</f>
        <v>22</v>
      </c>
      <c r="H1231" s="5" t="str">
        <f>VLOOKUP($D:$D,[1]Capacidad!$D:$Q,6,FALSE)</f>
        <v>SAN JUAN</v>
      </c>
      <c r="I1231" s="5" t="str">
        <f>VLOOKUP($D:$D,[1]Capacidad!$D:$Q,7,FALSE)</f>
        <v>01</v>
      </c>
      <c r="J1231" s="5" t="str">
        <f>VLOOKUP($D:$D,[1]Capacidad!$D:$Q,8,FALSE)</f>
        <v>SAN JUAN</v>
      </c>
      <c r="K1231" s="2" t="s">
        <v>240</v>
      </c>
      <c r="L1231" s="2" t="s">
        <v>253</v>
      </c>
      <c r="M1231" s="2" t="s">
        <v>189</v>
      </c>
      <c r="N1231" s="51">
        <v>12.8</v>
      </c>
    </row>
    <row r="1232" spans="1:14" ht="13.5" customHeight="1" x14ac:dyDescent="0.25">
      <c r="A1232" s="2">
        <v>2025</v>
      </c>
      <c r="B1232" s="2">
        <v>11</v>
      </c>
      <c r="C1232" s="2" t="s">
        <v>12</v>
      </c>
      <c r="D1232" s="2" t="s">
        <v>190</v>
      </c>
      <c r="E1232" s="5" t="str">
        <f>VLOOKUP($D:$D,[1]Capacidad!$D:$Q,3,FALSE)</f>
        <v>07</v>
      </c>
      <c r="F1232" s="5" t="str">
        <f>VLOOKUP($D:$D,[1]Capacidad!$D:$Q,4,FALSE)</f>
        <v>EL VALLE</v>
      </c>
      <c r="G1232" s="5" t="str">
        <f>VLOOKUP($D:$D,[1]Capacidad!$D:$Q,5,FALSE)</f>
        <v>22</v>
      </c>
      <c r="H1232" s="5" t="str">
        <f>VLOOKUP($D:$D,[1]Capacidad!$D:$Q,6,FALSE)</f>
        <v>SAN JUAN</v>
      </c>
      <c r="I1232" s="5" t="str">
        <f>VLOOKUP($D:$D,[1]Capacidad!$D:$Q,7,FALSE)</f>
        <v>01</v>
      </c>
      <c r="J1232" s="5" t="str">
        <f>VLOOKUP($D:$D,[1]Capacidad!$D:$Q,8,FALSE)</f>
        <v>SAN JUAN</v>
      </c>
      <c r="K1232" s="2" t="s">
        <v>240</v>
      </c>
      <c r="L1232" s="2" t="s">
        <v>253</v>
      </c>
      <c r="M1232" s="2" t="s">
        <v>191</v>
      </c>
      <c r="N1232" s="51">
        <v>6.3</v>
      </c>
    </row>
    <row r="1233" spans="1:14" ht="13.5" customHeight="1" x14ac:dyDescent="0.25">
      <c r="A1233" s="2">
        <v>2025</v>
      </c>
      <c r="B1233" s="2">
        <v>11</v>
      </c>
      <c r="C1233" s="2" t="s">
        <v>59</v>
      </c>
      <c r="D1233" s="2" t="s">
        <v>197</v>
      </c>
      <c r="E1233" s="5" t="str">
        <f>VLOOKUP($D:$D,[1]Capacidad!$D:$Q,3,FALSE)</f>
        <v>05</v>
      </c>
      <c r="F1233" s="5" t="str">
        <f>VLOOKUP($D:$D,[1]Capacidad!$D:$Q,4,FALSE)</f>
        <v>VALDESIA</v>
      </c>
      <c r="G1233" s="5" t="str">
        <f>VLOOKUP($D:$D,[1]Capacidad!$D:$Q,5,FALSE)</f>
        <v>21</v>
      </c>
      <c r="H1233" s="5" t="str">
        <f>VLOOKUP($D:$D,[1]Capacidad!$D:$Q,6,FALSE)</f>
        <v>SAN CRISTÓBAL</v>
      </c>
      <c r="I1233" s="5" t="str">
        <f>VLOOKUP($D:$D,[1]Capacidad!$D:$Q,7,FALSE)</f>
        <v>03</v>
      </c>
      <c r="J1233" s="5" t="str">
        <f>VLOOKUP($D:$D,[1]Capacidad!$D:$Q,8,FALSE)</f>
        <v>BAJOS DE HAINA</v>
      </c>
      <c r="K1233" s="2" t="s">
        <v>243</v>
      </c>
      <c r="L1233" s="2" t="s">
        <v>249</v>
      </c>
      <c r="M1233" s="2" t="s">
        <v>44</v>
      </c>
      <c r="N1233" s="51">
        <v>34</v>
      </c>
    </row>
    <row r="1234" spans="1:14" ht="13.5" customHeight="1" x14ac:dyDescent="0.25">
      <c r="A1234" s="2">
        <v>2025</v>
      </c>
      <c r="B1234" s="2">
        <v>11</v>
      </c>
      <c r="C1234" s="2" t="s">
        <v>198</v>
      </c>
      <c r="D1234" s="2" t="s">
        <v>199</v>
      </c>
      <c r="E1234" s="5" t="str">
        <f>VLOOKUP($D:$D,[1]Capacidad!$D:$Q,3,FALSE)</f>
        <v>09</v>
      </c>
      <c r="F1234" s="5" t="str">
        <f>VLOOKUP($D:$D,[1]Capacidad!$D:$Q,4,FALSE)</f>
        <v>HIGUAMO</v>
      </c>
      <c r="G1234" s="5" t="str">
        <f>VLOOKUP($D:$D,[1]Capacidad!$D:$Q,5,FALSE)</f>
        <v>23</v>
      </c>
      <c r="H1234" s="5" t="str">
        <f>VLOOKUP($D:$D,[1]Capacidad!$D:$Q,6,FALSE)</f>
        <v>SAN PEDRO DE MACORÍS</v>
      </c>
      <c r="I1234" s="5" t="str">
        <f>VLOOKUP($D:$D,[1]Capacidad!$D:$Q,7,FALSE)</f>
        <v>01</v>
      </c>
      <c r="J1234" s="5" t="str">
        <f>VLOOKUP($D:$D,[1]Capacidad!$D:$Q,8,FALSE)</f>
        <v>SAN PEDRO DE MACORÍS</v>
      </c>
      <c r="K1234" s="2" t="s">
        <v>241</v>
      </c>
      <c r="L1234" s="2" t="s">
        <v>251</v>
      </c>
      <c r="M1234" s="2" t="s">
        <v>99</v>
      </c>
      <c r="N1234" s="51">
        <v>30</v>
      </c>
    </row>
    <row r="1235" spans="1:14" ht="13.5" customHeight="1" x14ac:dyDescent="0.25">
      <c r="A1235" s="2">
        <v>2025</v>
      </c>
      <c r="B1235" s="2">
        <v>11</v>
      </c>
      <c r="C1235" s="2" t="s">
        <v>200</v>
      </c>
      <c r="D1235" s="2" t="s">
        <v>201</v>
      </c>
      <c r="E1235" s="5" t="str">
        <f>VLOOKUP($D:$D,[1]Capacidad!$D:$Q,3,FALSE)</f>
        <v>10</v>
      </c>
      <c r="F1235" s="5" t="str">
        <f>VLOOKUP($D:$D,[1]Capacidad!$D:$Q,4,FALSE)</f>
        <v>OZAMA O METROPOLITANA</v>
      </c>
      <c r="G1235" s="5" t="str">
        <f>VLOOKUP($D:$D,[1]Capacidad!$D:$Q,5,FALSE)</f>
        <v>32</v>
      </c>
      <c r="H1235" s="5" t="str">
        <f>VLOOKUP($D:$D,[1]Capacidad!$D:$Q,6,FALSE)</f>
        <v>SANTO DOMINGO</v>
      </c>
      <c r="I1235" s="5" t="str">
        <f>VLOOKUP($D:$D,[1]Capacidad!$D:$Q,7,FALSE)</f>
        <v>04</v>
      </c>
      <c r="J1235" s="5" t="str">
        <f>VLOOKUP($D:$D,[1]Capacidad!$D:$Q,8,FALSE)</f>
        <v>BOCA CHICA</v>
      </c>
      <c r="K1235" s="2" t="s">
        <v>243</v>
      </c>
      <c r="L1235" s="2" t="s">
        <v>246</v>
      </c>
      <c r="M1235" s="2" t="s">
        <v>128</v>
      </c>
      <c r="N1235" s="51">
        <v>269.27999999999997</v>
      </c>
    </row>
    <row r="1236" spans="1:14" ht="13.5" customHeight="1" x14ac:dyDescent="0.25">
      <c r="A1236" s="2">
        <v>2025</v>
      </c>
      <c r="B1236" s="2">
        <v>11</v>
      </c>
      <c r="C1236" s="2" t="s">
        <v>22</v>
      </c>
      <c r="D1236" s="2" t="s">
        <v>202</v>
      </c>
      <c r="E1236" s="5" t="str">
        <f>VLOOKUP($D:$D,[1]Capacidad!$D:$Q,3,FALSE)</f>
        <v>09</v>
      </c>
      <c r="F1236" s="5" t="str">
        <f>VLOOKUP($D:$D,[1]Capacidad!$D:$Q,4,FALSE)</f>
        <v>HIGUAMO</v>
      </c>
      <c r="G1236" s="5" t="str">
        <f>VLOOKUP($D:$D,[1]Capacidad!$D:$Q,5,FALSE)</f>
        <v>23</v>
      </c>
      <c r="H1236" s="5" t="str">
        <f>VLOOKUP($D:$D,[1]Capacidad!$D:$Q,6,FALSE)</f>
        <v>SAN PEDRO DE MACORÍS</v>
      </c>
      <c r="I1236" s="5" t="str">
        <f>VLOOKUP($D:$D,[1]Capacidad!$D:$Q,7,FALSE)</f>
        <v>01</v>
      </c>
      <c r="J1236" s="5" t="str">
        <f>VLOOKUP($D:$D,[1]Capacidad!$D:$Q,8,FALSE)</f>
        <v>SAN PEDRO DE MACORÍS</v>
      </c>
      <c r="K1236" s="2" t="s">
        <v>242</v>
      </c>
      <c r="L1236" s="2" t="s">
        <v>248</v>
      </c>
      <c r="M1236" s="2" t="s">
        <v>24</v>
      </c>
      <c r="N1236" s="51">
        <v>51</v>
      </c>
    </row>
    <row r="1237" spans="1:14" ht="13.5" customHeight="1" x14ac:dyDescent="0.25">
      <c r="A1237" s="2">
        <v>2025</v>
      </c>
      <c r="B1237" s="2">
        <v>11</v>
      </c>
      <c r="C1237" s="2" t="s">
        <v>12</v>
      </c>
      <c r="D1237" s="2" t="s">
        <v>203</v>
      </c>
      <c r="E1237" s="5" t="str">
        <f>VLOOKUP($D:$D,[1]Capacidad!$D:$Q,3,FALSE)</f>
        <v>02</v>
      </c>
      <c r="F1237" s="5" t="str">
        <f>VLOOKUP($D:$D,[1]Capacidad!$D:$Q,4,FALSE)</f>
        <v>CIBAO SUR</v>
      </c>
      <c r="G1237" s="5" t="str">
        <f>VLOOKUP($D:$D,[1]Capacidad!$D:$Q,5,FALSE)</f>
        <v>13</v>
      </c>
      <c r="H1237" s="5" t="str">
        <f>VLOOKUP($D:$D,[1]Capacidad!$D:$Q,6,FALSE)</f>
        <v>LA VEGA</v>
      </c>
      <c r="I1237" s="5" t="str">
        <f>VLOOKUP($D:$D,[1]Capacidad!$D:$Q,7,FALSE)</f>
        <v>01</v>
      </c>
      <c r="J1237" s="5" t="str">
        <f>VLOOKUP($D:$D,[1]Capacidad!$D:$Q,8,FALSE)</f>
        <v>LA VEGA</v>
      </c>
      <c r="K1237" s="2" t="s">
        <v>240</v>
      </c>
      <c r="L1237" s="2" t="s">
        <v>253</v>
      </c>
      <c r="M1237" s="2" t="s">
        <v>204</v>
      </c>
      <c r="N1237" s="51">
        <v>48</v>
      </c>
    </row>
    <row r="1238" spans="1:14" ht="13.5" customHeight="1" x14ac:dyDescent="0.25">
      <c r="A1238" s="2">
        <v>2025</v>
      </c>
      <c r="B1238" s="2">
        <v>11</v>
      </c>
      <c r="C1238" s="2" t="s">
        <v>12</v>
      </c>
      <c r="D1238" s="2" t="s">
        <v>205</v>
      </c>
      <c r="E1238" s="5" t="str">
        <f>VLOOKUP($D:$D,[1]Capacidad!$D:$Q,3,FALSE)</f>
        <v>02</v>
      </c>
      <c r="F1238" s="5" t="str">
        <f>VLOOKUP($D:$D,[1]Capacidad!$D:$Q,4,FALSE)</f>
        <v>CIBAO SUR</v>
      </c>
      <c r="G1238" s="5" t="str">
        <f>VLOOKUP($D:$D,[1]Capacidad!$D:$Q,5,FALSE)</f>
        <v>13</v>
      </c>
      <c r="H1238" s="5" t="str">
        <f>VLOOKUP($D:$D,[1]Capacidad!$D:$Q,6,FALSE)</f>
        <v>LA VEGA</v>
      </c>
      <c r="I1238" s="5" t="str">
        <f>VLOOKUP($D:$D,[1]Capacidad!$D:$Q,7,FALSE)</f>
        <v>01</v>
      </c>
      <c r="J1238" s="5" t="str">
        <f>VLOOKUP($D:$D,[1]Capacidad!$D:$Q,8,FALSE)</f>
        <v>LA VEGA</v>
      </c>
      <c r="K1238" s="2" t="s">
        <v>240</v>
      </c>
      <c r="L1238" s="2" t="s">
        <v>253</v>
      </c>
      <c r="M1238" s="2" t="s">
        <v>204</v>
      </c>
      <c r="N1238" s="51">
        <v>48</v>
      </c>
    </row>
    <row r="1239" spans="1:14" ht="13.5" customHeight="1" x14ac:dyDescent="0.25">
      <c r="A1239" s="2">
        <v>2025</v>
      </c>
      <c r="B1239" s="2">
        <v>11</v>
      </c>
      <c r="C1239" s="2" t="s">
        <v>12</v>
      </c>
      <c r="D1239" s="2" t="s">
        <v>206</v>
      </c>
      <c r="E1239" s="5" t="str">
        <f>VLOOKUP($D:$D,[1]Capacidad!$D:$Q,3,FALSE)</f>
        <v>05</v>
      </c>
      <c r="F1239" s="5" t="str">
        <f>VLOOKUP($D:$D,[1]Capacidad!$D:$Q,4,FALSE)</f>
        <v>VALDESIA</v>
      </c>
      <c r="G1239" s="5" t="str">
        <f>VLOOKUP($D:$D,[1]Capacidad!$D:$Q,5,FALSE)</f>
        <v>17</v>
      </c>
      <c r="H1239" s="5" t="str">
        <f>VLOOKUP($D:$D,[1]Capacidad!$D:$Q,6,FALSE)</f>
        <v>PERAVIA</v>
      </c>
      <c r="I1239" s="5" t="str">
        <f>VLOOKUP($D:$D,[1]Capacidad!$D:$Q,7,FALSE)</f>
        <v>01</v>
      </c>
      <c r="J1239" s="5" t="str">
        <f>VLOOKUP($D:$D,[1]Capacidad!$D:$Q,8,FALSE)</f>
        <v>BANÍ</v>
      </c>
      <c r="K1239" s="2" t="s">
        <v>240</v>
      </c>
      <c r="L1239" s="2" t="s">
        <v>253</v>
      </c>
      <c r="M1239" s="2" t="s">
        <v>207</v>
      </c>
      <c r="N1239" s="51">
        <v>25.5</v>
      </c>
    </row>
    <row r="1240" spans="1:14" ht="13.5" customHeight="1" x14ac:dyDescent="0.25">
      <c r="A1240" s="2">
        <v>2025</v>
      </c>
      <c r="B1240" s="2">
        <v>11</v>
      </c>
      <c r="C1240" s="2" t="s">
        <v>12</v>
      </c>
      <c r="D1240" s="2" t="s">
        <v>208</v>
      </c>
      <c r="E1240" s="5" t="str">
        <f>VLOOKUP($D:$D,[1]Capacidad!$D:$Q,3,FALSE)</f>
        <v>05</v>
      </c>
      <c r="F1240" s="5" t="str">
        <f>VLOOKUP($D:$D,[1]Capacidad!$D:$Q,4,FALSE)</f>
        <v>VALDESIA</v>
      </c>
      <c r="G1240" s="5" t="str">
        <f>VLOOKUP($D:$D,[1]Capacidad!$D:$Q,5,FALSE)</f>
        <v>17</v>
      </c>
      <c r="H1240" s="5" t="str">
        <f>VLOOKUP($D:$D,[1]Capacidad!$D:$Q,6,FALSE)</f>
        <v>PERAVIA</v>
      </c>
      <c r="I1240" s="5" t="str">
        <f>VLOOKUP($D:$D,[1]Capacidad!$D:$Q,7,FALSE)</f>
        <v>01</v>
      </c>
      <c r="J1240" s="5" t="str">
        <f>VLOOKUP($D:$D,[1]Capacidad!$D:$Q,8,FALSE)</f>
        <v>BANÍ</v>
      </c>
      <c r="K1240" s="2" t="s">
        <v>240</v>
      </c>
      <c r="L1240" s="2" t="s">
        <v>253</v>
      </c>
      <c r="M1240" s="2" t="s">
        <v>207</v>
      </c>
      <c r="N1240" s="51">
        <v>25.5</v>
      </c>
    </row>
    <row r="1241" spans="1:14" ht="13.5" customHeight="1" x14ac:dyDescent="0.25">
      <c r="A1241" s="2">
        <v>2025</v>
      </c>
      <c r="B1241" s="2">
        <v>12</v>
      </c>
      <c r="C1241" s="2" t="s">
        <v>8</v>
      </c>
      <c r="D1241" s="2" t="s">
        <v>210</v>
      </c>
      <c r="E1241" s="5" t="str">
        <f>VLOOKUP($D:$D,[1]Capacidad!$D:$Q,3,FALSE)</f>
        <v>10</v>
      </c>
      <c r="F1241" s="5" t="str">
        <f>VLOOKUP($D:$D,[1]Capacidad!$D:$Q,4,FALSE)</f>
        <v>OZAMA O METROPOLITANA</v>
      </c>
      <c r="G1241" s="5" t="str">
        <f>VLOOKUP($D:$D,[1]Capacidad!$D:$Q,5,FALSE)</f>
        <v>32</v>
      </c>
      <c r="H1241" s="5" t="str">
        <f>VLOOKUP($D:$D,[1]Capacidad!$D:$Q,6,FALSE)</f>
        <v>SANTO DOMINGO</v>
      </c>
      <c r="I1241" s="5" t="str">
        <f>VLOOKUP($D:$D,[1]Capacidad!$D:$Q,7,FALSE)</f>
        <v>04</v>
      </c>
      <c r="J1241" s="5" t="str">
        <f>VLOOKUP($D:$D,[1]Capacidad!$D:$Q,8,FALSE)</f>
        <v>BOCA CHICA</v>
      </c>
      <c r="K1241" s="2" t="s">
        <v>239</v>
      </c>
      <c r="L1241" s="2" t="s">
        <v>246</v>
      </c>
      <c r="M1241" s="2" t="s">
        <v>102</v>
      </c>
      <c r="N1241" s="51">
        <v>319</v>
      </c>
    </row>
    <row r="1242" spans="1:14" ht="13.5" customHeight="1" x14ac:dyDescent="0.25">
      <c r="A1242" s="2">
        <v>2025</v>
      </c>
      <c r="B1242" s="2">
        <v>12</v>
      </c>
      <c r="C1242" s="2" t="s">
        <v>12</v>
      </c>
      <c r="D1242" s="2" t="s">
        <v>13</v>
      </c>
      <c r="E1242" s="5" t="str">
        <f>VLOOKUP($D:$D,[1]Capacidad!$D:$Q,3,FALSE)</f>
        <v>05</v>
      </c>
      <c r="F1242" s="5" t="str">
        <f>VLOOKUP($D:$D,[1]Capacidad!$D:$Q,4,FALSE)</f>
        <v>VALDESIA</v>
      </c>
      <c r="G1242" s="5" t="str">
        <f>VLOOKUP($D:$D,[1]Capacidad!$D:$Q,5,FALSE)</f>
        <v>17</v>
      </c>
      <c r="H1242" s="5" t="str">
        <f>VLOOKUP($D:$D,[1]Capacidad!$D:$Q,6,FALSE)</f>
        <v>PERAVIA</v>
      </c>
      <c r="I1242" s="5" t="str">
        <f>VLOOKUP($D:$D,[1]Capacidad!$D:$Q,7,FALSE)</f>
        <v>01</v>
      </c>
      <c r="J1242" s="5" t="str">
        <f>VLOOKUP($D:$D,[1]Capacidad!$D:$Q,8,FALSE)</f>
        <v>BANÍ</v>
      </c>
      <c r="K1242" s="2" t="s">
        <v>240</v>
      </c>
      <c r="L1242" s="2" t="s">
        <v>253</v>
      </c>
      <c r="M1242" s="2" t="s">
        <v>14</v>
      </c>
      <c r="N1242" s="51">
        <v>30</v>
      </c>
    </row>
    <row r="1243" spans="1:14" ht="13.5" customHeight="1" x14ac:dyDescent="0.25">
      <c r="A1243" s="2">
        <v>2025</v>
      </c>
      <c r="B1243" s="2">
        <v>12</v>
      </c>
      <c r="C1243" s="2" t="s">
        <v>12</v>
      </c>
      <c r="D1243" s="2" t="s">
        <v>15</v>
      </c>
      <c r="E1243" s="5" t="str">
        <f>VLOOKUP($D:$D,[1]Capacidad!$D:$Q,3,FALSE)</f>
        <v>05</v>
      </c>
      <c r="F1243" s="5" t="str">
        <f>VLOOKUP($D:$D,[1]Capacidad!$D:$Q,4,FALSE)</f>
        <v>VALDESIA</v>
      </c>
      <c r="G1243" s="5" t="str">
        <f>VLOOKUP($D:$D,[1]Capacidad!$D:$Q,5,FALSE)</f>
        <v>17</v>
      </c>
      <c r="H1243" s="5" t="str">
        <f>VLOOKUP($D:$D,[1]Capacidad!$D:$Q,6,FALSE)</f>
        <v>PERAVIA</v>
      </c>
      <c r="I1243" s="5" t="str">
        <f>VLOOKUP($D:$D,[1]Capacidad!$D:$Q,7,FALSE)</f>
        <v>01</v>
      </c>
      <c r="J1243" s="5" t="str">
        <f>VLOOKUP($D:$D,[1]Capacidad!$D:$Q,8,FALSE)</f>
        <v>BANÍ</v>
      </c>
      <c r="K1243" s="2" t="s">
        <v>240</v>
      </c>
      <c r="L1243" s="2" t="s">
        <v>253</v>
      </c>
      <c r="M1243" s="2" t="s">
        <v>14</v>
      </c>
      <c r="N1243" s="51">
        <v>30</v>
      </c>
    </row>
    <row r="1244" spans="1:14" ht="13.5" customHeight="1" x14ac:dyDescent="0.25">
      <c r="A1244" s="2">
        <v>2025</v>
      </c>
      <c r="B1244" s="2">
        <v>12</v>
      </c>
      <c r="C1244" s="2" t="s">
        <v>12</v>
      </c>
      <c r="D1244" s="2" t="s">
        <v>16</v>
      </c>
      <c r="E1244" s="5" t="str">
        <f>VLOOKUP($D:$D,[1]Capacidad!$D:$Q,3,FALSE)</f>
        <v>02</v>
      </c>
      <c r="F1244" s="5" t="str">
        <f>VLOOKUP($D:$D,[1]Capacidad!$D:$Q,4,FALSE)</f>
        <v>CIBAO SUR</v>
      </c>
      <c r="G1244" s="5" t="str">
        <f>VLOOKUP($D:$D,[1]Capacidad!$D:$Q,5,FALSE)</f>
        <v>28</v>
      </c>
      <c r="H1244" s="5" t="str">
        <f>VLOOKUP($D:$D,[1]Capacidad!$D:$Q,6,FALSE)</f>
        <v>MONSEÑOR NOUEL</v>
      </c>
      <c r="I1244" s="5" t="str">
        <f>VLOOKUP($D:$D,[1]Capacidad!$D:$Q,7,FALSE)</f>
        <v>03</v>
      </c>
      <c r="J1244" s="5" t="str">
        <f>VLOOKUP($D:$D,[1]Capacidad!$D:$Q,8,FALSE)</f>
        <v>PIEDRA BLANCA</v>
      </c>
      <c r="K1244" s="2" t="s">
        <v>240</v>
      </c>
      <c r="L1244" s="2" t="s">
        <v>253</v>
      </c>
      <c r="M1244" s="2" t="s">
        <v>17</v>
      </c>
      <c r="N1244" s="51">
        <v>0.3</v>
      </c>
    </row>
    <row r="1245" spans="1:14" ht="13.5" customHeight="1" x14ac:dyDescent="0.25">
      <c r="A1245" s="2">
        <v>2025</v>
      </c>
      <c r="B1245" s="2">
        <v>12</v>
      </c>
      <c r="C1245" s="2" t="s">
        <v>12</v>
      </c>
      <c r="D1245" s="2" t="s">
        <v>18</v>
      </c>
      <c r="E1245" s="5" t="str">
        <f>VLOOKUP($D:$D,[1]Capacidad!$D:$Q,3,FALSE)</f>
        <v>02</v>
      </c>
      <c r="F1245" s="5" t="str">
        <f>VLOOKUP($D:$D,[1]Capacidad!$D:$Q,4,FALSE)</f>
        <v>CIBAO SUR</v>
      </c>
      <c r="G1245" s="5" t="str">
        <f>VLOOKUP($D:$D,[1]Capacidad!$D:$Q,5,FALSE)</f>
        <v>28</v>
      </c>
      <c r="H1245" s="5" t="str">
        <f>VLOOKUP($D:$D,[1]Capacidad!$D:$Q,6,FALSE)</f>
        <v>MONSEÑOR NOUEL</v>
      </c>
      <c r="I1245" s="5" t="str">
        <f>VLOOKUP($D:$D,[1]Capacidad!$D:$Q,7,FALSE)</f>
        <v>03</v>
      </c>
      <c r="J1245" s="5" t="str">
        <f>VLOOKUP($D:$D,[1]Capacidad!$D:$Q,8,FALSE)</f>
        <v>PIEDRA BLANCA</v>
      </c>
      <c r="K1245" s="2" t="s">
        <v>240</v>
      </c>
      <c r="L1245" s="2" t="s">
        <v>253</v>
      </c>
      <c r="M1245" s="2" t="s">
        <v>17</v>
      </c>
      <c r="N1245" s="51">
        <v>0.3</v>
      </c>
    </row>
    <row r="1246" spans="1:14" ht="13.5" customHeight="1" x14ac:dyDescent="0.25">
      <c r="A1246" s="2">
        <v>2025</v>
      </c>
      <c r="B1246" s="2">
        <v>12</v>
      </c>
      <c r="C1246" s="2" t="s">
        <v>12</v>
      </c>
      <c r="D1246" s="2" t="s">
        <v>19</v>
      </c>
      <c r="E1246" s="5" t="str">
        <f>VLOOKUP($D:$D,[1]Capacidad!$D:$Q,3,FALSE)</f>
        <v>01</v>
      </c>
      <c r="F1246" s="5" t="str">
        <f>VLOOKUP($D:$D,[1]Capacidad!$D:$Q,4,FALSE)</f>
        <v>CIBAO NORTE</v>
      </c>
      <c r="G1246" s="5" t="str">
        <f>VLOOKUP($D:$D,[1]Capacidad!$D:$Q,5,FALSE)</f>
        <v>25</v>
      </c>
      <c r="H1246" s="5" t="str">
        <f>VLOOKUP($D:$D,[1]Capacidad!$D:$Q,6,FALSE)</f>
        <v>SANTIAGO</v>
      </c>
      <c r="I1246" s="5" t="str">
        <f>VLOOKUP($D:$D,[1]Capacidad!$D:$Q,7,FALSE)</f>
        <v>03</v>
      </c>
      <c r="J1246" s="5" t="str">
        <f>VLOOKUP($D:$D,[1]Capacidad!$D:$Q,8,FALSE)</f>
        <v>JÁNICO</v>
      </c>
      <c r="K1246" s="2" t="s">
        <v>240</v>
      </c>
      <c r="L1246" s="2" t="s">
        <v>253</v>
      </c>
      <c r="M1246" s="2" t="s">
        <v>20</v>
      </c>
      <c r="N1246" s="51">
        <v>0.6</v>
      </c>
    </row>
    <row r="1247" spans="1:14" ht="13.5" customHeight="1" x14ac:dyDescent="0.25">
      <c r="A1247" s="2">
        <v>2025</v>
      </c>
      <c r="B1247" s="2">
        <v>12</v>
      </c>
      <c r="C1247" s="2" t="s">
        <v>12</v>
      </c>
      <c r="D1247" s="2" t="s">
        <v>21</v>
      </c>
      <c r="E1247" s="5" t="str">
        <f>VLOOKUP($D:$D,[1]Capacidad!$D:$Q,3,FALSE)</f>
        <v>01</v>
      </c>
      <c r="F1247" s="5" t="str">
        <f>VLOOKUP($D:$D,[1]Capacidad!$D:$Q,4,FALSE)</f>
        <v>CIBAO NORTE</v>
      </c>
      <c r="G1247" s="5" t="str">
        <f>VLOOKUP($D:$D,[1]Capacidad!$D:$Q,5,FALSE)</f>
        <v>25</v>
      </c>
      <c r="H1247" s="5" t="str">
        <f>VLOOKUP($D:$D,[1]Capacidad!$D:$Q,6,FALSE)</f>
        <v>SANTIAGO</v>
      </c>
      <c r="I1247" s="5" t="str">
        <f>VLOOKUP($D:$D,[1]Capacidad!$D:$Q,7,FALSE)</f>
        <v>03</v>
      </c>
      <c r="J1247" s="5" t="str">
        <f>VLOOKUP($D:$D,[1]Capacidad!$D:$Q,8,FALSE)</f>
        <v>JÁNICO</v>
      </c>
      <c r="K1247" s="2" t="s">
        <v>240</v>
      </c>
      <c r="L1247" s="2" t="s">
        <v>253</v>
      </c>
      <c r="M1247" s="2" t="s">
        <v>20</v>
      </c>
      <c r="N1247" s="51">
        <v>0.6</v>
      </c>
    </row>
    <row r="1248" spans="1:14" ht="13.5" customHeight="1" x14ac:dyDescent="0.25">
      <c r="A1248" s="2">
        <v>2025</v>
      </c>
      <c r="B1248" s="2">
        <v>12</v>
      </c>
      <c r="C1248" s="2" t="s">
        <v>22</v>
      </c>
      <c r="D1248" s="2" t="s">
        <v>23</v>
      </c>
      <c r="E1248" s="5" t="str">
        <f>VLOOKUP($D:$D,[1]Capacidad!$D:$Q,3,FALSE)</f>
        <v>06</v>
      </c>
      <c r="F1248" s="5" t="str">
        <f>VLOOKUP($D:$D,[1]Capacidad!$D:$Q,4,FALSE)</f>
        <v>ENRIQUILLO</v>
      </c>
      <c r="G1248" s="5" t="str">
        <f>VLOOKUP($D:$D,[1]Capacidad!$D:$Q,5,FALSE)</f>
        <v>04</v>
      </c>
      <c r="H1248" s="5" t="str">
        <f>VLOOKUP($D:$D,[1]Capacidad!$D:$Q,6,FALSE)</f>
        <v>BARAHONA</v>
      </c>
      <c r="I1248" s="5" t="str">
        <f>VLOOKUP($D:$D,[1]Capacidad!$D:$Q,7,FALSE)</f>
        <v>01</v>
      </c>
      <c r="J1248" s="5" t="str">
        <f>VLOOKUP($D:$D,[1]Capacidad!$D:$Q,8,FALSE)</f>
        <v>BARAHONA</v>
      </c>
      <c r="K1248" s="2" t="s">
        <v>241</v>
      </c>
      <c r="L1248" s="2" t="s">
        <v>247</v>
      </c>
      <c r="M1248" s="2" t="s">
        <v>24</v>
      </c>
      <c r="N1248" s="51">
        <v>53</v>
      </c>
    </row>
    <row r="1249" spans="1:14" ht="13.5" customHeight="1" x14ac:dyDescent="0.25">
      <c r="A1249" s="2">
        <v>2025</v>
      </c>
      <c r="B1249" s="2">
        <v>12</v>
      </c>
      <c r="C1249" s="2" t="s">
        <v>25</v>
      </c>
      <c r="D1249" s="2" t="s">
        <v>26</v>
      </c>
      <c r="E1249" s="5" t="str">
        <f>VLOOKUP($D:$D,[1]Capacidad!$D:$Q,3,FALSE)</f>
        <v>09</v>
      </c>
      <c r="F1249" s="5" t="str">
        <f>VLOOKUP($D:$D,[1]Capacidad!$D:$Q,4,FALSE)</f>
        <v>HIGUAMO</v>
      </c>
      <c r="G1249" s="5" t="str">
        <f>VLOOKUP($D:$D,[1]Capacidad!$D:$Q,5,FALSE)</f>
        <v>23</v>
      </c>
      <c r="H1249" s="5" t="str">
        <f>VLOOKUP($D:$D,[1]Capacidad!$D:$Q,6,FALSE)</f>
        <v>SAN PEDRO DE MACORÍS</v>
      </c>
      <c r="I1249" s="5" t="str">
        <f>VLOOKUP($D:$D,[1]Capacidad!$D:$Q,7,FALSE)</f>
        <v>05</v>
      </c>
      <c r="J1249" s="5" t="str">
        <f>VLOOKUP($D:$D,[1]Capacidad!$D:$Q,8,FALSE)</f>
        <v>QUISQUEYA</v>
      </c>
      <c r="K1249" s="2" t="s">
        <v>242</v>
      </c>
      <c r="L1249" s="2" t="s">
        <v>248</v>
      </c>
      <c r="M1249" s="2" t="s">
        <v>27</v>
      </c>
      <c r="N1249" s="51">
        <v>25.2</v>
      </c>
    </row>
    <row r="1250" spans="1:14" ht="13.5" customHeight="1" x14ac:dyDescent="0.25">
      <c r="A1250" s="2">
        <v>2025</v>
      </c>
      <c r="B1250" s="2">
        <v>12</v>
      </c>
      <c r="C1250" s="2" t="s">
        <v>12</v>
      </c>
      <c r="D1250" s="2" t="s">
        <v>28</v>
      </c>
      <c r="E1250" s="5" t="str">
        <f>VLOOKUP($D:$D,[1]Capacidad!$D:$Q,3,FALSE)</f>
        <v>04</v>
      </c>
      <c r="F1250" s="5" t="str">
        <f>VLOOKUP($D:$D,[1]Capacidad!$D:$Q,4,FALSE)</f>
        <v>CIBAO NOROESTE</v>
      </c>
      <c r="G1250" s="5" t="str">
        <f>VLOOKUP($D:$D,[1]Capacidad!$D:$Q,5,FALSE)</f>
        <v>27</v>
      </c>
      <c r="H1250" s="5" t="str">
        <f>VLOOKUP($D:$D,[1]Capacidad!$D:$Q,6,FALSE)</f>
        <v>VALVERDE</v>
      </c>
      <c r="I1250" s="5" t="str">
        <f>VLOOKUP($D:$D,[1]Capacidad!$D:$Q,7,FALSE)</f>
        <v>02</v>
      </c>
      <c r="J1250" s="5" t="str">
        <f>VLOOKUP($D:$D,[1]Capacidad!$D:$Q,8,FALSE)</f>
        <v>ESPERANZA</v>
      </c>
      <c r="K1250" s="2" t="s">
        <v>240</v>
      </c>
      <c r="L1250" s="2" t="s">
        <v>253</v>
      </c>
      <c r="M1250" s="2" t="s">
        <v>27</v>
      </c>
      <c r="N1250" s="51">
        <v>2.9</v>
      </c>
    </row>
    <row r="1251" spans="1:14" ht="13.5" customHeight="1" x14ac:dyDescent="0.25">
      <c r="A1251" s="2">
        <v>2025</v>
      </c>
      <c r="B1251" s="2">
        <v>12</v>
      </c>
      <c r="C1251" s="2" t="s">
        <v>29</v>
      </c>
      <c r="D1251" s="2" t="s">
        <v>211</v>
      </c>
      <c r="E1251" s="5" t="str">
        <f>VLOOKUP($D:$D,[1]Capacidad!$D:$Q,3,FALSE)</f>
        <v>09</v>
      </c>
      <c r="F1251" s="5" t="str">
        <f>VLOOKUP($D:$D,[1]Capacidad!$D:$Q,4,FALSE)</f>
        <v>HIGUAMO</v>
      </c>
      <c r="G1251" s="5" t="str">
        <f>VLOOKUP($D:$D,[1]Capacidad!$D:$Q,5,FALSE)</f>
        <v>23</v>
      </c>
      <c r="H1251" s="5" t="str">
        <f>VLOOKUP($D:$D,[1]Capacidad!$D:$Q,6,FALSE)</f>
        <v>SAN PEDRO DE MACORÍS</v>
      </c>
      <c r="I1251" s="5" t="str">
        <f>VLOOKUP($D:$D,[1]Capacidad!$D:$Q,7,FALSE)</f>
        <v>01</v>
      </c>
      <c r="J1251" s="5" t="str">
        <f>VLOOKUP($D:$D,[1]Capacidad!$D:$Q,8,FALSE)</f>
        <v>SAN PEDRO DE MACORÍS</v>
      </c>
      <c r="K1251" s="2" t="s">
        <v>239</v>
      </c>
      <c r="L1251" s="2" t="s">
        <v>249</v>
      </c>
      <c r="M1251" s="2" t="s">
        <v>24</v>
      </c>
      <c r="N1251" s="51">
        <v>100</v>
      </c>
    </row>
    <row r="1252" spans="1:14" ht="13.5" customHeight="1" x14ac:dyDescent="0.25">
      <c r="A1252" s="2">
        <v>2025</v>
      </c>
      <c r="B1252" s="2">
        <v>12</v>
      </c>
      <c r="C1252" s="2" t="s">
        <v>29</v>
      </c>
      <c r="D1252" s="2" t="s">
        <v>212</v>
      </c>
      <c r="E1252" s="5" t="str">
        <f>VLOOKUP($D:$D,[1]Capacidad!$D:$Q,3,FALSE)</f>
        <v>09</v>
      </c>
      <c r="F1252" s="5" t="str">
        <f>VLOOKUP($D:$D,[1]Capacidad!$D:$Q,4,FALSE)</f>
        <v>HIGUAMO</v>
      </c>
      <c r="G1252" s="5" t="str">
        <f>VLOOKUP($D:$D,[1]Capacidad!$D:$Q,5,FALSE)</f>
        <v>23</v>
      </c>
      <c r="H1252" s="5" t="str">
        <f>VLOOKUP($D:$D,[1]Capacidad!$D:$Q,6,FALSE)</f>
        <v>SAN PEDRO DE MACORÍS</v>
      </c>
      <c r="I1252" s="5" t="str">
        <f>VLOOKUP($D:$D,[1]Capacidad!$D:$Q,7,FALSE)</f>
        <v>01</v>
      </c>
      <c r="J1252" s="5" t="str">
        <f>VLOOKUP($D:$D,[1]Capacidad!$D:$Q,8,FALSE)</f>
        <v>SAN PEDRO DE MACORÍS</v>
      </c>
      <c r="K1252" s="2" t="s">
        <v>239</v>
      </c>
      <c r="L1252" s="2" t="s">
        <v>249</v>
      </c>
      <c r="M1252" s="2" t="s">
        <v>24</v>
      </c>
      <c r="N1252" s="51">
        <v>100</v>
      </c>
    </row>
    <row r="1253" spans="1:14" ht="13.5" customHeight="1" x14ac:dyDescent="0.25">
      <c r="A1253" s="2">
        <v>2025</v>
      </c>
      <c r="B1253" s="2">
        <v>12</v>
      </c>
      <c r="C1253" s="2" t="s">
        <v>29</v>
      </c>
      <c r="D1253" s="2" t="s">
        <v>213</v>
      </c>
      <c r="E1253" s="5" t="str">
        <f>VLOOKUP($D:$D,[1]Capacidad!$D:$Q,3,FALSE)</f>
        <v>09</v>
      </c>
      <c r="F1253" s="5" t="str">
        <f>VLOOKUP($D:$D,[1]Capacidad!$D:$Q,4,FALSE)</f>
        <v>HIGUAMO</v>
      </c>
      <c r="G1253" s="5" t="str">
        <f>VLOOKUP($D:$D,[1]Capacidad!$D:$Q,5,FALSE)</f>
        <v>23</v>
      </c>
      <c r="H1253" s="5" t="str">
        <f>VLOOKUP($D:$D,[1]Capacidad!$D:$Q,6,FALSE)</f>
        <v>SAN PEDRO DE MACORÍS</v>
      </c>
      <c r="I1253" s="5" t="str">
        <f>VLOOKUP($D:$D,[1]Capacidad!$D:$Q,7,FALSE)</f>
        <v>01</v>
      </c>
      <c r="J1253" s="5" t="str">
        <f>VLOOKUP($D:$D,[1]Capacidad!$D:$Q,8,FALSE)</f>
        <v>SAN PEDRO DE MACORÍS</v>
      </c>
      <c r="K1253" s="2" t="s">
        <v>239</v>
      </c>
      <c r="L1253" s="2" t="s">
        <v>249</v>
      </c>
      <c r="M1253" s="2" t="s">
        <v>24</v>
      </c>
      <c r="N1253" s="51">
        <v>100</v>
      </c>
    </row>
    <row r="1254" spans="1:14" ht="13.5" customHeight="1" x14ac:dyDescent="0.25">
      <c r="A1254" s="2">
        <v>2025</v>
      </c>
      <c r="B1254" s="2">
        <v>12</v>
      </c>
      <c r="C1254" s="2" t="s">
        <v>12</v>
      </c>
      <c r="D1254" s="2" t="s">
        <v>37</v>
      </c>
      <c r="E1254" s="5" t="str">
        <f>VLOOKUP($D:$D,[1]Capacidad!$D:$Q,3,FALSE)</f>
        <v>04</v>
      </c>
      <c r="F1254" s="5" t="str">
        <f>VLOOKUP($D:$D,[1]Capacidad!$D:$Q,4,FALSE)</f>
        <v>CIBAO NOROESTE</v>
      </c>
      <c r="G1254" s="5" t="str">
        <f>VLOOKUP($D:$D,[1]Capacidad!$D:$Q,5,FALSE)</f>
        <v>26</v>
      </c>
      <c r="H1254" s="5" t="str">
        <f>VLOOKUP($D:$D,[1]Capacidad!$D:$Q,6,FALSE)</f>
        <v>SANTIAGO RODRÍGUEZ</v>
      </c>
      <c r="I1254" s="5" t="str">
        <f>VLOOKUP($D:$D,[1]Capacidad!$D:$Q,7,FALSE)</f>
        <v>03</v>
      </c>
      <c r="J1254" s="5" t="str">
        <f>VLOOKUP($D:$D,[1]Capacidad!$D:$Q,8,FALSE)</f>
        <v>MONCIÓN</v>
      </c>
      <c r="K1254" s="2" t="s">
        <v>240</v>
      </c>
      <c r="L1254" s="2" t="s">
        <v>253</v>
      </c>
      <c r="M1254" s="2" t="s">
        <v>17</v>
      </c>
      <c r="N1254" s="51">
        <v>1.6</v>
      </c>
    </row>
    <row r="1255" spans="1:14" ht="13.5" customHeight="1" x14ac:dyDescent="0.25">
      <c r="A1255" s="2">
        <v>2025</v>
      </c>
      <c r="B1255" s="2">
        <v>12</v>
      </c>
      <c r="C1255" s="2" t="s">
        <v>12</v>
      </c>
      <c r="D1255" s="2" t="s">
        <v>38</v>
      </c>
      <c r="E1255" s="5" t="str">
        <f>VLOOKUP($D:$D,[1]Capacidad!$D:$Q,3,FALSE)</f>
        <v>04</v>
      </c>
      <c r="F1255" s="5" t="str">
        <f>VLOOKUP($D:$D,[1]Capacidad!$D:$Q,4,FALSE)</f>
        <v>CIBAO NOROESTE</v>
      </c>
      <c r="G1255" s="5" t="str">
        <f>VLOOKUP($D:$D,[1]Capacidad!$D:$Q,5,FALSE)</f>
        <v>26</v>
      </c>
      <c r="H1255" s="5" t="str">
        <f>VLOOKUP($D:$D,[1]Capacidad!$D:$Q,6,FALSE)</f>
        <v>SANTIAGO RODRÍGUEZ</v>
      </c>
      <c r="I1255" s="5" t="str">
        <f>VLOOKUP($D:$D,[1]Capacidad!$D:$Q,7,FALSE)</f>
        <v>03</v>
      </c>
      <c r="J1255" s="5" t="str">
        <f>VLOOKUP($D:$D,[1]Capacidad!$D:$Q,8,FALSE)</f>
        <v>MONCIÓN</v>
      </c>
      <c r="K1255" s="2" t="s">
        <v>240</v>
      </c>
      <c r="L1255" s="2" t="s">
        <v>253</v>
      </c>
      <c r="M1255" s="2" t="s">
        <v>17</v>
      </c>
      <c r="N1255" s="51">
        <v>1.6</v>
      </c>
    </row>
    <row r="1256" spans="1:14" ht="13.5" customHeight="1" x14ac:dyDescent="0.25">
      <c r="A1256" s="2">
        <v>2025</v>
      </c>
      <c r="B1256" s="2">
        <v>12</v>
      </c>
      <c r="C1256" s="2" t="s">
        <v>12</v>
      </c>
      <c r="D1256" s="2" t="s">
        <v>39</v>
      </c>
      <c r="E1256" s="5" t="str">
        <f>VLOOKUP($D:$D,[1]Capacidad!$D:$Q,3,FALSE)</f>
        <v>07</v>
      </c>
      <c r="F1256" s="5" t="str">
        <f>VLOOKUP($D:$D,[1]Capacidad!$D:$Q,4,FALSE)</f>
        <v>EL VALLE</v>
      </c>
      <c r="G1256" s="5" t="str">
        <f>VLOOKUP($D:$D,[1]Capacidad!$D:$Q,5,FALSE)</f>
        <v>22</v>
      </c>
      <c r="H1256" s="5" t="str">
        <f>VLOOKUP($D:$D,[1]Capacidad!$D:$Q,6,FALSE)</f>
        <v>SAN JUAN</v>
      </c>
      <c r="I1256" s="5" t="str">
        <f>VLOOKUP($D:$D,[1]Capacidad!$D:$Q,7,FALSE)</f>
        <v>01</v>
      </c>
      <c r="J1256" s="5" t="str">
        <f>VLOOKUP($D:$D,[1]Capacidad!$D:$Q,8,FALSE)</f>
        <v>SAN JUAN</v>
      </c>
      <c r="K1256" s="2" t="s">
        <v>240</v>
      </c>
      <c r="L1256" s="2" t="s">
        <v>253</v>
      </c>
      <c r="M1256" s="2" t="s">
        <v>17</v>
      </c>
      <c r="N1256" s="51">
        <v>2</v>
      </c>
    </row>
    <row r="1257" spans="1:14" ht="13.5" customHeight="1" x14ac:dyDescent="0.25">
      <c r="A1257" s="2">
        <v>2025</v>
      </c>
      <c r="B1257" s="2">
        <v>12</v>
      </c>
      <c r="C1257" s="2" t="s">
        <v>12</v>
      </c>
      <c r="D1257" s="2" t="s">
        <v>40</v>
      </c>
      <c r="E1257" s="5" t="str">
        <f>VLOOKUP($D:$D,[1]Capacidad!$D:$Q,3,FALSE)</f>
        <v>07</v>
      </c>
      <c r="F1257" s="5" t="str">
        <f>VLOOKUP($D:$D,[1]Capacidad!$D:$Q,4,FALSE)</f>
        <v>EL VALLE</v>
      </c>
      <c r="G1257" s="5" t="str">
        <f>VLOOKUP($D:$D,[1]Capacidad!$D:$Q,5,FALSE)</f>
        <v>22</v>
      </c>
      <c r="H1257" s="5" t="str">
        <f>VLOOKUP($D:$D,[1]Capacidad!$D:$Q,6,FALSE)</f>
        <v>SAN JUAN</v>
      </c>
      <c r="I1257" s="5" t="str">
        <f>VLOOKUP($D:$D,[1]Capacidad!$D:$Q,7,FALSE)</f>
        <v>01</v>
      </c>
      <c r="J1257" s="5" t="str">
        <f>VLOOKUP($D:$D,[1]Capacidad!$D:$Q,8,FALSE)</f>
        <v>SAN JUAN</v>
      </c>
      <c r="K1257" s="2" t="s">
        <v>240</v>
      </c>
      <c r="L1257" s="2" t="s">
        <v>253</v>
      </c>
      <c r="M1257" s="2" t="s">
        <v>17</v>
      </c>
      <c r="N1257" s="51">
        <v>2</v>
      </c>
    </row>
    <row r="1258" spans="1:14" ht="13.5" customHeight="1" x14ac:dyDescent="0.25">
      <c r="A1258" s="2">
        <v>2025</v>
      </c>
      <c r="B1258" s="2">
        <v>12</v>
      </c>
      <c r="C1258" s="2" t="s">
        <v>12</v>
      </c>
      <c r="D1258" s="2" t="s">
        <v>41</v>
      </c>
      <c r="E1258" s="5" t="str">
        <f>VLOOKUP($D:$D,[1]Capacidad!$D:$Q,3,FALSE)</f>
        <v>02</v>
      </c>
      <c r="F1258" s="5" t="str">
        <f>VLOOKUP($D:$D,[1]Capacidad!$D:$Q,4,FALSE)</f>
        <v>CIBAO SUR</v>
      </c>
      <c r="G1258" s="5" t="str">
        <f>VLOOKUP($D:$D,[1]Capacidad!$D:$Q,5,FALSE)</f>
        <v>13</v>
      </c>
      <c r="H1258" s="5" t="str">
        <f>VLOOKUP($D:$D,[1]Capacidad!$D:$Q,6,FALSE)</f>
        <v>LA VEGA</v>
      </c>
      <c r="I1258" s="5" t="str">
        <f>VLOOKUP($D:$D,[1]Capacidad!$D:$Q,7,FALSE)</f>
        <v>02</v>
      </c>
      <c r="J1258" s="5" t="str">
        <f>VLOOKUP($D:$D,[1]Capacidad!$D:$Q,8,FALSE)</f>
        <v>CONSTANZA</v>
      </c>
      <c r="K1258" s="2" t="s">
        <v>240</v>
      </c>
      <c r="L1258" s="2" t="s">
        <v>253</v>
      </c>
      <c r="M1258" s="2" t="s">
        <v>20</v>
      </c>
      <c r="N1258" s="51">
        <v>0.7</v>
      </c>
    </row>
    <row r="1259" spans="1:14" ht="13.5" customHeight="1" x14ac:dyDescent="0.25">
      <c r="A1259" s="2">
        <v>2025</v>
      </c>
      <c r="B1259" s="2">
        <v>12</v>
      </c>
      <c r="C1259" s="2" t="s">
        <v>29</v>
      </c>
      <c r="D1259" s="2" t="s">
        <v>235</v>
      </c>
      <c r="E1259" s="5" t="s">
        <v>283</v>
      </c>
      <c r="F1259" s="5" t="s">
        <v>283</v>
      </c>
      <c r="G1259" s="5" t="s">
        <v>283</v>
      </c>
      <c r="H1259" s="5" t="s">
        <v>283</v>
      </c>
      <c r="I1259" s="5" t="s">
        <v>283</v>
      </c>
      <c r="J1259" s="5" t="s">
        <v>283</v>
      </c>
      <c r="K1259" s="2" t="s">
        <v>239</v>
      </c>
      <c r="L1259" s="2" t="s">
        <v>246</v>
      </c>
      <c r="M1259" s="2" t="s">
        <v>223</v>
      </c>
      <c r="N1259" s="51">
        <v>130</v>
      </c>
    </row>
    <row r="1260" spans="1:14" ht="13.5" customHeight="1" x14ac:dyDescent="0.25">
      <c r="A1260" s="2">
        <v>2025</v>
      </c>
      <c r="B1260" s="2">
        <v>12</v>
      </c>
      <c r="C1260" s="2" t="s">
        <v>42</v>
      </c>
      <c r="D1260" s="2" t="s">
        <v>214</v>
      </c>
      <c r="E1260" s="5" t="str">
        <f>VLOOKUP($D:$D,[1]Capacidad!$D:$Q,3,FALSE)</f>
        <v>10</v>
      </c>
      <c r="F1260" s="5" t="str">
        <f>VLOOKUP($D:$D,[1]Capacidad!$D:$Q,4,FALSE)</f>
        <v>OZAMA O METROPOLITANA</v>
      </c>
      <c r="G1260" s="5" t="str">
        <f>VLOOKUP($D:$D,[1]Capacidad!$D:$Q,5,FALSE)</f>
        <v>01</v>
      </c>
      <c r="H1260" s="5" t="str">
        <f>VLOOKUP($D:$D,[1]Capacidad!$D:$Q,6,FALSE)</f>
        <v>DISTRITO NACIONAL</v>
      </c>
      <c r="I1260" s="5" t="str">
        <f>VLOOKUP($D:$D,[1]Capacidad!$D:$Q,7,FALSE)</f>
        <v>01</v>
      </c>
      <c r="J1260" s="5" t="str">
        <f>VLOOKUP($D:$D,[1]Capacidad!$D:$Q,8,FALSE)</f>
        <v>SANTO DOMINGO DE GUZMÁN</v>
      </c>
      <c r="K1260" s="2" t="s">
        <v>242</v>
      </c>
      <c r="L1260" s="2" t="s">
        <v>248</v>
      </c>
      <c r="M1260" s="2" t="s">
        <v>44</v>
      </c>
      <c r="N1260" s="51">
        <v>111.26</v>
      </c>
    </row>
    <row r="1261" spans="1:14" ht="13.5" customHeight="1" x14ac:dyDescent="0.25">
      <c r="A1261" s="2">
        <v>2025</v>
      </c>
      <c r="B1261" s="2">
        <v>12</v>
      </c>
      <c r="C1261" s="2" t="s">
        <v>42</v>
      </c>
      <c r="D1261" s="2" t="s">
        <v>215</v>
      </c>
      <c r="E1261" s="5" t="str">
        <f>VLOOKUP($D:$D,[1]Capacidad!$D:$Q,3,FALSE)</f>
        <v>10</v>
      </c>
      <c r="F1261" s="5" t="str">
        <f>VLOOKUP($D:$D,[1]Capacidad!$D:$Q,4,FALSE)</f>
        <v>OZAMA O METROPOLITANA</v>
      </c>
      <c r="G1261" s="5" t="str">
        <f>VLOOKUP($D:$D,[1]Capacidad!$D:$Q,5,FALSE)</f>
        <v>01</v>
      </c>
      <c r="H1261" s="5" t="str">
        <f>VLOOKUP($D:$D,[1]Capacidad!$D:$Q,6,FALSE)</f>
        <v>DISTRITO NACIONAL</v>
      </c>
      <c r="I1261" s="5" t="str">
        <f>VLOOKUP($D:$D,[1]Capacidad!$D:$Q,7,FALSE)</f>
        <v>01</v>
      </c>
      <c r="J1261" s="5" t="str">
        <f>VLOOKUP($D:$D,[1]Capacidad!$D:$Q,8,FALSE)</f>
        <v>SANTO DOMINGO DE GUZMÁN</v>
      </c>
      <c r="K1261" s="2" t="s">
        <v>239</v>
      </c>
      <c r="L1261" s="2" t="s">
        <v>246</v>
      </c>
      <c r="M1261" s="2" t="s">
        <v>49</v>
      </c>
      <c r="N1261" s="51">
        <v>150.24799999999999</v>
      </c>
    </row>
    <row r="1262" spans="1:14" ht="13.5" customHeight="1" x14ac:dyDescent="0.25">
      <c r="A1262" s="2">
        <v>2025</v>
      </c>
      <c r="B1262" s="2">
        <v>12</v>
      </c>
      <c r="C1262" s="2" t="s">
        <v>22</v>
      </c>
      <c r="D1262" s="2" t="s">
        <v>52</v>
      </c>
      <c r="E1262" s="5" t="str">
        <f>VLOOKUP($D:$D,[1]Capacidad!$D:$Q,3,FALSE)</f>
        <v>05</v>
      </c>
      <c r="F1262" s="5" t="str">
        <f>VLOOKUP($D:$D,[1]Capacidad!$D:$Q,4,FALSE)</f>
        <v>VALDESIA</v>
      </c>
      <c r="G1262" s="5" t="str">
        <f>VLOOKUP($D:$D,[1]Capacidad!$D:$Q,5,FALSE)</f>
        <v>21</v>
      </c>
      <c r="H1262" s="5" t="str">
        <f>VLOOKUP($D:$D,[1]Capacidad!$D:$Q,6,FALSE)</f>
        <v>SAN CRISTÓBAL</v>
      </c>
      <c r="I1262" s="5" t="str">
        <f>VLOOKUP($D:$D,[1]Capacidad!$D:$Q,7,FALSE)</f>
        <v>03</v>
      </c>
      <c r="J1262" s="5" t="str">
        <f>VLOOKUP($D:$D,[1]Capacidad!$D:$Q,8,FALSE)</f>
        <v>BAJOS DE HAINA</v>
      </c>
      <c r="K1262" s="2" t="s">
        <v>243</v>
      </c>
      <c r="L1262" s="2" t="s">
        <v>249</v>
      </c>
      <c r="M1262" s="2" t="s">
        <v>17</v>
      </c>
      <c r="N1262" s="51">
        <v>100</v>
      </c>
    </row>
    <row r="1263" spans="1:14" ht="13.5" customHeight="1" x14ac:dyDescent="0.25">
      <c r="A1263" s="2">
        <v>2025</v>
      </c>
      <c r="B1263" s="2">
        <v>12</v>
      </c>
      <c r="C1263" s="2" t="s">
        <v>12</v>
      </c>
      <c r="D1263" s="2" t="s">
        <v>53</v>
      </c>
      <c r="E1263" s="5" t="str">
        <f>VLOOKUP($D:$D,[1]Capacidad!$D:$Q,3,FALSE)</f>
        <v>02</v>
      </c>
      <c r="F1263" s="5" t="str">
        <f>VLOOKUP($D:$D,[1]Capacidad!$D:$Q,4,FALSE)</f>
        <v>CIBAO SUR</v>
      </c>
      <c r="G1263" s="5" t="str">
        <f>VLOOKUP($D:$D,[1]Capacidad!$D:$Q,5,FALSE)</f>
        <v>24</v>
      </c>
      <c r="H1263" s="5" t="str">
        <f>VLOOKUP($D:$D,[1]Capacidad!$D:$Q,6,FALSE)</f>
        <v>SANCHEZ RAMÍREZ</v>
      </c>
      <c r="I1263" s="5" t="str">
        <f>VLOOKUP($D:$D,[1]Capacidad!$D:$Q,7,FALSE)</f>
        <v>01</v>
      </c>
      <c r="J1263" s="5" t="str">
        <f>VLOOKUP($D:$D,[1]Capacidad!$D:$Q,8,FALSE)</f>
        <v>COTUÍ</v>
      </c>
      <c r="K1263" s="2" t="s">
        <v>240</v>
      </c>
      <c r="L1263" s="2" t="s">
        <v>253</v>
      </c>
      <c r="M1263" s="2" t="s">
        <v>54</v>
      </c>
      <c r="N1263" s="51">
        <v>8</v>
      </c>
    </row>
    <row r="1264" spans="1:14" ht="13.5" customHeight="1" x14ac:dyDescent="0.25">
      <c r="A1264" s="2">
        <v>2025</v>
      </c>
      <c r="B1264" s="2">
        <v>12</v>
      </c>
      <c r="C1264" s="2" t="s">
        <v>12</v>
      </c>
      <c r="D1264" s="2" t="s">
        <v>55</v>
      </c>
      <c r="E1264" s="5" t="str">
        <f>VLOOKUP($D:$D,[1]Capacidad!$D:$Q,3,FALSE)</f>
        <v>02</v>
      </c>
      <c r="F1264" s="5" t="str">
        <f>VLOOKUP($D:$D,[1]Capacidad!$D:$Q,4,FALSE)</f>
        <v>CIBAO SUR</v>
      </c>
      <c r="G1264" s="5" t="str">
        <f>VLOOKUP($D:$D,[1]Capacidad!$D:$Q,5,FALSE)</f>
        <v>24</v>
      </c>
      <c r="H1264" s="5" t="str">
        <f>VLOOKUP($D:$D,[1]Capacidad!$D:$Q,6,FALSE)</f>
        <v>SANCHEZ RAMÍREZ</v>
      </c>
      <c r="I1264" s="5" t="str">
        <f>VLOOKUP($D:$D,[1]Capacidad!$D:$Q,7,FALSE)</f>
        <v>01</v>
      </c>
      <c r="J1264" s="5" t="str">
        <f>VLOOKUP($D:$D,[1]Capacidad!$D:$Q,8,FALSE)</f>
        <v>COTUÍ</v>
      </c>
      <c r="K1264" s="2" t="s">
        <v>240</v>
      </c>
      <c r="L1264" s="2" t="s">
        <v>253</v>
      </c>
      <c r="M1264" s="2" t="s">
        <v>56</v>
      </c>
      <c r="N1264" s="51">
        <v>10.5</v>
      </c>
    </row>
    <row r="1265" spans="1:14" ht="13.5" customHeight="1" x14ac:dyDescent="0.25">
      <c r="A1265" s="2">
        <v>2025</v>
      </c>
      <c r="B1265" s="2">
        <v>12</v>
      </c>
      <c r="C1265" s="2" t="s">
        <v>57</v>
      </c>
      <c r="D1265" s="2" t="s">
        <v>58</v>
      </c>
      <c r="E1265" s="5" t="str">
        <f>VLOOKUP($D:$D,[1]Capacidad!$D:$Q,3,FALSE)</f>
        <v>10</v>
      </c>
      <c r="F1265" s="5" t="str">
        <f>VLOOKUP($D:$D,[1]Capacidad!$D:$Q,4,FALSE)</f>
        <v>OZAMA O METROPOLITANA</v>
      </c>
      <c r="G1265" s="5" t="str">
        <f>VLOOKUP($D:$D,[1]Capacidad!$D:$Q,5,FALSE)</f>
        <v>32</v>
      </c>
      <c r="H1265" s="5" t="str">
        <f>VLOOKUP($D:$D,[1]Capacidad!$D:$Q,6,FALSE)</f>
        <v>SANTO DOMINGO</v>
      </c>
      <c r="I1265" s="5" t="str">
        <f>VLOOKUP($D:$D,[1]Capacidad!$D:$Q,7,FALSE)</f>
        <v>07</v>
      </c>
      <c r="J1265" s="5" t="str">
        <f>VLOOKUP($D:$D,[1]Capacidad!$D:$Q,8,FALSE)</f>
        <v>PEDRO BRAND</v>
      </c>
      <c r="K1265" s="2" t="s">
        <v>242</v>
      </c>
      <c r="L1265" s="2" t="s">
        <v>248</v>
      </c>
      <c r="M1265" s="2" t="s">
        <v>44</v>
      </c>
      <c r="N1265" s="51">
        <v>14.6</v>
      </c>
    </row>
    <row r="1266" spans="1:14" ht="13.5" customHeight="1" x14ac:dyDescent="0.25">
      <c r="A1266" s="2">
        <v>2025</v>
      </c>
      <c r="B1266" s="2">
        <v>12</v>
      </c>
      <c r="C1266" s="2" t="s">
        <v>59</v>
      </c>
      <c r="D1266" s="2" t="s">
        <v>60</v>
      </c>
      <c r="E1266" s="5" t="str">
        <f>VLOOKUP($D:$D,[1]Capacidad!$D:$Q,3,FALSE)</f>
        <v>05</v>
      </c>
      <c r="F1266" s="5" t="str">
        <f>VLOOKUP($D:$D,[1]Capacidad!$D:$Q,4,FALSE)</f>
        <v>VALDESIA</v>
      </c>
      <c r="G1266" s="5" t="str">
        <f>VLOOKUP($D:$D,[1]Capacidad!$D:$Q,5,FALSE)</f>
        <v>21</v>
      </c>
      <c r="H1266" s="5" t="str">
        <f>VLOOKUP($D:$D,[1]Capacidad!$D:$Q,6,FALSE)</f>
        <v>SAN CRISTÓBAL</v>
      </c>
      <c r="I1266" s="5" t="str">
        <f>VLOOKUP($D:$D,[1]Capacidad!$D:$Q,7,FALSE)</f>
        <v>03</v>
      </c>
      <c r="J1266" s="5" t="str">
        <f>VLOOKUP($D:$D,[1]Capacidad!$D:$Q,8,FALSE)</f>
        <v>BAJOS DE HAINA</v>
      </c>
      <c r="K1266" s="2" t="s">
        <v>241</v>
      </c>
      <c r="L1266" s="2" t="s">
        <v>247</v>
      </c>
      <c r="M1266" s="2" t="s">
        <v>54</v>
      </c>
      <c r="N1266" s="51">
        <v>128</v>
      </c>
    </row>
    <row r="1267" spans="1:14" ht="13.5" customHeight="1" x14ac:dyDescent="0.25">
      <c r="A1267" s="2">
        <v>2025</v>
      </c>
      <c r="B1267" s="2">
        <v>12</v>
      </c>
      <c r="C1267" s="2" t="s">
        <v>59</v>
      </c>
      <c r="D1267" s="2" t="s">
        <v>61</v>
      </c>
      <c r="E1267" s="5" t="str">
        <f>VLOOKUP($D:$D,[1]Capacidad!$D:$Q,3,FALSE)</f>
        <v>05</v>
      </c>
      <c r="F1267" s="5" t="str">
        <f>VLOOKUP($D:$D,[1]Capacidad!$D:$Q,4,FALSE)</f>
        <v>VALDESIA</v>
      </c>
      <c r="G1267" s="5" t="str">
        <f>VLOOKUP($D:$D,[1]Capacidad!$D:$Q,5,FALSE)</f>
        <v>21</v>
      </c>
      <c r="H1267" s="5" t="str">
        <f>VLOOKUP($D:$D,[1]Capacidad!$D:$Q,6,FALSE)</f>
        <v>SAN CRISTÓBAL</v>
      </c>
      <c r="I1267" s="5" t="str">
        <f>VLOOKUP($D:$D,[1]Capacidad!$D:$Q,7,FALSE)</f>
        <v>03</v>
      </c>
      <c r="J1267" s="5" t="str">
        <f>VLOOKUP($D:$D,[1]Capacidad!$D:$Q,8,FALSE)</f>
        <v>BAJOS DE HAINA</v>
      </c>
      <c r="K1267" s="2" t="s">
        <v>241</v>
      </c>
      <c r="L1267" s="2" t="s">
        <v>247</v>
      </c>
      <c r="M1267" s="2" t="s">
        <v>62</v>
      </c>
      <c r="N1267" s="51">
        <v>132</v>
      </c>
    </row>
    <row r="1268" spans="1:14" ht="13.5" customHeight="1" x14ac:dyDescent="0.25">
      <c r="A1268" s="2">
        <v>2025</v>
      </c>
      <c r="B1268" s="2">
        <v>12</v>
      </c>
      <c r="C1268" s="2" t="s">
        <v>12</v>
      </c>
      <c r="D1268" s="2" t="s">
        <v>63</v>
      </c>
      <c r="E1268" s="5" t="str">
        <f>VLOOKUP($D:$D,[1]Capacidad!$D:$Q,3,FALSE)</f>
        <v>05</v>
      </c>
      <c r="F1268" s="5" t="str">
        <f>VLOOKUP($D:$D,[1]Capacidad!$D:$Q,4,FALSE)</f>
        <v>VALDESIA</v>
      </c>
      <c r="G1268" s="5" t="str">
        <f>VLOOKUP($D:$D,[1]Capacidad!$D:$Q,5,FALSE)</f>
        <v>31</v>
      </c>
      <c r="H1268" s="5" t="str">
        <f>VLOOKUP($D:$D,[1]Capacidad!$D:$Q,6,FALSE)</f>
        <v>SAN JOSÉ DE OCOA</v>
      </c>
      <c r="I1268" s="5" t="str">
        <f>VLOOKUP($D:$D,[1]Capacidad!$D:$Q,7,FALSE)</f>
        <v>01</v>
      </c>
      <c r="J1268" s="5" t="str">
        <f>VLOOKUP($D:$D,[1]Capacidad!$D:$Q,8,FALSE)</f>
        <v>SAN JOSÉ DE OCOA</v>
      </c>
      <c r="K1268" s="2" t="s">
        <v>240</v>
      </c>
      <c r="L1268" s="2" t="s">
        <v>253</v>
      </c>
      <c r="M1268" s="2" t="s">
        <v>14</v>
      </c>
      <c r="N1268" s="51">
        <v>49</v>
      </c>
    </row>
    <row r="1269" spans="1:14" ht="13.5" customHeight="1" x14ac:dyDescent="0.25">
      <c r="A1269" s="2">
        <v>2025</v>
      </c>
      <c r="B1269" s="2">
        <v>12</v>
      </c>
      <c r="C1269" s="2" t="s">
        <v>12</v>
      </c>
      <c r="D1269" s="2" t="s">
        <v>64</v>
      </c>
      <c r="E1269" s="5" t="str">
        <f>VLOOKUP($D:$D,[1]Capacidad!$D:$Q,3,FALSE)</f>
        <v>05</v>
      </c>
      <c r="F1269" s="5" t="str">
        <f>VLOOKUP($D:$D,[1]Capacidad!$D:$Q,4,FALSE)</f>
        <v>VALDESIA</v>
      </c>
      <c r="G1269" s="5" t="str">
        <f>VLOOKUP($D:$D,[1]Capacidad!$D:$Q,5,FALSE)</f>
        <v>31</v>
      </c>
      <c r="H1269" s="5" t="str">
        <f>VLOOKUP($D:$D,[1]Capacidad!$D:$Q,6,FALSE)</f>
        <v>SAN JOSÉ DE OCOA</v>
      </c>
      <c r="I1269" s="5" t="str">
        <f>VLOOKUP($D:$D,[1]Capacidad!$D:$Q,7,FALSE)</f>
        <v>01</v>
      </c>
      <c r="J1269" s="5" t="str">
        <f>VLOOKUP($D:$D,[1]Capacidad!$D:$Q,8,FALSE)</f>
        <v>SAN JOSÉ DE OCOA</v>
      </c>
      <c r="K1269" s="2" t="s">
        <v>240</v>
      </c>
      <c r="L1269" s="2" t="s">
        <v>253</v>
      </c>
      <c r="M1269" s="2" t="s">
        <v>14</v>
      </c>
      <c r="N1269" s="51">
        <v>49</v>
      </c>
    </row>
    <row r="1270" spans="1:14" ht="13.5" customHeight="1" x14ac:dyDescent="0.25">
      <c r="A1270" s="2">
        <v>2025</v>
      </c>
      <c r="B1270" s="2">
        <v>12</v>
      </c>
      <c r="C1270" s="2" t="s">
        <v>12</v>
      </c>
      <c r="D1270" s="2" t="s">
        <v>65</v>
      </c>
      <c r="E1270" s="5" t="str">
        <f>VLOOKUP($D:$D,[1]Capacidad!$D:$Q,3,FALSE)</f>
        <v>02</v>
      </c>
      <c r="F1270" s="5" t="str">
        <f>VLOOKUP($D:$D,[1]Capacidad!$D:$Q,4,FALSE)</f>
        <v>CIBAO SUR</v>
      </c>
      <c r="G1270" s="5" t="str">
        <f>VLOOKUP($D:$D,[1]Capacidad!$D:$Q,5,FALSE)</f>
        <v>13</v>
      </c>
      <c r="H1270" s="5" t="str">
        <f>VLOOKUP($D:$D,[1]Capacidad!$D:$Q,6,FALSE)</f>
        <v>LA VEGA</v>
      </c>
      <c r="I1270" s="5" t="str">
        <f>VLOOKUP($D:$D,[1]Capacidad!$D:$Q,7,FALSE)</f>
        <v>03</v>
      </c>
      <c r="J1270" s="5" t="str">
        <f>VLOOKUP($D:$D,[1]Capacidad!$D:$Q,8,FALSE)</f>
        <v>JARABACOA</v>
      </c>
      <c r="K1270" s="2" t="s">
        <v>240</v>
      </c>
      <c r="L1270" s="2" t="s">
        <v>253</v>
      </c>
      <c r="M1270" s="2" t="s">
        <v>66</v>
      </c>
      <c r="N1270" s="51">
        <v>8.82</v>
      </c>
    </row>
    <row r="1271" spans="1:14" ht="13.5" customHeight="1" x14ac:dyDescent="0.25">
      <c r="A1271" s="2">
        <v>2025</v>
      </c>
      <c r="B1271" s="2">
        <v>12</v>
      </c>
      <c r="C1271" s="2" t="s">
        <v>22</v>
      </c>
      <c r="D1271" s="2" t="s">
        <v>67</v>
      </c>
      <c r="E1271" s="5" t="str">
        <f>VLOOKUP($D:$D,[1]Capacidad!$D:$Q,3,FALSE)</f>
        <v>06</v>
      </c>
      <c r="F1271" s="5" t="str">
        <f>VLOOKUP($D:$D,[1]Capacidad!$D:$Q,4,FALSE)</f>
        <v>ENRIQUILLO</v>
      </c>
      <c r="G1271" s="5" t="str">
        <f>VLOOKUP($D:$D,[1]Capacidad!$D:$Q,5,FALSE)</f>
        <v>16</v>
      </c>
      <c r="H1271" s="5" t="str">
        <f>VLOOKUP($D:$D,[1]Capacidad!$D:$Q,6,FALSE)</f>
        <v>PEDERNALES</v>
      </c>
      <c r="I1271" s="5" t="str">
        <f>VLOOKUP($D:$D,[1]Capacidad!$D:$Q,7,FALSE)</f>
        <v>02</v>
      </c>
      <c r="J1271" s="5" t="str">
        <f>VLOOKUP($D:$D,[1]Capacidad!$D:$Q,8,FALSE)</f>
        <v>OVIEDO</v>
      </c>
      <c r="K1271" s="2" t="s">
        <v>244</v>
      </c>
      <c r="L1271" s="2" t="s">
        <v>252</v>
      </c>
      <c r="M1271" s="2" t="s">
        <v>68</v>
      </c>
      <c r="N1271" s="51">
        <v>25.2</v>
      </c>
    </row>
    <row r="1272" spans="1:14" ht="13.5" customHeight="1" x14ac:dyDescent="0.25">
      <c r="A1272" s="2">
        <v>2025</v>
      </c>
      <c r="B1272" s="2">
        <v>12</v>
      </c>
      <c r="C1272" s="2" t="s">
        <v>69</v>
      </c>
      <c r="D1272" s="2" t="s">
        <v>70</v>
      </c>
      <c r="E1272" s="5" t="str">
        <f>VLOOKUP($D:$D,[1]Capacidad!$D:$Q,3,FALSE)</f>
        <v>02</v>
      </c>
      <c r="F1272" s="5" t="str">
        <f>VLOOKUP($D:$D,[1]Capacidad!$D:$Q,4,FALSE)</f>
        <v>CIBAO SUR</v>
      </c>
      <c r="G1272" s="5" t="str">
        <f>VLOOKUP($D:$D,[1]Capacidad!$D:$Q,5,FALSE)</f>
        <v>13</v>
      </c>
      <c r="H1272" s="5" t="str">
        <f>VLOOKUP($D:$D,[1]Capacidad!$D:$Q,6,FALSE)</f>
        <v>LA VEGA</v>
      </c>
      <c r="I1272" s="5" t="str">
        <f>VLOOKUP($D:$D,[1]Capacidad!$D:$Q,7,FALSE)</f>
        <v>01</v>
      </c>
      <c r="J1272" s="5" t="str">
        <f>VLOOKUP($D:$D,[1]Capacidad!$D:$Q,8,FALSE)</f>
        <v>LA VEGA</v>
      </c>
      <c r="K1272" s="2" t="s">
        <v>242</v>
      </c>
      <c r="L1272" s="2" t="s">
        <v>248</v>
      </c>
      <c r="M1272" s="2" t="s">
        <v>71</v>
      </c>
      <c r="N1272" s="51">
        <v>92.14</v>
      </c>
    </row>
    <row r="1273" spans="1:14" ht="13.5" customHeight="1" x14ac:dyDescent="0.25">
      <c r="A1273" s="2">
        <v>2025</v>
      </c>
      <c r="B1273" s="2">
        <v>12</v>
      </c>
      <c r="C1273" s="2" t="s">
        <v>12</v>
      </c>
      <c r="D1273" s="2" t="s">
        <v>72</v>
      </c>
      <c r="E1273" s="5" t="str">
        <f>VLOOKUP($D:$D,[1]Capacidad!$D:$Q,3,FALSE)</f>
        <v>05</v>
      </c>
      <c r="F1273" s="5" t="str">
        <f>VLOOKUP($D:$D,[1]Capacidad!$D:$Q,4,FALSE)</f>
        <v>VALDESIA</v>
      </c>
      <c r="G1273" s="5" t="str">
        <f>VLOOKUP($D:$D,[1]Capacidad!$D:$Q,5,FALSE)</f>
        <v>21</v>
      </c>
      <c r="H1273" s="5" t="str">
        <f>VLOOKUP($D:$D,[1]Capacidad!$D:$Q,6,FALSE)</f>
        <v>SAN CRISTÓBAL</v>
      </c>
      <c r="I1273" s="5" t="str">
        <f>VLOOKUP($D:$D,[1]Capacidad!$D:$Q,7,FALSE)</f>
        <v>06</v>
      </c>
      <c r="J1273" s="5" t="str">
        <f>VLOOKUP($D:$D,[1]Capacidad!$D:$Q,8,FALSE)</f>
        <v>YAGUATE</v>
      </c>
      <c r="K1273" s="2" t="s">
        <v>240</v>
      </c>
      <c r="L1273" s="2" t="s">
        <v>253</v>
      </c>
      <c r="M1273" s="2" t="s">
        <v>17</v>
      </c>
      <c r="N1273" s="51">
        <v>0.9</v>
      </c>
    </row>
    <row r="1274" spans="1:14" ht="13.5" customHeight="1" x14ac:dyDescent="0.25">
      <c r="A1274" s="2">
        <v>2025</v>
      </c>
      <c r="B1274" s="2">
        <v>12</v>
      </c>
      <c r="C1274" s="2" t="s">
        <v>12</v>
      </c>
      <c r="D1274" s="2" t="s">
        <v>73</v>
      </c>
      <c r="E1274" s="5" t="str">
        <f>VLOOKUP($D:$D,[1]Capacidad!$D:$Q,3,FALSE)</f>
        <v>06</v>
      </c>
      <c r="F1274" s="5" t="str">
        <f>VLOOKUP($D:$D,[1]Capacidad!$D:$Q,4,FALSE)</f>
        <v>ENRIQUILLO</v>
      </c>
      <c r="G1274" s="5" t="str">
        <f>VLOOKUP($D:$D,[1]Capacidad!$D:$Q,5,FALSE)</f>
        <v>10</v>
      </c>
      <c r="H1274" s="5" t="str">
        <f>VLOOKUP($D:$D,[1]Capacidad!$D:$Q,6,FALSE)</f>
        <v>INDEPENDENCIA</v>
      </c>
      <c r="I1274" s="5" t="str">
        <f>VLOOKUP($D:$D,[1]Capacidad!$D:$Q,7,FALSE)</f>
        <v>02</v>
      </c>
      <c r="J1274" s="5" t="str">
        <f>VLOOKUP($D:$D,[1]Capacidad!$D:$Q,8,FALSE)</f>
        <v>DUVERGÉ</v>
      </c>
      <c r="K1274" s="2" t="s">
        <v>240</v>
      </c>
      <c r="L1274" s="2" t="s">
        <v>253</v>
      </c>
      <c r="M1274" s="2" t="s">
        <v>74</v>
      </c>
      <c r="N1274" s="51">
        <v>7.5</v>
      </c>
    </row>
    <row r="1275" spans="1:14" ht="13.5" customHeight="1" x14ac:dyDescent="0.25">
      <c r="A1275" s="2">
        <v>2025</v>
      </c>
      <c r="B1275" s="2">
        <v>12</v>
      </c>
      <c r="C1275" s="2" t="s">
        <v>12</v>
      </c>
      <c r="D1275" s="2" t="s">
        <v>75</v>
      </c>
      <c r="E1275" s="5" t="str">
        <f>VLOOKUP($D:$D,[1]Capacidad!$D:$Q,3,FALSE)</f>
        <v>01</v>
      </c>
      <c r="F1275" s="5" t="str">
        <f>VLOOKUP($D:$D,[1]Capacidad!$D:$Q,4,FALSE)</f>
        <v>CIBAO NORTE</v>
      </c>
      <c r="G1275" s="5" t="str">
        <f>VLOOKUP($D:$D,[1]Capacidad!$D:$Q,5,FALSE)</f>
        <v>25</v>
      </c>
      <c r="H1275" s="5" t="str">
        <f>VLOOKUP($D:$D,[1]Capacidad!$D:$Q,6,FALSE)</f>
        <v>SANTIAGO</v>
      </c>
      <c r="I1275" s="5" t="str">
        <f>VLOOKUP($D:$D,[1]Capacidad!$D:$Q,7,FALSE)</f>
        <v>09</v>
      </c>
      <c r="J1275" s="5" t="str">
        <f>VLOOKUP($D:$D,[1]Capacidad!$D:$Q,8,FALSE)</f>
        <v>SABANA IGLESIA</v>
      </c>
      <c r="K1275" s="2" t="s">
        <v>240</v>
      </c>
      <c r="L1275" s="2" t="s">
        <v>253</v>
      </c>
      <c r="M1275" s="2" t="s">
        <v>76</v>
      </c>
      <c r="N1275" s="51">
        <v>18</v>
      </c>
    </row>
    <row r="1276" spans="1:14" ht="13.5" customHeight="1" x14ac:dyDescent="0.25">
      <c r="A1276" s="2">
        <v>2025</v>
      </c>
      <c r="B1276" s="2">
        <v>12</v>
      </c>
      <c r="C1276" s="2" t="s">
        <v>12</v>
      </c>
      <c r="D1276" s="2" t="s">
        <v>77</v>
      </c>
      <c r="E1276" s="5" t="str">
        <f>VLOOKUP($D:$D,[1]Capacidad!$D:$Q,3,FALSE)</f>
        <v>05</v>
      </c>
      <c r="F1276" s="5" t="str">
        <f>VLOOKUP($D:$D,[1]Capacidad!$D:$Q,4,FALSE)</f>
        <v>VALDESIA</v>
      </c>
      <c r="G1276" s="5" t="str">
        <f>VLOOKUP($D:$D,[1]Capacidad!$D:$Q,5,FALSE)</f>
        <v>17</v>
      </c>
      <c r="H1276" s="5" t="str">
        <f>VLOOKUP($D:$D,[1]Capacidad!$D:$Q,6,FALSE)</f>
        <v>PERAVIA</v>
      </c>
      <c r="I1276" s="5" t="str">
        <f>VLOOKUP($D:$D,[1]Capacidad!$D:$Q,7,FALSE)</f>
        <v>02</v>
      </c>
      <c r="J1276" s="5" t="str">
        <f>VLOOKUP($D:$D,[1]Capacidad!$D:$Q,8,FALSE)</f>
        <v>NIZAO</v>
      </c>
      <c r="K1276" s="2" t="s">
        <v>240</v>
      </c>
      <c r="L1276" s="2" t="s">
        <v>253</v>
      </c>
      <c r="M1276" s="2" t="s">
        <v>17</v>
      </c>
      <c r="N1276" s="51">
        <v>0.11</v>
      </c>
    </row>
    <row r="1277" spans="1:14" ht="13.5" customHeight="1" x14ac:dyDescent="0.25">
      <c r="A1277" s="2">
        <v>2025</v>
      </c>
      <c r="B1277" s="2">
        <v>12</v>
      </c>
      <c r="C1277" s="2" t="s">
        <v>22</v>
      </c>
      <c r="D1277" s="2" t="s">
        <v>78</v>
      </c>
      <c r="E1277" s="5" t="str">
        <f>VLOOKUP($D:$D,[1]Capacidad!$D:$Q,3,FALSE)</f>
        <v>06</v>
      </c>
      <c r="F1277" s="5" t="str">
        <f>VLOOKUP($D:$D,[1]Capacidad!$D:$Q,4,FALSE)</f>
        <v>ENRIQUILLO</v>
      </c>
      <c r="G1277" s="5" t="str">
        <f>VLOOKUP($D:$D,[1]Capacidad!$D:$Q,5,FALSE)</f>
        <v>16</v>
      </c>
      <c r="H1277" s="5" t="str">
        <f>VLOOKUP($D:$D,[1]Capacidad!$D:$Q,6,FALSE)</f>
        <v>PEDERNALES</v>
      </c>
      <c r="I1277" s="5" t="str">
        <f>VLOOKUP($D:$D,[1]Capacidad!$D:$Q,7,FALSE)</f>
        <v>02</v>
      </c>
      <c r="J1277" s="5" t="str">
        <f>VLOOKUP($D:$D,[1]Capacidad!$D:$Q,8,FALSE)</f>
        <v>OVIEDO</v>
      </c>
      <c r="K1277" s="2" t="s">
        <v>244</v>
      </c>
      <c r="L1277" s="2" t="s">
        <v>252</v>
      </c>
      <c r="M1277" s="2" t="s">
        <v>44</v>
      </c>
      <c r="N1277" s="51">
        <v>52</v>
      </c>
    </row>
    <row r="1278" spans="1:14" ht="13.5" customHeight="1" x14ac:dyDescent="0.25">
      <c r="A1278" s="2">
        <v>2025</v>
      </c>
      <c r="B1278" s="2">
        <v>12</v>
      </c>
      <c r="C1278" s="2" t="s">
        <v>83</v>
      </c>
      <c r="D1278" s="2" t="s">
        <v>216</v>
      </c>
      <c r="E1278" s="5" t="str">
        <f>VLOOKUP($D:$D,[1]Capacidad!$D:$Q,3,FALSE)</f>
        <v>09</v>
      </c>
      <c r="F1278" s="5" t="str">
        <f>VLOOKUP($D:$D,[1]Capacidad!$D:$Q,4,FALSE)</f>
        <v>HIGUAMO</v>
      </c>
      <c r="G1278" s="5" t="str">
        <f>VLOOKUP($D:$D,[1]Capacidad!$D:$Q,5,FALSE)</f>
        <v>23</v>
      </c>
      <c r="H1278" s="5" t="str">
        <f>VLOOKUP($D:$D,[1]Capacidad!$D:$Q,6,FALSE)</f>
        <v>SAN PEDRO DE MACORÍS</v>
      </c>
      <c r="I1278" s="5" t="str">
        <f>VLOOKUP($D:$D,[1]Capacidad!$D:$Q,7,FALSE)</f>
        <v>01</v>
      </c>
      <c r="J1278" s="5" t="str">
        <f>VLOOKUP($D:$D,[1]Capacidad!$D:$Q,8,FALSE)</f>
        <v>SAN PEDRO DE MACORÍS</v>
      </c>
      <c r="K1278" s="2" t="s">
        <v>242</v>
      </c>
      <c r="L1278" s="2" t="s">
        <v>249</v>
      </c>
      <c r="M1278" s="2" t="s">
        <v>44</v>
      </c>
      <c r="N1278" s="51">
        <v>60.72</v>
      </c>
    </row>
    <row r="1279" spans="1:14" ht="13.5" customHeight="1" x14ac:dyDescent="0.25">
      <c r="A1279" s="2">
        <v>2025</v>
      </c>
      <c r="B1279" s="2">
        <v>12</v>
      </c>
      <c r="C1279" s="2" t="s">
        <v>12</v>
      </c>
      <c r="D1279" s="2" t="s">
        <v>87</v>
      </c>
      <c r="E1279" s="5" t="str">
        <f>VLOOKUP($D:$D,[1]Capacidad!$D:$Q,3,FALSE)</f>
        <v>07</v>
      </c>
      <c r="F1279" s="5" t="str">
        <f>VLOOKUP($D:$D,[1]Capacidad!$D:$Q,4,FALSE)</f>
        <v>EL VALLE</v>
      </c>
      <c r="G1279" s="5" t="str">
        <f>VLOOKUP($D:$D,[1]Capacidad!$D:$Q,5,FALSE)</f>
        <v>02</v>
      </c>
      <c r="H1279" s="5" t="str">
        <f>VLOOKUP($D:$D,[1]Capacidad!$D:$Q,6,FALSE)</f>
        <v>AZUA</v>
      </c>
      <c r="I1279" s="5" t="str">
        <f>VLOOKUP($D:$D,[1]Capacidad!$D:$Q,7,FALSE)</f>
        <v>03</v>
      </c>
      <c r="J1279" s="5" t="str">
        <f>VLOOKUP($D:$D,[1]Capacidad!$D:$Q,8,FALSE)</f>
        <v>LAS YAYAS DE VIAJAMA</v>
      </c>
      <c r="K1279" s="2" t="s">
        <v>240</v>
      </c>
      <c r="L1279" s="2" t="s">
        <v>253</v>
      </c>
      <c r="M1279" s="2" t="s">
        <v>24</v>
      </c>
      <c r="N1279" s="51">
        <v>4.9000000000000004</v>
      </c>
    </row>
    <row r="1280" spans="1:14" ht="13.5" customHeight="1" x14ac:dyDescent="0.25">
      <c r="A1280" s="2">
        <v>2025</v>
      </c>
      <c r="B1280" s="2">
        <v>12</v>
      </c>
      <c r="C1280" s="2" t="s">
        <v>12</v>
      </c>
      <c r="D1280" s="2" t="s">
        <v>88</v>
      </c>
      <c r="E1280" s="5" t="str">
        <f>VLOOKUP($D:$D,[1]Capacidad!$D:$Q,3,FALSE)</f>
        <v>07</v>
      </c>
      <c r="F1280" s="5" t="str">
        <f>VLOOKUP($D:$D,[1]Capacidad!$D:$Q,4,FALSE)</f>
        <v>EL VALLE</v>
      </c>
      <c r="G1280" s="5" t="str">
        <f>VLOOKUP($D:$D,[1]Capacidad!$D:$Q,5,FALSE)</f>
        <v>02</v>
      </c>
      <c r="H1280" s="5" t="str">
        <f>VLOOKUP($D:$D,[1]Capacidad!$D:$Q,6,FALSE)</f>
        <v>AZUA</v>
      </c>
      <c r="I1280" s="5" t="str">
        <f>VLOOKUP($D:$D,[1]Capacidad!$D:$Q,7,FALSE)</f>
        <v>03</v>
      </c>
      <c r="J1280" s="5" t="str">
        <f>VLOOKUP($D:$D,[1]Capacidad!$D:$Q,8,FALSE)</f>
        <v>LAS YAYAS DE VIAJAMA</v>
      </c>
      <c r="K1280" s="2" t="s">
        <v>240</v>
      </c>
      <c r="L1280" s="2" t="s">
        <v>253</v>
      </c>
      <c r="M1280" s="2" t="s">
        <v>24</v>
      </c>
      <c r="N1280" s="51">
        <v>4.9000000000000004</v>
      </c>
    </row>
    <row r="1281" spans="1:14" ht="13.5" customHeight="1" x14ac:dyDescent="0.25">
      <c r="A1281" s="2">
        <v>2025</v>
      </c>
      <c r="B1281" s="2">
        <v>12</v>
      </c>
      <c r="C1281" s="2" t="s">
        <v>12</v>
      </c>
      <c r="D1281" s="2" t="s">
        <v>89</v>
      </c>
      <c r="E1281" s="5" t="str">
        <f>VLOOKUP($D:$D,[1]Capacidad!$D:$Q,3,FALSE)</f>
        <v>07</v>
      </c>
      <c r="F1281" s="5" t="str">
        <f>VLOOKUP($D:$D,[1]Capacidad!$D:$Q,4,FALSE)</f>
        <v>EL VALLE</v>
      </c>
      <c r="G1281" s="5" t="str">
        <f>VLOOKUP($D:$D,[1]Capacidad!$D:$Q,5,FALSE)</f>
        <v>02</v>
      </c>
      <c r="H1281" s="5" t="str">
        <f>VLOOKUP($D:$D,[1]Capacidad!$D:$Q,6,FALSE)</f>
        <v>AZUA</v>
      </c>
      <c r="I1281" s="5" t="str">
        <f>VLOOKUP($D:$D,[1]Capacidad!$D:$Q,7,FALSE)</f>
        <v>03</v>
      </c>
      <c r="J1281" s="5" t="str">
        <f>VLOOKUP($D:$D,[1]Capacidad!$D:$Q,8,FALSE)</f>
        <v>LAS YAYAS DE VIAJAMA</v>
      </c>
      <c r="K1281" s="2" t="s">
        <v>240</v>
      </c>
      <c r="L1281" s="2" t="s">
        <v>253</v>
      </c>
      <c r="M1281" s="2" t="s">
        <v>90</v>
      </c>
      <c r="N1281" s="51">
        <v>1.51</v>
      </c>
    </row>
    <row r="1282" spans="1:14" ht="13.5" customHeight="1" x14ac:dyDescent="0.25">
      <c r="A1282" s="2">
        <v>2025</v>
      </c>
      <c r="B1282" s="2">
        <v>12</v>
      </c>
      <c r="C1282" s="2" t="s">
        <v>12</v>
      </c>
      <c r="D1282" s="2" t="s">
        <v>91</v>
      </c>
      <c r="E1282" s="5" t="str">
        <f>VLOOKUP($D:$D,[1]Capacidad!$D:$Q,3,FALSE)</f>
        <v>07</v>
      </c>
      <c r="F1282" s="5" t="str">
        <f>VLOOKUP($D:$D,[1]Capacidad!$D:$Q,4,FALSE)</f>
        <v>EL VALLE</v>
      </c>
      <c r="G1282" s="5" t="str">
        <f>VLOOKUP($D:$D,[1]Capacidad!$D:$Q,5,FALSE)</f>
        <v>02</v>
      </c>
      <c r="H1282" s="5" t="str">
        <f>VLOOKUP($D:$D,[1]Capacidad!$D:$Q,6,FALSE)</f>
        <v>AZUA</v>
      </c>
      <c r="I1282" s="5" t="str">
        <f>VLOOKUP($D:$D,[1]Capacidad!$D:$Q,7,FALSE)</f>
        <v>03</v>
      </c>
      <c r="J1282" s="5" t="str">
        <f>VLOOKUP($D:$D,[1]Capacidad!$D:$Q,8,FALSE)</f>
        <v>LAS YAYAS DE VIAJAMA</v>
      </c>
      <c r="K1282" s="2" t="s">
        <v>240</v>
      </c>
      <c r="L1282" s="2" t="s">
        <v>253</v>
      </c>
      <c r="M1282" s="2" t="s">
        <v>90</v>
      </c>
      <c r="N1282" s="51">
        <v>1.51</v>
      </c>
    </row>
    <row r="1283" spans="1:14" ht="13.5" customHeight="1" x14ac:dyDescent="0.25">
      <c r="A1283" s="2">
        <v>2025</v>
      </c>
      <c r="B1283" s="2">
        <v>12</v>
      </c>
      <c r="C1283" s="2" t="s">
        <v>267</v>
      </c>
      <c r="D1283" s="2" t="s">
        <v>268</v>
      </c>
      <c r="E1283" s="5" t="s">
        <v>283</v>
      </c>
      <c r="F1283" s="5" t="s">
        <v>283</v>
      </c>
      <c r="G1283" s="5" t="s">
        <v>283</v>
      </c>
      <c r="H1283" s="5" t="s">
        <v>283</v>
      </c>
      <c r="I1283" s="5" t="s">
        <v>283</v>
      </c>
      <c r="J1283" s="5" t="s">
        <v>283</v>
      </c>
      <c r="K1283" s="2" t="s">
        <v>239</v>
      </c>
      <c r="L1283" s="2" t="s">
        <v>246</v>
      </c>
      <c r="M1283" s="2" t="s">
        <v>223</v>
      </c>
      <c r="N1283" s="51">
        <v>437.7</v>
      </c>
    </row>
    <row r="1284" spans="1:14" ht="13.5" customHeight="1" x14ac:dyDescent="0.25">
      <c r="A1284" s="2">
        <v>2025</v>
      </c>
      <c r="B1284" s="2">
        <v>12</v>
      </c>
      <c r="C1284" s="2" t="s">
        <v>267</v>
      </c>
      <c r="D1284" s="2" t="s">
        <v>269</v>
      </c>
      <c r="E1284" s="5" t="s">
        <v>283</v>
      </c>
      <c r="F1284" s="5" t="s">
        <v>283</v>
      </c>
      <c r="G1284" s="5" t="s">
        <v>283</v>
      </c>
      <c r="H1284" s="5" t="s">
        <v>283</v>
      </c>
      <c r="I1284" s="5" t="s">
        <v>283</v>
      </c>
      <c r="J1284" s="5" t="s">
        <v>283</v>
      </c>
      <c r="K1284" s="2" t="s">
        <v>239</v>
      </c>
      <c r="L1284" s="2" t="s">
        <v>246</v>
      </c>
      <c r="M1284" s="2" t="s">
        <v>223</v>
      </c>
      <c r="N1284" s="51">
        <v>437.7</v>
      </c>
    </row>
    <row r="1285" spans="1:14" ht="13.5" customHeight="1" x14ac:dyDescent="0.25">
      <c r="A1285" s="2">
        <v>2025</v>
      </c>
      <c r="B1285" s="2">
        <v>12</v>
      </c>
      <c r="C1285" s="2" t="s">
        <v>267</v>
      </c>
      <c r="D1285" s="2" t="s">
        <v>270</v>
      </c>
      <c r="E1285" s="5" t="s">
        <v>283</v>
      </c>
      <c r="F1285" s="5" t="s">
        <v>283</v>
      </c>
      <c r="G1285" s="5" t="s">
        <v>283</v>
      </c>
      <c r="H1285" s="5" t="s">
        <v>283</v>
      </c>
      <c r="I1285" s="5" t="s">
        <v>283</v>
      </c>
      <c r="J1285" s="5" t="s">
        <v>283</v>
      </c>
      <c r="K1285" s="2" t="s">
        <v>243</v>
      </c>
      <c r="L1285" s="2" t="s">
        <v>246</v>
      </c>
      <c r="M1285" s="2" t="s">
        <v>223</v>
      </c>
      <c r="N1285" s="51">
        <v>285.60000000000002</v>
      </c>
    </row>
    <row r="1286" spans="1:14" ht="13.5" customHeight="1" x14ac:dyDescent="0.25">
      <c r="A1286" s="2">
        <v>2025</v>
      </c>
      <c r="B1286" s="2">
        <v>12</v>
      </c>
      <c r="C1286" s="2" t="s">
        <v>92</v>
      </c>
      <c r="D1286" s="2" t="s">
        <v>93</v>
      </c>
      <c r="E1286" s="5" t="str">
        <f>VLOOKUP($D:$D,[1]Capacidad!$D:$Q,3,FALSE)</f>
        <v>10</v>
      </c>
      <c r="F1286" s="5" t="str">
        <f>VLOOKUP($D:$D,[1]Capacidad!$D:$Q,4,FALSE)</f>
        <v>OZAMA O METROPOLITANA</v>
      </c>
      <c r="G1286" s="5" t="str">
        <f>VLOOKUP($D:$D,[1]Capacidad!$D:$Q,5,FALSE)</f>
        <v>01</v>
      </c>
      <c r="H1286" s="5" t="str">
        <f>VLOOKUP($D:$D,[1]Capacidad!$D:$Q,6,FALSE)</f>
        <v>DISTRITO NACIONAL</v>
      </c>
      <c r="I1286" s="5" t="str">
        <f>VLOOKUP($D:$D,[1]Capacidad!$D:$Q,7,FALSE)</f>
        <v>01</v>
      </c>
      <c r="J1286" s="5" t="str">
        <f>VLOOKUP($D:$D,[1]Capacidad!$D:$Q,8,FALSE)</f>
        <v>SANTO DOMINGO DE GUZMÁN</v>
      </c>
      <c r="K1286" s="2" t="s">
        <v>242</v>
      </c>
      <c r="L1286" s="2" t="s">
        <v>248</v>
      </c>
      <c r="M1286" s="2" t="s">
        <v>17</v>
      </c>
      <c r="N1286" s="51">
        <v>42</v>
      </c>
    </row>
    <row r="1287" spans="1:14" ht="13.5" customHeight="1" x14ac:dyDescent="0.25">
      <c r="A1287" s="2">
        <v>2025</v>
      </c>
      <c r="B1287" s="2">
        <v>12</v>
      </c>
      <c r="C1287" s="2" t="s">
        <v>12</v>
      </c>
      <c r="D1287" s="2" t="s">
        <v>94</v>
      </c>
      <c r="E1287" s="5" t="str">
        <f>VLOOKUP($D:$D,[1]Capacidad!$D:$Q,3,FALSE)</f>
        <v>04</v>
      </c>
      <c r="F1287" s="5" t="str">
        <f>VLOOKUP($D:$D,[1]Capacidad!$D:$Q,4,FALSE)</f>
        <v>CIBAO NOROESTE</v>
      </c>
      <c r="G1287" s="5" t="str">
        <f>VLOOKUP($D:$D,[1]Capacidad!$D:$Q,5,FALSE)</f>
        <v>26</v>
      </c>
      <c r="H1287" s="5" t="str">
        <f>VLOOKUP($D:$D,[1]Capacidad!$D:$Q,6,FALSE)</f>
        <v>SANTIAGO RODRÍGUEZ</v>
      </c>
      <c r="I1287" s="5" t="str">
        <f>VLOOKUP($D:$D,[1]Capacidad!$D:$Q,7,FALSE)</f>
        <v>03</v>
      </c>
      <c r="J1287" s="5" t="str">
        <f>VLOOKUP($D:$D,[1]Capacidad!$D:$Q,8,FALSE)</f>
        <v>MONCIÓN</v>
      </c>
      <c r="K1287" s="2" t="s">
        <v>240</v>
      </c>
      <c r="L1287" s="2" t="s">
        <v>253</v>
      </c>
      <c r="M1287" s="2" t="s">
        <v>95</v>
      </c>
      <c r="N1287" s="51">
        <v>26</v>
      </c>
    </row>
    <row r="1288" spans="1:14" ht="13.5" customHeight="1" x14ac:dyDescent="0.25">
      <c r="A1288" s="2">
        <v>2025</v>
      </c>
      <c r="B1288" s="2">
        <v>12</v>
      </c>
      <c r="C1288" s="2" t="s">
        <v>12</v>
      </c>
      <c r="D1288" s="2" t="s">
        <v>96</v>
      </c>
      <c r="E1288" s="5" t="str">
        <f>VLOOKUP($D:$D,[1]Capacidad!$D:$Q,3,FALSE)</f>
        <v>04</v>
      </c>
      <c r="F1288" s="5" t="str">
        <f>VLOOKUP($D:$D,[1]Capacidad!$D:$Q,4,FALSE)</f>
        <v>CIBAO NOROESTE</v>
      </c>
      <c r="G1288" s="5" t="str">
        <f>VLOOKUP($D:$D,[1]Capacidad!$D:$Q,5,FALSE)</f>
        <v>26</v>
      </c>
      <c r="H1288" s="5" t="str">
        <f>VLOOKUP($D:$D,[1]Capacidad!$D:$Q,6,FALSE)</f>
        <v>SANTIAGO RODRÍGUEZ</v>
      </c>
      <c r="I1288" s="5" t="str">
        <f>VLOOKUP($D:$D,[1]Capacidad!$D:$Q,7,FALSE)</f>
        <v>03</v>
      </c>
      <c r="J1288" s="5" t="str">
        <f>VLOOKUP($D:$D,[1]Capacidad!$D:$Q,8,FALSE)</f>
        <v>MONCIÓN</v>
      </c>
      <c r="K1288" s="2" t="s">
        <v>240</v>
      </c>
      <c r="L1288" s="2" t="s">
        <v>253</v>
      </c>
      <c r="M1288" s="2" t="s">
        <v>95</v>
      </c>
      <c r="N1288" s="51">
        <v>26</v>
      </c>
    </row>
    <row r="1289" spans="1:14" ht="13.5" customHeight="1" x14ac:dyDescent="0.25">
      <c r="A1289" s="2">
        <v>2025</v>
      </c>
      <c r="B1289" s="2">
        <v>12</v>
      </c>
      <c r="C1289" s="2" t="s">
        <v>97</v>
      </c>
      <c r="D1289" s="2" t="s">
        <v>98</v>
      </c>
      <c r="E1289" s="5" t="str">
        <f>VLOOKUP($D:$D,[1]Capacidad!$D:$Q,3,FALSE)</f>
        <v>09</v>
      </c>
      <c r="F1289" s="5" t="str">
        <f>VLOOKUP($D:$D,[1]Capacidad!$D:$Q,4,FALSE)</f>
        <v>HIGUAMO</v>
      </c>
      <c r="G1289" s="5" t="str">
        <f>VLOOKUP($D:$D,[1]Capacidad!$D:$Q,5,FALSE)</f>
        <v>29</v>
      </c>
      <c r="H1289" s="5" t="str">
        <f>VLOOKUP($D:$D,[1]Capacidad!$D:$Q,6,FALSE)</f>
        <v>MONTE PLATA</v>
      </c>
      <c r="I1289" s="5" t="str">
        <f>VLOOKUP($D:$D,[1]Capacidad!$D:$Q,7,FALSE)</f>
        <v>01</v>
      </c>
      <c r="J1289" s="5" t="str">
        <f>VLOOKUP($D:$D,[1]Capacidad!$D:$Q,8,FALSE)</f>
        <v>MONTE PLATA</v>
      </c>
      <c r="K1289" s="2" t="s">
        <v>254</v>
      </c>
      <c r="L1289" s="2" t="s">
        <v>245</v>
      </c>
      <c r="M1289" s="2" t="s">
        <v>99</v>
      </c>
      <c r="N1289" s="51">
        <v>60</v>
      </c>
    </row>
    <row r="1290" spans="1:14" ht="13.5" customHeight="1" x14ac:dyDescent="0.25">
      <c r="A1290" s="2">
        <v>2025</v>
      </c>
      <c r="B1290" s="2">
        <v>12</v>
      </c>
      <c r="C1290" s="2" t="s">
        <v>100</v>
      </c>
      <c r="D1290" s="2" t="s">
        <v>101</v>
      </c>
      <c r="E1290" s="5" t="str">
        <f>VLOOKUP($D:$D,[1]Capacidad!$D:$Q,3,FALSE)</f>
        <v>07</v>
      </c>
      <c r="F1290" s="5" t="str">
        <f>VLOOKUP($D:$D,[1]Capacidad!$D:$Q,4,FALSE)</f>
        <v>EL VALLE</v>
      </c>
      <c r="G1290" s="5" t="str">
        <f>VLOOKUP($D:$D,[1]Capacidad!$D:$Q,5,FALSE)</f>
        <v>02</v>
      </c>
      <c r="H1290" s="5" t="str">
        <f>VLOOKUP($D:$D,[1]Capacidad!$D:$Q,6,FALSE)</f>
        <v>AZUA</v>
      </c>
      <c r="I1290" s="5" t="str">
        <f>VLOOKUP($D:$D,[1]Capacidad!$D:$Q,7,FALSE)</f>
        <v>01</v>
      </c>
      <c r="J1290" s="5" t="str">
        <f>VLOOKUP($D:$D,[1]Capacidad!$D:$Q,8,FALSE)</f>
        <v>AZUA</v>
      </c>
      <c r="K1290" s="2" t="s">
        <v>242</v>
      </c>
      <c r="L1290" s="2" t="s">
        <v>248</v>
      </c>
      <c r="M1290" s="2" t="s">
        <v>102</v>
      </c>
      <c r="N1290" s="51">
        <v>101.483</v>
      </c>
    </row>
    <row r="1291" spans="1:14" ht="13.5" customHeight="1" x14ac:dyDescent="0.25">
      <c r="A1291" s="2">
        <v>2025</v>
      </c>
      <c r="B1291" s="2">
        <v>12</v>
      </c>
      <c r="C1291" s="2" t="s">
        <v>12</v>
      </c>
      <c r="D1291" s="2" t="s">
        <v>103</v>
      </c>
      <c r="E1291" s="5" t="str">
        <f>VLOOKUP($D:$D,[1]Capacidad!$D:$Q,3,FALSE)</f>
        <v>05</v>
      </c>
      <c r="F1291" s="5" t="str">
        <f>VLOOKUP($D:$D,[1]Capacidad!$D:$Q,4,FALSE)</f>
        <v>VALDESIA</v>
      </c>
      <c r="G1291" s="5" t="str">
        <f>VLOOKUP($D:$D,[1]Capacidad!$D:$Q,5,FALSE)</f>
        <v>21</v>
      </c>
      <c r="H1291" s="5" t="str">
        <f>VLOOKUP($D:$D,[1]Capacidad!$D:$Q,6,FALSE)</f>
        <v>SAN CRISTÓBAL</v>
      </c>
      <c r="I1291" s="5" t="str">
        <f>VLOOKUP($D:$D,[1]Capacidad!$D:$Q,7,FALSE)</f>
        <v>06</v>
      </c>
      <c r="J1291" s="5" t="str">
        <f>VLOOKUP($D:$D,[1]Capacidad!$D:$Q,8,FALSE)</f>
        <v>YAGUATE</v>
      </c>
      <c r="K1291" s="2" t="s">
        <v>240</v>
      </c>
      <c r="L1291" s="2" t="s">
        <v>253</v>
      </c>
      <c r="M1291" s="2" t="s">
        <v>20</v>
      </c>
      <c r="N1291" s="51">
        <v>0.33</v>
      </c>
    </row>
    <row r="1292" spans="1:14" ht="13.5" customHeight="1" x14ac:dyDescent="0.25">
      <c r="A1292" s="2">
        <v>2025</v>
      </c>
      <c r="B1292" s="2">
        <v>12</v>
      </c>
      <c r="C1292" s="2" t="s">
        <v>69</v>
      </c>
      <c r="D1292" s="2" t="s">
        <v>104</v>
      </c>
      <c r="E1292" s="5" t="str">
        <f>VLOOKUP($D:$D,[1]Capacidad!$D:$Q,3,FALSE)</f>
        <v>10</v>
      </c>
      <c r="F1292" s="5" t="str">
        <f>VLOOKUP($D:$D,[1]Capacidad!$D:$Q,4,FALSE)</f>
        <v>OZAMA O METROPOLITANA</v>
      </c>
      <c r="G1292" s="5" t="str">
        <f>VLOOKUP($D:$D,[1]Capacidad!$D:$Q,5,FALSE)</f>
        <v>32</v>
      </c>
      <c r="H1292" s="5" t="str">
        <f>VLOOKUP($D:$D,[1]Capacidad!$D:$Q,6,FALSE)</f>
        <v>SANTO DOMINGO</v>
      </c>
      <c r="I1292" s="5" t="str">
        <f>VLOOKUP($D:$D,[1]Capacidad!$D:$Q,7,FALSE)</f>
        <v>07</v>
      </c>
      <c r="J1292" s="5" t="str">
        <f>VLOOKUP($D:$D,[1]Capacidad!$D:$Q,8,FALSE)</f>
        <v>PEDRO BRAND</v>
      </c>
      <c r="K1292" s="2" t="s">
        <v>242</v>
      </c>
      <c r="L1292" s="2" t="s">
        <v>248</v>
      </c>
      <c r="M1292" s="2" t="s">
        <v>71</v>
      </c>
      <c r="N1292" s="51">
        <v>107</v>
      </c>
    </row>
    <row r="1293" spans="1:14" ht="13.5" customHeight="1" x14ac:dyDescent="0.25">
      <c r="A1293" s="2">
        <v>2025</v>
      </c>
      <c r="B1293" s="2">
        <v>12</v>
      </c>
      <c r="C1293" s="2" t="s">
        <v>105</v>
      </c>
      <c r="D1293" s="2" t="s">
        <v>106</v>
      </c>
      <c r="E1293" s="5" t="str">
        <f>VLOOKUP($D:$D,[1]Capacidad!$D:$Q,3,FALSE)</f>
        <v>05</v>
      </c>
      <c r="F1293" s="5" t="str">
        <f>VLOOKUP($D:$D,[1]Capacidad!$D:$Q,4,FALSE)</f>
        <v>VALDESIA</v>
      </c>
      <c r="G1293" s="5" t="str">
        <f>VLOOKUP($D:$D,[1]Capacidad!$D:$Q,5,FALSE)</f>
        <v>21</v>
      </c>
      <c r="H1293" s="5" t="str">
        <f>VLOOKUP($D:$D,[1]Capacidad!$D:$Q,6,FALSE)</f>
        <v>SAN CRISTÓBAL</v>
      </c>
      <c r="I1293" s="5" t="str">
        <f>VLOOKUP($D:$D,[1]Capacidad!$D:$Q,7,FALSE)</f>
        <v>02</v>
      </c>
      <c r="J1293" s="5" t="str">
        <f>VLOOKUP($D:$D,[1]Capacidad!$D:$Q,8,FALSE)</f>
        <v>SABANA GRANDE DE PALENQUE</v>
      </c>
      <c r="K1293" s="2" t="s">
        <v>242</v>
      </c>
      <c r="L1293" s="2" t="s">
        <v>248</v>
      </c>
      <c r="M1293" s="2" t="s">
        <v>107</v>
      </c>
      <c r="N1293" s="51">
        <v>25.6</v>
      </c>
    </row>
    <row r="1294" spans="1:14" ht="13.5" customHeight="1" x14ac:dyDescent="0.25">
      <c r="A1294" s="2">
        <v>2025</v>
      </c>
      <c r="B1294" s="2">
        <v>12</v>
      </c>
      <c r="C1294" s="2" t="s">
        <v>12</v>
      </c>
      <c r="D1294" s="2" t="s">
        <v>108</v>
      </c>
      <c r="E1294" s="5" t="str">
        <f>VLOOKUP($D:$D,[1]Capacidad!$D:$Q,3,FALSE)</f>
        <v>07</v>
      </c>
      <c r="F1294" s="5" t="str">
        <f>VLOOKUP($D:$D,[1]Capacidad!$D:$Q,4,FALSE)</f>
        <v>EL VALLE</v>
      </c>
      <c r="G1294" s="5" t="str">
        <f>VLOOKUP($D:$D,[1]Capacidad!$D:$Q,5,FALSE)</f>
        <v>22</v>
      </c>
      <c r="H1294" s="5" t="str">
        <f>VLOOKUP($D:$D,[1]Capacidad!$D:$Q,6,FALSE)</f>
        <v>SAN JUAN</v>
      </c>
      <c r="I1294" s="5" t="str">
        <f>VLOOKUP($D:$D,[1]Capacidad!$D:$Q,7,FALSE)</f>
        <v>02</v>
      </c>
      <c r="J1294" s="5" t="str">
        <f>VLOOKUP($D:$D,[1]Capacidad!$D:$Q,8,FALSE)</f>
        <v>BOHECHÍO</v>
      </c>
      <c r="K1294" s="2" t="s">
        <v>240</v>
      </c>
      <c r="L1294" s="2" t="s">
        <v>253</v>
      </c>
      <c r="M1294" s="2" t="s">
        <v>44</v>
      </c>
      <c r="N1294" s="51">
        <v>40.799999999999997</v>
      </c>
    </row>
    <row r="1295" spans="1:14" ht="13.5" customHeight="1" x14ac:dyDescent="0.25">
      <c r="A1295" s="2">
        <v>2025</v>
      </c>
      <c r="B1295" s="2">
        <v>12</v>
      </c>
      <c r="C1295" s="2" t="s">
        <v>12</v>
      </c>
      <c r="D1295" s="2" t="s">
        <v>109</v>
      </c>
      <c r="E1295" s="5" t="str">
        <f>VLOOKUP($D:$D,[1]Capacidad!$D:$Q,3,FALSE)</f>
        <v>07</v>
      </c>
      <c r="F1295" s="5" t="str">
        <f>VLOOKUP($D:$D,[1]Capacidad!$D:$Q,4,FALSE)</f>
        <v>EL VALLE</v>
      </c>
      <c r="G1295" s="5" t="str">
        <f>VLOOKUP($D:$D,[1]Capacidad!$D:$Q,5,FALSE)</f>
        <v>22</v>
      </c>
      <c r="H1295" s="5" t="str">
        <f>VLOOKUP($D:$D,[1]Capacidad!$D:$Q,6,FALSE)</f>
        <v>SAN JUAN</v>
      </c>
      <c r="I1295" s="5" t="str">
        <f>VLOOKUP($D:$D,[1]Capacidad!$D:$Q,7,FALSE)</f>
        <v>02</v>
      </c>
      <c r="J1295" s="5" t="str">
        <f>VLOOKUP($D:$D,[1]Capacidad!$D:$Q,8,FALSE)</f>
        <v>BOHECHÍO</v>
      </c>
      <c r="K1295" s="2" t="s">
        <v>240</v>
      </c>
      <c r="L1295" s="2" t="s">
        <v>253</v>
      </c>
      <c r="M1295" s="2" t="s">
        <v>44</v>
      </c>
      <c r="N1295" s="51">
        <v>40.799999999999997</v>
      </c>
    </row>
    <row r="1296" spans="1:14" ht="13.5" customHeight="1" x14ac:dyDescent="0.25">
      <c r="A1296" s="2">
        <v>2025</v>
      </c>
      <c r="B1296" s="2">
        <v>12</v>
      </c>
      <c r="C1296" s="2" t="s">
        <v>79</v>
      </c>
      <c r="D1296" s="2" t="s">
        <v>217</v>
      </c>
      <c r="E1296" s="5" t="str">
        <f>VLOOKUP($D:$D,[1]Capacidad!$D:$Q,3,FALSE)</f>
        <v>10</v>
      </c>
      <c r="F1296" s="5" t="str">
        <f>VLOOKUP($D:$D,[1]Capacidad!$D:$Q,4,FALSE)</f>
        <v>OZAMA O METROPOLITANA</v>
      </c>
      <c r="G1296" s="5" t="str">
        <f>VLOOKUP($D:$D,[1]Capacidad!$D:$Q,5,FALSE)</f>
        <v>32</v>
      </c>
      <c r="H1296" s="5" t="str">
        <f>VLOOKUP($D:$D,[1]Capacidad!$D:$Q,6,FALSE)</f>
        <v>SANTO DOMINGO</v>
      </c>
      <c r="I1296" s="5" t="str">
        <f>VLOOKUP($D:$D,[1]Capacidad!$D:$Q,7,FALSE)</f>
        <v>01</v>
      </c>
      <c r="J1296" s="5" t="str">
        <f>VLOOKUP($D:$D,[1]Capacidad!$D:$Q,8,FALSE)</f>
        <v>SANTO DOMINGO ESTE</v>
      </c>
      <c r="K1296" s="2" t="s">
        <v>239</v>
      </c>
      <c r="L1296" s="2" t="s">
        <v>246</v>
      </c>
      <c r="M1296" s="2" t="s">
        <v>111</v>
      </c>
      <c r="N1296" s="51">
        <v>359.25</v>
      </c>
    </row>
    <row r="1297" spans="1:14" ht="13.5" customHeight="1" x14ac:dyDescent="0.25">
      <c r="A1297" s="2">
        <v>2025</v>
      </c>
      <c r="B1297" s="2">
        <v>12</v>
      </c>
      <c r="C1297" s="2" t="s">
        <v>113</v>
      </c>
      <c r="D1297" s="2" t="s">
        <v>114</v>
      </c>
      <c r="E1297" s="5" t="str">
        <f>VLOOKUP($D:$D,[1]Capacidad!$D:$Q,3,FALSE)</f>
        <v>04</v>
      </c>
      <c r="F1297" s="5" t="str">
        <f>VLOOKUP($D:$D,[1]Capacidad!$D:$Q,4,FALSE)</f>
        <v>CIBAO NOROESTE</v>
      </c>
      <c r="G1297" s="5" t="str">
        <f>VLOOKUP($D:$D,[1]Capacidad!$D:$Q,5,FALSE)</f>
        <v>15</v>
      </c>
      <c r="H1297" s="5" t="str">
        <f>VLOOKUP($D:$D,[1]Capacidad!$D:$Q,6,FALSE)</f>
        <v>MONTE CRISTI</v>
      </c>
      <c r="I1297" s="5" t="str">
        <f>VLOOKUP($D:$D,[1]Capacidad!$D:$Q,7,FALSE)</f>
        <v>03</v>
      </c>
      <c r="J1297" s="5" t="str">
        <f>VLOOKUP($D:$D,[1]Capacidad!$D:$Q,8,FALSE)</f>
        <v>GUAYUBÍN</v>
      </c>
      <c r="K1297" s="2" t="s">
        <v>244</v>
      </c>
      <c r="L1297" s="2" t="s">
        <v>252</v>
      </c>
      <c r="M1297" s="2" t="s">
        <v>56</v>
      </c>
      <c r="N1297" s="51">
        <v>52.5</v>
      </c>
    </row>
    <row r="1298" spans="1:14" ht="13.5" customHeight="1" x14ac:dyDescent="0.25">
      <c r="A1298" s="2">
        <v>2025</v>
      </c>
      <c r="B1298" s="2">
        <v>12</v>
      </c>
      <c r="C1298" s="2" t="s">
        <v>115</v>
      </c>
      <c r="D1298" s="2" t="s">
        <v>116</v>
      </c>
      <c r="E1298" s="5" t="str">
        <f>VLOOKUP($D:$D,[1]Capacidad!$D:$Q,3,FALSE)</f>
        <v>05</v>
      </c>
      <c r="F1298" s="5" t="str">
        <f>VLOOKUP($D:$D,[1]Capacidad!$D:$Q,4,FALSE)</f>
        <v>VALDESIA</v>
      </c>
      <c r="G1298" s="5" t="str">
        <f>VLOOKUP($D:$D,[1]Capacidad!$D:$Q,5,FALSE)</f>
        <v>17</v>
      </c>
      <c r="H1298" s="5" t="str">
        <f>VLOOKUP($D:$D,[1]Capacidad!$D:$Q,6,FALSE)</f>
        <v>PERAVIA</v>
      </c>
      <c r="I1298" s="5" t="str">
        <f>VLOOKUP($D:$D,[1]Capacidad!$D:$Q,7,FALSE)</f>
        <v>01</v>
      </c>
      <c r="J1298" s="5" t="str">
        <f>VLOOKUP($D:$D,[1]Capacidad!$D:$Q,8,FALSE)</f>
        <v>BANÍ</v>
      </c>
      <c r="K1298" s="2" t="s">
        <v>244</v>
      </c>
      <c r="L1298" s="2" t="s">
        <v>252</v>
      </c>
      <c r="M1298" s="2" t="s">
        <v>56</v>
      </c>
      <c r="N1298" s="51">
        <v>49.6</v>
      </c>
    </row>
    <row r="1299" spans="1:14" ht="13.5" customHeight="1" x14ac:dyDescent="0.25">
      <c r="A1299" s="2">
        <v>2025</v>
      </c>
      <c r="B1299" s="2">
        <v>12</v>
      </c>
      <c r="C1299" s="2" t="s">
        <v>22</v>
      </c>
      <c r="D1299" s="2" t="s">
        <v>266</v>
      </c>
      <c r="E1299" s="5" t="s">
        <v>283</v>
      </c>
      <c r="F1299" s="5" t="s">
        <v>283</v>
      </c>
      <c r="G1299" s="5" t="s">
        <v>283</v>
      </c>
      <c r="H1299" s="5" t="s">
        <v>283</v>
      </c>
      <c r="I1299" s="5" t="s">
        <v>283</v>
      </c>
      <c r="J1299" s="5" t="s">
        <v>283</v>
      </c>
      <c r="K1299" s="2" t="s">
        <v>244</v>
      </c>
      <c r="L1299" s="2" t="s">
        <v>252</v>
      </c>
      <c r="M1299" s="2" t="s">
        <v>223</v>
      </c>
      <c r="N1299" s="51">
        <v>49.5</v>
      </c>
    </row>
    <row r="1300" spans="1:14" ht="13.5" customHeight="1" x14ac:dyDescent="0.25">
      <c r="A1300" s="2">
        <v>2025</v>
      </c>
      <c r="B1300" s="2">
        <v>12</v>
      </c>
      <c r="C1300" s="2" t="s">
        <v>117</v>
      </c>
      <c r="D1300" s="2" t="s">
        <v>118</v>
      </c>
      <c r="E1300" s="5" t="str">
        <f>VLOOKUP($D:$D,[1]Capacidad!$D:$Q,3,FALSE)</f>
        <v>04</v>
      </c>
      <c r="F1300" s="5" t="str">
        <f>VLOOKUP($D:$D,[1]Capacidad!$D:$Q,4,FALSE)</f>
        <v>CIBAO NOROESTE</v>
      </c>
      <c r="G1300" s="5" t="str">
        <f>VLOOKUP($D:$D,[1]Capacidad!$D:$Q,5,FALSE)</f>
        <v>15</v>
      </c>
      <c r="H1300" s="5" t="str">
        <f>VLOOKUP($D:$D,[1]Capacidad!$D:$Q,6,FALSE)</f>
        <v>MONTE CRISTI</v>
      </c>
      <c r="I1300" s="5" t="str">
        <f>VLOOKUP($D:$D,[1]Capacidad!$D:$Q,7,FALSE)</f>
        <v>03</v>
      </c>
      <c r="J1300" s="5" t="str">
        <f>VLOOKUP($D:$D,[1]Capacidad!$D:$Q,8,FALSE)</f>
        <v>GUAYUBÍN</v>
      </c>
      <c r="K1300" s="2" t="s">
        <v>244</v>
      </c>
      <c r="L1300" s="2" t="s">
        <v>252</v>
      </c>
      <c r="M1300" s="2" t="s">
        <v>56</v>
      </c>
      <c r="N1300" s="51">
        <v>52.5</v>
      </c>
    </row>
    <row r="1301" spans="1:14" ht="13.5" customHeight="1" x14ac:dyDescent="0.25">
      <c r="A1301" s="2">
        <v>2025</v>
      </c>
      <c r="B1301" s="2">
        <v>12</v>
      </c>
      <c r="C1301" s="2" t="s">
        <v>22</v>
      </c>
      <c r="D1301" s="2" t="s">
        <v>119</v>
      </c>
      <c r="E1301" s="5" t="str">
        <f>VLOOKUP($D:$D,[1]Capacidad!$D:$Q,3,FALSE)</f>
        <v>06</v>
      </c>
      <c r="F1301" s="5" t="str">
        <f>VLOOKUP($D:$D,[1]Capacidad!$D:$Q,4,FALSE)</f>
        <v>ENRIQUILLO</v>
      </c>
      <c r="G1301" s="5" t="str">
        <f>VLOOKUP($D:$D,[1]Capacidad!$D:$Q,5,FALSE)</f>
        <v>04</v>
      </c>
      <c r="H1301" s="5" t="str">
        <f>VLOOKUP($D:$D,[1]Capacidad!$D:$Q,6,FALSE)</f>
        <v>BARAHONA</v>
      </c>
      <c r="I1301" s="5" t="str">
        <f>VLOOKUP($D:$D,[1]Capacidad!$D:$Q,7,FALSE)</f>
        <v>03</v>
      </c>
      <c r="J1301" s="5" t="str">
        <f>VLOOKUP($D:$D,[1]Capacidad!$D:$Q,8,FALSE)</f>
        <v>ENRIQUILLO</v>
      </c>
      <c r="K1301" s="2" t="s">
        <v>244</v>
      </c>
      <c r="L1301" s="2" t="s">
        <v>252</v>
      </c>
      <c r="M1301" s="2" t="s">
        <v>99</v>
      </c>
      <c r="N1301" s="51">
        <v>49.5</v>
      </c>
    </row>
    <row r="1302" spans="1:14" ht="13.5" customHeight="1" x14ac:dyDescent="0.25">
      <c r="A1302" s="2">
        <v>2025</v>
      </c>
      <c r="B1302" s="2">
        <v>12</v>
      </c>
      <c r="C1302" s="2" t="s">
        <v>22</v>
      </c>
      <c r="D1302" s="2" t="s">
        <v>120</v>
      </c>
      <c r="E1302" s="5" t="str">
        <f>VLOOKUP($D:$D,[1]Capacidad!$D:$Q,3,FALSE)</f>
        <v>06</v>
      </c>
      <c r="F1302" s="5" t="str">
        <f>VLOOKUP($D:$D,[1]Capacidad!$D:$Q,4,FALSE)</f>
        <v>ENRIQUILLO</v>
      </c>
      <c r="G1302" s="5" t="str">
        <f>VLOOKUP($D:$D,[1]Capacidad!$D:$Q,5,FALSE)</f>
        <v>04</v>
      </c>
      <c r="H1302" s="5" t="str">
        <f>VLOOKUP($D:$D,[1]Capacidad!$D:$Q,6,FALSE)</f>
        <v>BARAHONA</v>
      </c>
      <c r="I1302" s="5" t="str">
        <f>VLOOKUP($D:$D,[1]Capacidad!$D:$Q,7,FALSE)</f>
        <v>03</v>
      </c>
      <c r="J1302" s="5" t="str">
        <f>VLOOKUP($D:$D,[1]Capacidad!$D:$Q,8,FALSE)</f>
        <v>ENRIQUILLO</v>
      </c>
      <c r="K1302" s="2" t="s">
        <v>244</v>
      </c>
      <c r="L1302" s="2" t="s">
        <v>252</v>
      </c>
      <c r="M1302" s="2" t="s">
        <v>107</v>
      </c>
      <c r="N1302" s="51">
        <v>48.3</v>
      </c>
    </row>
    <row r="1303" spans="1:14" ht="13.5" customHeight="1" x14ac:dyDescent="0.25">
      <c r="A1303" s="2">
        <v>2025</v>
      </c>
      <c r="B1303" s="2">
        <v>12</v>
      </c>
      <c r="C1303" s="2" t="s">
        <v>121</v>
      </c>
      <c r="D1303" s="2" t="s">
        <v>122</v>
      </c>
      <c r="E1303" s="5" t="str">
        <f>VLOOKUP($D:$D,[1]Capacidad!$D:$Q,3,FALSE)</f>
        <v>01</v>
      </c>
      <c r="F1303" s="5" t="str">
        <f>VLOOKUP($D:$D,[1]Capacidad!$D:$Q,4,FALSE)</f>
        <v>CIBAO NORTE</v>
      </c>
      <c r="G1303" s="5" t="str">
        <f>VLOOKUP($D:$D,[1]Capacidad!$D:$Q,5,FALSE)</f>
        <v>18</v>
      </c>
      <c r="H1303" s="5" t="str">
        <f>VLOOKUP($D:$D,[1]Capacidad!$D:$Q,6,FALSE)</f>
        <v>PUERTO PLATA</v>
      </c>
      <c r="I1303" s="5" t="str">
        <f>VLOOKUP($D:$D,[1]Capacidad!$D:$Q,7,FALSE)</f>
        <v>01</v>
      </c>
      <c r="J1303" s="5" t="str">
        <f>VLOOKUP($D:$D,[1]Capacidad!$D:$Q,8,FALSE)</f>
        <v>PUERTO PLATA</v>
      </c>
      <c r="K1303" s="2" t="s">
        <v>244</v>
      </c>
      <c r="L1303" s="2" t="s">
        <v>252</v>
      </c>
      <c r="M1303" s="2" t="s">
        <v>56</v>
      </c>
      <c r="N1303" s="51">
        <v>48</v>
      </c>
    </row>
    <row r="1304" spans="1:14" ht="13.5" customHeight="1" x14ac:dyDescent="0.25">
      <c r="A1304" s="2">
        <v>2025</v>
      </c>
      <c r="B1304" s="2">
        <v>12</v>
      </c>
      <c r="C1304" s="2" t="s">
        <v>121</v>
      </c>
      <c r="D1304" s="2" t="s">
        <v>123</v>
      </c>
      <c r="E1304" s="5" t="str">
        <f>VLOOKUP($D:$D,[1]Capacidad!$D:$Q,3,FALSE)</f>
        <v>01</v>
      </c>
      <c r="F1304" s="5" t="str">
        <f>VLOOKUP($D:$D,[1]Capacidad!$D:$Q,4,FALSE)</f>
        <v>CIBAO NORTE</v>
      </c>
      <c r="G1304" s="5" t="str">
        <f>VLOOKUP($D:$D,[1]Capacidad!$D:$Q,5,FALSE)</f>
        <v>18</v>
      </c>
      <c r="H1304" s="5" t="str">
        <f>VLOOKUP($D:$D,[1]Capacidad!$D:$Q,6,FALSE)</f>
        <v>PUERTO PLATA</v>
      </c>
      <c r="I1304" s="5" t="str">
        <f>VLOOKUP($D:$D,[1]Capacidad!$D:$Q,7,FALSE)</f>
        <v>01</v>
      </c>
      <c r="J1304" s="5" t="str">
        <f>VLOOKUP($D:$D,[1]Capacidad!$D:$Q,8,FALSE)</f>
        <v>PUERTO PLATA</v>
      </c>
      <c r="K1304" s="2" t="s">
        <v>244</v>
      </c>
      <c r="L1304" s="2" t="s">
        <v>252</v>
      </c>
      <c r="M1304" s="2" t="s">
        <v>10</v>
      </c>
      <c r="N1304" s="51">
        <v>46.8</v>
      </c>
    </row>
    <row r="1305" spans="1:14" ht="13.5" customHeight="1" x14ac:dyDescent="0.25">
      <c r="A1305" s="2">
        <v>2025</v>
      </c>
      <c r="B1305" s="2">
        <v>12</v>
      </c>
      <c r="C1305" s="2" t="s">
        <v>124</v>
      </c>
      <c r="D1305" s="2" t="s">
        <v>125</v>
      </c>
      <c r="E1305" s="5" t="str">
        <f>VLOOKUP($D:$D,[1]Capacidad!$D:$Q,3,FALSE)</f>
        <v>05</v>
      </c>
      <c r="F1305" s="5" t="str">
        <f>VLOOKUP($D:$D,[1]Capacidad!$D:$Q,4,FALSE)</f>
        <v>VALDESIA</v>
      </c>
      <c r="G1305" s="5" t="str">
        <f>VLOOKUP($D:$D,[1]Capacidad!$D:$Q,5,FALSE)</f>
        <v>17</v>
      </c>
      <c r="H1305" s="5" t="str">
        <f>VLOOKUP($D:$D,[1]Capacidad!$D:$Q,6,FALSE)</f>
        <v>PERAVIA</v>
      </c>
      <c r="I1305" s="5" t="str">
        <f>VLOOKUP($D:$D,[1]Capacidad!$D:$Q,7,FALSE)</f>
        <v>03</v>
      </c>
      <c r="J1305" s="5" t="str">
        <f>VLOOKUP($D:$D,[1]Capacidad!$D:$Q,8,FALSE)</f>
        <v>MATANZAS</v>
      </c>
      <c r="K1305" s="2" t="s">
        <v>254</v>
      </c>
      <c r="L1305" s="2" t="s">
        <v>245</v>
      </c>
      <c r="M1305" s="2" t="s">
        <v>31</v>
      </c>
      <c r="N1305" s="51">
        <v>50</v>
      </c>
    </row>
    <row r="1306" spans="1:14" ht="13.5" customHeight="1" x14ac:dyDescent="0.25">
      <c r="A1306" s="2">
        <v>2025</v>
      </c>
      <c r="B1306" s="2">
        <v>12</v>
      </c>
      <c r="C1306" s="2" t="s">
        <v>126</v>
      </c>
      <c r="D1306" s="2" t="s">
        <v>127</v>
      </c>
      <c r="E1306" s="5" t="str">
        <f>VLOOKUP($D:$D,[1]Capacidad!$D:$Q,3,FALSE)</f>
        <v>05</v>
      </c>
      <c r="F1306" s="5" t="str">
        <f>VLOOKUP($D:$D,[1]Capacidad!$D:$Q,4,FALSE)</f>
        <v>VALDESIA</v>
      </c>
      <c r="G1306" s="5" t="str">
        <f>VLOOKUP($D:$D,[1]Capacidad!$D:$Q,5,FALSE)</f>
        <v>17</v>
      </c>
      <c r="H1306" s="5" t="str">
        <f>VLOOKUP($D:$D,[1]Capacidad!$D:$Q,6,FALSE)</f>
        <v>PERAVIA</v>
      </c>
      <c r="I1306" s="5" t="str">
        <f>VLOOKUP($D:$D,[1]Capacidad!$D:$Q,7,FALSE)</f>
        <v>03</v>
      </c>
      <c r="J1306" s="5" t="str">
        <f>VLOOKUP($D:$D,[1]Capacidad!$D:$Q,8,FALSE)</f>
        <v>MATANZAS</v>
      </c>
      <c r="K1306" s="2" t="s">
        <v>254</v>
      </c>
      <c r="L1306" s="2" t="s">
        <v>245</v>
      </c>
      <c r="M1306" s="2" t="s">
        <v>128</v>
      </c>
      <c r="N1306" s="51">
        <v>50.6</v>
      </c>
    </row>
    <row r="1307" spans="1:14" ht="13.5" customHeight="1" x14ac:dyDescent="0.25">
      <c r="A1307" s="2">
        <v>2025</v>
      </c>
      <c r="B1307" s="2">
        <v>12</v>
      </c>
      <c r="C1307" s="2" t="s">
        <v>228</v>
      </c>
      <c r="D1307" s="2" t="s">
        <v>229</v>
      </c>
      <c r="E1307" s="5" t="s">
        <v>283</v>
      </c>
      <c r="F1307" s="5" t="s">
        <v>283</v>
      </c>
      <c r="G1307" s="5" t="s">
        <v>283</v>
      </c>
      <c r="H1307" s="5" t="s">
        <v>283</v>
      </c>
      <c r="I1307" s="5" t="s">
        <v>283</v>
      </c>
      <c r="J1307" s="5" t="s">
        <v>283</v>
      </c>
      <c r="K1307" s="2" t="s">
        <v>254</v>
      </c>
      <c r="L1307" s="2" t="s">
        <v>245</v>
      </c>
      <c r="M1307" s="2" t="s">
        <v>223</v>
      </c>
      <c r="N1307" s="51">
        <v>110</v>
      </c>
    </row>
    <row r="1308" spans="1:14" ht="13.5" customHeight="1" x14ac:dyDescent="0.25">
      <c r="A1308" s="2">
        <v>2025</v>
      </c>
      <c r="B1308" s="2">
        <v>12</v>
      </c>
      <c r="C1308" s="2" t="s">
        <v>224</v>
      </c>
      <c r="D1308" s="2" t="s">
        <v>225</v>
      </c>
      <c r="E1308" s="5" t="str">
        <f>VLOOKUP($D:$D,[1]Capacidad!$D:$Q,3,FALSE)</f>
        <v xml:space="preserve">n/d </v>
      </c>
      <c r="F1308" s="5" t="str">
        <f>VLOOKUP($D:$D,[1]Capacidad!$D:$Q,4,FALSE)</f>
        <v xml:space="preserve">n/d </v>
      </c>
      <c r="G1308" s="5" t="str">
        <f>VLOOKUP($D:$D,[1]Capacidad!$D:$Q,5,FALSE)</f>
        <v xml:space="preserve">n/d </v>
      </c>
      <c r="H1308" s="5" t="str">
        <f>VLOOKUP($D:$D,[1]Capacidad!$D:$Q,6,FALSE)</f>
        <v xml:space="preserve">n/d </v>
      </c>
      <c r="I1308" s="5" t="str">
        <f>VLOOKUP($D:$D,[1]Capacidad!$D:$Q,7,FALSE)</f>
        <v xml:space="preserve">n/d </v>
      </c>
      <c r="J1308" s="5" t="str">
        <f>VLOOKUP($D:$D,[1]Capacidad!$D:$Q,8,FALSE)</f>
        <v xml:space="preserve">n/d </v>
      </c>
      <c r="K1308" s="2" t="s">
        <v>254</v>
      </c>
      <c r="L1308" s="2" t="s">
        <v>245</v>
      </c>
      <c r="M1308" s="2" t="s">
        <v>223</v>
      </c>
      <c r="N1308" s="51">
        <v>48.06</v>
      </c>
    </row>
    <row r="1309" spans="1:14" ht="13.5" customHeight="1" x14ac:dyDescent="0.25">
      <c r="A1309" s="2">
        <v>2025</v>
      </c>
      <c r="B1309" s="2">
        <v>12</v>
      </c>
      <c r="C1309" s="2" t="s">
        <v>224</v>
      </c>
      <c r="D1309" s="2" t="s">
        <v>226</v>
      </c>
      <c r="E1309" s="5" t="str">
        <f>VLOOKUP($D:$D,[1]Capacidad!$D:$Q,3,FALSE)</f>
        <v xml:space="preserve">n/d </v>
      </c>
      <c r="F1309" s="5" t="str">
        <f>VLOOKUP($D:$D,[1]Capacidad!$D:$Q,4,FALSE)</f>
        <v xml:space="preserve">n/d </v>
      </c>
      <c r="G1309" s="5" t="str">
        <f>VLOOKUP($D:$D,[1]Capacidad!$D:$Q,5,FALSE)</f>
        <v xml:space="preserve">n/d </v>
      </c>
      <c r="H1309" s="5" t="str">
        <f>VLOOKUP($D:$D,[1]Capacidad!$D:$Q,6,FALSE)</f>
        <v xml:space="preserve">n/d </v>
      </c>
      <c r="I1309" s="5" t="str">
        <f>VLOOKUP($D:$D,[1]Capacidad!$D:$Q,7,FALSE)</f>
        <v xml:space="preserve">n/d </v>
      </c>
      <c r="J1309" s="5" t="str">
        <f>VLOOKUP($D:$D,[1]Capacidad!$D:$Q,8,FALSE)</f>
        <v xml:space="preserve">n/d </v>
      </c>
      <c r="K1309" s="2" t="s">
        <v>254</v>
      </c>
      <c r="L1309" s="2" t="s">
        <v>245</v>
      </c>
      <c r="M1309" s="2" t="s">
        <v>223</v>
      </c>
      <c r="N1309" s="51">
        <v>48.06</v>
      </c>
    </row>
    <row r="1310" spans="1:14" ht="13.5" customHeight="1" x14ac:dyDescent="0.25">
      <c r="A1310" s="2">
        <v>2025</v>
      </c>
      <c r="B1310" s="2">
        <v>12</v>
      </c>
      <c r="C1310" s="2" t="s">
        <v>224</v>
      </c>
      <c r="D1310" s="2" t="s">
        <v>227</v>
      </c>
      <c r="E1310" s="5" t="str">
        <f>VLOOKUP($D:$D,[1]Capacidad!$D:$Q,3,FALSE)</f>
        <v xml:space="preserve">n/d </v>
      </c>
      <c r="F1310" s="5" t="str">
        <f>VLOOKUP($D:$D,[1]Capacidad!$D:$Q,4,FALSE)</f>
        <v xml:space="preserve">n/d </v>
      </c>
      <c r="G1310" s="5" t="str">
        <f>VLOOKUP($D:$D,[1]Capacidad!$D:$Q,5,FALSE)</f>
        <v xml:space="preserve">n/d </v>
      </c>
      <c r="H1310" s="5" t="str">
        <f>VLOOKUP($D:$D,[1]Capacidad!$D:$Q,6,FALSE)</f>
        <v xml:space="preserve">n/d </v>
      </c>
      <c r="I1310" s="5" t="str">
        <f>VLOOKUP($D:$D,[1]Capacidad!$D:$Q,7,FALSE)</f>
        <v xml:space="preserve">n/d </v>
      </c>
      <c r="J1310" s="5" t="str">
        <f>VLOOKUP($D:$D,[1]Capacidad!$D:$Q,8,FALSE)</f>
        <v xml:space="preserve">n/d </v>
      </c>
      <c r="K1310" s="2" t="s">
        <v>254</v>
      </c>
      <c r="L1310" s="2" t="s">
        <v>245</v>
      </c>
      <c r="M1310" s="2" t="s">
        <v>223</v>
      </c>
      <c r="N1310" s="51">
        <v>48.06</v>
      </c>
    </row>
    <row r="1311" spans="1:14" ht="13.5" customHeight="1" x14ac:dyDescent="0.25">
      <c r="A1311" s="2">
        <v>2025</v>
      </c>
      <c r="B1311" s="2">
        <v>12</v>
      </c>
      <c r="C1311" s="2" t="s">
        <v>129</v>
      </c>
      <c r="D1311" s="2" t="s">
        <v>130</v>
      </c>
      <c r="E1311" s="5" t="str">
        <f>VLOOKUP($D:$D,[1]Capacidad!$D:$Q,3,FALSE)</f>
        <v>08</v>
      </c>
      <c r="F1311" s="5" t="str">
        <f>VLOOKUP($D:$D,[1]Capacidad!$D:$Q,4,FALSE)</f>
        <v>YUMA</v>
      </c>
      <c r="G1311" s="5" t="str">
        <f>VLOOKUP($D:$D,[1]Capacidad!$D:$Q,5,FALSE)</f>
        <v>12</v>
      </c>
      <c r="H1311" s="5" t="str">
        <f>VLOOKUP($D:$D,[1]Capacidad!$D:$Q,6,FALSE)</f>
        <v>LA ROMANA</v>
      </c>
      <c r="I1311" s="5" t="str">
        <f>VLOOKUP($D:$D,[1]Capacidad!$D:$Q,7,FALSE)</f>
        <v>03</v>
      </c>
      <c r="J1311" s="5" t="str">
        <f>VLOOKUP($D:$D,[1]Capacidad!$D:$Q,8,FALSE)</f>
        <v>VILLA HERMOSA</v>
      </c>
      <c r="K1311" s="2" t="s">
        <v>254</v>
      </c>
      <c r="L1311" s="2" t="s">
        <v>245</v>
      </c>
      <c r="M1311" s="2" t="s">
        <v>128</v>
      </c>
      <c r="N1311" s="51">
        <v>50</v>
      </c>
    </row>
    <row r="1312" spans="1:14" ht="13.5" customHeight="1" x14ac:dyDescent="0.25">
      <c r="A1312" s="2">
        <v>2025</v>
      </c>
      <c r="B1312" s="2">
        <v>12</v>
      </c>
      <c r="C1312" s="2" t="s">
        <v>129</v>
      </c>
      <c r="D1312" s="2" t="s">
        <v>131</v>
      </c>
      <c r="E1312" s="5" t="str">
        <f>VLOOKUP($D:$D,[1]Capacidad!$D:$Q,3,FALSE)</f>
        <v>08</v>
      </c>
      <c r="F1312" s="5" t="str">
        <f>VLOOKUP($D:$D,[1]Capacidad!$D:$Q,4,FALSE)</f>
        <v>YUMA</v>
      </c>
      <c r="G1312" s="5" t="str">
        <f>VLOOKUP($D:$D,[1]Capacidad!$D:$Q,5,FALSE)</f>
        <v>12</v>
      </c>
      <c r="H1312" s="5" t="str">
        <f>VLOOKUP($D:$D,[1]Capacidad!$D:$Q,6,FALSE)</f>
        <v>LA ROMANA</v>
      </c>
      <c r="I1312" s="5" t="str">
        <f>VLOOKUP($D:$D,[1]Capacidad!$D:$Q,7,FALSE)</f>
        <v>03</v>
      </c>
      <c r="J1312" s="5" t="str">
        <f>VLOOKUP($D:$D,[1]Capacidad!$D:$Q,8,FALSE)</f>
        <v>VILLA HERMOSA</v>
      </c>
      <c r="K1312" s="2" t="s">
        <v>254</v>
      </c>
      <c r="L1312" s="2" t="s">
        <v>245</v>
      </c>
      <c r="M1312" s="2" t="s">
        <v>128</v>
      </c>
      <c r="N1312" s="51">
        <v>30</v>
      </c>
    </row>
    <row r="1313" spans="1:14" ht="13.5" customHeight="1" x14ac:dyDescent="0.25">
      <c r="A1313" s="2">
        <v>2025</v>
      </c>
      <c r="B1313" s="2">
        <v>12</v>
      </c>
      <c r="C1313" s="2" t="s">
        <v>236</v>
      </c>
      <c r="D1313" s="2" t="s">
        <v>237</v>
      </c>
      <c r="E1313" s="5" t="s">
        <v>283</v>
      </c>
      <c r="F1313" s="5" t="s">
        <v>283</v>
      </c>
      <c r="G1313" s="5" t="s">
        <v>283</v>
      </c>
      <c r="H1313" s="5" t="s">
        <v>283</v>
      </c>
      <c r="I1313" s="5" t="s">
        <v>283</v>
      </c>
      <c r="J1313" s="5" t="s">
        <v>283</v>
      </c>
      <c r="K1313" s="2" t="s">
        <v>254</v>
      </c>
      <c r="L1313" s="2" t="s">
        <v>245</v>
      </c>
      <c r="M1313" s="2" t="s">
        <v>223</v>
      </c>
      <c r="N1313" s="51">
        <v>50</v>
      </c>
    </row>
    <row r="1314" spans="1:14" ht="13.5" customHeight="1" x14ac:dyDescent="0.25">
      <c r="A1314" s="2">
        <v>2025</v>
      </c>
      <c r="B1314" s="2">
        <v>12</v>
      </c>
      <c r="C1314" s="2" t="s">
        <v>132</v>
      </c>
      <c r="D1314" s="2" t="s">
        <v>133</v>
      </c>
      <c r="E1314" s="5" t="str">
        <f>VLOOKUP($D:$D,[1]Capacidad!$D:$Q,3,FALSE)</f>
        <v>10</v>
      </c>
      <c r="F1314" s="5" t="str">
        <f>VLOOKUP($D:$D,[1]Capacidad!$D:$Q,4,FALSE)</f>
        <v>OZAMA O METROPOLITANA</v>
      </c>
      <c r="G1314" s="5" t="str">
        <f>VLOOKUP($D:$D,[1]Capacidad!$D:$Q,5,FALSE)</f>
        <v>32</v>
      </c>
      <c r="H1314" s="5" t="str">
        <f>VLOOKUP($D:$D,[1]Capacidad!$D:$Q,6,FALSE)</f>
        <v>SANTO DOMINGO</v>
      </c>
      <c r="I1314" s="5" t="str">
        <f>VLOOKUP($D:$D,[1]Capacidad!$D:$Q,7,FALSE)</f>
        <v>03</v>
      </c>
      <c r="J1314" s="5" t="str">
        <f>VLOOKUP($D:$D,[1]Capacidad!$D:$Q,8,FALSE)</f>
        <v>SANTO DOMINGO NORTE</v>
      </c>
      <c r="K1314" s="2" t="s">
        <v>254</v>
      </c>
      <c r="L1314" s="2" t="s">
        <v>245</v>
      </c>
      <c r="M1314" s="2" t="s">
        <v>134</v>
      </c>
      <c r="N1314" s="51">
        <v>50</v>
      </c>
    </row>
    <row r="1315" spans="1:14" ht="13.5" customHeight="1" x14ac:dyDescent="0.25">
      <c r="A1315" s="2">
        <v>2025</v>
      </c>
      <c r="B1315" s="2">
        <v>12</v>
      </c>
      <c r="C1315" s="2" t="s">
        <v>135</v>
      </c>
      <c r="D1315" s="2" t="s">
        <v>136</v>
      </c>
      <c r="E1315" s="5" t="str">
        <f>VLOOKUP($D:$D,[1]Capacidad!$D:$Q,3,FALSE)</f>
        <v>05</v>
      </c>
      <c r="F1315" s="5" t="str">
        <f>VLOOKUP($D:$D,[1]Capacidad!$D:$Q,4,FALSE)</f>
        <v>EL VALLE</v>
      </c>
      <c r="G1315" s="5" t="str">
        <f>VLOOKUP($D:$D,[1]Capacidad!$D:$Q,5,FALSE)</f>
        <v>02</v>
      </c>
      <c r="H1315" s="5" t="str">
        <f>VLOOKUP($D:$D,[1]Capacidad!$D:$Q,6,FALSE)</f>
        <v>AZUA</v>
      </c>
      <c r="I1315" s="5" t="str">
        <f>VLOOKUP($D:$D,[1]Capacidad!$D:$Q,7,FALSE)</f>
        <v>01</v>
      </c>
      <c r="J1315" s="5" t="str">
        <f>VLOOKUP($D:$D,[1]Capacidad!$D:$Q,8,FALSE)</f>
        <v>AZUA</v>
      </c>
      <c r="K1315" s="2" t="s">
        <v>254</v>
      </c>
      <c r="L1315" s="2" t="s">
        <v>245</v>
      </c>
      <c r="M1315" s="2" t="s">
        <v>128</v>
      </c>
      <c r="N1315" s="51">
        <v>17</v>
      </c>
    </row>
    <row r="1316" spans="1:14" ht="13.5" customHeight="1" x14ac:dyDescent="0.25">
      <c r="A1316" s="2">
        <v>2025</v>
      </c>
      <c r="B1316" s="2">
        <v>12</v>
      </c>
      <c r="C1316" s="2" t="s">
        <v>230</v>
      </c>
      <c r="D1316" s="2" t="s">
        <v>231</v>
      </c>
      <c r="E1316" s="5" t="s">
        <v>283</v>
      </c>
      <c r="F1316" s="5" t="s">
        <v>283</v>
      </c>
      <c r="G1316" s="5" t="s">
        <v>283</v>
      </c>
      <c r="H1316" s="5" t="s">
        <v>283</v>
      </c>
      <c r="I1316" s="5" t="s">
        <v>283</v>
      </c>
      <c r="J1316" s="5" t="s">
        <v>283</v>
      </c>
      <c r="K1316" s="2" t="s">
        <v>254</v>
      </c>
      <c r="L1316" s="2" t="s">
        <v>245</v>
      </c>
      <c r="M1316" s="2" t="s">
        <v>223</v>
      </c>
      <c r="N1316" s="51">
        <v>10.3</v>
      </c>
    </row>
    <row r="1317" spans="1:14" ht="13.5" customHeight="1" x14ac:dyDescent="0.25">
      <c r="A1317" s="2">
        <v>2025</v>
      </c>
      <c r="B1317" s="2">
        <v>12</v>
      </c>
      <c r="C1317" s="2" t="s">
        <v>137</v>
      </c>
      <c r="D1317" s="2" t="s">
        <v>138</v>
      </c>
      <c r="E1317" s="5" t="str">
        <f>VLOOKUP($D:$D,[1]Capacidad!$D:$Q,3,FALSE)</f>
        <v>07</v>
      </c>
      <c r="F1317" s="5" t="str">
        <f>VLOOKUP($D:$D,[1]Capacidad!$D:$Q,4,FALSE)</f>
        <v>EL VALLE</v>
      </c>
      <c r="G1317" s="5" t="str">
        <f>VLOOKUP($D:$D,[1]Capacidad!$D:$Q,5,FALSE)</f>
        <v>02</v>
      </c>
      <c r="H1317" s="5" t="str">
        <f>VLOOKUP($D:$D,[1]Capacidad!$D:$Q,6,FALSE)</f>
        <v>AZUA</v>
      </c>
      <c r="I1317" s="5" t="str">
        <f>VLOOKUP($D:$D,[1]Capacidad!$D:$Q,7,FALSE)</f>
        <v>01</v>
      </c>
      <c r="J1317" s="5" t="str">
        <f>VLOOKUP($D:$D,[1]Capacidad!$D:$Q,8,FALSE)</f>
        <v>AZUA</v>
      </c>
      <c r="K1317" s="2" t="s">
        <v>254</v>
      </c>
      <c r="L1317" s="2" t="s">
        <v>245</v>
      </c>
      <c r="M1317" s="2" t="s">
        <v>134</v>
      </c>
      <c r="N1317" s="51">
        <v>10</v>
      </c>
    </row>
    <row r="1318" spans="1:14" ht="13.5" customHeight="1" x14ac:dyDescent="0.25">
      <c r="A1318" s="2">
        <v>2025</v>
      </c>
      <c r="B1318" s="2">
        <v>12</v>
      </c>
      <c r="C1318" s="2" t="s">
        <v>221</v>
      </c>
      <c r="D1318" s="2" t="s">
        <v>222</v>
      </c>
      <c r="E1318" s="5" t="s">
        <v>283</v>
      </c>
      <c r="F1318" s="5" t="s">
        <v>283</v>
      </c>
      <c r="G1318" s="5" t="s">
        <v>283</v>
      </c>
      <c r="H1318" s="5" t="s">
        <v>283</v>
      </c>
      <c r="I1318" s="5" t="s">
        <v>283</v>
      </c>
      <c r="J1318" s="5" t="s">
        <v>283</v>
      </c>
      <c r="K1318" s="2" t="s">
        <v>254</v>
      </c>
      <c r="L1318" s="2" t="s">
        <v>245</v>
      </c>
      <c r="M1318" s="2" t="s">
        <v>223</v>
      </c>
      <c r="N1318" s="51">
        <v>43</v>
      </c>
    </row>
    <row r="1319" spans="1:14" ht="13.5" customHeight="1" x14ac:dyDescent="0.25">
      <c r="A1319" s="2">
        <v>2025</v>
      </c>
      <c r="B1319" s="2">
        <v>12</v>
      </c>
      <c r="C1319" s="2" t="s">
        <v>139</v>
      </c>
      <c r="D1319" s="2" t="s">
        <v>140</v>
      </c>
      <c r="E1319" s="5" t="str">
        <f>VLOOKUP($D:$D,[1]Capacidad!$D:$Q,3,FALSE)</f>
        <v>10</v>
      </c>
      <c r="F1319" s="5" t="str">
        <f>VLOOKUP($D:$D,[1]Capacidad!$D:$Q,4,FALSE)</f>
        <v>OZAMA O METROPOLITANA</v>
      </c>
      <c r="G1319" s="5" t="str">
        <f>VLOOKUP($D:$D,[1]Capacidad!$D:$Q,5,FALSE)</f>
        <v>32</v>
      </c>
      <c r="H1319" s="5" t="str">
        <f>VLOOKUP($D:$D,[1]Capacidad!$D:$Q,6,FALSE)</f>
        <v>SANTO DOMINGO</v>
      </c>
      <c r="I1319" s="5" t="str">
        <f>VLOOKUP($D:$D,[1]Capacidad!$D:$Q,7,FALSE)</f>
        <v>05</v>
      </c>
      <c r="J1319" s="5" t="str">
        <f>VLOOKUP($D:$D,[1]Capacidad!$D:$Q,8,FALSE)</f>
        <v>SAN ANTONIO DE GUERRA</v>
      </c>
      <c r="K1319" s="2" t="s">
        <v>254</v>
      </c>
      <c r="L1319" s="2" t="s">
        <v>245</v>
      </c>
      <c r="M1319" s="2" t="s">
        <v>31</v>
      </c>
      <c r="N1319" s="51">
        <v>49.875</v>
      </c>
    </row>
    <row r="1320" spans="1:14" ht="13.5" customHeight="1" x14ac:dyDescent="0.25">
      <c r="A1320" s="2">
        <v>2025</v>
      </c>
      <c r="B1320" s="2">
        <v>12</v>
      </c>
      <c r="C1320" s="2" t="s">
        <v>141</v>
      </c>
      <c r="D1320" s="2" t="s">
        <v>142</v>
      </c>
      <c r="E1320" s="5" t="str">
        <f>VLOOKUP($D:$D,[1]Capacidad!$D:$Q,3,FALSE)</f>
        <v>03</v>
      </c>
      <c r="F1320" s="5" t="str">
        <f>VLOOKUP($D:$D,[1]Capacidad!$D:$Q,4,FALSE)</f>
        <v>CIBAO NORDESTE</v>
      </c>
      <c r="G1320" s="5" t="str">
        <f>VLOOKUP($D:$D,[1]Capacidad!$D:$Q,5,FALSE)</f>
        <v>14</v>
      </c>
      <c r="H1320" s="5" t="str">
        <f>VLOOKUP($D:$D,[1]Capacidad!$D:$Q,6,FALSE)</f>
        <v>MARÍA TRINIDAD SÁNCHEZ</v>
      </c>
      <c r="I1320" s="5" t="str">
        <f>VLOOKUP($D:$D,[1]Capacidad!$D:$Q,7,FALSE)</f>
        <v>02</v>
      </c>
      <c r="J1320" s="5" t="str">
        <f>VLOOKUP($D:$D,[1]Capacidad!$D:$Q,8,FALSE)</f>
        <v>CABRERA</v>
      </c>
      <c r="K1320" s="2" t="s">
        <v>254</v>
      </c>
      <c r="L1320" s="2" t="s">
        <v>245</v>
      </c>
      <c r="M1320" s="2" t="s">
        <v>128</v>
      </c>
      <c r="N1320" s="51">
        <v>46</v>
      </c>
    </row>
    <row r="1321" spans="1:14" ht="13.5" customHeight="1" x14ac:dyDescent="0.25">
      <c r="A1321" s="2">
        <v>2025</v>
      </c>
      <c r="B1321" s="2">
        <v>12</v>
      </c>
      <c r="C1321" s="2" t="s">
        <v>124</v>
      </c>
      <c r="D1321" s="2" t="s">
        <v>143</v>
      </c>
      <c r="E1321" s="5" t="str">
        <f>VLOOKUP($D:$D,[1]Capacidad!$D:$Q,3,FALSE)</f>
        <v>10</v>
      </c>
      <c r="F1321" s="5" t="str">
        <f>VLOOKUP($D:$D,[1]Capacidad!$D:$Q,4,FALSE)</f>
        <v>OZAMA O METROPOLITANA</v>
      </c>
      <c r="G1321" s="5" t="str">
        <f>VLOOKUP($D:$D,[1]Capacidad!$D:$Q,5,FALSE)</f>
        <v>32</v>
      </c>
      <c r="H1321" s="5" t="str">
        <f>VLOOKUP($D:$D,[1]Capacidad!$D:$Q,6,FALSE)</f>
        <v>SANTO DOMINGO</v>
      </c>
      <c r="I1321" s="5" t="str">
        <f>VLOOKUP($D:$D,[1]Capacidad!$D:$Q,7,FALSE)</f>
        <v>05</v>
      </c>
      <c r="J1321" s="5" t="str">
        <f>VLOOKUP($D:$D,[1]Capacidad!$D:$Q,8,FALSE)</f>
        <v>SAN ANTONIO DE GUERRA</v>
      </c>
      <c r="K1321" s="2" t="s">
        <v>254</v>
      </c>
      <c r="L1321" s="2" t="s">
        <v>245</v>
      </c>
      <c r="M1321" s="2" t="s">
        <v>134</v>
      </c>
      <c r="N1321" s="51">
        <v>100</v>
      </c>
    </row>
    <row r="1322" spans="1:14" ht="13.5" customHeight="1" x14ac:dyDescent="0.25">
      <c r="A1322" s="2">
        <v>2025</v>
      </c>
      <c r="B1322" s="2">
        <v>12</v>
      </c>
      <c r="C1322" s="2" t="s">
        <v>144</v>
      </c>
      <c r="D1322" s="2" t="s">
        <v>145</v>
      </c>
      <c r="E1322" s="5" t="str">
        <f>VLOOKUP($D:$D,[1]Capacidad!$D:$Q,3,FALSE)</f>
        <v>04</v>
      </c>
      <c r="F1322" s="5" t="str">
        <f>VLOOKUP($D:$D,[1]Capacidad!$D:$Q,4,FALSE)</f>
        <v>CIBAO NOROESTE</v>
      </c>
      <c r="G1322" s="5" t="str">
        <f>VLOOKUP($D:$D,[1]Capacidad!$D:$Q,5,FALSE)</f>
        <v>15</v>
      </c>
      <c r="H1322" s="5" t="str">
        <f>VLOOKUP($D:$D,[1]Capacidad!$D:$Q,6,FALSE)</f>
        <v>MONTE CRISTI</v>
      </c>
      <c r="I1322" s="5" t="str">
        <f>VLOOKUP($D:$D,[1]Capacidad!$D:$Q,7,FALSE)</f>
        <v>03</v>
      </c>
      <c r="J1322" s="5" t="str">
        <f>VLOOKUP($D:$D,[1]Capacidad!$D:$Q,8,FALSE)</f>
        <v>GUAYUBÍN</v>
      </c>
      <c r="K1322" s="2" t="s">
        <v>254</v>
      </c>
      <c r="L1322" s="2" t="s">
        <v>245</v>
      </c>
      <c r="M1322" s="2" t="s">
        <v>56</v>
      </c>
      <c r="N1322" s="51">
        <v>50.6</v>
      </c>
    </row>
    <row r="1323" spans="1:14" ht="13.5" customHeight="1" x14ac:dyDescent="0.25">
      <c r="A1323" s="2">
        <v>2025</v>
      </c>
      <c r="B1323" s="2">
        <v>12</v>
      </c>
      <c r="C1323" s="2" t="s">
        <v>271</v>
      </c>
      <c r="D1323" s="2" t="s">
        <v>256</v>
      </c>
      <c r="E1323" s="5" t="s">
        <v>283</v>
      </c>
      <c r="F1323" s="5" t="s">
        <v>283</v>
      </c>
      <c r="G1323" s="5" t="s">
        <v>283</v>
      </c>
      <c r="H1323" s="5" t="s">
        <v>283</v>
      </c>
      <c r="I1323" s="5" t="s">
        <v>283</v>
      </c>
      <c r="J1323" s="5" t="s">
        <v>283</v>
      </c>
      <c r="K1323" s="2" t="s">
        <v>254</v>
      </c>
      <c r="L1323" s="2" t="s">
        <v>245</v>
      </c>
      <c r="M1323" s="2" t="s">
        <v>223</v>
      </c>
      <c r="N1323" s="51">
        <v>50</v>
      </c>
    </row>
    <row r="1324" spans="1:14" ht="13.5" customHeight="1" x14ac:dyDescent="0.25">
      <c r="A1324" s="2">
        <v>2025</v>
      </c>
      <c r="B1324" s="2">
        <v>12</v>
      </c>
      <c r="C1324" s="2" t="s">
        <v>232</v>
      </c>
      <c r="D1324" s="2" t="s">
        <v>233</v>
      </c>
      <c r="E1324" s="5" t="s">
        <v>283</v>
      </c>
      <c r="F1324" s="5" t="s">
        <v>283</v>
      </c>
      <c r="G1324" s="5" t="s">
        <v>283</v>
      </c>
      <c r="H1324" s="5" t="s">
        <v>283</v>
      </c>
      <c r="I1324" s="5" t="s">
        <v>283</v>
      </c>
      <c r="J1324" s="5" t="s">
        <v>283</v>
      </c>
      <c r="K1324" s="2" t="s">
        <v>254</v>
      </c>
      <c r="L1324" s="2" t="s">
        <v>245</v>
      </c>
      <c r="M1324" s="2" t="s">
        <v>223</v>
      </c>
      <c r="N1324" s="51">
        <v>70</v>
      </c>
    </row>
    <row r="1325" spans="1:14" ht="13.5" customHeight="1" x14ac:dyDescent="0.25">
      <c r="A1325" s="2">
        <v>2025</v>
      </c>
      <c r="B1325" s="2">
        <v>12</v>
      </c>
      <c r="C1325" s="2" t="s">
        <v>232</v>
      </c>
      <c r="D1325" s="2" t="s">
        <v>234</v>
      </c>
      <c r="E1325" s="5" t="s">
        <v>283</v>
      </c>
      <c r="F1325" s="5" t="s">
        <v>283</v>
      </c>
      <c r="G1325" s="5" t="s">
        <v>283</v>
      </c>
      <c r="H1325" s="5" t="s">
        <v>283</v>
      </c>
      <c r="I1325" s="5" t="s">
        <v>283</v>
      </c>
      <c r="J1325" s="5" t="s">
        <v>283</v>
      </c>
      <c r="K1325" s="2" t="s">
        <v>254</v>
      </c>
      <c r="L1325" s="2" t="s">
        <v>245</v>
      </c>
      <c r="M1325" s="2" t="s">
        <v>223</v>
      </c>
      <c r="N1325" s="51">
        <v>70</v>
      </c>
    </row>
    <row r="1326" spans="1:14" ht="13.5" customHeight="1" x14ac:dyDescent="0.25">
      <c r="A1326" s="2">
        <v>2025</v>
      </c>
      <c r="B1326" s="2">
        <v>12</v>
      </c>
      <c r="C1326" s="2" t="s">
        <v>22</v>
      </c>
      <c r="D1326" s="2" t="s">
        <v>146</v>
      </c>
      <c r="E1326" s="5" t="str">
        <f>VLOOKUP($D:$D,[1]Capacidad!$D:$Q,3,FALSE)</f>
        <v>01</v>
      </c>
      <c r="F1326" s="5" t="str">
        <f>VLOOKUP($D:$D,[1]Capacidad!$D:$Q,4,FALSE)</f>
        <v>CIBAO NORTE</v>
      </c>
      <c r="G1326" s="5" t="str">
        <f>VLOOKUP($D:$D,[1]Capacidad!$D:$Q,5,FALSE)</f>
        <v>25</v>
      </c>
      <c r="H1326" s="5" t="str">
        <f>VLOOKUP($D:$D,[1]Capacidad!$D:$Q,6,FALSE)</f>
        <v>SANTIAGO</v>
      </c>
      <c r="I1326" s="5" t="str">
        <f>VLOOKUP($D:$D,[1]Capacidad!$D:$Q,7,FALSE)</f>
        <v>05</v>
      </c>
      <c r="J1326" s="5" t="str">
        <f>VLOOKUP($D:$D,[1]Capacidad!$D:$Q,8,FALSE)</f>
        <v>SAN JOSÉ DE LAS MATAS</v>
      </c>
      <c r="K1326" s="2" t="s">
        <v>254</v>
      </c>
      <c r="L1326" s="2" t="s">
        <v>245</v>
      </c>
      <c r="M1326" s="2" t="s">
        <v>134</v>
      </c>
      <c r="N1326" s="51">
        <v>68.400000000000006</v>
      </c>
    </row>
    <row r="1327" spans="1:14" ht="13.5" customHeight="1" x14ac:dyDescent="0.25">
      <c r="A1327" s="2">
        <v>2025</v>
      </c>
      <c r="B1327" s="2">
        <v>12</v>
      </c>
      <c r="C1327" s="2" t="s">
        <v>124</v>
      </c>
      <c r="D1327" s="2" t="s">
        <v>147</v>
      </c>
      <c r="E1327" s="5" t="str">
        <f>VLOOKUP($D:$D,[1]Capacidad!$D:$Q,3,FALSE)</f>
        <v>05</v>
      </c>
      <c r="F1327" s="5" t="str">
        <f>VLOOKUP($D:$D,[1]Capacidad!$D:$Q,4,FALSE)</f>
        <v>VALDESIA</v>
      </c>
      <c r="G1327" s="5" t="str">
        <f>VLOOKUP($D:$D,[1]Capacidad!$D:$Q,5,FALSE)</f>
        <v>17</v>
      </c>
      <c r="H1327" s="5" t="str">
        <f>VLOOKUP($D:$D,[1]Capacidad!$D:$Q,6,FALSE)</f>
        <v>PERAVIA</v>
      </c>
      <c r="I1327" s="5" t="str">
        <f>VLOOKUP($D:$D,[1]Capacidad!$D:$Q,7,FALSE)</f>
        <v>02</v>
      </c>
      <c r="J1327" s="5" t="str">
        <f>VLOOKUP($D:$D,[1]Capacidad!$D:$Q,8,FALSE)</f>
        <v>NIZAO</v>
      </c>
      <c r="K1327" s="2" t="s">
        <v>254</v>
      </c>
      <c r="L1327" s="2" t="s">
        <v>245</v>
      </c>
      <c r="M1327" s="2" t="s">
        <v>10</v>
      </c>
      <c r="N1327" s="51">
        <v>50</v>
      </c>
    </row>
    <row r="1328" spans="1:14" ht="13.5" customHeight="1" x14ac:dyDescent="0.25">
      <c r="A1328" s="2">
        <v>2025</v>
      </c>
      <c r="B1328" s="2">
        <v>12</v>
      </c>
      <c r="C1328" s="2" t="s">
        <v>148</v>
      </c>
      <c r="D1328" s="2" t="s">
        <v>149</v>
      </c>
      <c r="E1328" s="5" t="str">
        <f>VLOOKUP($D:$D,[1]Capacidad!$D:$Q,3,FALSE)</f>
        <v>10</v>
      </c>
      <c r="F1328" s="5" t="str">
        <f>VLOOKUP($D:$D,[1]Capacidad!$D:$Q,4,FALSE)</f>
        <v>OZAMA O METROPOLITANA</v>
      </c>
      <c r="G1328" s="5" t="str">
        <f>VLOOKUP($D:$D,[1]Capacidad!$D:$Q,5,FALSE)</f>
        <v>32</v>
      </c>
      <c r="H1328" s="5" t="str">
        <f>VLOOKUP($D:$D,[1]Capacidad!$D:$Q,6,FALSE)</f>
        <v>SANTO DOMINGO</v>
      </c>
      <c r="I1328" s="5" t="str">
        <f>VLOOKUP($D:$D,[1]Capacidad!$D:$Q,7,FALSE)</f>
        <v>05</v>
      </c>
      <c r="J1328" s="5" t="str">
        <f>VLOOKUP($D:$D,[1]Capacidad!$D:$Q,8,FALSE)</f>
        <v>SAN ANTONIO DE GUERRA</v>
      </c>
      <c r="K1328" s="2" t="s">
        <v>254</v>
      </c>
      <c r="L1328" s="2" t="s">
        <v>245</v>
      </c>
      <c r="M1328" s="2" t="s">
        <v>134</v>
      </c>
      <c r="N1328" s="51">
        <v>50</v>
      </c>
    </row>
    <row r="1329" spans="1:14" ht="13.5" customHeight="1" x14ac:dyDescent="0.25">
      <c r="A1329" s="2">
        <v>2025</v>
      </c>
      <c r="B1329" s="2">
        <v>12</v>
      </c>
      <c r="C1329" s="2" t="s">
        <v>150</v>
      </c>
      <c r="D1329" s="2" t="s">
        <v>151</v>
      </c>
      <c r="E1329" s="5" t="str">
        <f>VLOOKUP($D:$D,[1]Capacidad!$D:$Q,3,FALSE)</f>
        <v>10</v>
      </c>
      <c r="F1329" s="5" t="str">
        <f>VLOOKUP($D:$D,[1]Capacidad!$D:$Q,4,FALSE)</f>
        <v>OZAMA O METROPOLITANA</v>
      </c>
      <c r="G1329" s="5" t="str">
        <f>VLOOKUP($D:$D,[1]Capacidad!$D:$Q,5,FALSE)</f>
        <v>32</v>
      </c>
      <c r="H1329" s="5" t="str">
        <f>VLOOKUP($D:$D,[1]Capacidad!$D:$Q,6,FALSE)</f>
        <v>SANTO DOMINGO</v>
      </c>
      <c r="I1329" s="5" t="str">
        <f>VLOOKUP($D:$D,[1]Capacidad!$D:$Q,7,FALSE)</f>
        <v>05</v>
      </c>
      <c r="J1329" s="5" t="str">
        <f>VLOOKUP($D:$D,[1]Capacidad!$D:$Q,8,FALSE)</f>
        <v>SAN ANTONIO DE GUERRA</v>
      </c>
      <c r="K1329" s="2" t="s">
        <v>254</v>
      </c>
      <c r="L1329" s="2" t="s">
        <v>245</v>
      </c>
      <c r="M1329" s="2" t="s">
        <v>134</v>
      </c>
      <c r="N1329" s="51">
        <v>50</v>
      </c>
    </row>
    <row r="1330" spans="1:14" ht="13.5" customHeight="1" x14ac:dyDescent="0.25">
      <c r="A1330" s="2">
        <v>2025</v>
      </c>
      <c r="B1330" s="2">
        <v>12</v>
      </c>
      <c r="C1330" s="2" t="s">
        <v>152</v>
      </c>
      <c r="D1330" s="2" t="s">
        <v>153</v>
      </c>
      <c r="E1330" s="5" t="str">
        <f>VLOOKUP($D:$D,[1]Capacidad!$D:$Q,3,FALSE)</f>
        <v>10</v>
      </c>
      <c r="F1330" s="5" t="str">
        <f>VLOOKUP($D:$D,[1]Capacidad!$D:$Q,4,FALSE)</f>
        <v>OZAMA O METROPOLITANA</v>
      </c>
      <c r="G1330" s="5" t="str">
        <f>VLOOKUP($D:$D,[1]Capacidad!$D:$Q,5,FALSE)</f>
        <v>32</v>
      </c>
      <c r="H1330" s="5" t="str">
        <f>VLOOKUP($D:$D,[1]Capacidad!$D:$Q,6,FALSE)</f>
        <v>SANTO DOMINGO</v>
      </c>
      <c r="I1330" s="5" t="str">
        <f>VLOOKUP($D:$D,[1]Capacidad!$D:$Q,7,FALSE)</f>
        <v>05</v>
      </c>
      <c r="J1330" s="5" t="str">
        <f>VLOOKUP($D:$D,[1]Capacidad!$D:$Q,8,FALSE)</f>
        <v>SAN ANTONIO DE GUERRA</v>
      </c>
      <c r="K1330" s="2" t="s">
        <v>254</v>
      </c>
      <c r="L1330" s="2" t="s">
        <v>245</v>
      </c>
      <c r="M1330" s="2" t="s">
        <v>31</v>
      </c>
      <c r="N1330" s="51">
        <v>25</v>
      </c>
    </row>
    <row r="1331" spans="1:14" ht="13.5" customHeight="1" x14ac:dyDescent="0.25">
      <c r="A1331" s="2">
        <v>2025</v>
      </c>
      <c r="B1331" s="2">
        <v>12</v>
      </c>
      <c r="C1331" s="2" t="s">
        <v>154</v>
      </c>
      <c r="D1331" s="2" t="s">
        <v>155</v>
      </c>
      <c r="E1331" s="5" t="str">
        <f>VLOOKUP($D:$D,[1]Capacidad!$D:$Q,3,FALSE)</f>
        <v>09</v>
      </c>
      <c r="F1331" s="5" t="str">
        <f>VLOOKUP($D:$D,[1]Capacidad!$D:$Q,4,FALSE)</f>
        <v>HIGUAMO</v>
      </c>
      <c r="G1331" s="5" t="str">
        <f>VLOOKUP($D:$D,[1]Capacidad!$D:$Q,5,FALSE)</f>
        <v>23</v>
      </c>
      <c r="H1331" s="5" t="str">
        <f>VLOOKUP($D:$D,[1]Capacidad!$D:$Q,6,FALSE)</f>
        <v>SAN PEDRO DE MACORÍS</v>
      </c>
      <c r="I1331" s="5" t="str">
        <f>VLOOKUP($D:$D,[1]Capacidad!$D:$Q,7,FALSE)</f>
        <v>04</v>
      </c>
      <c r="J1331" s="5" t="str">
        <f>VLOOKUP($D:$D,[1]Capacidad!$D:$Q,8,FALSE)</f>
        <v>CONSUELO</v>
      </c>
      <c r="K1331" s="2" t="s">
        <v>254</v>
      </c>
      <c r="L1331" s="2" t="s">
        <v>245</v>
      </c>
      <c r="M1331" s="2" t="s">
        <v>10</v>
      </c>
      <c r="N1331" s="51">
        <v>50</v>
      </c>
    </row>
    <row r="1332" spans="1:14" ht="13.5" customHeight="1" x14ac:dyDescent="0.25">
      <c r="A1332" s="2">
        <v>2025</v>
      </c>
      <c r="B1332" s="2">
        <v>12</v>
      </c>
      <c r="C1332" s="2" t="s">
        <v>22</v>
      </c>
      <c r="D1332" s="2" t="s">
        <v>156</v>
      </c>
      <c r="E1332" s="5" t="str">
        <f>VLOOKUP($D:$D,[1]Capacidad!$D:$Q,3,FALSE)</f>
        <v>04</v>
      </c>
      <c r="F1332" s="5" t="str">
        <f>VLOOKUP($D:$D,[1]Capacidad!$D:$Q,4,FALSE)</f>
        <v>CIBAO NOROESTE</v>
      </c>
      <c r="G1332" s="5" t="str">
        <f>VLOOKUP($D:$D,[1]Capacidad!$D:$Q,5,FALSE)</f>
        <v>27</v>
      </c>
      <c r="H1332" s="5" t="str">
        <f>VLOOKUP($D:$D,[1]Capacidad!$D:$Q,6,FALSE)</f>
        <v>VALVERDE</v>
      </c>
      <c r="I1332" s="5" t="str">
        <f>VLOOKUP($D:$D,[1]Capacidad!$D:$Q,7,FALSE)</f>
        <v>02</v>
      </c>
      <c r="J1332" s="5" t="str">
        <f>VLOOKUP($D:$D,[1]Capacidad!$D:$Q,8,FALSE)</f>
        <v>ESPERANZA</v>
      </c>
      <c r="K1332" s="2" t="s">
        <v>254</v>
      </c>
      <c r="L1332" s="2" t="s">
        <v>245</v>
      </c>
      <c r="M1332" s="2" t="s">
        <v>128</v>
      </c>
      <c r="N1332" s="51">
        <v>76</v>
      </c>
    </row>
    <row r="1333" spans="1:14" ht="13.5" customHeight="1" x14ac:dyDescent="0.25">
      <c r="A1333" s="2">
        <v>2025</v>
      </c>
      <c r="B1333" s="2">
        <v>12</v>
      </c>
      <c r="C1333" s="2" t="s">
        <v>22</v>
      </c>
      <c r="D1333" s="2" t="s">
        <v>157</v>
      </c>
      <c r="E1333" s="5" t="str">
        <f>VLOOKUP($D:$D,[1]Capacidad!$D:$Q,3,FALSE)</f>
        <v>05</v>
      </c>
      <c r="F1333" s="5" t="str">
        <f>VLOOKUP($D:$D,[1]Capacidad!$D:$Q,4,FALSE)</f>
        <v>VALDESIA</v>
      </c>
      <c r="G1333" s="5" t="str">
        <f>VLOOKUP($D:$D,[1]Capacidad!$D:$Q,5,FALSE)</f>
        <v>21</v>
      </c>
      <c r="H1333" s="5" t="str">
        <f>VLOOKUP($D:$D,[1]Capacidad!$D:$Q,6,FALSE)</f>
        <v>SAN CRISTÓBAL</v>
      </c>
      <c r="I1333" s="5" t="str">
        <f>VLOOKUP($D:$D,[1]Capacidad!$D:$Q,7,FALSE)</f>
        <v>06</v>
      </c>
      <c r="J1333" s="5" t="str">
        <f>VLOOKUP($D:$D,[1]Capacidad!$D:$Q,8,FALSE)</f>
        <v>YAGUATE</v>
      </c>
      <c r="K1333" s="2" t="s">
        <v>254</v>
      </c>
      <c r="L1333" s="2" t="s">
        <v>245</v>
      </c>
      <c r="M1333" s="2" t="s">
        <v>49</v>
      </c>
      <c r="N1333" s="51">
        <v>100</v>
      </c>
    </row>
    <row r="1334" spans="1:14" ht="13.5" customHeight="1" x14ac:dyDescent="0.25">
      <c r="A1334" s="2">
        <v>2025</v>
      </c>
      <c r="B1334" s="2">
        <v>12</v>
      </c>
      <c r="C1334" s="2" t="s">
        <v>158</v>
      </c>
      <c r="D1334" s="2" t="s">
        <v>159</v>
      </c>
      <c r="E1334" s="5" t="str">
        <f>VLOOKUP($D:$D,[1]Capacidad!$D:$Q,3,FALSE)</f>
        <v>03</v>
      </c>
      <c r="F1334" s="5" t="str">
        <f>VLOOKUP($D:$D,[1]Capacidad!$D:$Q,4,FALSE)</f>
        <v>CIBAO NORDESTE</v>
      </c>
      <c r="G1334" s="5" t="str">
        <f>VLOOKUP($D:$D,[1]Capacidad!$D:$Q,5,FALSE)</f>
        <v>06</v>
      </c>
      <c r="H1334" s="5" t="str">
        <f>VLOOKUP($D:$D,[1]Capacidad!$D:$Q,6,FALSE)</f>
        <v>DUARTE</v>
      </c>
      <c r="I1334" s="5" t="str">
        <f>VLOOKUP($D:$D,[1]Capacidad!$D:$Q,7,FALSE)</f>
        <v>04</v>
      </c>
      <c r="J1334" s="5" t="str">
        <f>VLOOKUP($D:$D,[1]Capacidad!$D:$Q,8,FALSE)</f>
        <v>PIMENTEL</v>
      </c>
      <c r="K1334" s="2" t="s">
        <v>242</v>
      </c>
      <c r="L1334" s="2" t="s">
        <v>248</v>
      </c>
      <c r="M1334" s="2" t="s">
        <v>160</v>
      </c>
      <c r="N1334" s="51">
        <v>31.427</v>
      </c>
    </row>
    <row r="1335" spans="1:14" ht="13.5" customHeight="1" x14ac:dyDescent="0.25">
      <c r="A1335" s="2">
        <v>2025</v>
      </c>
      <c r="B1335" s="2">
        <v>12</v>
      </c>
      <c r="C1335" s="2" t="s">
        <v>158</v>
      </c>
      <c r="D1335" s="2" t="s">
        <v>161</v>
      </c>
      <c r="E1335" s="5" t="str">
        <f>VLOOKUP($D:$D,[1]Capacidad!$D:$Q,3,FALSE)</f>
        <v>03</v>
      </c>
      <c r="F1335" s="5" t="str">
        <f>VLOOKUP($D:$D,[1]Capacidad!$D:$Q,4,FALSE)</f>
        <v>CIBAO NORDESTE</v>
      </c>
      <c r="G1335" s="5" t="str">
        <f>VLOOKUP($D:$D,[1]Capacidad!$D:$Q,5,FALSE)</f>
        <v>06</v>
      </c>
      <c r="H1335" s="5" t="str">
        <f>VLOOKUP($D:$D,[1]Capacidad!$D:$Q,6,FALSE)</f>
        <v>DUARTE</v>
      </c>
      <c r="I1335" s="5" t="str">
        <f>VLOOKUP($D:$D,[1]Capacidad!$D:$Q,7,FALSE)</f>
        <v>04</v>
      </c>
      <c r="J1335" s="5" t="str">
        <f>VLOOKUP($D:$D,[1]Capacidad!$D:$Q,8,FALSE)</f>
        <v>PIMENTEL</v>
      </c>
      <c r="K1335" s="2" t="s">
        <v>242</v>
      </c>
      <c r="L1335" s="2" t="s">
        <v>248</v>
      </c>
      <c r="M1335" s="2" t="s">
        <v>160</v>
      </c>
      <c r="N1335" s="51">
        <v>27.9</v>
      </c>
    </row>
    <row r="1336" spans="1:14" ht="13.5" customHeight="1" x14ac:dyDescent="0.25">
      <c r="A1336" s="2">
        <v>2025</v>
      </c>
      <c r="B1336" s="2">
        <v>12</v>
      </c>
      <c r="C1336" s="2" t="s">
        <v>158</v>
      </c>
      <c r="D1336" s="2" t="s">
        <v>162</v>
      </c>
      <c r="E1336" s="5" t="str">
        <f>VLOOKUP($D:$D,[1]Capacidad!$D:$Q,3,FALSE)</f>
        <v>03</v>
      </c>
      <c r="F1336" s="5" t="str">
        <f>VLOOKUP($D:$D,[1]Capacidad!$D:$Q,4,FALSE)</f>
        <v>CIBAO NORDESTE</v>
      </c>
      <c r="G1336" s="5" t="str">
        <f>VLOOKUP($D:$D,[1]Capacidad!$D:$Q,5,FALSE)</f>
        <v>06</v>
      </c>
      <c r="H1336" s="5" t="str">
        <f>VLOOKUP($D:$D,[1]Capacidad!$D:$Q,6,FALSE)</f>
        <v>DUARTE</v>
      </c>
      <c r="I1336" s="5" t="str">
        <f>VLOOKUP($D:$D,[1]Capacidad!$D:$Q,7,FALSE)</f>
        <v>04</v>
      </c>
      <c r="J1336" s="5" t="str">
        <f>VLOOKUP($D:$D,[1]Capacidad!$D:$Q,8,FALSE)</f>
        <v>PIMENTEL</v>
      </c>
      <c r="K1336" s="2" t="s">
        <v>242</v>
      </c>
      <c r="L1336" s="2" t="s">
        <v>248</v>
      </c>
      <c r="M1336" s="2" t="s">
        <v>163</v>
      </c>
      <c r="N1336" s="51">
        <v>51.228000000000002</v>
      </c>
    </row>
    <row r="1337" spans="1:14" ht="13.5" customHeight="1" x14ac:dyDescent="0.25">
      <c r="A1337" s="2">
        <v>2025</v>
      </c>
      <c r="B1337" s="2">
        <v>12</v>
      </c>
      <c r="C1337" s="2" t="s">
        <v>158</v>
      </c>
      <c r="D1337" s="2" t="s">
        <v>164</v>
      </c>
      <c r="E1337" s="5" t="str">
        <f>VLOOKUP($D:$D,[1]Capacidad!$D:$Q,3,FALSE)</f>
        <v>03</v>
      </c>
      <c r="F1337" s="5" t="str">
        <f>VLOOKUP($D:$D,[1]Capacidad!$D:$Q,4,FALSE)</f>
        <v>CIBAO NORDESTE</v>
      </c>
      <c r="G1337" s="5" t="str">
        <f>VLOOKUP($D:$D,[1]Capacidad!$D:$Q,5,FALSE)</f>
        <v>06</v>
      </c>
      <c r="H1337" s="5" t="str">
        <f>VLOOKUP($D:$D,[1]Capacidad!$D:$Q,6,FALSE)</f>
        <v>DUARTE</v>
      </c>
      <c r="I1337" s="5" t="str">
        <f>VLOOKUP($D:$D,[1]Capacidad!$D:$Q,7,FALSE)</f>
        <v>04</v>
      </c>
      <c r="J1337" s="5" t="str">
        <f>VLOOKUP($D:$D,[1]Capacidad!$D:$Q,8,FALSE)</f>
        <v>PIMENTEL</v>
      </c>
      <c r="K1337" s="2" t="s">
        <v>242</v>
      </c>
      <c r="L1337" s="2" t="s">
        <v>248</v>
      </c>
      <c r="M1337" s="2" t="s">
        <v>163</v>
      </c>
      <c r="N1337" s="51">
        <v>36.26</v>
      </c>
    </row>
    <row r="1338" spans="1:14" ht="13.5" customHeight="1" x14ac:dyDescent="0.25">
      <c r="A1338" s="2">
        <v>2025</v>
      </c>
      <c r="B1338" s="2">
        <v>12</v>
      </c>
      <c r="C1338" s="2" t="s">
        <v>12</v>
      </c>
      <c r="D1338" s="2" t="s">
        <v>165</v>
      </c>
      <c r="E1338" s="5" t="str">
        <f>VLOOKUP($D:$D,[1]Capacidad!$D:$Q,3,FALSE)</f>
        <v>02</v>
      </c>
      <c r="F1338" s="5" t="str">
        <f>VLOOKUP($D:$D,[1]Capacidad!$D:$Q,4,FALSE)</f>
        <v>CIBAO SUR</v>
      </c>
      <c r="G1338" s="5" t="str">
        <f>VLOOKUP($D:$D,[1]Capacidad!$D:$Q,5,FALSE)</f>
        <v>13</v>
      </c>
      <c r="H1338" s="5" t="str">
        <f>VLOOKUP($D:$D,[1]Capacidad!$D:$Q,6,FALSE)</f>
        <v>LA VEGA</v>
      </c>
      <c r="I1338" s="5" t="str">
        <f>VLOOKUP($D:$D,[1]Capacidad!$D:$Q,7,FALSE)</f>
        <v>02</v>
      </c>
      <c r="J1338" s="5" t="str">
        <f>VLOOKUP($D:$D,[1]Capacidad!$D:$Q,8,FALSE)</f>
        <v>CONSTANZA</v>
      </c>
      <c r="K1338" s="2" t="s">
        <v>240</v>
      </c>
      <c r="L1338" s="2" t="s">
        <v>253</v>
      </c>
      <c r="M1338" s="2" t="s">
        <v>160</v>
      </c>
      <c r="N1338" s="51">
        <v>25</v>
      </c>
    </row>
    <row r="1339" spans="1:14" ht="13.5" customHeight="1" x14ac:dyDescent="0.25">
      <c r="A1339" s="2">
        <v>2025</v>
      </c>
      <c r="B1339" s="2">
        <v>12</v>
      </c>
      <c r="C1339" s="2" t="s">
        <v>12</v>
      </c>
      <c r="D1339" s="2" t="s">
        <v>166</v>
      </c>
      <c r="E1339" s="5" t="str">
        <f>VLOOKUP($D:$D,[1]Capacidad!$D:$Q,3,FALSE)</f>
        <v>02</v>
      </c>
      <c r="F1339" s="5" t="str">
        <f>VLOOKUP($D:$D,[1]Capacidad!$D:$Q,4,FALSE)</f>
        <v>CIBAO SUR</v>
      </c>
      <c r="G1339" s="5" t="str">
        <f>VLOOKUP($D:$D,[1]Capacidad!$D:$Q,5,FALSE)</f>
        <v>13</v>
      </c>
      <c r="H1339" s="5" t="str">
        <f>VLOOKUP($D:$D,[1]Capacidad!$D:$Q,6,FALSE)</f>
        <v>LA VEGA</v>
      </c>
      <c r="I1339" s="5" t="str">
        <f>VLOOKUP($D:$D,[1]Capacidad!$D:$Q,7,FALSE)</f>
        <v>02</v>
      </c>
      <c r="J1339" s="5" t="str">
        <f>VLOOKUP($D:$D,[1]Capacidad!$D:$Q,8,FALSE)</f>
        <v>CONSTANZA</v>
      </c>
      <c r="K1339" s="2" t="s">
        <v>240</v>
      </c>
      <c r="L1339" s="2" t="s">
        <v>253</v>
      </c>
      <c r="M1339" s="2" t="s">
        <v>160</v>
      </c>
      <c r="N1339" s="51">
        <v>25</v>
      </c>
    </row>
    <row r="1340" spans="1:14" ht="13.5" customHeight="1" x14ac:dyDescent="0.25">
      <c r="A1340" s="2">
        <v>2025</v>
      </c>
      <c r="B1340" s="2">
        <v>12</v>
      </c>
      <c r="C1340" s="2" t="s">
        <v>167</v>
      </c>
      <c r="D1340" s="2" t="s">
        <v>257</v>
      </c>
      <c r="E1340" s="5" t="s">
        <v>283</v>
      </c>
      <c r="F1340" s="5" t="s">
        <v>283</v>
      </c>
      <c r="G1340" s="5" t="s">
        <v>283</v>
      </c>
      <c r="H1340" s="5" t="s">
        <v>283</v>
      </c>
      <c r="I1340" s="5" t="s">
        <v>283</v>
      </c>
      <c r="J1340" s="5" t="s">
        <v>283</v>
      </c>
      <c r="K1340" s="2" t="s">
        <v>242</v>
      </c>
      <c r="L1340" s="2" t="s">
        <v>248</v>
      </c>
      <c r="M1340" s="2" t="s">
        <v>223</v>
      </c>
      <c r="N1340" s="51">
        <v>230</v>
      </c>
    </row>
    <row r="1341" spans="1:14" ht="13.5" customHeight="1" x14ac:dyDescent="0.25">
      <c r="A1341" s="2">
        <v>2025</v>
      </c>
      <c r="B1341" s="2">
        <v>12</v>
      </c>
      <c r="C1341" s="2" t="s">
        <v>167</v>
      </c>
      <c r="D1341" s="2" t="s">
        <v>168</v>
      </c>
      <c r="E1341" s="5" t="str">
        <f>VLOOKUP($D:$D,[1]Capacidad!$D:$Q,3,FALSE)</f>
        <v>07</v>
      </c>
      <c r="F1341" s="5" t="str">
        <f>VLOOKUP($D:$D,[1]Capacidad!$D:$Q,4,FALSE)</f>
        <v>EL VALLE</v>
      </c>
      <c r="G1341" s="5" t="str">
        <f>VLOOKUP($D:$D,[1]Capacidad!$D:$Q,5,FALSE)</f>
        <v>02</v>
      </c>
      <c r="H1341" s="5" t="str">
        <f>VLOOKUP($D:$D,[1]Capacidad!$D:$Q,6,FALSE)</f>
        <v>AZUA</v>
      </c>
      <c r="I1341" s="5" t="str">
        <f>VLOOKUP($D:$D,[1]Capacidad!$D:$Q,7,FALSE)</f>
        <v>01</v>
      </c>
      <c r="J1341" s="5" t="str">
        <f>VLOOKUP($D:$D,[1]Capacidad!$D:$Q,8,FALSE)</f>
        <v>AZUA</v>
      </c>
      <c r="K1341" s="2" t="s">
        <v>242</v>
      </c>
      <c r="L1341" s="2" t="s">
        <v>248</v>
      </c>
      <c r="M1341" s="2" t="s">
        <v>128</v>
      </c>
      <c r="N1341" s="51">
        <v>108.78</v>
      </c>
    </row>
    <row r="1342" spans="1:14" ht="13.5" customHeight="1" x14ac:dyDescent="0.25">
      <c r="A1342" s="2">
        <v>2025</v>
      </c>
      <c r="B1342" s="2">
        <v>12</v>
      </c>
      <c r="C1342" s="2" t="s">
        <v>167</v>
      </c>
      <c r="D1342" s="2" t="s">
        <v>169</v>
      </c>
      <c r="E1342" s="5" t="str">
        <f>VLOOKUP($D:$D,[1]Capacidad!$D:$Q,3,FALSE)</f>
        <v>07</v>
      </c>
      <c r="F1342" s="5" t="str">
        <f>VLOOKUP($D:$D,[1]Capacidad!$D:$Q,4,FALSE)</f>
        <v>EL VALLE</v>
      </c>
      <c r="G1342" s="5" t="str">
        <f>VLOOKUP($D:$D,[1]Capacidad!$D:$Q,5,FALSE)</f>
        <v>02</v>
      </c>
      <c r="H1342" s="5" t="str">
        <f>VLOOKUP($D:$D,[1]Capacidad!$D:$Q,6,FALSE)</f>
        <v>AZUA</v>
      </c>
      <c r="I1342" s="5" t="str">
        <f>VLOOKUP($D:$D,[1]Capacidad!$D:$Q,7,FALSE)</f>
        <v>01</v>
      </c>
      <c r="J1342" s="5" t="str">
        <f>VLOOKUP($D:$D,[1]Capacidad!$D:$Q,8,FALSE)</f>
        <v>AZUA</v>
      </c>
      <c r="K1342" s="2" t="s">
        <v>242</v>
      </c>
      <c r="L1342" s="2" t="s">
        <v>248</v>
      </c>
      <c r="M1342" s="2" t="s">
        <v>128</v>
      </c>
      <c r="N1342" s="51">
        <v>79.88</v>
      </c>
    </row>
    <row r="1343" spans="1:14" ht="13.5" customHeight="1" x14ac:dyDescent="0.25">
      <c r="A1343" s="2">
        <v>2025</v>
      </c>
      <c r="B1343" s="2">
        <v>12</v>
      </c>
      <c r="C1343" s="2" t="s">
        <v>170</v>
      </c>
      <c r="D1343" s="2" t="s">
        <v>171</v>
      </c>
      <c r="E1343" s="5" t="str">
        <f>VLOOKUP($D:$D,[1]Capacidad!$D:$Q,3,FALSE)</f>
        <v>05</v>
      </c>
      <c r="F1343" s="5" t="str">
        <f>VLOOKUP($D:$D,[1]Capacidad!$D:$Q,4,FALSE)</f>
        <v>VALDESIA</v>
      </c>
      <c r="G1343" s="5" t="str">
        <f>VLOOKUP($D:$D,[1]Capacidad!$D:$Q,5,FALSE)</f>
        <v>17</v>
      </c>
      <c r="H1343" s="5" t="str">
        <f>VLOOKUP($D:$D,[1]Capacidad!$D:$Q,6,FALSE)</f>
        <v>PERAVIA</v>
      </c>
      <c r="I1343" s="5" t="str">
        <f>VLOOKUP($D:$D,[1]Capacidad!$D:$Q,7,FALSE)</f>
        <v>01</v>
      </c>
      <c r="J1343" s="5" t="str">
        <f>VLOOKUP($D:$D,[1]Capacidad!$D:$Q,8,FALSE)</f>
        <v>BANÍ</v>
      </c>
      <c r="K1343" s="2" t="s">
        <v>241</v>
      </c>
      <c r="L1343" s="2" t="s">
        <v>247</v>
      </c>
      <c r="M1343" s="2" t="s">
        <v>56</v>
      </c>
      <c r="N1343" s="51">
        <v>391</v>
      </c>
    </row>
    <row r="1344" spans="1:14" ht="13.5" customHeight="1" x14ac:dyDescent="0.25">
      <c r="A1344" s="2">
        <v>2025</v>
      </c>
      <c r="B1344" s="2">
        <v>12</v>
      </c>
      <c r="C1344" s="2" t="s">
        <v>170</v>
      </c>
      <c r="D1344" s="2" t="s">
        <v>172</v>
      </c>
      <c r="E1344" s="5" t="str">
        <f>VLOOKUP($D:$D,[1]Capacidad!$D:$Q,3,FALSE)</f>
        <v>05</v>
      </c>
      <c r="F1344" s="5" t="str">
        <f>VLOOKUP($D:$D,[1]Capacidad!$D:$Q,4,FALSE)</f>
        <v>VALDESIA</v>
      </c>
      <c r="G1344" s="5" t="str">
        <f>VLOOKUP($D:$D,[1]Capacidad!$D:$Q,5,FALSE)</f>
        <v>17</v>
      </c>
      <c r="H1344" s="5" t="str">
        <f>VLOOKUP($D:$D,[1]Capacidad!$D:$Q,6,FALSE)</f>
        <v>PERAVIA</v>
      </c>
      <c r="I1344" s="5" t="str">
        <f>VLOOKUP($D:$D,[1]Capacidad!$D:$Q,7,FALSE)</f>
        <v>01</v>
      </c>
      <c r="J1344" s="5" t="str">
        <f>VLOOKUP($D:$D,[1]Capacidad!$D:$Q,8,FALSE)</f>
        <v>BANÍ</v>
      </c>
      <c r="K1344" s="2" t="s">
        <v>241</v>
      </c>
      <c r="L1344" s="2" t="s">
        <v>247</v>
      </c>
      <c r="M1344" s="2" t="s">
        <v>56</v>
      </c>
      <c r="N1344" s="51">
        <v>391</v>
      </c>
    </row>
    <row r="1345" spans="1:14" ht="13.5" customHeight="1" x14ac:dyDescent="0.25">
      <c r="A1345" s="2">
        <v>2025</v>
      </c>
      <c r="B1345" s="2">
        <v>12</v>
      </c>
      <c r="C1345" s="2" t="s">
        <v>22</v>
      </c>
      <c r="D1345" s="2" t="s">
        <v>173</v>
      </c>
      <c r="E1345" s="5" t="str">
        <f>VLOOKUP($D:$D,[1]Capacidad!$D:$Q,3,FALSE)</f>
        <v>06</v>
      </c>
      <c r="F1345" s="5" t="str">
        <f>VLOOKUP($D:$D,[1]Capacidad!$D:$Q,4,FALSE)</f>
        <v>ENRIQUILLO</v>
      </c>
      <c r="G1345" s="5" t="str">
        <f>VLOOKUP($D:$D,[1]Capacidad!$D:$Q,5,FALSE)</f>
        <v>16</v>
      </c>
      <c r="H1345" s="5" t="str">
        <f>VLOOKUP($D:$D,[1]Capacidad!$D:$Q,6,FALSE)</f>
        <v>PEDERNALES</v>
      </c>
      <c r="I1345" s="5" t="str">
        <f>VLOOKUP($D:$D,[1]Capacidad!$D:$Q,7,FALSE)</f>
        <v>02</v>
      </c>
      <c r="J1345" s="5" t="str">
        <f>VLOOKUP($D:$D,[1]Capacidad!$D:$Q,8,FALSE)</f>
        <v>OVIEDO</v>
      </c>
      <c r="K1345" s="2" t="s">
        <v>244</v>
      </c>
      <c r="L1345" s="2" t="s">
        <v>252</v>
      </c>
      <c r="M1345" s="2" t="s">
        <v>174</v>
      </c>
      <c r="N1345" s="51">
        <v>8.25</v>
      </c>
    </row>
    <row r="1346" spans="1:14" ht="13.5" customHeight="1" x14ac:dyDescent="0.25">
      <c r="A1346" s="2">
        <v>2025</v>
      </c>
      <c r="B1346" s="2">
        <v>12</v>
      </c>
      <c r="C1346" s="2" t="s">
        <v>175</v>
      </c>
      <c r="D1346" s="2" t="s">
        <v>218</v>
      </c>
      <c r="E1346" s="5" t="str">
        <f>VLOOKUP($D:$D,[1]Capacidad!$D:$Q,3,FALSE)</f>
        <v>09</v>
      </c>
      <c r="F1346" s="5" t="str">
        <f>VLOOKUP($D:$D,[1]Capacidad!$D:$Q,4,FALSE)</f>
        <v>HIGUAMO</v>
      </c>
      <c r="G1346" s="5" t="str">
        <f>VLOOKUP($D:$D,[1]Capacidad!$D:$Q,5,FALSE)</f>
        <v>23</v>
      </c>
      <c r="H1346" s="5" t="str">
        <f>VLOOKUP($D:$D,[1]Capacidad!$D:$Q,6,FALSE)</f>
        <v>SAN PEDRO DE MACORÍS</v>
      </c>
      <c r="I1346" s="5" t="str">
        <f>VLOOKUP($D:$D,[1]Capacidad!$D:$Q,7,FALSE)</f>
        <v>05</v>
      </c>
      <c r="J1346" s="5" t="str">
        <f>VLOOKUP($D:$D,[1]Capacidad!$D:$Q,8,FALSE)</f>
        <v>QUISQUEYA</v>
      </c>
      <c r="K1346" s="2" t="s">
        <v>242</v>
      </c>
      <c r="L1346" s="2" t="s">
        <v>248</v>
      </c>
      <c r="M1346" s="2" t="s">
        <v>174</v>
      </c>
      <c r="N1346" s="51">
        <v>156.93799999999999</v>
      </c>
    </row>
    <row r="1347" spans="1:14" ht="13.5" customHeight="1" x14ac:dyDescent="0.25">
      <c r="A1347" s="2">
        <v>2025</v>
      </c>
      <c r="B1347" s="2">
        <v>12</v>
      </c>
      <c r="C1347" s="2" t="s">
        <v>175</v>
      </c>
      <c r="D1347" s="2" t="s">
        <v>219</v>
      </c>
      <c r="E1347" s="5" t="str">
        <f>VLOOKUP($D:$D,[1]Capacidad!$D:$Q,3,FALSE)</f>
        <v>09</v>
      </c>
      <c r="F1347" s="5" t="str">
        <f>VLOOKUP($D:$D,[1]Capacidad!$D:$Q,4,FALSE)</f>
        <v>HIGUAMO</v>
      </c>
      <c r="G1347" s="5" t="str">
        <f>VLOOKUP($D:$D,[1]Capacidad!$D:$Q,5,FALSE)</f>
        <v>23</v>
      </c>
      <c r="H1347" s="5" t="str">
        <f>VLOOKUP($D:$D,[1]Capacidad!$D:$Q,6,FALSE)</f>
        <v>SAN PEDRO DE MACORÍS</v>
      </c>
      <c r="I1347" s="5" t="str">
        <f>VLOOKUP($D:$D,[1]Capacidad!$D:$Q,7,FALSE)</f>
        <v>01</v>
      </c>
      <c r="J1347" s="5" t="str">
        <f>VLOOKUP($D:$D,[1]Capacidad!$D:$Q,8,FALSE)</f>
        <v>SAN PEDRO DE MACORÍS</v>
      </c>
      <c r="K1347" s="2" t="s">
        <v>242</v>
      </c>
      <c r="L1347" s="2" t="s">
        <v>248</v>
      </c>
      <c r="M1347" s="2" t="s">
        <v>107</v>
      </c>
      <c r="N1347" s="51">
        <v>68.304000000000002</v>
      </c>
    </row>
    <row r="1348" spans="1:14" ht="13.5" customHeight="1" x14ac:dyDescent="0.25">
      <c r="A1348" s="2">
        <v>2025</v>
      </c>
      <c r="B1348" s="2">
        <v>12</v>
      </c>
      <c r="C1348" s="2" t="s">
        <v>22</v>
      </c>
      <c r="D1348" s="2" t="s">
        <v>220</v>
      </c>
      <c r="E1348" s="5" t="str">
        <f>VLOOKUP($D:$D,[1]Capacidad!$D:$Q,3,FALSE)</f>
        <v>09</v>
      </c>
      <c r="F1348" s="5" t="str">
        <f>VLOOKUP($D:$D,[1]Capacidad!$D:$Q,4,FALSE)</f>
        <v>HIGUAMO</v>
      </c>
      <c r="G1348" s="5" t="str">
        <f>VLOOKUP($D:$D,[1]Capacidad!$D:$Q,5,FALSE)</f>
        <v>23</v>
      </c>
      <c r="H1348" s="5" t="str">
        <f>VLOOKUP($D:$D,[1]Capacidad!$D:$Q,6,FALSE)</f>
        <v>SAN PEDRO DE MACORÍS</v>
      </c>
      <c r="I1348" s="5" t="str">
        <f>VLOOKUP($D:$D,[1]Capacidad!$D:$Q,7,FALSE)</f>
        <v>05</v>
      </c>
      <c r="J1348" s="5" t="str">
        <f>VLOOKUP($D:$D,[1]Capacidad!$D:$Q,8,FALSE)</f>
        <v>QUISQUEYA</v>
      </c>
      <c r="K1348" s="2" t="s">
        <v>242</v>
      </c>
      <c r="L1348" s="2" t="s">
        <v>248</v>
      </c>
      <c r="M1348" s="2" t="s">
        <v>174</v>
      </c>
      <c r="N1348" s="51">
        <v>225.24</v>
      </c>
    </row>
    <row r="1349" spans="1:14" ht="13.5" customHeight="1" x14ac:dyDescent="0.25">
      <c r="A1349" s="2">
        <v>2025</v>
      </c>
      <c r="B1349" s="2">
        <v>12</v>
      </c>
      <c r="C1349" s="2" t="s">
        <v>12</v>
      </c>
      <c r="D1349" s="2" t="s">
        <v>182</v>
      </c>
      <c r="E1349" s="5" t="str">
        <f>VLOOKUP($D:$D,[1]Capacidad!$D:$Q,3,FALSE)</f>
        <v>02</v>
      </c>
      <c r="F1349" s="5" t="str">
        <f>VLOOKUP($D:$D,[1]Capacidad!$D:$Q,4,FALSE)</f>
        <v>CIBAO SUR</v>
      </c>
      <c r="G1349" s="5" t="str">
        <f>VLOOKUP($D:$D,[1]Capacidad!$D:$Q,5,FALSE)</f>
        <v>13</v>
      </c>
      <c r="H1349" s="5" t="str">
        <f>VLOOKUP($D:$D,[1]Capacidad!$D:$Q,6,FALSE)</f>
        <v>LA VEGA</v>
      </c>
      <c r="I1349" s="5" t="str">
        <f>VLOOKUP($D:$D,[1]Capacidad!$D:$Q,7,FALSE)</f>
        <v>04</v>
      </c>
      <c r="J1349" s="5" t="str">
        <f>VLOOKUP($D:$D,[1]Capacidad!$D:$Q,8,FALSE)</f>
        <v>JIMA ABAJO</v>
      </c>
      <c r="K1349" s="2" t="s">
        <v>240</v>
      </c>
      <c r="L1349" s="2" t="s">
        <v>253</v>
      </c>
      <c r="M1349" s="2" t="s">
        <v>183</v>
      </c>
      <c r="N1349" s="51">
        <v>10.1</v>
      </c>
    </row>
    <row r="1350" spans="1:14" ht="13.5" customHeight="1" x14ac:dyDescent="0.25">
      <c r="A1350" s="2">
        <v>2025</v>
      </c>
      <c r="B1350" s="2">
        <v>12</v>
      </c>
      <c r="C1350" s="2" t="s">
        <v>12</v>
      </c>
      <c r="D1350" s="2" t="s">
        <v>184</v>
      </c>
      <c r="E1350" s="5" t="str">
        <f>VLOOKUP($D:$D,[1]Capacidad!$D:$Q,3,FALSE)</f>
        <v>02</v>
      </c>
      <c r="F1350" s="5" t="str">
        <f>VLOOKUP($D:$D,[1]Capacidad!$D:$Q,4,FALSE)</f>
        <v>CIBAO SUR</v>
      </c>
      <c r="G1350" s="5" t="str">
        <f>VLOOKUP($D:$D,[1]Capacidad!$D:$Q,5,FALSE)</f>
        <v>28</v>
      </c>
      <c r="H1350" s="5" t="str">
        <f>VLOOKUP($D:$D,[1]Capacidad!$D:$Q,6,FALSE)</f>
        <v>MONSEÑOR NOUEL</v>
      </c>
      <c r="I1350" s="5" t="str">
        <f>VLOOKUP($D:$D,[1]Capacidad!$D:$Q,7,FALSE)</f>
        <v>01</v>
      </c>
      <c r="J1350" s="5" t="str">
        <f>VLOOKUP($D:$D,[1]Capacidad!$D:$Q,8,FALSE)</f>
        <v>BONAO</v>
      </c>
      <c r="K1350" s="2" t="s">
        <v>240</v>
      </c>
      <c r="L1350" s="2" t="s">
        <v>253</v>
      </c>
      <c r="M1350" s="2" t="s">
        <v>82</v>
      </c>
      <c r="N1350" s="51">
        <v>12.5</v>
      </c>
    </row>
    <row r="1351" spans="1:14" ht="13.5" customHeight="1" x14ac:dyDescent="0.25">
      <c r="A1351" s="2">
        <v>2025</v>
      </c>
      <c r="B1351" s="2">
        <v>12</v>
      </c>
      <c r="C1351" s="2" t="s">
        <v>12</v>
      </c>
      <c r="D1351" s="2" t="s">
        <v>185</v>
      </c>
      <c r="E1351" s="5" t="str">
        <f>VLOOKUP($D:$D,[1]Capacidad!$D:$Q,3,FALSE)</f>
        <v>02</v>
      </c>
      <c r="F1351" s="5" t="str">
        <f>VLOOKUP($D:$D,[1]Capacidad!$D:$Q,4,FALSE)</f>
        <v>CIBAO SUR</v>
      </c>
      <c r="G1351" s="5" t="str">
        <f>VLOOKUP($D:$D,[1]Capacidad!$D:$Q,5,FALSE)</f>
        <v>28</v>
      </c>
      <c r="H1351" s="5" t="str">
        <f>VLOOKUP($D:$D,[1]Capacidad!$D:$Q,6,FALSE)</f>
        <v>MONSEÑOR NOUEL</v>
      </c>
      <c r="I1351" s="5" t="str">
        <f>VLOOKUP($D:$D,[1]Capacidad!$D:$Q,7,FALSE)</f>
        <v>01</v>
      </c>
      <c r="J1351" s="5" t="str">
        <f>VLOOKUP($D:$D,[1]Capacidad!$D:$Q,8,FALSE)</f>
        <v>BONAO</v>
      </c>
      <c r="K1351" s="2" t="s">
        <v>240</v>
      </c>
      <c r="L1351" s="2" t="s">
        <v>253</v>
      </c>
      <c r="M1351" s="2" t="s">
        <v>17</v>
      </c>
      <c r="N1351" s="51">
        <v>12.5</v>
      </c>
    </row>
    <row r="1352" spans="1:14" ht="13.5" customHeight="1" x14ac:dyDescent="0.25">
      <c r="A1352" s="2">
        <v>2025</v>
      </c>
      <c r="B1352" s="2">
        <v>12</v>
      </c>
      <c r="C1352" s="2" t="s">
        <v>12</v>
      </c>
      <c r="D1352" s="2" t="s">
        <v>186</v>
      </c>
      <c r="E1352" s="5" t="str">
        <f>VLOOKUP($D:$D,[1]Capacidad!$D:$Q,3,FALSE)</f>
        <v>03</v>
      </c>
      <c r="F1352" s="5" t="str">
        <f>VLOOKUP($D:$D,[1]Capacidad!$D:$Q,4,FALSE)</f>
        <v>CIBAO NORDESTE</v>
      </c>
      <c r="G1352" s="5" t="str">
        <f>VLOOKUP($D:$D,[1]Capacidad!$D:$Q,5,FALSE)</f>
        <v>14</v>
      </c>
      <c r="H1352" s="5" t="str">
        <f>VLOOKUP($D:$D,[1]Capacidad!$D:$Q,6,FALSE)</f>
        <v>MARÍA TRINIDAD SÁNCHEZ</v>
      </c>
      <c r="I1352" s="5" t="str">
        <f>VLOOKUP($D:$D,[1]Capacidad!$D:$Q,7,FALSE)</f>
        <v>01</v>
      </c>
      <c r="J1352" s="5" t="str">
        <f>VLOOKUP($D:$D,[1]Capacidad!$D:$Q,8,FALSE)</f>
        <v>NAGUA</v>
      </c>
      <c r="K1352" s="2" t="s">
        <v>240</v>
      </c>
      <c r="L1352" s="2" t="s">
        <v>253</v>
      </c>
      <c r="M1352" s="2" t="s">
        <v>187</v>
      </c>
      <c r="N1352" s="51">
        <v>0.9</v>
      </c>
    </row>
    <row r="1353" spans="1:14" ht="13.5" customHeight="1" x14ac:dyDescent="0.25">
      <c r="A1353" s="2">
        <v>2025</v>
      </c>
      <c r="B1353" s="2">
        <v>12</v>
      </c>
      <c r="C1353" s="2" t="s">
        <v>12</v>
      </c>
      <c r="D1353" s="2" t="s">
        <v>188</v>
      </c>
      <c r="E1353" s="5" t="str">
        <f>VLOOKUP($D:$D,[1]Capacidad!$D:$Q,3,FALSE)</f>
        <v>07</v>
      </c>
      <c r="F1353" s="5" t="str">
        <f>VLOOKUP($D:$D,[1]Capacidad!$D:$Q,4,FALSE)</f>
        <v>EL VALLE</v>
      </c>
      <c r="G1353" s="5" t="str">
        <f>VLOOKUP($D:$D,[1]Capacidad!$D:$Q,5,FALSE)</f>
        <v>22</v>
      </c>
      <c r="H1353" s="5" t="str">
        <f>VLOOKUP($D:$D,[1]Capacidad!$D:$Q,6,FALSE)</f>
        <v>SAN JUAN</v>
      </c>
      <c r="I1353" s="5" t="str">
        <f>VLOOKUP($D:$D,[1]Capacidad!$D:$Q,7,FALSE)</f>
        <v>01</v>
      </c>
      <c r="J1353" s="5" t="str">
        <f>VLOOKUP($D:$D,[1]Capacidad!$D:$Q,8,FALSE)</f>
        <v>SAN JUAN</v>
      </c>
      <c r="K1353" s="2" t="s">
        <v>240</v>
      </c>
      <c r="L1353" s="2" t="s">
        <v>253</v>
      </c>
      <c r="M1353" s="2" t="s">
        <v>189</v>
      </c>
      <c r="N1353" s="51">
        <v>12.8</v>
      </c>
    </row>
    <row r="1354" spans="1:14" ht="13.5" customHeight="1" x14ac:dyDescent="0.25">
      <c r="A1354" s="2">
        <v>2025</v>
      </c>
      <c r="B1354" s="2">
        <v>12</v>
      </c>
      <c r="C1354" s="2" t="s">
        <v>12</v>
      </c>
      <c r="D1354" s="2" t="s">
        <v>190</v>
      </c>
      <c r="E1354" s="5" t="str">
        <f>VLOOKUP($D:$D,[1]Capacidad!$D:$Q,3,FALSE)</f>
        <v>07</v>
      </c>
      <c r="F1354" s="5" t="str">
        <f>VLOOKUP($D:$D,[1]Capacidad!$D:$Q,4,FALSE)</f>
        <v>EL VALLE</v>
      </c>
      <c r="G1354" s="5" t="str">
        <f>VLOOKUP($D:$D,[1]Capacidad!$D:$Q,5,FALSE)</f>
        <v>22</v>
      </c>
      <c r="H1354" s="5" t="str">
        <f>VLOOKUP($D:$D,[1]Capacidad!$D:$Q,6,FALSE)</f>
        <v>SAN JUAN</v>
      </c>
      <c r="I1354" s="5" t="str">
        <f>VLOOKUP($D:$D,[1]Capacidad!$D:$Q,7,FALSE)</f>
        <v>01</v>
      </c>
      <c r="J1354" s="5" t="str">
        <f>VLOOKUP($D:$D,[1]Capacidad!$D:$Q,8,FALSE)</f>
        <v>SAN JUAN</v>
      </c>
      <c r="K1354" s="2" t="s">
        <v>240</v>
      </c>
      <c r="L1354" s="2" t="s">
        <v>253</v>
      </c>
      <c r="M1354" s="2" t="s">
        <v>191</v>
      </c>
      <c r="N1354" s="51">
        <v>6.3</v>
      </c>
    </row>
    <row r="1355" spans="1:14" ht="13.5" customHeight="1" x14ac:dyDescent="0.25">
      <c r="A1355" s="2">
        <v>2025</v>
      </c>
      <c r="B1355" s="2">
        <v>12</v>
      </c>
      <c r="C1355" s="2" t="s">
        <v>59</v>
      </c>
      <c r="D1355" s="2" t="s">
        <v>197</v>
      </c>
      <c r="E1355" s="5" t="str">
        <f>VLOOKUP($D:$D,[1]Capacidad!$D:$Q,3,FALSE)</f>
        <v>05</v>
      </c>
      <c r="F1355" s="5" t="str">
        <f>VLOOKUP($D:$D,[1]Capacidad!$D:$Q,4,FALSE)</f>
        <v>VALDESIA</v>
      </c>
      <c r="G1355" s="5" t="str">
        <f>VLOOKUP($D:$D,[1]Capacidad!$D:$Q,5,FALSE)</f>
        <v>21</v>
      </c>
      <c r="H1355" s="5" t="str">
        <f>VLOOKUP($D:$D,[1]Capacidad!$D:$Q,6,FALSE)</f>
        <v>SAN CRISTÓBAL</v>
      </c>
      <c r="I1355" s="5" t="str">
        <f>VLOOKUP($D:$D,[1]Capacidad!$D:$Q,7,FALSE)</f>
        <v>03</v>
      </c>
      <c r="J1355" s="5" t="str">
        <f>VLOOKUP($D:$D,[1]Capacidad!$D:$Q,8,FALSE)</f>
        <v>BAJOS DE HAINA</v>
      </c>
      <c r="K1355" s="2" t="s">
        <v>243</v>
      </c>
      <c r="L1355" s="2" t="s">
        <v>249</v>
      </c>
      <c r="M1355" s="2" t="s">
        <v>44</v>
      </c>
      <c r="N1355" s="51">
        <v>34</v>
      </c>
    </row>
    <row r="1356" spans="1:14" ht="13.5" customHeight="1" x14ac:dyDescent="0.25">
      <c r="A1356" s="2">
        <v>2025</v>
      </c>
      <c r="B1356" s="2">
        <v>12</v>
      </c>
      <c r="C1356" s="2" t="s">
        <v>198</v>
      </c>
      <c r="D1356" s="2" t="s">
        <v>199</v>
      </c>
      <c r="E1356" s="5" t="str">
        <f>VLOOKUP($D:$D,[1]Capacidad!$D:$Q,3,FALSE)</f>
        <v>09</v>
      </c>
      <c r="F1356" s="5" t="str">
        <f>VLOOKUP($D:$D,[1]Capacidad!$D:$Q,4,FALSE)</f>
        <v>HIGUAMO</v>
      </c>
      <c r="G1356" s="5" t="str">
        <f>VLOOKUP($D:$D,[1]Capacidad!$D:$Q,5,FALSE)</f>
        <v>23</v>
      </c>
      <c r="H1356" s="5" t="str">
        <f>VLOOKUP($D:$D,[1]Capacidad!$D:$Q,6,FALSE)</f>
        <v>SAN PEDRO DE MACORÍS</v>
      </c>
      <c r="I1356" s="5" t="str">
        <f>VLOOKUP($D:$D,[1]Capacidad!$D:$Q,7,FALSE)</f>
        <v>01</v>
      </c>
      <c r="J1356" s="5" t="str">
        <f>VLOOKUP($D:$D,[1]Capacidad!$D:$Q,8,FALSE)</f>
        <v>SAN PEDRO DE MACORÍS</v>
      </c>
      <c r="K1356" s="2" t="s">
        <v>241</v>
      </c>
      <c r="L1356" s="2" t="s">
        <v>251</v>
      </c>
      <c r="M1356" s="2" t="s">
        <v>99</v>
      </c>
      <c r="N1356" s="51">
        <v>30</v>
      </c>
    </row>
    <row r="1357" spans="1:14" ht="13.5" customHeight="1" x14ac:dyDescent="0.25">
      <c r="A1357" s="2">
        <v>2025</v>
      </c>
      <c r="B1357" s="2">
        <v>12</v>
      </c>
      <c r="C1357" s="2" t="s">
        <v>200</v>
      </c>
      <c r="D1357" s="2" t="s">
        <v>201</v>
      </c>
      <c r="E1357" s="5" t="str">
        <f>VLOOKUP($D:$D,[1]Capacidad!$D:$Q,3,FALSE)</f>
        <v>10</v>
      </c>
      <c r="F1357" s="5" t="str">
        <f>VLOOKUP($D:$D,[1]Capacidad!$D:$Q,4,FALSE)</f>
        <v>OZAMA O METROPOLITANA</v>
      </c>
      <c r="G1357" s="5" t="str">
        <f>VLOOKUP($D:$D,[1]Capacidad!$D:$Q,5,FALSE)</f>
        <v>32</v>
      </c>
      <c r="H1357" s="5" t="str">
        <f>VLOOKUP($D:$D,[1]Capacidad!$D:$Q,6,FALSE)</f>
        <v>SANTO DOMINGO</v>
      </c>
      <c r="I1357" s="5" t="str">
        <f>VLOOKUP($D:$D,[1]Capacidad!$D:$Q,7,FALSE)</f>
        <v>04</v>
      </c>
      <c r="J1357" s="5" t="str">
        <f>VLOOKUP($D:$D,[1]Capacidad!$D:$Q,8,FALSE)</f>
        <v>BOCA CHICA</v>
      </c>
      <c r="K1357" s="2" t="s">
        <v>243</v>
      </c>
      <c r="L1357" s="2" t="s">
        <v>246</v>
      </c>
      <c r="M1357" s="2" t="s">
        <v>128</v>
      </c>
      <c r="N1357" s="51">
        <v>269.27999999999997</v>
      </c>
    </row>
    <row r="1358" spans="1:14" ht="13.5" customHeight="1" x14ac:dyDescent="0.25">
      <c r="A1358" s="2">
        <v>2025</v>
      </c>
      <c r="B1358" s="2">
        <v>12</v>
      </c>
      <c r="C1358" s="2" t="s">
        <v>22</v>
      </c>
      <c r="D1358" s="2" t="s">
        <v>202</v>
      </c>
      <c r="E1358" s="5" t="str">
        <f>VLOOKUP($D:$D,[1]Capacidad!$D:$Q,3,FALSE)</f>
        <v>09</v>
      </c>
      <c r="F1358" s="5" t="str">
        <f>VLOOKUP($D:$D,[1]Capacidad!$D:$Q,4,FALSE)</f>
        <v>HIGUAMO</v>
      </c>
      <c r="G1358" s="5" t="str">
        <f>VLOOKUP($D:$D,[1]Capacidad!$D:$Q,5,FALSE)</f>
        <v>23</v>
      </c>
      <c r="H1358" s="5" t="str">
        <f>VLOOKUP($D:$D,[1]Capacidad!$D:$Q,6,FALSE)</f>
        <v>SAN PEDRO DE MACORÍS</v>
      </c>
      <c r="I1358" s="5" t="str">
        <f>VLOOKUP($D:$D,[1]Capacidad!$D:$Q,7,FALSE)</f>
        <v>01</v>
      </c>
      <c r="J1358" s="5" t="str">
        <f>VLOOKUP($D:$D,[1]Capacidad!$D:$Q,8,FALSE)</f>
        <v>SAN PEDRO DE MACORÍS</v>
      </c>
      <c r="K1358" s="2" t="s">
        <v>242</v>
      </c>
      <c r="L1358" s="2" t="s">
        <v>248</v>
      </c>
      <c r="M1358" s="2" t="s">
        <v>24</v>
      </c>
      <c r="N1358" s="51">
        <v>51</v>
      </c>
    </row>
    <row r="1359" spans="1:14" ht="13.5" customHeight="1" x14ac:dyDescent="0.25">
      <c r="A1359" s="2">
        <v>2025</v>
      </c>
      <c r="B1359" s="2">
        <v>12</v>
      </c>
      <c r="C1359" s="2" t="s">
        <v>12</v>
      </c>
      <c r="D1359" s="2" t="s">
        <v>203</v>
      </c>
      <c r="E1359" s="5" t="str">
        <f>VLOOKUP($D:$D,[1]Capacidad!$D:$Q,3,FALSE)</f>
        <v>02</v>
      </c>
      <c r="F1359" s="5" t="str">
        <f>VLOOKUP($D:$D,[1]Capacidad!$D:$Q,4,FALSE)</f>
        <v>CIBAO SUR</v>
      </c>
      <c r="G1359" s="5" t="str">
        <f>VLOOKUP($D:$D,[1]Capacidad!$D:$Q,5,FALSE)</f>
        <v>13</v>
      </c>
      <c r="H1359" s="5" t="str">
        <f>VLOOKUP($D:$D,[1]Capacidad!$D:$Q,6,FALSE)</f>
        <v>LA VEGA</v>
      </c>
      <c r="I1359" s="5" t="str">
        <f>VLOOKUP($D:$D,[1]Capacidad!$D:$Q,7,FALSE)</f>
        <v>01</v>
      </c>
      <c r="J1359" s="5" t="str">
        <f>VLOOKUP($D:$D,[1]Capacidad!$D:$Q,8,FALSE)</f>
        <v>LA VEGA</v>
      </c>
      <c r="K1359" s="2" t="s">
        <v>240</v>
      </c>
      <c r="L1359" s="2" t="s">
        <v>253</v>
      </c>
      <c r="M1359" s="2" t="s">
        <v>204</v>
      </c>
      <c r="N1359" s="51">
        <v>48</v>
      </c>
    </row>
    <row r="1360" spans="1:14" ht="13.5" customHeight="1" x14ac:dyDescent="0.25">
      <c r="A1360" s="2">
        <v>2025</v>
      </c>
      <c r="B1360" s="2">
        <v>12</v>
      </c>
      <c r="C1360" s="2" t="s">
        <v>12</v>
      </c>
      <c r="D1360" s="2" t="s">
        <v>205</v>
      </c>
      <c r="E1360" s="5" t="str">
        <f>VLOOKUP($D:$D,[1]Capacidad!$D:$Q,3,FALSE)</f>
        <v>02</v>
      </c>
      <c r="F1360" s="5" t="str">
        <f>VLOOKUP($D:$D,[1]Capacidad!$D:$Q,4,FALSE)</f>
        <v>CIBAO SUR</v>
      </c>
      <c r="G1360" s="5" t="str">
        <f>VLOOKUP($D:$D,[1]Capacidad!$D:$Q,5,FALSE)</f>
        <v>13</v>
      </c>
      <c r="H1360" s="5" t="str">
        <f>VLOOKUP($D:$D,[1]Capacidad!$D:$Q,6,FALSE)</f>
        <v>LA VEGA</v>
      </c>
      <c r="I1360" s="5" t="str">
        <f>VLOOKUP($D:$D,[1]Capacidad!$D:$Q,7,FALSE)</f>
        <v>01</v>
      </c>
      <c r="J1360" s="5" t="str">
        <f>VLOOKUP($D:$D,[1]Capacidad!$D:$Q,8,FALSE)</f>
        <v>LA VEGA</v>
      </c>
      <c r="K1360" s="2" t="s">
        <v>240</v>
      </c>
      <c r="L1360" s="2" t="s">
        <v>253</v>
      </c>
      <c r="M1360" s="2" t="s">
        <v>204</v>
      </c>
      <c r="N1360" s="51">
        <v>48</v>
      </c>
    </row>
    <row r="1361" spans="1:14" ht="13.5" customHeight="1" x14ac:dyDescent="0.25">
      <c r="A1361" s="2">
        <v>2025</v>
      </c>
      <c r="B1361" s="2">
        <v>12</v>
      </c>
      <c r="C1361" s="2" t="s">
        <v>12</v>
      </c>
      <c r="D1361" s="2" t="s">
        <v>206</v>
      </c>
      <c r="E1361" s="5" t="str">
        <f>VLOOKUP($D:$D,[1]Capacidad!$D:$Q,3,FALSE)</f>
        <v>05</v>
      </c>
      <c r="F1361" s="5" t="str">
        <f>VLOOKUP($D:$D,[1]Capacidad!$D:$Q,4,FALSE)</f>
        <v>VALDESIA</v>
      </c>
      <c r="G1361" s="5" t="str">
        <f>VLOOKUP($D:$D,[1]Capacidad!$D:$Q,5,FALSE)</f>
        <v>17</v>
      </c>
      <c r="H1361" s="5" t="str">
        <f>VLOOKUP($D:$D,[1]Capacidad!$D:$Q,6,FALSE)</f>
        <v>PERAVIA</v>
      </c>
      <c r="I1361" s="5" t="str">
        <f>VLOOKUP($D:$D,[1]Capacidad!$D:$Q,7,FALSE)</f>
        <v>01</v>
      </c>
      <c r="J1361" s="5" t="str">
        <f>VLOOKUP($D:$D,[1]Capacidad!$D:$Q,8,FALSE)</f>
        <v>BANÍ</v>
      </c>
      <c r="K1361" s="2" t="s">
        <v>240</v>
      </c>
      <c r="L1361" s="2" t="s">
        <v>253</v>
      </c>
      <c r="M1361" s="2" t="s">
        <v>207</v>
      </c>
      <c r="N1361" s="51">
        <v>25.5</v>
      </c>
    </row>
    <row r="1362" spans="1:14" ht="13.5" customHeight="1" x14ac:dyDescent="0.25">
      <c r="A1362" s="2">
        <v>2025</v>
      </c>
      <c r="B1362" s="2">
        <v>12</v>
      </c>
      <c r="C1362" s="2" t="s">
        <v>12</v>
      </c>
      <c r="D1362" s="2" t="s">
        <v>208</v>
      </c>
      <c r="E1362" s="5" t="str">
        <f>VLOOKUP($D:$D,[1]Capacidad!$D:$Q,3,FALSE)</f>
        <v>05</v>
      </c>
      <c r="F1362" s="5" t="str">
        <f>VLOOKUP($D:$D,[1]Capacidad!$D:$Q,4,FALSE)</f>
        <v>VALDESIA</v>
      </c>
      <c r="G1362" s="5" t="str">
        <f>VLOOKUP($D:$D,[1]Capacidad!$D:$Q,5,FALSE)</f>
        <v>17</v>
      </c>
      <c r="H1362" s="5" t="str">
        <f>VLOOKUP($D:$D,[1]Capacidad!$D:$Q,6,FALSE)</f>
        <v>PERAVIA</v>
      </c>
      <c r="I1362" s="5" t="str">
        <f>VLOOKUP($D:$D,[1]Capacidad!$D:$Q,7,FALSE)</f>
        <v>01</v>
      </c>
      <c r="J1362" s="5" t="str">
        <f>VLOOKUP($D:$D,[1]Capacidad!$D:$Q,8,FALSE)</f>
        <v>BANÍ</v>
      </c>
      <c r="K1362" s="2" t="s">
        <v>240</v>
      </c>
      <c r="L1362" s="2" t="s">
        <v>253</v>
      </c>
      <c r="M1362" s="2" t="s">
        <v>207</v>
      </c>
      <c r="N1362" s="51">
        <v>25.5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DF799-D9F7-4561-A385-37473F06F0F5}">
  <dimension ref="A1:H24"/>
  <sheetViews>
    <sheetView workbookViewId="0">
      <selection activeCell="A6" sqref="A6:F6"/>
    </sheetView>
  </sheetViews>
  <sheetFormatPr baseColWidth="10" defaultColWidth="33.88671875" defaultRowHeight="12" x14ac:dyDescent="0.25"/>
  <cols>
    <col min="1" max="1" width="16.88671875" style="48" customWidth="1"/>
    <col min="2" max="2" width="20.33203125" style="15" customWidth="1"/>
    <col min="3" max="3" width="26.33203125" style="15" customWidth="1"/>
    <col min="4" max="4" width="51.109375" style="15" customWidth="1"/>
    <col min="5" max="5" width="28" style="49" customWidth="1"/>
    <col min="6" max="6" width="26.44140625" style="15" customWidth="1"/>
    <col min="7" max="16384" width="33.88671875" style="15"/>
  </cols>
  <sheetData>
    <row r="1" spans="1:8" x14ac:dyDescent="0.25">
      <c r="A1" s="12"/>
      <c r="B1" s="13"/>
      <c r="C1" s="13"/>
      <c r="D1" s="13"/>
      <c r="E1" s="14"/>
      <c r="F1" s="13"/>
      <c r="G1" s="13"/>
      <c r="H1" s="13"/>
    </row>
    <row r="2" spans="1:8" ht="14.4" x14ac:dyDescent="0.25">
      <c r="A2" s="55" t="s">
        <v>285</v>
      </c>
      <c r="B2" s="55"/>
      <c r="C2" s="55"/>
      <c r="D2" s="55"/>
      <c r="E2" s="55"/>
      <c r="F2" s="55"/>
      <c r="G2" s="16"/>
      <c r="H2" s="13"/>
    </row>
    <row r="3" spans="1:8" ht="14.4" x14ac:dyDescent="0.25">
      <c r="A3" s="17"/>
      <c r="B3" s="17"/>
      <c r="C3" s="17"/>
      <c r="D3" s="17"/>
      <c r="E3" s="18"/>
      <c r="F3" s="17"/>
      <c r="G3" s="16"/>
      <c r="H3" s="13"/>
    </row>
    <row r="4" spans="1:8" ht="15" customHeight="1" x14ac:dyDescent="0.25">
      <c r="A4" s="55" t="s">
        <v>286</v>
      </c>
      <c r="B4" s="55"/>
      <c r="C4" s="55"/>
      <c r="D4" s="55"/>
      <c r="E4" s="55"/>
      <c r="F4" s="55"/>
      <c r="G4" s="19"/>
      <c r="H4" s="13"/>
    </row>
    <row r="5" spans="1:8" x14ac:dyDescent="0.25">
      <c r="A5" s="20"/>
      <c r="B5" s="19"/>
      <c r="C5" s="19"/>
      <c r="D5" s="19"/>
      <c r="E5" s="21"/>
      <c r="F5" s="19"/>
      <c r="G5" s="19"/>
      <c r="H5" s="13"/>
    </row>
    <row r="6" spans="1:8" x14ac:dyDescent="0.25">
      <c r="A6" s="56" t="s">
        <v>287</v>
      </c>
      <c r="B6" s="56"/>
      <c r="C6" s="56"/>
      <c r="D6" s="56"/>
      <c r="E6" s="56"/>
      <c r="F6" s="56"/>
      <c r="G6" s="13"/>
      <c r="H6" s="13"/>
    </row>
    <row r="7" spans="1:8" x14ac:dyDescent="0.25">
      <c r="A7" s="22" t="s">
        <v>288</v>
      </c>
      <c r="B7" s="23" t="s">
        <v>289</v>
      </c>
      <c r="C7" s="23" t="s">
        <v>290</v>
      </c>
      <c r="D7" s="24" t="s">
        <v>291</v>
      </c>
      <c r="E7" s="25" t="s">
        <v>292</v>
      </c>
      <c r="F7" s="23" t="s">
        <v>293</v>
      </c>
      <c r="G7" s="13"/>
      <c r="H7" s="13"/>
    </row>
    <row r="8" spans="1:8" x14ac:dyDescent="0.25">
      <c r="A8" s="26">
        <v>1</v>
      </c>
      <c r="B8" s="27" t="s">
        <v>0</v>
      </c>
      <c r="C8" s="28" t="s">
        <v>0</v>
      </c>
      <c r="D8" s="29" t="s">
        <v>294</v>
      </c>
      <c r="E8" s="30" t="s">
        <v>295</v>
      </c>
      <c r="F8" s="28" t="s">
        <v>296</v>
      </c>
      <c r="G8" s="13"/>
      <c r="H8" s="13"/>
    </row>
    <row r="9" spans="1:8" x14ac:dyDescent="0.25">
      <c r="A9" s="31">
        <v>2</v>
      </c>
      <c r="B9" s="32" t="s">
        <v>1</v>
      </c>
      <c r="C9" s="33" t="s">
        <v>1</v>
      </c>
      <c r="D9" s="34" t="s">
        <v>297</v>
      </c>
      <c r="E9" s="30" t="s">
        <v>295</v>
      </c>
      <c r="F9" s="33" t="s">
        <v>296</v>
      </c>
      <c r="G9" s="13"/>
      <c r="H9" s="13"/>
    </row>
    <row r="10" spans="1:8" ht="24" x14ac:dyDescent="0.25">
      <c r="A10" s="26">
        <v>3</v>
      </c>
      <c r="B10" s="35" t="s">
        <v>298</v>
      </c>
      <c r="C10" s="13" t="s">
        <v>298</v>
      </c>
      <c r="D10" s="34" t="s">
        <v>299</v>
      </c>
      <c r="E10" s="36" t="s">
        <v>300</v>
      </c>
      <c r="F10" s="13" t="s">
        <v>301</v>
      </c>
      <c r="G10" s="13"/>
      <c r="H10" s="13"/>
    </row>
    <row r="11" spans="1:8" ht="24" x14ac:dyDescent="0.25">
      <c r="A11" s="31">
        <v>4</v>
      </c>
      <c r="B11" s="37" t="s">
        <v>302</v>
      </c>
      <c r="C11" s="38" t="s">
        <v>303</v>
      </c>
      <c r="D11" s="34" t="s">
        <v>304</v>
      </c>
      <c r="E11" s="39" t="s">
        <v>295</v>
      </c>
      <c r="F11" s="40" t="s">
        <v>296</v>
      </c>
      <c r="G11" s="13"/>
      <c r="H11" s="13"/>
    </row>
    <row r="12" spans="1:8" ht="48" x14ac:dyDescent="0.25">
      <c r="A12" s="26">
        <v>5</v>
      </c>
      <c r="B12" s="32" t="s">
        <v>305</v>
      </c>
      <c r="C12" s="41" t="s">
        <v>306</v>
      </c>
      <c r="D12" s="42" t="s">
        <v>307</v>
      </c>
      <c r="E12" s="36" t="s">
        <v>300</v>
      </c>
      <c r="F12" s="33" t="s">
        <v>301</v>
      </c>
      <c r="G12" s="13"/>
      <c r="H12" s="13"/>
    </row>
    <row r="13" spans="1:8" ht="24" x14ac:dyDescent="0.25">
      <c r="A13" s="31">
        <v>6</v>
      </c>
      <c r="B13" s="32" t="s">
        <v>262</v>
      </c>
      <c r="C13" s="38" t="s">
        <v>308</v>
      </c>
      <c r="D13" s="34" t="s">
        <v>309</v>
      </c>
      <c r="E13" s="36" t="s">
        <v>295</v>
      </c>
      <c r="F13" s="33" t="s">
        <v>296</v>
      </c>
      <c r="G13" s="13"/>
      <c r="H13" s="13"/>
    </row>
    <row r="14" spans="1:8" ht="36" x14ac:dyDescent="0.25">
      <c r="A14" s="26">
        <v>7</v>
      </c>
      <c r="B14" s="32" t="s">
        <v>263</v>
      </c>
      <c r="C14" s="33" t="s">
        <v>263</v>
      </c>
      <c r="D14" s="43" t="s">
        <v>310</v>
      </c>
      <c r="E14" s="36" t="s">
        <v>300</v>
      </c>
      <c r="F14" s="33" t="s">
        <v>301</v>
      </c>
      <c r="G14" s="13"/>
      <c r="H14" s="13"/>
    </row>
    <row r="15" spans="1:8" ht="24" x14ac:dyDescent="0.25">
      <c r="A15" s="31">
        <v>8</v>
      </c>
      <c r="B15" s="32" t="s">
        <v>264</v>
      </c>
      <c r="C15" s="38" t="s">
        <v>311</v>
      </c>
      <c r="D15" s="34" t="s">
        <v>312</v>
      </c>
      <c r="E15" s="36" t="s">
        <v>295</v>
      </c>
      <c r="F15" s="33" t="s">
        <v>296</v>
      </c>
      <c r="G15" s="13"/>
      <c r="H15" s="13"/>
    </row>
    <row r="16" spans="1:8" ht="24" x14ac:dyDescent="0.25">
      <c r="A16" s="26">
        <v>9</v>
      </c>
      <c r="B16" s="32" t="s">
        <v>265</v>
      </c>
      <c r="C16" s="41" t="s">
        <v>265</v>
      </c>
      <c r="D16" s="34" t="s">
        <v>313</v>
      </c>
      <c r="E16" s="36" t="s">
        <v>300</v>
      </c>
      <c r="F16" s="33" t="s">
        <v>301</v>
      </c>
      <c r="G16" s="13"/>
      <c r="H16" s="13"/>
    </row>
    <row r="17" spans="1:8" ht="72" x14ac:dyDescent="0.25">
      <c r="A17" s="31">
        <v>10</v>
      </c>
      <c r="B17" s="32" t="s">
        <v>4</v>
      </c>
      <c r="C17" s="41" t="s">
        <v>4</v>
      </c>
      <c r="D17" s="29" t="s">
        <v>314</v>
      </c>
      <c r="E17" s="36" t="s">
        <v>300</v>
      </c>
      <c r="F17" s="33" t="s">
        <v>301</v>
      </c>
      <c r="G17" s="13"/>
      <c r="H17" s="13"/>
    </row>
    <row r="18" spans="1:8" ht="24" x14ac:dyDescent="0.25">
      <c r="A18" s="26">
        <v>11</v>
      </c>
      <c r="B18" s="27" t="s">
        <v>315</v>
      </c>
      <c r="C18" s="44" t="s">
        <v>255</v>
      </c>
      <c r="D18" s="42" t="s">
        <v>316</v>
      </c>
      <c r="E18" s="45" t="s">
        <v>300</v>
      </c>
      <c r="F18" s="28" t="s">
        <v>301</v>
      </c>
      <c r="G18" s="13"/>
      <c r="H18" s="13"/>
    </row>
    <row r="19" spans="1:8" ht="24" x14ac:dyDescent="0.25">
      <c r="A19" s="31">
        <v>12</v>
      </c>
      <c r="B19" s="32" t="s">
        <v>5</v>
      </c>
      <c r="C19" s="41" t="s">
        <v>5</v>
      </c>
      <c r="D19" s="46" t="s">
        <v>317</v>
      </c>
      <c r="E19" s="36" t="s">
        <v>318</v>
      </c>
      <c r="F19" s="33" t="s">
        <v>296</v>
      </c>
      <c r="G19" s="13"/>
      <c r="H19" s="13"/>
    </row>
    <row r="20" spans="1:8" ht="24" x14ac:dyDescent="0.25">
      <c r="A20" s="26">
        <v>13</v>
      </c>
      <c r="B20" s="32" t="s">
        <v>319</v>
      </c>
      <c r="C20" s="41" t="s">
        <v>319</v>
      </c>
      <c r="D20" s="34" t="s">
        <v>320</v>
      </c>
      <c r="E20" s="36" t="s">
        <v>321</v>
      </c>
      <c r="F20" s="33" t="s">
        <v>296</v>
      </c>
      <c r="G20" s="13"/>
      <c r="H20" s="13"/>
    </row>
    <row r="21" spans="1:8" ht="36" x14ac:dyDescent="0.25">
      <c r="A21" s="31">
        <v>14</v>
      </c>
      <c r="B21" s="32" t="s">
        <v>6</v>
      </c>
      <c r="C21" s="41" t="s">
        <v>6</v>
      </c>
      <c r="D21" s="34" t="s">
        <v>322</v>
      </c>
      <c r="E21" s="36" t="s">
        <v>321</v>
      </c>
      <c r="F21" s="33" t="s">
        <v>296</v>
      </c>
      <c r="G21" s="13"/>
      <c r="H21" s="13"/>
    </row>
    <row r="22" spans="1:8" ht="24" x14ac:dyDescent="0.25">
      <c r="A22" s="26">
        <v>15</v>
      </c>
      <c r="B22" s="32" t="s">
        <v>7</v>
      </c>
      <c r="C22" s="41" t="s">
        <v>7</v>
      </c>
      <c r="D22" s="29" t="s">
        <v>323</v>
      </c>
      <c r="E22" s="36" t="s">
        <v>321</v>
      </c>
      <c r="F22" s="33" t="s">
        <v>296</v>
      </c>
      <c r="G22" s="13"/>
      <c r="H22" s="13"/>
    </row>
    <row r="23" spans="1:8" x14ac:dyDescent="0.25">
      <c r="A23" s="47" t="s">
        <v>324</v>
      </c>
      <c r="B23" s="35"/>
      <c r="C23" s="35"/>
      <c r="D23" s="13"/>
      <c r="E23" s="14"/>
      <c r="F23" s="13"/>
      <c r="G23" s="13"/>
      <c r="H23" s="13"/>
    </row>
    <row r="24" spans="1:8" x14ac:dyDescent="0.25">
      <c r="A24" s="12"/>
      <c r="B24" s="12"/>
      <c r="C24" s="12"/>
      <c r="D24" s="13"/>
      <c r="E24" s="14"/>
      <c r="F24" s="13"/>
      <c r="G24" s="13"/>
      <c r="H24" s="13"/>
    </row>
  </sheetData>
  <mergeCells count="3">
    <mergeCell ref="A2:F2"/>
    <mergeCell ref="A4:F4"/>
    <mergeCell ref="A6:F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Portada</vt:lpstr>
      <vt:lpstr>Disponibilidad y generación</vt:lpstr>
      <vt:lpstr>Capacidad instalada</vt:lpstr>
      <vt:lpstr>Diccionario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 Alexander Quant Matos</dc:creator>
  <cp:lastModifiedBy>Yumirca Altagracia Matos Melo</cp:lastModifiedBy>
  <dcterms:created xsi:type="dcterms:W3CDTF">2025-02-12T13:37:15Z</dcterms:created>
  <dcterms:modified xsi:type="dcterms:W3CDTF">2026-02-26T01:57:18Z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