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DICIEMBRE 2022\"/>
    </mc:Choice>
  </mc:AlternateContent>
  <bookViews>
    <workbookView xWindow="0" yWindow="0" windowWidth="19200" windowHeight="11595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D23" i="1" l="1"/>
  <c r="J23" i="1" l="1"/>
  <c r="I23" i="1"/>
  <c r="H23" i="1"/>
  <c r="G23" i="1"/>
  <c r="F23" i="1"/>
  <c r="E23" i="1"/>
  <c r="B23" i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s="1"/>
  <c r="I11" i="1" l="1"/>
  <c r="G21" i="1"/>
  <c r="D12" i="1" l="1"/>
  <c r="E12" i="1"/>
  <c r="F12" i="1"/>
  <c r="G12" i="1"/>
  <c r="H12" i="1"/>
  <c r="D21" i="1"/>
  <c r="E21" i="1"/>
  <c r="F21" i="1"/>
  <c r="H21" i="1"/>
  <c r="J11" i="1"/>
  <c r="J20" i="1"/>
  <c r="J19" i="1"/>
  <c r="I21" i="1" l="1"/>
  <c r="J12" i="1"/>
  <c r="I12" i="1"/>
  <c r="J21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<sst xmlns="http://schemas.openxmlformats.org/spreadsheetml/2006/main" count="34" uniqueCount="29">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</sst>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0" borderId="0" xfId="0" applyBorder="1"/>
    <xf numFmtId="0" fontId="9" fillId="3" borderId="0" xfId="1" applyNumberFormat="1" applyFont="1" applyFill="1" applyBorder="1" applyAlignment="1"/>
    <xf numFmtId="4" fontId="9" fillId="3" borderId="0" xfId="1" applyNumberFormat="1" applyFont="1" applyFill="1" applyBorder="1" applyAlignment="1"/>
    <xf numFmtId="0" fontId="0" fillId="5" borderId="0" xfId="0" applyFill="1" applyBorder="1"/>
    <xf numFmtId="0" fontId="0" fillId="0" borderId="0" xfId="0" applyBorder="1" applyAlignment="1">
      <alignment horizontal="center"/>
    </xf>
    <xf numFmtId="4" fontId="0" fillId="0" borderId="0" xfId="0" applyNumberFormat="1" applyBorder="1"/>
    <xf numFmtId="0" fontId="3" fillId="3" borderId="0" xfId="0" applyFont="1" applyFill="1" applyBorder="1"/>
    <xf numFmtId="4" fontId="3" fillId="3" borderId="0" xfId="0" applyNumberFormat="1" applyFont="1" applyFill="1" applyBorder="1"/>
    <xf numFmtId="0" fontId="3" fillId="0" borderId="0" xfId="0" applyFont="1" applyFill="1" applyBorder="1"/>
    <xf numFmtId="4" fontId="3" fillId="0" borderId="0" xfId="0" applyNumberFormat="1" applyFont="1" applyFill="1" applyBorder="1"/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4" fontId="0" fillId="0" borderId="0" xfId="0" applyNumberFormat="1" applyFont="1" applyFill="1" applyBorder="1"/>
    <xf numFmtId="0" fontId="2" fillId="5" borderId="0" xfId="0" applyNumberFormat="1" applyFont="1" applyFill="1" applyBorder="1" applyAlignment="1"/>
    <xf numFmtId="0" fontId="2" fillId="3" borderId="0" xfId="0" applyNumberFormat="1" applyFont="1" applyFill="1" applyBorder="1" applyAlignment="1"/>
    <xf numFmtId="0" fontId="4" fillId="4" borderId="0" xfId="0" applyFont="1" applyFill="1" applyBorder="1" applyAlignment="1">
      <alignment vertical="center"/>
    </xf>
    <xf numFmtId="43" fontId="4" fillId="4" borderId="0" xfId="1" applyFont="1" applyFill="1" applyBorder="1" applyAlignment="1">
      <alignment vertical="center"/>
    </xf>
    <xf numFmtId="4" fontId="4" fillId="4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8" fillId="6" borderId="0" xfId="0" applyFont="1" applyFill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4" fontId="1" fillId="2" borderId="0" xfId="1" applyNumberFormat="1" applyFont="1" applyFill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/>
    </xf>
    <xf numFmtId="43" fontId="1" fillId="2" borderId="0" xfId="1" applyFont="1" applyFill="1" applyBorder="1" applyAlignment="1">
      <alignment vertical="center"/>
    </xf>
    <xf numFmtId="43" fontId="1" fillId="2" borderId="1" xfId="1" applyFont="1" applyFill="1" applyBorder="1" applyAlignment="1">
      <alignment vertical="center"/>
    </xf>
    <xf numFmtId="4" fontId="1" fillId="2" borderId="0" xfId="1" applyNumberFormat="1" applyFont="1" applyFill="1" applyBorder="1" applyAlignment="1">
      <alignment vertical="center"/>
    </xf>
    <xf numFmtId="4" fontId="1" fillId="2" borderId="1" xfId="1" applyNumberFormat="1" applyFont="1" applyFill="1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1866900</xdr:colOff>
      <xdr:row>24</xdr:row>
      <xdr:rowOff>13796</xdr:rowOff>
    </xdr:from>
    <xdr:to>
      <xdr:col>5</xdr:col>
      <xdr:colOff>647152</xdr:colOff>
      <xdr:row>38</xdr:row>
      <xdr:rowOff>76201</xdr:rowOff>
    </xdr:to>
    <xdr:pic>
      <xdr:nvPicPr>
        <xdr:cNvPr id="6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66900" y="5081096"/>
          <a:ext cx="7800427" cy="28532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"/>
  <sheetViews>
    <sheetView showGridLines="0" tabSelected="1" zoomScaleNormal="100" zoomScaleSheetLayoutView="95" zoomScalePageLayoutView="40" workbookViewId="0">
      <selection activeCell="J19" sqref="J19"/>
    </sheetView>
  </sheetViews>
  <sheetFormatPr baseColWidth="10" defaultRowHeight="15" x14ac:dyDescent="0.25"/>
  <cols>
    <col min="1" max="1" width="54.7109375" style="3" customWidth="1"/>
    <col min="2" max="2" width="37" style="3" customWidth="1"/>
    <col min="3" max="3" width="14.140625" style="3" customWidth="1"/>
    <col min="4" max="4" width="16.7109375" style="3" bestFit="1" customWidth="1"/>
    <col min="5" max="5" width="12.7109375" style="3" customWidth="1"/>
    <col min="6" max="6" width="16" style="3" customWidth="1"/>
    <col min="7" max="7" width="15.140625" style="3" customWidth="1"/>
    <col min="8" max="8" width="14.5703125" style="3" customWidth="1"/>
    <col min="9" max="9" width="15.7109375" style="3" customWidth="1"/>
    <col min="10" max="10" width="20.42578125" style="3" customWidth="1"/>
    <col min="11" max="16384" width="11.42578125" style="3"/>
  </cols>
  <sheetData>
    <row r="1" spans="1:4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41" ht="26.25" x14ac:dyDescent="0.4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</row>
    <row r="3" spans="1:41" ht="26.25" x14ac:dyDescent="0.4">
      <c r="A3" s="25" t="s">
        <v>0</v>
      </c>
      <c r="B3" s="25"/>
      <c r="C3" s="25"/>
      <c r="D3" s="25"/>
      <c r="E3" s="25"/>
      <c r="F3" s="25"/>
      <c r="G3" s="25"/>
      <c r="H3" s="25"/>
      <c r="I3" s="25"/>
      <c r="J3" s="25"/>
    </row>
    <row r="4" spans="1:41" ht="20.25" x14ac:dyDescent="0.3">
      <c r="A4" s="23" t="s">
        <v>1</v>
      </c>
      <c r="B4" s="23"/>
      <c r="C4" s="23"/>
      <c r="D4" s="23"/>
      <c r="E4" s="23"/>
      <c r="F4" s="23"/>
      <c r="G4" s="23"/>
      <c r="H4" s="23"/>
      <c r="I4" s="23"/>
      <c r="J4" s="23"/>
    </row>
    <row r="5" spans="1:41" ht="20.25" x14ac:dyDescent="0.3">
      <c r="A5" s="23" t="s">
        <v>27</v>
      </c>
      <c r="B5" s="23"/>
      <c r="C5" s="23"/>
      <c r="D5" s="23"/>
      <c r="E5" s="23"/>
      <c r="F5" s="23"/>
      <c r="G5" s="23"/>
      <c r="H5" s="23"/>
      <c r="I5" s="23"/>
      <c r="J5" s="23"/>
    </row>
    <row r="6" spans="1:41" ht="20.25" x14ac:dyDescent="0.3">
      <c r="A6" s="23" t="s">
        <v>28</v>
      </c>
      <c r="B6" s="23"/>
      <c r="C6" s="23"/>
      <c r="D6" s="23"/>
      <c r="E6" s="23"/>
      <c r="F6" s="23"/>
      <c r="G6" s="23"/>
      <c r="H6" s="23"/>
      <c r="I6" s="23"/>
      <c r="J6" s="23"/>
    </row>
    <row r="7" spans="1:41" x14ac:dyDescent="0.25">
      <c r="A7" s="29" t="s">
        <v>19</v>
      </c>
      <c r="B7" s="29" t="s">
        <v>2</v>
      </c>
      <c r="C7" s="29" t="s">
        <v>23</v>
      </c>
      <c r="D7" s="31" t="s">
        <v>3</v>
      </c>
      <c r="E7" s="27" t="s">
        <v>4</v>
      </c>
      <c r="F7" s="27" t="s">
        <v>5</v>
      </c>
      <c r="G7" s="27" t="s">
        <v>6</v>
      </c>
      <c r="H7" s="27" t="s">
        <v>7</v>
      </c>
      <c r="I7" s="27" t="s">
        <v>8</v>
      </c>
      <c r="J7" s="27" t="s">
        <v>9</v>
      </c>
    </row>
    <row r="8" spans="1:41" x14ac:dyDescent="0.25">
      <c r="A8" s="30"/>
      <c r="B8" s="30"/>
      <c r="C8" s="30"/>
      <c r="D8" s="32"/>
      <c r="E8" s="28"/>
      <c r="F8" s="28"/>
      <c r="G8" s="28"/>
      <c r="H8" s="28"/>
      <c r="I8" s="28"/>
      <c r="J8" s="28"/>
    </row>
    <row r="9" spans="1:41" s="6" customFormat="1" x14ac:dyDescent="0.25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25">
      <c r="A10" s="26" t="s">
        <v>20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41" x14ac:dyDescent="0.25">
      <c r="A11" s="3" t="s">
        <v>15</v>
      </c>
      <c r="B11" s="3" t="s">
        <v>10</v>
      </c>
      <c r="C11" s="7" t="s">
        <v>22</v>
      </c>
      <c r="D11" s="8">
        <v>10000</v>
      </c>
      <c r="E11" s="8">
        <f>D11*0.0287</f>
        <v>287</v>
      </c>
      <c r="F11" s="8">
        <v>0</v>
      </c>
      <c r="G11" s="8">
        <f>D11*0.0304</f>
        <v>304</v>
      </c>
      <c r="H11" s="8">
        <v>25</v>
      </c>
      <c r="I11" s="8">
        <f>+E11+F11+G11+H11</f>
        <v>616</v>
      </c>
      <c r="J11" s="8">
        <f>SUM(D11-I11)</f>
        <v>9384</v>
      </c>
    </row>
    <row r="12" spans="1:41" x14ac:dyDescent="0.25">
      <c r="A12" s="9" t="s">
        <v>16</v>
      </c>
      <c r="B12" s="9">
        <v>1</v>
      </c>
      <c r="C12" s="9"/>
      <c r="D12" s="10">
        <f t="shared" ref="D12:J12" si="0">SUM(D11:D11)</f>
        <v>10000</v>
      </c>
      <c r="E12" s="10">
        <f t="shared" si="0"/>
        <v>287</v>
      </c>
      <c r="F12" s="10">
        <f t="shared" si="0"/>
        <v>0</v>
      </c>
      <c r="G12" s="10">
        <f t="shared" si="0"/>
        <v>304</v>
      </c>
      <c r="H12" s="10">
        <f t="shared" si="0"/>
        <v>25</v>
      </c>
      <c r="I12" s="10">
        <f t="shared" si="0"/>
        <v>616</v>
      </c>
      <c r="J12" s="10">
        <f t="shared" si="0"/>
        <v>9384</v>
      </c>
    </row>
    <row r="13" spans="1:41" s="13" customFormat="1" x14ac:dyDescent="0.25">
      <c r="A13" s="11"/>
      <c r="B13" s="11"/>
      <c r="C13" s="11"/>
      <c r="D13" s="12"/>
      <c r="E13" s="12"/>
      <c r="F13" s="12"/>
      <c r="G13" s="12"/>
      <c r="H13" s="12"/>
      <c r="I13" s="12"/>
      <c r="J13" s="12"/>
    </row>
    <row r="14" spans="1:41" s="13" customFormat="1" x14ac:dyDescent="0.25">
      <c r="A14" s="11" t="s">
        <v>24</v>
      </c>
      <c r="B14" s="11"/>
      <c r="C14" s="11"/>
      <c r="D14" s="12"/>
      <c r="E14" s="12"/>
      <c r="F14" s="12"/>
      <c r="G14" s="12"/>
      <c r="H14" s="12"/>
      <c r="I14" s="12"/>
      <c r="J14" s="12"/>
    </row>
    <row r="15" spans="1:41" s="14" customFormat="1" x14ac:dyDescent="0.25">
      <c r="A15" s="14" t="s">
        <v>25</v>
      </c>
      <c r="B15" s="14" t="s">
        <v>26</v>
      </c>
      <c r="C15" s="15" t="s">
        <v>22</v>
      </c>
      <c r="D15" s="16">
        <v>13500</v>
      </c>
      <c r="E15" s="16">
        <v>387.45</v>
      </c>
      <c r="F15" s="16">
        <v>0</v>
      </c>
      <c r="G15" s="16">
        <v>410.4</v>
      </c>
      <c r="H15" s="16">
        <v>25</v>
      </c>
      <c r="I15" s="16">
        <v>822.85</v>
      </c>
      <c r="J15" s="16">
        <v>12677.15</v>
      </c>
    </row>
    <row r="16" spans="1:41" s="18" customFormat="1" x14ac:dyDescent="0.25">
      <c r="A16" s="4" t="s">
        <v>16</v>
      </c>
      <c r="B16" s="4">
        <v>1</v>
      </c>
      <c r="C16" s="4"/>
      <c r="D16" s="5">
        <f t="shared" ref="D16:J16" si="1">D15</f>
        <v>13500</v>
      </c>
      <c r="E16" s="5">
        <f t="shared" si="1"/>
        <v>387.45</v>
      </c>
      <c r="F16" s="5">
        <f t="shared" si="1"/>
        <v>0</v>
      </c>
      <c r="G16" s="5">
        <f t="shared" si="1"/>
        <v>410.4</v>
      </c>
      <c r="H16" s="5">
        <f t="shared" si="1"/>
        <v>25</v>
      </c>
      <c r="I16" s="5">
        <f t="shared" si="1"/>
        <v>822.85</v>
      </c>
      <c r="J16" s="5">
        <f t="shared" si="1"/>
        <v>12677.15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</row>
    <row r="17" spans="1:41" x14ac:dyDescent="0.25"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</row>
    <row r="18" spans="1:41" x14ac:dyDescent="0.25">
      <c r="A18" s="26" t="s">
        <v>21</v>
      </c>
      <c r="B18" s="26"/>
      <c r="C18" s="26"/>
      <c r="D18" s="26"/>
      <c r="E18" s="26"/>
      <c r="F18" s="26"/>
      <c r="G18" s="26"/>
      <c r="H18" s="26"/>
      <c r="I18" s="26"/>
      <c r="J18" s="26"/>
    </row>
    <row r="19" spans="1:41" x14ac:dyDescent="0.25">
      <c r="A19" s="3" t="s">
        <v>12</v>
      </c>
      <c r="B19" s="3" t="s">
        <v>11</v>
      </c>
      <c r="C19" s="7" t="s">
        <v>22</v>
      </c>
      <c r="D19" s="8">
        <v>10000</v>
      </c>
      <c r="E19" s="8">
        <f t="shared" ref="E19:E20" si="2">D19*0.0287</f>
        <v>287</v>
      </c>
      <c r="F19" s="8">
        <v>0</v>
      </c>
      <c r="G19" s="8">
        <f t="shared" ref="G19:G20" si="3">D19*0.0304</f>
        <v>304</v>
      </c>
      <c r="H19" s="8">
        <v>25</v>
      </c>
      <c r="I19" s="8">
        <f t="shared" ref="I19:I20" si="4">+E19+F19+G19+H19</f>
        <v>616</v>
      </c>
      <c r="J19" s="8">
        <f t="shared" ref="J19:J20" si="5">+D19-I19</f>
        <v>9384</v>
      </c>
    </row>
    <row r="20" spans="1:41" x14ac:dyDescent="0.25">
      <c r="A20" s="3" t="s">
        <v>13</v>
      </c>
      <c r="B20" s="3" t="s">
        <v>14</v>
      </c>
      <c r="C20" s="7" t="s">
        <v>22</v>
      </c>
      <c r="D20" s="8">
        <v>10000</v>
      </c>
      <c r="E20" s="8">
        <f t="shared" si="2"/>
        <v>287</v>
      </c>
      <c r="F20" s="8">
        <v>0</v>
      </c>
      <c r="G20" s="8">
        <f t="shared" si="3"/>
        <v>304</v>
      </c>
      <c r="H20" s="8">
        <v>25</v>
      </c>
      <c r="I20" s="8">
        <f t="shared" si="4"/>
        <v>616</v>
      </c>
      <c r="J20" s="8">
        <f t="shared" si="5"/>
        <v>9384</v>
      </c>
    </row>
    <row r="21" spans="1:41" x14ac:dyDescent="0.25">
      <c r="A21" s="9" t="s">
        <v>16</v>
      </c>
      <c r="B21" s="9">
        <v>2</v>
      </c>
      <c r="C21" s="9"/>
      <c r="D21" s="10">
        <f t="shared" ref="D21:J21" si="6">SUM(D19:D20)</f>
        <v>20000</v>
      </c>
      <c r="E21" s="10">
        <f t="shared" si="6"/>
        <v>574</v>
      </c>
      <c r="F21" s="10">
        <f t="shared" si="6"/>
        <v>0</v>
      </c>
      <c r="G21" s="10">
        <f t="shared" si="6"/>
        <v>608</v>
      </c>
      <c r="H21" s="10">
        <f t="shared" si="6"/>
        <v>50</v>
      </c>
      <c r="I21" s="10">
        <f t="shared" si="6"/>
        <v>1232</v>
      </c>
      <c r="J21" s="10">
        <f t="shared" si="6"/>
        <v>18768</v>
      </c>
    </row>
    <row r="22" spans="1:41" x14ac:dyDescent="0.25">
      <c r="D22" s="8"/>
      <c r="E22" s="8"/>
      <c r="F22" s="8"/>
      <c r="G22" s="8"/>
      <c r="H22" s="8"/>
      <c r="I22" s="8"/>
      <c r="J22" s="8"/>
    </row>
    <row r="23" spans="1:41" ht="15.75" x14ac:dyDescent="0.25">
      <c r="A23" s="19" t="s">
        <v>17</v>
      </c>
      <c r="B23" s="19">
        <f>B12+B21+B16</f>
        <v>4</v>
      </c>
      <c r="C23" s="19"/>
      <c r="D23" s="20">
        <f>+D12+D16+D21</f>
        <v>43500</v>
      </c>
      <c r="E23" s="20">
        <f>+E12+E21+E16</f>
        <v>1248.45</v>
      </c>
      <c r="F23" s="21">
        <f>++F12+F21+F16</f>
        <v>0</v>
      </c>
      <c r="G23" s="20">
        <f>+G12+G21+G16</f>
        <v>1322.4</v>
      </c>
      <c r="H23" s="21">
        <f>+H21++H12+H16</f>
        <v>100</v>
      </c>
      <c r="I23" s="20">
        <f>+I12+I21+I16</f>
        <v>2670.85</v>
      </c>
      <c r="J23" s="21">
        <f>+J12+J21+J16</f>
        <v>40829.15</v>
      </c>
    </row>
    <row r="27" spans="1:41" s="22" customFormat="1" ht="24.9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2022-12-27T12:29:29Z</dcterms:modified>
</cp:coreProperties>
</file>