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SALUD\Salud\126 Recursos para la salud\Tabulados\"/>
    </mc:Choice>
  </mc:AlternateContent>
  <xr:revisionPtr revIDLastSave="0" documentId="13_ncr:1_{5F31BE86-03B6-41DC-8C2C-BFE7448A9591}" xr6:coauthVersionLast="47" xr6:coauthVersionMax="47" xr10:uidLastSave="{00000000-0000-0000-0000-000000000000}"/>
  <bookViews>
    <workbookView xWindow="-120" yWindow="-120" windowWidth="19440" windowHeight="15000" tabRatio="928" xr2:uid="{00000000-000D-0000-FFFF-FFFF00000000}"/>
  </bookViews>
  <sheets>
    <sheet name="4.10-3" sheetId="15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'[1]344.13'!#REF!</definedName>
    <definedName name="___aaa99" localSheetId="0">'[1]344.13'!#REF!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'[1]333.02'!#REF!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98">'[4]344.13'!#REF!</definedName>
    <definedName name="_aaa98">'[5]344.13'!#REF!</definedName>
    <definedName name="_aaa99" localSheetId="0">'[5]344.13'!#REF!</definedName>
    <definedName name="_aaa99">'[2]344.13'!#REF!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r" localSheetId="0">'[5]333.02'!#REF!</definedName>
    <definedName name="_r">'[2]333.02'!#REF!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>'[2]333.05'!#REF!</definedName>
    <definedName name="aaaa" localSheetId="0">#REF!</definedName>
    <definedName name="aaaa">#REF!</definedName>
    <definedName name="AC">'[6]6.03'!$L$20</definedName>
    <definedName name="ap">'[2]331-04'!#REF!</definedName>
    <definedName name="_xlnm.Print_Area" localSheetId="0">'4.10-3'!$A$1:$K$51</definedName>
    <definedName name="asd" localSheetId="0">#REF!</definedName>
    <definedName name="asd">#REF!</definedName>
    <definedName name="asdf">#REF!</definedName>
    <definedName name="asdfac" localSheetId="0">#REF!</definedName>
    <definedName name="asdfac">#REF!</definedName>
    <definedName name="asew">#REF!</definedName>
    <definedName name="Av">#REF!</definedName>
    <definedName name="b">'[2]333.09'!#REF!</definedName>
    <definedName name="_xlnm.Database" localSheetId="0">#REF!</definedName>
    <definedName name="_xlnm.Database">#REF!</definedName>
    <definedName name="bb" localSheetId="0">#REF!</definedName>
    <definedName name="bb">'[2]333.05'!#REF!</definedName>
    <definedName name="bbb" localSheetId="0">#REF!</definedName>
    <definedName name="bbb">#REF!</definedName>
    <definedName name="bbbb">#REF!</definedName>
    <definedName name="bbbbb">#REF!</definedName>
    <definedName name="BVB" localSheetId="0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 localSheetId="0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 localSheetId="0">#REF!</definedName>
    <definedName name="cu">#REF!</definedName>
    <definedName name="cuuuu" localSheetId="0">#REF!</definedName>
    <definedName name="cuuuu">#REF!</definedName>
    <definedName name="cvc">'[3]6.03'!$D$8</definedName>
    <definedName name="d">'[2]333.09'!#REF!</definedName>
    <definedName name="dfhd">'[7]2'!$B$13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>'[2]333.02'!#REF!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'[7]5'!$B$13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>#REF!</definedName>
    <definedName name="enriq2">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>#REF!</definedName>
    <definedName name="este2">#REF!</definedName>
    <definedName name="fff">'[2]333.06'!#REF!</definedName>
    <definedName name="ffff">'[6]5.03'!$B$10</definedName>
    <definedName name="fg" localSheetId="0">#REF!</definedName>
    <definedName name="fg">#REF!</definedName>
    <definedName name="fge">'[7]10'!$F$12</definedName>
    <definedName name="fgf" localSheetId="0">#REF!</definedName>
    <definedName name="fgf">#REF!</definedName>
    <definedName name="fr" localSheetId="0">#REF!</definedName>
    <definedName name="fr">#REF!</definedName>
    <definedName name="gbfhhs">#REF!</definedName>
    <definedName name="gdgfds">'[3]4.03'!$B$10</definedName>
    <definedName name="gdsert">'[3]1.03'!$B$11</definedName>
    <definedName name="geb">'[7]8'!$P$13</definedName>
    <definedName name="gf" localSheetId="0">#REF!</definedName>
    <definedName name="gf">#REF!</definedName>
    <definedName name="gfdgdgdgdg">'[2]333-10'!#REF!</definedName>
    <definedName name="gg" localSheetId="0">#REF!</definedName>
    <definedName name="gg">#REF!</definedName>
    <definedName name="ggg" localSheetId="0">#REF!</definedName>
    <definedName name="ggg">#REF!</definedName>
    <definedName name="gt">'[8]343-01'!#REF!</definedName>
    <definedName name="gtdfgh" localSheetId="0">'[3]1.03'!#REF!</definedName>
    <definedName name="gtdfgh">'[3]1.03'!#REF!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'[3]6.03'!$G$8</definedName>
    <definedName name="hhyt" localSheetId="0">'[7]1'!#REF!</definedName>
    <definedName name="hhyt">'[7]1'!#REF!</definedName>
    <definedName name="hp">#REF!</definedName>
    <definedName name="huyhj">'[9]8.03'!$I$8</definedName>
    <definedName name="hyr" localSheetId="0">'[7]1'!#REF!</definedName>
    <definedName name="hyr">'[7]1'!#REF!</definedName>
    <definedName name="i">'[2]333.04'!#REF!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u">'[7]1'!$B$14</definedName>
    <definedName name="j">#REF!</definedName>
    <definedName name="jj">'[2]333.04'!#REF!</definedName>
    <definedName name="jjj">'[2]333.06'!#REF!</definedName>
    <definedName name="juan">'[10]3.20-02'!$J$9</definedName>
    <definedName name="juil">'[5]333.02'!#REF!</definedName>
    <definedName name="jul">'[2]333.02'!#REF!</definedName>
    <definedName name="JULIO4">'[11]333-11'!$C$8</definedName>
    <definedName name="jygjyuihjggf" localSheetId="0">#REF!</definedName>
    <definedName name="jygjyuihjggf">#REF!</definedName>
    <definedName name="jyukiyas">#REF!</definedName>
    <definedName name="kjkl">'[9]8.03'!$H$8</definedName>
    <definedName name="kkk" localSheetId="0">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'[2]333.03'!#REF!</definedName>
    <definedName name="leo" localSheetId="0">#REF!</definedName>
    <definedName name="leo">#REF!</definedName>
    <definedName name="leslie">'[1]344.13'!#REF!</definedName>
    <definedName name="lili">#REF!</definedName>
    <definedName name="lkjh">#REF!</definedName>
    <definedName name="lkl">'[6]16.03'!$E$9</definedName>
    <definedName name="LL" localSheetId="0">#REF!</definedName>
    <definedName name="ll">'[2]333.03'!#REF!</definedName>
    <definedName name="llk">'[6]17.03'!$E$9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>'[2]333-10'!#REF!</definedName>
    <definedName name="nmbnvmvbh">'[3]2.03'!$J$13</definedName>
    <definedName name="nn" localSheetId="0">#REF!</definedName>
    <definedName name="nn">#REF!</definedName>
    <definedName name="nngvb">'[3]1.03'!$H$11</definedName>
    <definedName name="nnn" localSheetId="0">#REF!</definedName>
    <definedName name="nnn">#REF!</definedName>
    <definedName name="nnnnnnnnnnh" localSheetId="0">'[3]1.03'!#REF!</definedName>
    <definedName name="nnnnnnnnnnh">'[3]1.03'!#REF!</definedName>
    <definedName name="ñ">'[6]25.03'!$G$9</definedName>
    <definedName name="ññ">'[6]31.03'!$D$9</definedName>
    <definedName name="ol">'[7]3'!$H$14</definedName>
    <definedName name="ooo">'[2]333.06'!#REF!</definedName>
    <definedName name="oooo">'[6]29.03'!$D$9</definedName>
    <definedName name="ooooo">#REF!</definedName>
    <definedName name="ooooooo" localSheetId="0">'[6]18.03'!#REF!</definedName>
    <definedName name="ooooooo">'[6]18.03'!#REF!</definedName>
    <definedName name="op">'[7]1'!$C$14</definedName>
    <definedName name="oppo">'[7]1'!$G$14</definedName>
    <definedName name="p" localSheetId="0">#REF!</definedName>
    <definedName name="p">'[2]333.08'!#REF!</definedName>
    <definedName name="pablo">#REF!</definedName>
    <definedName name="pablo1">#REF!</definedName>
    <definedName name="perla">'[12]3.15-02  (2)'!$J$8</definedName>
    <definedName name="ph">#REF!</definedName>
    <definedName name="PIO">'[13]333-11'!$E$8</definedName>
    <definedName name="PJ">'[2]331-04'!#REF!</definedName>
    <definedName name="PL">'[2]331-04'!#REF!</definedName>
    <definedName name="po">'[7]3'!$J$14</definedName>
    <definedName name="poiu">#REF!</definedName>
    <definedName name="poko">'[3]1.03'!$D$11</definedName>
    <definedName name="polok" localSheetId="0">#REF!</definedName>
    <definedName name="polok">#REF!</definedName>
    <definedName name="popop">'[2]333.04'!#REF!</definedName>
    <definedName name="popp">'[2]333.04'!#REF!</definedName>
    <definedName name="pp">#REF!</definedName>
    <definedName name="ppp" localSheetId="0">#REF!</definedName>
    <definedName name="ppp">'[2]333.04'!#REF!</definedName>
    <definedName name="pppp">'[6]31.03'!$B$9</definedName>
    <definedName name="ppppp">#REF!</definedName>
    <definedName name="ppps">#REF!</definedName>
    <definedName name="ps">#REF!</definedName>
    <definedName name="pss">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>#REF!</definedName>
    <definedName name="re" localSheetId="0">#REF!</definedName>
    <definedName name="re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y">'[7]8'!$B$13</definedName>
    <definedName name="rrrr">#REF!</definedName>
    <definedName name="rrrrr">#REF!</definedName>
    <definedName name="rrrrrr" localSheetId="0">#REF!</definedName>
    <definedName name="rrrrrr">#REF!</definedName>
    <definedName name="rtvg">'[7]5'!$D$13</definedName>
    <definedName name="rtyh" localSheetId="0">'[7]1'!#REF!</definedName>
    <definedName name="rtyh">'[7]1'!#REF!</definedName>
    <definedName name="s">#REF!</definedName>
    <definedName name="sd" localSheetId="0">#REF!</definedName>
    <definedName name="sd">#REF!</definedName>
    <definedName name="sdfg">'[7]2'!$D$13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fdg">'[7]2'!$F$13</definedName>
    <definedName name="ss">'[8]343-01'!#REF!</definedName>
    <definedName name="sss">'[2]333.02'!#REF!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>'[2]333.02'!#REF!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">#REF!</definedName>
    <definedName name="total">#REF!</definedName>
    <definedName name="total2">#REF!</definedName>
    <definedName name="tre" localSheetId="0">#REF!</definedName>
    <definedName name="tre">#REF!</definedName>
    <definedName name="tt">'[2]344.13'!#REF!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>'[2]333.03'!#REF!</definedName>
    <definedName name="uiyt">'[7]1'!$F$14</definedName>
    <definedName name="utyu">'[7]6'!$B$13</definedName>
    <definedName name="uu">'[2]333.04'!#REF!</definedName>
    <definedName name="uuuu">'[14]344.13'!#REF!</definedName>
    <definedName name="uuuuu">'[2]333.04'!#REF!</definedName>
    <definedName name="v" localSheetId="0">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'[15]3.22-11'!$B$7</definedName>
    <definedName name="VBV" localSheetId="0">#REF!</definedName>
    <definedName name="VBV">#REF!</definedName>
    <definedName name="vd">'[6]8.03'!$C$9</definedName>
    <definedName name="vfc" localSheetId="0">#REF!</definedName>
    <definedName name="vfc">#REF!</definedName>
    <definedName name="vfdx">'[3]3.03'!$B$10</definedName>
    <definedName name="vfv">'[2]333.07'!#REF!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'[7]6'!$P$13</definedName>
    <definedName name="w" localSheetId="0">#REF!</definedName>
    <definedName name="w">#REF!</definedName>
    <definedName name="ww" localSheetId="0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'[3]1.03'!$B$12</definedName>
    <definedName name="yt" localSheetId="0">'[16]331-16'!#REF!</definedName>
    <definedName name="yt">'[16]331-16'!#REF!</definedName>
    <definedName name="yu" localSheetId="0">#REF!</definedName>
    <definedName name="yu">#REF!</definedName>
    <definedName name="yuma">#REF!</definedName>
    <definedName name="yuma2">#REF!</definedName>
    <definedName name="yuyu" localSheetId="0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as">'[6]26.03'!$D$9</definedName>
    <definedName name="zsz">'[6]25.03'!$D$9</definedName>
    <definedName name="zx">'[6]24.03'!$L$20</definedName>
    <definedName name="zxc">#REF!</definedName>
    <definedName name="zxcv">'[3]5.03'!$P$21</definedName>
    <definedName name="zxcx">'[6]28.03'!$D$9</definedName>
    <definedName name="zxz">'[6]24.03'!$P$20</definedName>
    <definedName name="zxzx">'[6]26.03'!$B$9</definedName>
  </definedNames>
  <calcPr calcId="191029"/>
</workbook>
</file>

<file path=xl/calcChain.xml><?xml version="1.0" encoding="utf-8"?>
<calcChain xmlns="http://schemas.openxmlformats.org/spreadsheetml/2006/main">
  <c r="C35" i="159" l="1"/>
  <c r="B35" i="159"/>
  <c r="E44" i="159"/>
  <c r="D44" i="159"/>
  <c r="C44" i="159"/>
  <c r="B44" i="159"/>
  <c r="P53" i="159"/>
  <c r="O53" i="159"/>
  <c r="N53" i="159"/>
  <c r="M53" i="159"/>
  <c r="L53" i="159"/>
  <c r="K53" i="159"/>
  <c r="J53" i="159"/>
  <c r="I53" i="159"/>
  <c r="H53" i="159"/>
  <c r="G53" i="159"/>
  <c r="F53" i="159"/>
  <c r="E53" i="159"/>
  <c r="D53" i="159"/>
  <c r="C53" i="159"/>
  <c r="B53" i="159"/>
  <c r="R44" i="159"/>
  <c r="Q44" i="159"/>
  <c r="R35" i="159"/>
  <c r="Q35" i="159"/>
  <c r="R17" i="159"/>
  <c r="Q17" i="159"/>
  <c r="Q26" i="159"/>
  <c r="R26" i="159"/>
  <c r="B8" i="159"/>
  <c r="C8" i="159"/>
  <c r="D8" i="159"/>
  <c r="E8" i="159"/>
  <c r="B17" i="159"/>
  <c r="E17" i="159"/>
  <c r="B26" i="159"/>
  <c r="C26" i="159"/>
  <c r="E26" i="159"/>
  <c r="D35" i="159"/>
  <c r="E35" i="159"/>
  <c r="D32" i="159"/>
  <c r="D28" i="159"/>
  <c r="D24" i="159"/>
  <c r="D17" i="159" s="1"/>
  <c r="C24" i="159"/>
  <c r="C17" i="159" s="1"/>
  <c r="D26" i="159" l="1"/>
  <c r="P44" i="159"/>
  <c r="O44" i="159"/>
  <c r="N44" i="159"/>
  <c r="M44" i="159"/>
  <c r="L44" i="159"/>
  <c r="K44" i="159"/>
  <c r="J44" i="159"/>
  <c r="I44" i="159"/>
  <c r="H44" i="159"/>
  <c r="G44" i="159"/>
  <c r="F44" i="159"/>
  <c r="P35" i="159"/>
  <c r="O35" i="159"/>
  <c r="N35" i="159"/>
  <c r="M35" i="159"/>
  <c r="L35" i="159"/>
  <c r="K35" i="159"/>
  <c r="J35" i="159"/>
  <c r="I35" i="159"/>
  <c r="H35" i="159"/>
  <c r="G35" i="159"/>
  <c r="F35" i="159"/>
  <c r="P26" i="159"/>
  <c r="O26" i="159"/>
  <c r="N26" i="159"/>
  <c r="M26" i="159"/>
  <c r="L26" i="159"/>
  <c r="K26" i="159"/>
  <c r="J26" i="159"/>
  <c r="I26" i="159"/>
  <c r="H26" i="159"/>
  <c r="G26" i="159"/>
  <c r="F26" i="159"/>
  <c r="F17" i="159"/>
  <c r="P17" i="159"/>
  <c r="O17" i="159"/>
  <c r="N17" i="159"/>
  <c r="M17" i="159"/>
  <c r="L17" i="159"/>
  <c r="K17" i="159"/>
  <c r="J17" i="159"/>
  <c r="I17" i="159"/>
  <c r="H17" i="159"/>
  <c r="G17" i="159"/>
  <c r="P8" i="159"/>
  <c r="O8" i="159"/>
  <c r="N8" i="159"/>
  <c r="M8" i="159"/>
  <c r="L8" i="159"/>
  <c r="H14" i="159" l="1"/>
  <c r="H10" i="159"/>
  <c r="H11" i="159"/>
  <c r="H12" i="159"/>
  <c r="H13" i="159"/>
  <c r="H15" i="159"/>
  <c r="H9" i="159"/>
  <c r="I15" i="159"/>
  <c r="I14" i="159"/>
  <c r="I13" i="159"/>
  <c r="I12" i="159"/>
  <c r="I11" i="159"/>
  <c r="I10" i="159"/>
  <c r="I9" i="159"/>
  <c r="K15" i="159"/>
  <c r="J15" i="159"/>
  <c r="G15" i="159"/>
  <c r="F15" i="159"/>
  <c r="K14" i="159"/>
  <c r="J14" i="159"/>
  <c r="G14" i="159"/>
  <c r="F14" i="159"/>
  <c r="K13" i="159"/>
  <c r="J13" i="159"/>
  <c r="G13" i="159"/>
  <c r="F13" i="159"/>
  <c r="K12" i="159"/>
  <c r="J12" i="159"/>
  <c r="G12" i="159"/>
  <c r="F12" i="159"/>
  <c r="K11" i="159"/>
  <c r="J11" i="159"/>
  <c r="G11" i="159"/>
  <c r="F11" i="159"/>
  <c r="K10" i="159"/>
  <c r="J10" i="159"/>
  <c r="G10" i="159"/>
  <c r="F10" i="159"/>
  <c r="K9" i="159"/>
  <c r="K8" i="159" s="1"/>
  <c r="J9" i="159"/>
  <c r="J8" i="159" s="1"/>
  <c r="G9" i="159"/>
  <c r="G8" i="159" s="1"/>
  <c r="F9" i="159"/>
  <c r="H8" i="159" l="1"/>
  <c r="F8" i="159"/>
  <c r="I8" i="159"/>
</calcChain>
</file>

<file path=xl/sharedStrings.xml><?xml version="1.0" encoding="utf-8"?>
<sst xmlns="http://schemas.openxmlformats.org/spreadsheetml/2006/main" count="420" uniqueCount="30">
  <si>
    <t>…</t>
  </si>
  <si>
    <t>Total</t>
  </si>
  <si>
    <t>Instituto Dominicano de Seguros Sociales (IDSS)</t>
  </si>
  <si>
    <t>Médicos</t>
  </si>
  <si>
    <t>Tipo de personal</t>
  </si>
  <si>
    <t>Psicólogos</t>
  </si>
  <si>
    <t>Farmacéuticos</t>
  </si>
  <si>
    <t>Ministerio de Salud Pública (MSP)</t>
  </si>
  <si>
    <t>Bionalistas</t>
  </si>
  <si>
    <t>Enfermeras</t>
  </si>
  <si>
    <t>Otros3</t>
  </si>
  <si>
    <t>Hospital Central de las Fuerzas Armadas (FFAA)</t>
  </si>
  <si>
    <t>Hospital General de la Policía Nacional (HOSGEPOL)</t>
  </si>
  <si>
    <t>Hospital General Policía Nacional (HOSGEPOL)</t>
  </si>
  <si>
    <t xml:space="preserve">           ...: Información no disponible </t>
  </si>
  <si>
    <t>Servicio Nacional de Salud (SNS)</t>
  </si>
  <si>
    <t>Año</t>
  </si>
  <si>
    <r>
      <rPr>
        <b/>
        <sz val="9"/>
        <color theme="1"/>
        <rFont val="Roboto"/>
      </rPr>
      <t>Cuadro 4.10-3.</t>
    </r>
    <r>
      <rPr>
        <sz val="9"/>
        <color theme="1"/>
        <rFont val="Roboto"/>
      </rPr>
      <t xml:space="preserve"> REPUBLICA DOMINICANA: Recursos humanos del sector público por año, según institución y tipo de personal, 2003-2019</t>
    </r>
  </si>
  <si>
    <r>
      <t>Odontólogos</t>
    </r>
    <r>
      <rPr>
        <vertAlign val="superscript"/>
        <sz val="9"/>
        <rFont val="Roboto"/>
      </rPr>
      <t>1</t>
    </r>
  </si>
  <si>
    <r>
      <t>Bionalistas</t>
    </r>
    <r>
      <rPr>
        <vertAlign val="superscript"/>
        <sz val="9"/>
        <rFont val="Roboto"/>
      </rPr>
      <t>2</t>
    </r>
  </si>
  <si>
    <r>
      <t>Enfermeras</t>
    </r>
    <r>
      <rPr>
        <vertAlign val="superscript"/>
        <sz val="9"/>
        <rFont val="Roboto"/>
      </rPr>
      <t>1</t>
    </r>
  </si>
  <si>
    <r>
      <t>Otros</t>
    </r>
    <r>
      <rPr>
        <vertAlign val="superscript"/>
        <sz val="9"/>
        <rFont val="Roboto"/>
      </rPr>
      <t>3</t>
    </r>
  </si>
  <si>
    <r>
      <t>Farmacéuticos</t>
    </r>
    <r>
      <rPr>
        <vertAlign val="superscript"/>
        <sz val="9"/>
        <rFont val="Roboto"/>
      </rPr>
      <t>1</t>
    </r>
  </si>
  <si>
    <r>
      <t>               </t>
    </r>
    <r>
      <rPr>
        <vertAlign val="superscript"/>
        <sz val="7"/>
        <color theme="1"/>
        <rFont val="Roboto"/>
      </rPr>
      <t xml:space="preserve">1 </t>
    </r>
    <r>
      <rPr>
        <sz val="7"/>
        <color theme="1"/>
        <rFont val="Roboto"/>
      </rPr>
      <t>Incluye graduados y auxiliares</t>
    </r>
  </si>
  <si>
    <r>
      <t xml:space="preserve">               </t>
    </r>
    <r>
      <rPr>
        <vertAlign val="superscript"/>
        <sz val="7"/>
        <color theme="1"/>
        <rFont val="Roboto"/>
      </rPr>
      <t xml:space="preserve">2 </t>
    </r>
    <r>
      <rPr>
        <sz val="7"/>
        <color theme="1"/>
        <rFont val="Roboto"/>
      </rPr>
      <t>Incluye Técnicos en Bioanálisis</t>
    </r>
  </si>
  <si>
    <r>
      <t xml:space="preserve">               </t>
    </r>
    <r>
      <rPr>
        <vertAlign val="superscript"/>
        <sz val="7"/>
        <color theme="1"/>
        <rFont val="Roboto"/>
      </rPr>
      <t xml:space="preserve">3 </t>
    </r>
    <r>
      <rPr>
        <sz val="7"/>
        <color theme="1"/>
        <rFont val="Roboto"/>
      </rPr>
      <t xml:space="preserve">Incluye Personal  Administrativos </t>
    </r>
  </si>
  <si>
    <r>
      <t xml:space="preserve">      </t>
    </r>
    <r>
      <rPr>
        <vertAlign val="superscript"/>
        <sz val="7"/>
        <rFont val="Roboto"/>
      </rPr>
      <t xml:space="preserve">          *</t>
    </r>
    <r>
      <rPr>
        <sz val="7"/>
        <rFont val="Roboto"/>
      </rPr>
      <t>Datos Preliminares</t>
    </r>
  </si>
  <si>
    <r>
      <rPr>
        <b/>
        <sz val="7"/>
        <color rgb="FF000000"/>
        <rFont val="Roboto"/>
      </rPr>
      <t>Fuentes</t>
    </r>
    <r>
      <rPr>
        <sz val="7"/>
        <color indexed="8"/>
        <rFont val="Roboto"/>
      </rPr>
      <t>: Registros administrativos de las siguientes instituciones,</t>
    </r>
  </si>
  <si>
    <r>
      <rPr>
        <b/>
        <sz val="7"/>
        <rFont val="Roboto"/>
      </rPr>
      <t xml:space="preserve">Fuente: </t>
    </r>
    <r>
      <rPr>
        <sz val="7"/>
        <rFont val="Roboto"/>
      </rPr>
      <t xml:space="preserve">Servicio Nacional de Salud, Boletín anual de métricas de recursos humanos en salud red del SNS – 2018 - 2019 </t>
    </r>
  </si>
  <si>
    <r>
      <rPr>
        <b/>
        <sz val="7"/>
        <rFont val="Roboto"/>
      </rPr>
      <t>Nota:</t>
    </r>
    <r>
      <rPr>
        <sz val="7"/>
        <rFont val="Roboto"/>
      </rPr>
      <t xml:space="preserve"> El SNS fue creado el 16 de julio del 2015, anterior a este año la informacion correspondía al MSP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</si>
</sst>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#,##0.0"/>
    <numFmt numFmtId="169" formatCode="_-[$€-2]* #,##0.00_-;\-[$€-2]* #,##0.00_-;_-[$€-2]* &quot;-&quot;??_-"/>
    <numFmt numFmtId="170" formatCode="0.00_)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m\-d\-yy"/>
    <numFmt numFmtId="177" formatCode="_(* #,##0.00_);_(* \(#,##0.00\);_(* \-??_);_(@_)"/>
    <numFmt numFmtId="178" formatCode="_-* #,##0.0_-;\-* #,##0.0_-;_-* &quot;-&quot;_-;_-@_-"/>
    <numFmt numFmtId="179" formatCode="_-* #,##0\ _P_t_s_-;\-* #,##0\ _P_t_s_-;_-* &quot;-&quot;\ _P_t_s_-;_-@_-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_-* #,##0.0\ _P_-;\-* #,##0.0\ _P_-;_-* &quot;-&quot;??\ _P_-;_-@_-"/>
    <numFmt numFmtId="188" formatCode="* _(#,##0.0_)\ _P_-;* \(#,##0.0\)\ _P_-;_-* &quot;-&quot;??\ _P_-;_-@_-"/>
    <numFmt numFmtId="189" formatCode="#,##0.0;\-#,##0.0;&quot;--&quot;"/>
    <numFmt numFmtId="190" formatCode="mmmm\ d\,\ yyyy"/>
    <numFmt numFmtId="191" formatCode="General_)"/>
    <numFmt numFmtId="192" formatCode="#.##000"/>
    <numFmt numFmtId="193" formatCode="#,#00"/>
    <numFmt numFmtId="194" formatCode="#,"/>
    <numFmt numFmtId="195" formatCode="_ * #,##0.00_)_P_t_s_ ;_ * \(#,##0.00\)_P_t_s_ ;_ * &quot;-&quot;??_)_P_t_s_ ;_ @_ 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&quot;$&quot;#,#00"/>
    <numFmt numFmtId="200" formatCode="&quot;$&quot;#,"/>
    <numFmt numFmtId="201" formatCode="%#,#00"/>
    <numFmt numFmtId="202" formatCode="dd\-mmm\-yy_)"/>
    <numFmt numFmtId="203" formatCode="#.##0,"/>
    <numFmt numFmtId="204" formatCode="#,##0.000000"/>
    <numFmt numFmtId="205" formatCode="mmm\ dd\,\ yyyy"/>
    <numFmt numFmtId="206" formatCode="\$#,##0.00\ ;\(\$#,##0.00\)"/>
    <numFmt numFmtId="207" formatCode="_-* #,##0\ _p_t_a_-;\-* #,##0\ _p_t_a_-;_-* &quot;-&quot;\ _p_t_a_-;_-@_-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vertAlign val="superscript"/>
      <sz val="9"/>
      <name val="Roboto"/>
    </font>
    <font>
      <sz val="7"/>
      <color indexed="8"/>
      <name val="Roboto"/>
    </font>
    <font>
      <sz val="7"/>
      <name val="Roboto"/>
    </font>
    <font>
      <sz val="7"/>
      <color theme="1"/>
      <name val="Roboto"/>
    </font>
    <font>
      <b/>
      <sz val="9"/>
      <name val="Roboto"/>
    </font>
    <font>
      <vertAlign val="superscript"/>
      <sz val="7"/>
      <color theme="1"/>
      <name val="Roboto"/>
    </font>
    <font>
      <vertAlign val="superscript"/>
      <sz val="7"/>
      <name val="Roboto"/>
    </font>
    <font>
      <b/>
      <sz val="7"/>
      <color rgb="FF000000"/>
      <name val="Roboto"/>
    </font>
    <font>
      <b/>
      <sz val="7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7">
    <xf numFmtId="0" fontId="0" fillId="0" borderId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5" fontId="10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6" fontId="29" fillId="20" borderId="1">
      <alignment horizontal="center" vertical="center"/>
    </xf>
    <xf numFmtId="0" fontId="30" fillId="0" borderId="2">
      <protection hidden="1"/>
    </xf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7" fillId="0" borderId="5" applyNumberFormat="0" applyFill="0" applyAlignment="0" applyProtection="0"/>
    <xf numFmtId="0" fontId="16" fillId="23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32" fillId="0" borderId="0">
      <protection locked="0"/>
    </xf>
    <xf numFmtId="0" fontId="12" fillId="24" borderId="6">
      <alignment horizontal="center" textRotation="44"/>
    </xf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8" fontId="9" fillId="0" borderId="0">
      <protection locked="0"/>
    </xf>
    <xf numFmtId="38" fontId="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179" fontId="9" fillId="0" borderId="0">
      <protection locked="0"/>
    </xf>
    <xf numFmtId="179" fontId="9" fillId="0" borderId="0">
      <protection locked="0"/>
    </xf>
    <xf numFmtId="0" fontId="34" fillId="0" borderId="10" applyNumberFormat="0" applyFill="0" applyAlignment="0" applyProtection="0"/>
    <xf numFmtId="168" fontId="10" fillId="0" borderId="0" applyFill="0" applyBorder="0" applyAlignment="0" applyProtection="0"/>
    <xf numFmtId="3" fontId="10" fillId="0" borderId="0" applyFill="0" applyBorder="0" applyAlignment="0" applyProtection="0"/>
    <xf numFmtId="10" fontId="8" fillId="26" borderId="11" applyNumberFormat="0" applyBorder="0" applyAlignment="0" applyProtection="0"/>
    <xf numFmtId="0" fontId="11" fillId="0" borderId="2">
      <alignment horizontal="left"/>
      <protection locked="0"/>
    </xf>
    <xf numFmtId="43" fontId="9" fillId="0" borderId="0" applyFont="0" applyFill="0" applyBorder="0" applyAlignment="0" applyProtection="0"/>
    <xf numFmtId="180" fontId="10" fillId="0" borderId="0" applyFill="0" applyBorder="0" applyAlignment="0" applyProtection="0"/>
    <xf numFmtId="177" fontId="10" fillId="0" borderId="0" applyFill="0" applyBorder="0" applyAlignment="0" applyProtection="0"/>
    <xf numFmtId="181" fontId="10" fillId="0" borderId="0" applyFill="0" applyBorder="0" applyAlignment="0" applyProtection="0"/>
    <xf numFmtId="182" fontId="10" fillId="0" borderId="0" applyFill="0" applyBorder="0" applyAlignment="0" applyProtection="0"/>
    <xf numFmtId="0" fontId="20" fillId="27" borderId="0" applyNumberFormat="0" applyBorder="0" applyAlignment="0" applyProtection="0"/>
    <xf numFmtId="37" fontId="35" fillId="0" borderId="0"/>
    <xf numFmtId="170" fontId="3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2" fillId="0" borderId="0"/>
    <xf numFmtId="0" fontId="10" fillId="0" borderId="0"/>
    <xf numFmtId="0" fontId="10" fillId="0" borderId="0"/>
    <xf numFmtId="183" fontId="6" fillId="0" borderId="0" applyFill="0" applyBorder="0" applyAlignment="0" applyProtection="0"/>
    <xf numFmtId="0" fontId="9" fillId="28" borderId="12" applyNumberFormat="0" applyFont="0" applyAlignment="0" applyProtection="0"/>
    <xf numFmtId="0" fontId="21" fillId="22" borderId="13" applyNumberFormat="0" applyAlignment="0" applyProtection="0"/>
    <xf numFmtId="10" fontId="9" fillId="0" borderId="0" applyFont="0" applyFill="0" applyBorder="0" applyAlignment="0" applyProtection="0"/>
    <xf numFmtId="9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6" fontId="10" fillId="0" borderId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10" fillId="30" borderId="0" applyNumberFormat="0" applyBorder="0" applyAlignment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1" borderId="2"/>
    <xf numFmtId="0" fontId="27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28" fillId="32" borderId="0" applyNumberFormat="0" applyBorder="0" applyAlignment="0" applyProtection="0"/>
    <xf numFmtId="3" fontId="30" fillId="0" borderId="1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2" fillId="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2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2" fillId="7" borderId="0" applyNumberFormat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2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2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2" fillId="1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2" fillId="11" borderId="0" applyNumberFormat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1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3" fillId="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3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13" fillId="1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3" fillId="15" borderId="0" applyNumberFormat="0" applyBorder="0" applyAlignment="0" applyProtection="0"/>
    <xf numFmtId="187" fontId="58" fillId="0" borderId="0" applyBorder="0">
      <alignment horizontal="center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0" fillId="0" borderId="28">
      <protection hidden="1"/>
    </xf>
    <xf numFmtId="188" fontId="61" fillId="0" borderId="29" applyBorder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15" fillId="22" borderId="3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6" fillId="23" borderId="4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/>
    <xf numFmtId="43" fontId="6" fillId="0" borderId="0" applyFont="0" applyFill="0" applyBorder="0" applyAlignment="0" applyProtection="0"/>
    <xf numFmtId="3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5" fontId="9" fillId="0" borderId="0" applyFill="0" applyBorder="0" applyAlignment="0" applyProtection="0"/>
    <xf numFmtId="2" fontId="62" fillId="0" borderId="0">
      <protection locked="0"/>
    </xf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3" fillId="1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3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13" fillId="14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3" fillId="19" borderId="0" applyNumberFormat="0" applyBorder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91" fontId="65" fillId="0" borderId="0"/>
    <xf numFmtId="192" fontId="66" fillId="0" borderId="0">
      <protection locked="0"/>
    </xf>
    <xf numFmtId="192" fontId="66" fillId="0" borderId="0">
      <protection locked="0"/>
    </xf>
    <xf numFmtId="192" fontId="63" fillId="0" borderId="0">
      <protection locked="0"/>
    </xf>
    <xf numFmtId="192" fontId="62" fillId="0" borderId="0">
      <protection locked="0"/>
    </xf>
    <xf numFmtId="192" fontId="62" fillId="0" borderId="0">
      <protection locked="0"/>
    </xf>
    <xf numFmtId="192" fontId="62" fillId="0" borderId="0">
      <protection locked="0"/>
    </xf>
    <xf numFmtId="192" fontId="63" fillId="0" borderId="0">
      <protection locked="0"/>
    </xf>
    <xf numFmtId="0" fontId="62" fillId="0" borderId="0">
      <protection locked="0"/>
    </xf>
    <xf numFmtId="193" fontId="62" fillId="0" borderId="0">
      <protection locked="0"/>
    </xf>
    <xf numFmtId="178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3" fontId="62" fillId="0" borderId="0">
      <protection locked="0"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179" fontId="9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79" fontId="9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9" fillId="3" borderId="0" applyNumberFormat="0" applyBorder="0" applyAlignment="0" applyProtection="0"/>
    <xf numFmtId="0" fontId="71" fillId="7" borderId="3" applyNumberFormat="0" applyAlignment="0" applyProtection="0"/>
    <xf numFmtId="0" fontId="71" fillId="64" borderId="3" applyNumberFormat="0" applyAlignment="0" applyProtection="0"/>
    <xf numFmtId="0" fontId="17" fillId="0" borderId="5" applyNumberFormat="0" applyFill="0" applyAlignment="0" applyProtection="0"/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19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8" fontId="62" fillId="0" borderId="0"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9" fontId="62" fillId="0" borderId="0">
      <protection locked="0"/>
    </xf>
    <xf numFmtId="200" fontId="62" fillId="0" borderId="0">
      <protection locked="0"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0" fillId="27" borderId="0" applyNumberFormat="0" applyBorder="0" applyAlignment="0" applyProtection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0" fontId="9" fillId="28" borderId="12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4" fontId="9" fillId="0" borderId="0" applyFill="0" applyBorder="0" applyAlignment="0" applyProtection="0"/>
    <xf numFmtId="201" fontId="62" fillId="0" borderId="0">
      <protection locked="0"/>
    </xf>
    <xf numFmtId="9" fontId="9" fillId="0" borderId="0" applyFont="0" applyFill="0" applyBorder="0" applyAlignment="0" applyProtection="0"/>
    <xf numFmtId="192" fontId="62" fillId="0" borderId="0">
      <protection locked="0"/>
    </xf>
    <xf numFmtId="202" fontId="9" fillId="0" borderId="0" applyFont="0" applyFill="0" applyBorder="0" applyAlignment="0" applyProtection="0"/>
    <xf numFmtId="201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2" fontId="62" fillId="0" borderId="0">
      <protection locked="0"/>
    </xf>
    <xf numFmtId="203" fontId="6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21" fillId="22" borderId="13" applyNumberFormat="0" applyAlignment="0" applyProtection="0"/>
    <xf numFmtId="38" fontId="37" fillId="0" borderId="30"/>
    <xf numFmtId="204" fontId="9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5" fontId="9" fillId="0" borderId="0" applyFill="0" applyBorder="0" applyAlignment="0" applyProtection="0">
      <alignment wrapText="1"/>
    </xf>
    <xf numFmtId="0" fontId="9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5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6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67" fillId="0" borderId="0">
      <protection locked="0"/>
    </xf>
    <xf numFmtId="2" fontId="67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7" fillId="0" borderId="15" applyNumberFormat="0" applyFill="0" applyAlignment="0" applyProtection="0"/>
    <xf numFmtId="192" fontId="62" fillId="0" borderId="0">
      <protection locked="0"/>
    </xf>
    <xf numFmtId="203" fontId="62" fillId="0" borderId="0">
      <protection locked="0"/>
    </xf>
    <xf numFmtId="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Protection="0"/>
    <xf numFmtId="206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5" fillId="0" borderId="0"/>
    <xf numFmtId="165" fontId="1" fillId="0" borderId="0" applyFont="0" applyFill="0" applyBorder="0" applyAlignment="0" applyProtection="0"/>
    <xf numFmtId="203" fontId="5" fillId="0" borderId="0" applyFont="0" applyFill="0" applyBorder="0" applyAlignment="0" applyProtection="0"/>
  </cellStyleXfs>
  <cellXfs count="43">
    <xf numFmtId="0" fontId="0" fillId="0" borderId="0" xfId="0"/>
    <xf numFmtId="0" fontId="80" fillId="0" borderId="0" xfId="644" applyFont="1"/>
    <xf numFmtId="0" fontId="80" fillId="0" borderId="0" xfId="644" applyFont="1" applyBorder="1"/>
    <xf numFmtId="0" fontId="80" fillId="0" borderId="0" xfId="644" applyFont="1" applyBorder="1" applyAlignment="1">
      <alignment horizontal="left" indent="1"/>
    </xf>
    <xf numFmtId="3" fontId="80" fillId="0" borderId="0" xfId="644" applyNumberFormat="1" applyFont="1" applyBorder="1" applyAlignment="1">
      <alignment horizontal="right" indent="2"/>
    </xf>
    <xf numFmtId="3" fontId="80" fillId="65" borderId="0" xfId="644" applyNumberFormat="1" applyFont="1" applyFill="1" applyBorder="1" applyAlignment="1">
      <alignment horizontal="right" indent="2"/>
    </xf>
    <xf numFmtId="3" fontId="81" fillId="0" borderId="0" xfId="644" applyNumberFormat="1" applyFont="1" applyBorder="1" applyAlignment="1">
      <alignment horizontal="right" indent="2"/>
    </xf>
    <xf numFmtId="3" fontId="80" fillId="0" borderId="0" xfId="294" applyNumberFormat="1" applyFont="1" applyFill="1" applyBorder="1" applyAlignment="1">
      <alignment horizontal="right" vertical="center" indent="2"/>
    </xf>
    <xf numFmtId="3" fontId="80" fillId="65" borderId="0" xfId="294" applyNumberFormat="1" applyFont="1" applyFill="1" applyBorder="1" applyAlignment="1">
      <alignment horizontal="right" vertical="center" indent="2"/>
    </xf>
    <xf numFmtId="0" fontId="80" fillId="0" borderId="0" xfId="644" applyFont="1" applyFill="1" applyBorder="1" applyAlignment="1">
      <alignment horizontal="left" indent="1"/>
    </xf>
    <xf numFmtId="0" fontId="80" fillId="0" borderId="0" xfId="644" applyFont="1" applyAlignment="1">
      <alignment horizontal="left" indent="1"/>
    </xf>
    <xf numFmtId="0" fontId="80" fillId="0" borderId="16" xfId="644" applyFont="1" applyBorder="1" applyAlignment="1">
      <alignment horizontal="left" indent="1"/>
    </xf>
    <xf numFmtId="3" fontId="80" fillId="0" borderId="16" xfId="644" applyNumberFormat="1" applyFont="1" applyBorder="1" applyAlignment="1">
      <alignment horizontal="right" indent="2"/>
    </xf>
    <xf numFmtId="3" fontId="80" fillId="65" borderId="16" xfId="644" applyNumberFormat="1" applyFont="1" applyFill="1" applyBorder="1" applyAlignment="1">
      <alignment horizontal="right" indent="2"/>
    </xf>
    <xf numFmtId="0" fontId="84" fillId="0" borderId="0" xfId="3684" applyFont="1" applyFill="1" applyBorder="1" applyAlignment="1"/>
    <xf numFmtId="0" fontId="85" fillId="0" borderId="0" xfId="3684" applyFont="1" applyAlignment="1"/>
    <xf numFmtId="0" fontId="84" fillId="0" borderId="0" xfId="3684" applyFont="1" applyFill="1" applyBorder="1" applyAlignment="1">
      <alignment horizontal="left" indent="1"/>
    </xf>
    <xf numFmtId="0" fontId="85" fillId="0" borderId="0" xfId="3684" applyFont="1" applyAlignment="1">
      <alignment horizontal="left" indent="1"/>
    </xf>
    <xf numFmtId="0" fontId="85" fillId="0" borderId="0" xfId="3684" applyFont="1" applyFill="1" applyBorder="1" applyAlignment="1">
      <alignment horizontal="left" indent="1"/>
    </xf>
    <xf numFmtId="0" fontId="85" fillId="65" borderId="0" xfId="645" applyFont="1" applyFill="1"/>
    <xf numFmtId="0" fontId="86" fillId="0" borderId="0" xfId="0" applyFont="1" applyAlignment="1">
      <alignment vertical="center"/>
    </xf>
    <xf numFmtId="0" fontId="85" fillId="0" borderId="0" xfId="3684" applyFont="1"/>
    <xf numFmtId="0" fontId="85" fillId="65" borderId="0" xfId="3684" applyFont="1" applyFill="1"/>
    <xf numFmtId="0" fontId="80" fillId="65" borderId="0" xfId="644" applyFont="1" applyFill="1"/>
    <xf numFmtId="0" fontId="87" fillId="0" borderId="0" xfId="644" applyFont="1"/>
    <xf numFmtId="0" fontId="80" fillId="0" borderId="0" xfId="0" applyFont="1"/>
    <xf numFmtId="207" fontId="80" fillId="0" borderId="0" xfId="3686" applyNumberFormat="1" applyFont="1" applyBorder="1" applyAlignment="1">
      <alignment horizontal="right" indent="1"/>
    </xf>
    <xf numFmtId="0" fontId="87" fillId="0" borderId="16" xfId="644" applyFont="1" applyFill="1" applyBorder="1" applyAlignment="1">
      <alignment horizontal="right" vertical="center" indent="2"/>
    </xf>
    <xf numFmtId="0" fontId="87" fillId="65" borderId="16" xfId="644" applyFont="1" applyFill="1" applyBorder="1" applyAlignment="1">
      <alignment horizontal="right" vertical="center" indent="2"/>
    </xf>
    <xf numFmtId="0" fontId="87" fillId="0" borderId="17" xfId="644" applyFont="1" applyBorder="1"/>
    <xf numFmtId="0" fontId="87" fillId="0" borderId="0" xfId="644" applyFont="1" applyBorder="1"/>
    <xf numFmtId="0" fontId="87" fillId="0" borderId="0" xfId="644" applyFont="1" applyAlignment="1">
      <alignment horizontal="right" indent="2"/>
    </xf>
    <xf numFmtId="0" fontId="87" fillId="65" borderId="0" xfId="644" applyFont="1" applyFill="1"/>
    <xf numFmtId="0" fontId="87" fillId="0" borderId="0" xfId="644" applyFont="1" applyBorder="1" applyAlignment="1">
      <alignment horizontal="left" indent="1"/>
    </xf>
    <xf numFmtId="3" fontId="87" fillId="0" borderId="0" xfId="644" applyNumberFormat="1" applyFont="1" applyBorder="1" applyAlignment="1">
      <alignment horizontal="right" indent="2"/>
    </xf>
    <xf numFmtId="3" fontId="87" fillId="65" borderId="0" xfId="644" applyNumberFormat="1" applyFont="1" applyFill="1" applyBorder="1" applyAlignment="1">
      <alignment horizontal="right" indent="2"/>
    </xf>
    <xf numFmtId="0" fontId="85" fillId="65" borderId="0" xfId="645" applyFont="1" applyFill="1" applyAlignment="1">
      <alignment horizontal="center"/>
    </xf>
    <xf numFmtId="0" fontId="85" fillId="0" borderId="0" xfId="644" applyFont="1"/>
    <xf numFmtId="0" fontId="80" fillId="0" borderId="0" xfId="644" applyFont="1" applyAlignment="1">
      <alignment horizontal="center"/>
    </xf>
    <xf numFmtId="0" fontId="81" fillId="0" borderId="0" xfId="644" applyFont="1" applyAlignment="1">
      <alignment horizontal="left"/>
    </xf>
    <xf numFmtId="0" fontId="87" fillId="0" borderId="18" xfId="644" applyFont="1" applyFill="1" applyBorder="1" applyAlignment="1">
      <alignment horizontal="center"/>
    </xf>
    <xf numFmtId="0" fontId="87" fillId="0" borderId="18" xfId="644" applyFont="1" applyFill="1" applyBorder="1" applyAlignment="1">
      <alignment horizontal="left" vertical="center" indent="1"/>
    </xf>
    <xf numFmtId="0" fontId="87" fillId="0" borderId="0" xfId="644" applyFont="1" applyBorder="1" applyAlignment="1"/>
  </cellXfs>
  <cellStyles count="3687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[0]_Servicios de Salud" xfId="3686" xr:uid="{00000000-0005-0000-0000-000014080000}"/>
    <cellStyle name="Millares 10" xfId="799" xr:uid="{00000000-0005-0000-0000-000015080000}"/>
    <cellStyle name="Millares 11" xfId="788" xr:uid="{00000000-0005-0000-0000-000016080000}"/>
    <cellStyle name="Millares 2" xfId="285" xr:uid="{00000000-0005-0000-0000-000017080000}"/>
    <cellStyle name="Millares 2 10" xfId="2367" xr:uid="{00000000-0005-0000-0000-000018080000}"/>
    <cellStyle name="Millares 2 10 2" xfId="2368" xr:uid="{00000000-0005-0000-0000-000019080000}"/>
    <cellStyle name="Millares 2 11" xfId="2369" xr:uid="{00000000-0005-0000-0000-00001A080000}"/>
    <cellStyle name="Millares 2 11 2" xfId="2370" xr:uid="{00000000-0005-0000-0000-00001B080000}"/>
    <cellStyle name="Millares 2 12" xfId="2371" xr:uid="{00000000-0005-0000-0000-00001C080000}"/>
    <cellStyle name="Millares 2 12 2" xfId="2372" xr:uid="{00000000-0005-0000-0000-00001D080000}"/>
    <cellStyle name="Millares 2 13" xfId="2373" xr:uid="{00000000-0005-0000-0000-00001E080000}"/>
    <cellStyle name="Millares 2 13 2" xfId="2374" xr:uid="{00000000-0005-0000-0000-00001F080000}"/>
    <cellStyle name="Millares 2 14" xfId="2375" xr:uid="{00000000-0005-0000-0000-000020080000}"/>
    <cellStyle name="Millares 2 14 2" xfId="2376" xr:uid="{00000000-0005-0000-0000-000021080000}"/>
    <cellStyle name="Millares 2 15" xfId="2377" xr:uid="{00000000-0005-0000-0000-000022080000}"/>
    <cellStyle name="Millares 2 15 2" xfId="2378" xr:uid="{00000000-0005-0000-0000-000023080000}"/>
    <cellStyle name="Millares 2 16" xfId="2379" xr:uid="{00000000-0005-0000-0000-000024080000}"/>
    <cellStyle name="Millares 2 16 2" xfId="2380" xr:uid="{00000000-0005-0000-0000-000025080000}"/>
    <cellStyle name="Millares 2 17" xfId="2381" xr:uid="{00000000-0005-0000-0000-000026080000}"/>
    <cellStyle name="Millares 2 17 2" xfId="2382" xr:uid="{00000000-0005-0000-0000-000027080000}"/>
    <cellStyle name="Millares 2 18" xfId="2383" xr:uid="{00000000-0005-0000-0000-000028080000}"/>
    <cellStyle name="Millares 2 18 2" xfId="2384" xr:uid="{00000000-0005-0000-0000-000029080000}"/>
    <cellStyle name="Millares 2 19" xfId="2385" xr:uid="{00000000-0005-0000-0000-00002A080000}"/>
    <cellStyle name="Millares 2 19 2" xfId="2386" xr:uid="{00000000-0005-0000-0000-00002B080000}"/>
    <cellStyle name="Millares 2 2" xfId="643" xr:uid="{00000000-0005-0000-0000-00002C080000}"/>
    <cellStyle name="Millares 2 2 10" xfId="2387" xr:uid="{00000000-0005-0000-0000-00002D080000}"/>
    <cellStyle name="Millares 2 2 11" xfId="2388" xr:uid="{00000000-0005-0000-0000-00002E080000}"/>
    <cellStyle name="Millares 2 2 12" xfId="2389" xr:uid="{00000000-0005-0000-0000-00002F080000}"/>
    <cellStyle name="Millares 2 2 2" xfId="2390" xr:uid="{00000000-0005-0000-0000-000030080000}"/>
    <cellStyle name="Millares 2 2 3" xfId="2391" xr:uid="{00000000-0005-0000-0000-000031080000}"/>
    <cellStyle name="Millares 2 2 4" xfId="2392" xr:uid="{00000000-0005-0000-0000-000032080000}"/>
    <cellStyle name="Millares 2 2 5" xfId="2393" xr:uid="{00000000-0005-0000-0000-000033080000}"/>
    <cellStyle name="Millares 2 2 6" xfId="2394" xr:uid="{00000000-0005-0000-0000-000034080000}"/>
    <cellStyle name="Millares 2 2 7" xfId="2395" xr:uid="{00000000-0005-0000-0000-000035080000}"/>
    <cellStyle name="Millares 2 2 8" xfId="2396" xr:uid="{00000000-0005-0000-0000-000036080000}"/>
    <cellStyle name="Millares 2 2 9" xfId="2397" xr:uid="{00000000-0005-0000-0000-000037080000}"/>
    <cellStyle name="Millares 2 20" xfId="2398" xr:uid="{00000000-0005-0000-0000-000038080000}"/>
    <cellStyle name="Millares 2 20 2" xfId="2399" xr:uid="{00000000-0005-0000-0000-000039080000}"/>
    <cellStyle name="Millares 2 21" xfId="2400" xr:uid="{00000000-0005-0000-0000-00003A080000}"/>
    <cellStyle name="Millares 2 22" xfId="2401" xr:uid="{00000000-0005-0000-0000-00003B080000}"/>
    <cellStyle name="Millares 2 23" xfId="2402" xr:uid="{00000000-0005-0000-0000-00003C080000}"/>
    <cellStyle name="Millares 2 24" xfId="2403" xr:uid="{00000000-0005-0000-0000-00003D080000}"/>
    <cellStyle name="Millares 2 25" xfId="2404" xr:uid="{00000000-0005-0000-0000-00003E080000}"/>
    <cellStyle name="Millares 2 26" xfId="2405" xr:uid="{00000000-0005-0000-0000-00003F080000}"/>
    <cellStyle name="Millares 2 27" xfId="2406" xr:uid="{00000000-0005-0000-0000-000040080000}"/>
    <cellStyle name="Millares 2 28" xfId="2407" xr:uid="{00000000-0005-0000-0000-000041080000}"/>
    <cellStyle name="Millares 2 3" xfId="2408" xr:uid="{00000000-0005-0000-0000-000042080000}"/>
    <cellStyle name="Millares 2 3 2" xfId="2409" xr:uid="{00000000-0005-0000-0000-000043080000}"/>
    <cellStyle name="Millares 2 4" xfId="2410" xr:uid="{00000000-0005-0000-0000-000044080000}"/>
    <cellStyle name="Millares 2 4 2" xfId="2411" xr:uid="{00000000-0005-0000-0000-000045080000}"/>
    <cellStyle name="Millares 2 47" xfId="3685" xr:uid="{00000000-0005-0000-0000-000046080000}"/>
    <cellStyle name="Millares 2 5" xfId="2412" xr:uid="{00000000-0005-0000-0000-000047080000}"/>
    <cellStyle name="Millares 2 5 2" xfId="2413" xr:uid="{00000000-0005-0000-0000-000048080000}"/>
    <cellStyle name="Millares 2 6" xfId="2414" xr:uid="{00000000-0005-0000-0000-000049080000}"/>
    <cellStyle name="Millares 2 6 2" xfId="2415" xr:uid="{00000000-0005-0000-0000-00004A080000}"/>
    <cellStyle name="Millares 2 7" xfId="2416" xr:uid="{00000000-0005-0000-0000-00004B080000}"/>
    <cellStyle name="Millares 2 7 2" xfId="2417" xr:uid="{00000000-0005-0000-0000-00004C080000}"/>
    <cellStyle name="Millares 2 8" xfId="2418" xr:uid="{00000000-0005-0000-0000-00004D080000}"/>
    <cellStyle name="Millares 2 8 2" xfId="2419" xr:uid="{00000000-0005-0000-0000-00004E080000}"/>
    <cellStyle name="Millares 2 9" xfId="2420" xr:uid="{00000000-0005-0000-0000-00004F080000}"/>
    <cellStyle name="Millares 2 9 2" xfId="2421" xr:uid="{00000000-0005-0000-0000-000050080000}"/>
    <cellStyle name="Millares 3" xfId="789" xr:uid="{00000000-0005-0000-0000-000051080000}"/>
    <cellStyle name="Millares 3 2" xfId="2422" xr:uid="{00000000-0005-0000-0000-000052080000}"/>
    <cellStyle name="Millares 4" xfId="805" xr:uid="{00000000-0005-0000-0000-000053080000}"/>
    <cellStyle name="Millares 4 2" xfId="2423" xr:uid="{00000000-0005-0000-0000-000054080000}"/>
    <cellStyle name="Millares 5" xfId="803" xr:uid="{00000000-0005-0000-0000-000055080000}"/>
    <cellStyle name="Millares 5 2" xfId="2424" xr:uid="{00000000-0005-0000-0000-000056080000}"/>
    <cellStyle name="Millares 5 2 2" xfId="2425" xr:uid="{00000000-0005-0000-0000-000057080000}"/>
    <cellStyle name="Millares 5 3" xfId="2426" xr:uid="{00000000-0005-0000-0000-000058080000}"/>
    <cellStyle name="Millares 5_Dominicana en cifras economicas consolidado para complet 3-" xfId="2427" xr:uid="{00000000-0005-0000-0000-000059080000}"/>
    <cellStyle name="Millares 6" xfId="804" xr:uid="{00000000-0005-0000-0000-00005A080000}"/>
    <cellStyle name="Millares 6 10" xfId="2428" xr:uid="{00000000-0005-0000-0000-00005B080000}"/>
    <cellStyle name="Millares 6 11" xfId="2429" xr:uid="{00000000-0005-0000-0000-00005C080000}"/>
    <cellStyle name="Millares 6 12" xfId="2430" xr:uid="{00000000-0005-0000-0000-00005D080000}"/>
    <cellStyle name="Millares 6 2" xfId="2431" xr:uid="{00000000-0005-0000-0000-00005E080000}"/>
    <cellStyle name="Millares 6 3" xfId="2432" xr:uid="{00000000-0005-0000-0000-00005F080000}"/>
    <cellStyle name="Millares 6 4" xfId="2433" xr:uid="{00000000-0005-0000-0000-000060080000}"/>
    <cellStyle name="Millares 6 5" xfId="2434" xr:uid="{00000000-0005-0000-0000-000061080000}"/>
    <cellStyle name="Millares 6 6" xfId="2435" xr:uid="{00000000-0005-0000-0000-000062080000}"/>
    <cellStyle name="Millares 6 7" xfId="2436" xr:uid="{00000000-0005-0000-0000-000063080000}"/>
    <cellStyle name="Millares 6 8" xfId="2437" xr:uid="{00000000-0005-0000-0000-000064080000}"/>
    <cellStyle name="Millares 6 9" xfId="2438" xr:uid="{00000000-0005-0000-0000-000065080000}"/>
    <cellStyle name="Millares 7" xfId="809" xr:uid="{00000000-0005-0000-0000-000066080000}"/>
    <cellStyle name="Millares 7 10" xfId="2439" xr:uid="{00000000-0005-0000-0000-000067080000}"/>
    <cellStyle name="Millares 7 11" xfId="2440" xr:uid="{00000000-0005-0000-0000-000068080000}"/>
    <cellStyle name="Millares 7 2" xfId="2441" xr:uid="{00000000-0005-0000-0000-000069080000}"/>
    <cellStyle name="Millares 7 3" xfId="2442" xr:uid="{00000000-0005-0000-0000-00006A080000}"/>
    <cellStyle name="Millares 7 4" xfId="2443" xr:uid="{00000000-0005-0000-0000-00006B080000}"/>
    <cellStyle name="Millares 7 5" xfId="2444" xr:uid="{00000000-0005-0000-0000-00006C080000}"/>
    <cellStyle name="Millares 7 6" xfId="2445" xr:uid="{00000000-0005-0000-0000-00006D080000}"/>
    <cellStyle name="Millares 7 7" xfId="2446" xr:uid="{00000000-0005-0000-0000-00006E080000}"/>
    <cellStyle name="Millares 7 8" xfId="2447" xr:uid="{00000000-0005-0000-0000-00006F080000}"/>
    <cellStyle name="Millares 7 9" xfId="2448" xr:uid="{00000000-0005-0000-0000-000070080000}"/>
    <cellStyle name="Millares 8" xfId="800" xr:uid="{00000000-0005-0000-0000-000071080000}"/>
    <cellStyle name="Millares 9" xfId="811" xr:uid="{00000000-0005-0000-0000-000072080000}"/>
    <cellStyle name="Millares 9 10" xfId="2449" xr:uid="{00000000-0005-0000-0000-000073080000}"/>
    <cellStyle name="Millares 9 11" xfId="2450" xr:uid="{00000000-0005-0000-0000-000074080000}"/>
    <cellStyle name="Millares 9 2" xfId="2451" xr:uid="{00000000-0005-0000-0000-000075080000}"/>
    <cellStyle name="Millares 9 3" xfId="2452" xr:uid="{00000000-0005-0000-0000-000076080000}"/>
    <cellStyle name="Millares 9 4" xfId="2453" xr:uid="{00000000-0005-0000-0000-000077080000}"/>
    <cellStyle name="Millares 9 5" xfId="2454" xr:uid="{00000000-0005-0000-0000-000078080000}"/>
    <cellStyle name="Millares 9 6" xfId="2455" xr:uid="{00000000-0005-0000-0000-000079080000}"/>
    <cellStyle name="Millares 9 7" xfId="2456" xr:uid="{00000000-0005-0000-0000-00007A080000}"/>
    <cellStyle name="Millares 9 8" xfId="2457" xr:uid="{00000000-0005-0000-0000-00007B080000}"/>
    <cellStyle name="Millares 9 9" xfId="2458" xr:uid="{00000000-0005-0000-0000-00007C080000}"/>
    <cellStyle name="Milliers [0]_Encours - Apr rééch" xfId="286" xr:uid="{00000000-0005-0000-0000-00007D080000}"/>
    <cellStyle name="Milliers_Encours - Apr rééch" xfId="287" xr:uid="{00000000-0005-0000-0000-00007E080000}"/>
    <cellStyle name="Moeda [0]_A" xfId="2459" xr:uid="{00000000-0005-0000-0000-00007F080000}"/>
    <cellStyle name="Moeda_A" xfId="2460" xr:uid="{00000000-0005-0000-0000-000080080000}"/>
    <cellStyle name="Moeda0" xfId="2461" xr:uid="{00000000-0005-0000-0000-000081080000}"/>
    <cellStyle name="Moneda 2" xfId="2462" xr:uid="{00000000-0005-0000-0000-000082080000}"/>
    <cellStyle name="Moneda 2 2" xfId="2463" xr:uid="{00000000-0005-0000-0000-000083080000}"/>
    <cellStyle name="Monétaire [0]_Encours - Apr rééch" xfId="288" xr:uid="{00000000-0005-0000-0000-000084080000}"/>
    <cellStyle name="Monétaire_Encours - Apr rééch" xfId="289" xr:uid="{00000000-0005-0000-0000-000085080000}"/>
    <cellStyle name="Monetario" xfId="2464" xr:uid="{00000000-0005-0000-0000-000086080000}"/>
    <cellStyle name="Monetario0" xfId="2465" xr:uid="{00000000-0005-0000-0000-000087080000}"/>
    <cellStyle name="Neutral 2" xfId="2466" xr:uid="{00000000-0005-0000-0000-000088080000}"/>
    <cellStyle name="Neutral 2 2" xfId="2467" xr:uid="{00000000-0005-0000-0000-000089080000}"/>
    <cellStyle name="Neutral 3" xfId="2468" xr:uid="{00000000-0005-0000-0000-00008A080000}"/>
    <cellStyle name="Neutral 4" xfId="2469" xr:uid="{00000000-0005-0000-0000-00008B080000}"/>
    <cellStyle name="Neutral 5" xfId="2470" xr:uid="{00000000-0005-0000-0000-00008C080000}"/>
    <cellStyle name="Neutrale" xfId="290" xr:uid="{00000000-0005-0000-0000-00008D080000}"/>
    <cellStyle name="no dec" xfId="291" xr:uid="{00000000-0005-0000-0000-00008E080000}"/>
    <cellStyle name="Normal" xfId="0" builtinId="0"/>
    <cellStyle name="Normal - Modelo1" xfId="2471" xr:uid="{00000000-0005-0000-0000-000090080000}"/>
    <cellStyle name="Normal - Style1" xfId="292" xr:uid="{00000000-0005-0000-0000-000091080000}"/>
    <cellStyle name="Normal - Style1 2" xfId="2472" xr:uid="{00000000-0005-0000-0000-000092080000}"/>
    <cellStyle name="Normal - Style1 3" xfId="2473" xr:uid="{00000000-0005-0000-0000-000093080000}"/>
    <cellStyle name="Normal - Style1 4" xfId="2474" xr:uid="{00000000-0005-0000-0000-000094080000}"/>
    <cellStyle name="Normal - Style1 5" xfId="2475" xr:uid="{00000000-0005-0000-0000-000095080000}"/>
    <cellStyle name="Normal - Style1 6" xfId="2476" xr:uid="{00000000-0005-0000-0000-000096080000}"/>
    <cellStyle name="Normal - Style1 7" xfId="2477" xr:uid="{00000000-0005-0000-0000-000097080000}"/>
    <cellStyle name="Normal 10" xfId="293" xr:uid="{00000000-0005-0000-0000-000098080000}"/>
    <cellStyle name="Normal 10 10" xfId="2478" xr:uid="{00000000-0005-0000-0000-000099080000}"/>
    <cellStyle name="Normal 10 10 2" xfId="2479" xr:uid="{00000000-0005-0000-0000-00009A080000}"/>
    <cellStyle name="Normal 10 10 2 2" xfId="2480" xr:uid="{00000000-0005-0000-0000-00009B080000}"/>
    <cellStyle name="Normal 10 10 3" xfId="2481" xr:uid="{00000000-0005-0000-0000-00009C080000}"/>
    <cellStyle name="Normal 10 10 4" xfId="3684" xr:uid="{00000000-0005-0000-0000-00009D080000}"/>
    <cellStyle name="Normal 10 11" xfId="2482" xr:uid="{00000000-0005-0000-0000-00009E080000}"/>
    <cellStyle name="Normal 10 11 2" xfId="2483" xr:uid="{00000000-0005-0000-0000-00009F080000}"/>
    <cellStyle name="Normal 10 12" xfId="2484" xr:uid="{00000000-0005-0000-0000-0000A0080000}"/>
    <cellStyle name="Normal 10 12 2" xfId="2485" xr:uid="{00000000-0005-0000-0000-0000A1080000}"/>
    <cellStyle name="Normal 10 13" xfId="2486" xr:uid="{00000000-0005-0000-0000-0000A2080000}"/>
    <cellStyle name="Normal 10 13 2" xfId="2487" xr:uid="{00000000-0005-0000-0000-0000A3080000}"/>
    <cellStyle name="Normal 10 14" xfId="2488" xr:uid="{00000000-0005-0000-0000-0000A4080000}"/>
    <cellStyle name="Normal 10 14 2" xfId="2489" xr:uid="{00000000-0005-0000-0000-0000A5080000}"/>
    <cellStyle name="Normal 10 15" xfId="2490" xr:uid="{00000000-0005-0000-0000-0000A6080000}"/>
    <cellStyle name="Normal 10 16" xfId="2491" xr:uid="{00000000-0005-0000-0000-0000A7080000}"/>
    <cellStyle name="Normal 10 17" xfId="2492" xr:uid="{00000000-0005-0000-0000-0000A8080000}"/>
    <cellStyle name="Normal 10 18" xfId="2493" xr:uid="{00000000-0005-0000-0000-0000A9080000}"/>
    <cellStyle name="Normal 10 19" xfId="2494" xr:uid="{00000000-0005-0000-0000-0000AA080000}"/>
    <cellStyle name="Normal 10 2" xfId="294" xr:uid="{00000000-0005-0000-0000-0000AB080000}"/>
    <cellStyle name="Normal 10 2 2" xfId="644" xr:uid="{00000000-0005-0000-0000-0000AC080000}"/>
    <cellStyle name="Normal 10 2 2 10" xfId="2495" xr:uid="{00000000-0005-0000-0000-0000AD080000}"/>
    <cellStyle name="Normal 10 2 2 11" xfId="2496" xr:uid="{00000000-0005-0000-0000-0000AE080000}"/>
    <cellStyle name="Normal 10 2 2 12" xfId="2497" xr:uid="{00000000-0005-0000-0000-0000AF080000}"/>
    <cellStyle name="Normal 10 2 2 2" xfId="2498" xr:uid="{00000000-0005-0000-0000-0000B0080000}"/>
    <cellStyle name="Normal 10 2 2 3" xfId="2499" xr:uid="{00000000-0005-0000-0000-0000B1080000}"/>
    <cellStyle name="Normal 10 2 2 4" xfId="2500" xr:uid="{00000000-0005-0000-0000-0000B2080000}"/>
    <cellStyle name="Normal 10 2 2 5" xfId="2501" xr:uid="{00000000-0005-0000-0000-0000B3080000}"/>
    <cellStyle name="Normal 10 2 2 6" xfId="2502" xr:uid="{00000000-0005-0000-0000-0000B4080000}"/>
    <cellStyle name="Normal 10 2 2 7" xfId="2503" xr:uid="{00000000-0005-0000-0000-0000B5080000}"/>
    <cellStyle name="Normal 10 2 2 8" xfId="2504" xr:uid="{00000000-0005-0000-0000-0000B6080000}"/>
    <cellStyle name="Normal 10 2 2 9" xfId="2505" xr:uid="{00000000-0005-0000-0000-0000B7080000}"/>
    <cellStyle name="Normal 10 2 3" xfId="645" xr:uid="{00000000-0005-0000-0000-0000B8080000}"/>
    <cellStyle name="Normal 10 2 3 10" xfId="2506" xr:uid="{00000000-0005-0000-0000-0000B9080000}"/>
    <cellStyle name="Normal 10 2 3 11" xfId="2507" xr:uid="{00000000-0005-0000-0000-0000BA080000}"/>
    <cellStyle name="Normal 10 2 3 2" xfId="2508" xr:uid="{00000000-0005-0000-0000-0000BB080000}"/>
    <cellStyle name="Normal 10 2 3 3" xfId="2509" xr:uid="{00000000-0005-0000-0000-0000BC080000}"/>
    <cellStyle name="Normal 10 2 3 4" xfId="2510" xr:uid="{00000000-0005-0000-0000-0000BD080000}"/>
    <cellStyle name="Normal 10 2 3 5" xfId="2511" xr:uid="{00000000-0005-0000-0000-0000BE080000}"/>
    <cellStyle name="Normal 10 2 3 6" xfId="2512" xr:uid="{00000000-0005-0000-0000-0000BF080000}"/>
    <cellStyle name="Normal 10 2 3 7" xfId="2513" xr:uid="{00000000-0005-0000-0000-0000C0080000}"/>
    <cellStyle name="Normal 10 2 3 8" xfId="2514" xr:uid="{00000000-0005-0000-0000-0000C1080000}"/>
    <cellStyle name="Normal 10 2 3 9" xfId="2515" xr:uid="{00000000-0005-0000-0000-0000C2080000}"/>
    <cellStyle name="Normal 10 2_RD CIFRAS 2010 agropecuarias final" xfId="2516" xr:uid="{00000000-0005-0000-0000-0000C3080000}"/>
    <cellStyle name="Normal 10 20" xfId="2517" xr:uid="{00000000-0005-0000-0000-0000C4080000}"/>
    <cellStyle name="Normal 10 3" xfId="295" xr:uid="{00000000-0005-0000-0000-0000C5080000}"/>
    <cellStyle name="Normal 10 3 2" xfId="646" xr:uid="{00000000-0005-0000-0000-0000C6080000}"/>
    <cellStyle name="Normal 10 3 3" xfId="647" xr:uid="{00000000-0005-0000-0000-0000C7080000}"/>
    <cellStyle name="Normal 10 4" xfId="2518" xr:uid="{00000000-0005-0000-0000-0000C8080000}"/>
    <cellStyle name="Normal 10 4 2" xfId="2519" xr:uid="{00000000-0005-0000-0000-0000C9080000}"/>
    <cellStyle name="Normal 10 4 2 2" xfId="2520" xr:uid="{00000000-0005-0000-0000-0000CA080000}"/>
    <cellStyle name="Normal 10 4 3" xfId="2521" xr:uid="{00000000-0005-0000-0000-0000CB080000}"/>
    <cellStyle name="Normal 10 5" xfId="2522" xr:uid="{00000000-0005-0000-0000-0000CC080000}"/>
    <cellStyle name="Normal 10 5 2" xfId="2523" xr:uid="{00000000-0005-0000-0000-0000CD080000}"/>
    <cellStyle name="Normal 10 5 2 2" xfId="2524" xr:uid="{00000000-0005-0000-0000-0000CE080000}"/>
    <cellStyle name="Normal 10 5 3" xfId="2525" xr:uid="{00000000-0005-0000-0000-0000CF080000}"/>
    <cellStyle name="Normal 10 6" xfId="2526" xr:uid="{00000000-0005-0000-0000-0000D0080000}"/>
    <cellStyle name="Normal 10 6 2" xfId="2527" xr:uid="{00000000-0005-0000-0000-0000D1080000}"/>
    <cellStyle name="Normal 10 6 2 2" xfId="2528" xr:uid="{00000000-0005-0000-0000-0000D2080000}"/>
    <cellStyle name="Normal 10 6 3" xfId="2529" xr:uid="{00000000-0005-0000-0000-0000D3080000}"/>
    <cellStyle name="Normal 10 7" xfId="2530" xr:uid="{00000000-0005-0000-0000-0000D4080000}"/>
    <cellStyle name="Normal 10 7 2" xfId="2531" xr:uid="{00000000-0005-0000-0000-0000D5080000}"/>
    <cellStyle name="Normal 10 7 2 2" xfId="2532" xr:uid="{00000000-0005-0000-0000-0000D6080000}"/>
    <cellStyle name="Normal 10 7 3" xfId="2533" xr:uid="{00000000-0005-0000-0000-0000D7080000}"/>
    <cellStyle name="Normal 10 8" xfId="2534" xr:uid="{00000000-0005-0000-0000-0000D8080000}"/>
    <cellStyle name="Normal 10 8 2" xfId="2535" xr:uid="{00000000-0005-0000-0000-0000D9080000}"/>
    <cellStyle name="Normal 10 8 2 2" xfId="2536" xr:uid="{00000000-0005-0000-0000-0000DA080000}"/>
    <cellStyle name="Normal 10 8 3" xfId="2537" xr:uid="{00000000-0005-0000-0000-0000DB080000}"/>
    <cellStyle name="Normal 10 9" xfId="2538" xr:uid="{00000000-0005-0000-0000-0000DC080000}"/>
    <cellStyle name="Normal 10 9 2" xfId="2539" xr:uid="{00000000-0005-0000-0000-0000DD080000}"/>
    <cellStyle name="Normal 10 9 2 2" xfId="2540" xr:uid="{00000000-0005-0000-0000-0000DE080000}"/>
    <cellStyle name="Normal 10 9 3" xfId="2541" xr:uid="{00000000-0005-0000-0000-0000DF080000}"/>
    <cellStyle name="Normal 10_3.21-01" xfId="2542" xr:uid="{00000000-0005-0000-0000-0000E0080000}"/>
    <cellStyle name="Normal 11" xfId="296" xr:uid="{00000000-0005-0000-0000-0000E1080000}"/>
    <cellStyle name="Normal 11 10" xfId="2543" xr:uid="{00000000-0005-0000-0000-0000E2080000}"/>
    <cellStyle name="Normal 11 10 2" xfId="2544" xr:uid="{00000000-0005-0000-0000-0000E3080000}"/>
    <cellStyle name="Normal 11 11" xfId="2545" xr:uid="{00000000-0005-0000-0000-0000E4080000}"/>
    <cellStyle name="Normal 11 11 2" xfId="2546" xr:uid="{00000000-0005-0000-0000-0000E5080000}"/>
    <cellStyle name="Normal 11 12" xfId="2547" xr:uid="{00000000-0005-0000-0000-0000E6080000}"/>
    <cellStyle name="Normal 11 12 2" xfId="2548" xr:uid="{00000000-0005-0000-0000-0000E7080000}"/>
    <cellStyle name="Normal 11 13" xfId="2549" xr:uid="{00000000-0005-0000-0000-0000E8080000}"/>
    <cellStyle name="Normal 11 13 2" xfId="2550" xr:uid="{00000000-0005-0000-0000-0000E9080000}"/>
    <cellStyle name="Normal 11 14" xfId="2551" xr:uid="{00000000-0005-0000-0000-0000EA080000}"/>
    <cellStyle name="Normal 11 15" xfId="2552" xr:uid="{00000000-0005-0000-0000-0000EB080000}"/>
    <cellStyle name="Normal 11 16" xfId="2553" xr:uid="{00000000-0005-0000-0000-0000EC080000}"/>
    <cellStyle name="Normal 11 17" xfId="2554" xr:uid="{00000000-0005-0000-0000-0000ED080000}"/>
    <cellStyle name="Normal 11 18" xfId="2555" xr:uid="{00000000-0005-0000-0000-0000EE080000}"/>
    <cellStyle name="Normal 11 19" xfId="2556" xr:uid="{00000000-0005-0000-0000-0000EF080000}"/>
    <cellStyle name="Normal 11 2" xfId="297" xr:uid="{00000000-0005-0000-0000-0000F0080000}"/>
    <cellStyle name="Normal 11 2 2" xfId="648" xr:uid="{00000000-0005-0000-0000-0000F1080000}"/>
    <cellStyle name="Normal 11 2 3" xfId="649" xr:uid="{00000000-0005-0000-0000-0000F2080000}"/>
    <cellStyle name="Normal 11 3" xfId="2557" xr:uid="{00000000-0005-0000-0000-0000F3080000}"/>
    <cellStyle name="Normal 11 3 2" xfId="2558" xr:uid="{00000000-0005-0000-0000-0000F4080000}"/>
    <cellStyle name="Normal 11 3 2 2" xfId="2559" xr:uid="{00000000-0005-0000-0000-0000F5080000}"/>
    <cellStyle name="Normal 11 3 3" xfId="2560" xr:uid="{00000000-0005-0000-0000-0000F6080000}"/>
    <cellStyle name="Normal 11 4" xfId="2561" xr:uid="{00000000-0005-0000-0000-0000F7080000}"/>
    <cellStyle name="Normal 11 4 2" xfId="2562" xr:uid="{00000000-0005-0000-0000-0000F8080000}"/>
    <cellStyle name="Normal 11 4 2 2" xfId="2563" xr:uid="{00000000-0005-0000-0000-0000F9080000}"/>
    <cellStyle name="Normal 11 4 3" xfId="2564" xr:uid="{00000000-0005-0000-0000-0000FA080000}"/>
    <cellStyle name="Normal 11 5" xfId="2565" xr:uid="{00000000-0005-0000-0000-0000FB080000}"/>
    <cellStyle name="Normal 11 5 2" xfId="2566" xr:uid="{00000000-0005-0000-0000-0000FC080000}"/>
    <cellStyle name="Normal 11 5 2 2" xfId="2567" xr:uid="{00000000-0005-0000-0000-0000FD080000}"/>
    <cellStyle name="Normal 11 5 3" xfId="2568" xr:uid="{00000000-0005-0000-0000-0000FE080000}"/>
    <cellStyle name="Normal 11 6" xfId="2569" xr:uid="{00000000-0005-0000-0000-0000FF080000}"/>
    <cellStyle name="Normal 11 6 2" xfId="2570" xr:uid="{00000000-0005-0000-0000-000000090000}"/>
    <cellStyle name="Normal 11 6 2 2" xfId="2571" xr:uid="{00000000-0005-0000-0000-000001090000}"/>
    <cellStyle name="Normal 11 6 3" xfId="2572" xr:uid="{00000000-0005-0000-0000-000002090000}"/>
    <cellStyle name="Normal 11 7" xfId="2573" xr:uid="{00000000-0005-0000-0000-000003090000}"/>
    <cellStyle name="Normal 11 7 2" xfId="2574" xr:uid="{00000000-0005-0000-0000-000004090000}"/>
    <cellStyle name="Normal 11 7 2 2" xfId="2575" xr:uid="{00000000-0005-0000-0000-000005090000}"/>
    <cellStyle name="Normal 11 7 3" xfId="2576" xr:uid="{00000000-0005-0000-0000-000006090000}"/>
    <cellStyle name="Normal 11 8" xfId="2577" xr:uid="{00000000-0005-0000-0000-000007090000}"/>
    <cellStyle name="Normal 11 8 2" xfId="2578" xr:uid="{00000000-0005-0000-0000-000008090000}"/>
    <cellStyle name="Normal 11 8 2 2" xfId="2579" xr:uid="{00000000-0005-0000-0000-000009090000}"/>
    <cellStyle name="Normal 11 8 3" xfId="2580" xr:uid="{00000000-0005-0000-0000-00000A090000}"/>
    <cellStyle name="Normal 11 9" xfId="2581" xr:uid="{00000000-0005-0000-0000-00000B090000}"/>
    <cellStyle name="Normal 11 9 2" xfId="2582" xr:uid="{00000000-0005-0000-0000-00000C090000}"/>
    <cellStyle name="Normal 11 9 2 2" xfId="2583" xr:uid="{00000000-0005-0000-0000-00000D090000}"/>
    <cellStyle name="Normal 11 9 3" xfId="2584" xr:uid="{00000000-0005-0000-0000-00000E090000}"/>
    <cellStyle name="Normal 11_3.21-01" xfId="2585" xr:uid="{00000000-0005-0000-0000-00000F090000}"/>
    <cellStyle name="Normal 12" xfId="298" xr:uid="{00000000-0005-0000-0000-000010090000}"/>
    <cellStyle name="Normal 12 10" xfId="2586" xr:uid="{00000000-0005-0000-0000-000011090000}"/>
    <cellStyle name="Normal 12 10 2" xfId="2587" xr:uid="{00000000-0005-0000-0000-000012090000}"/>
    <cellStyle name="Normal 12 11" xfId="2588" xr:uid="{00000000-0005-0000-0000-000013090000}"/>
    <cellStyle name="Normal 12 11 2" xfId="2589" xr:uid="{00000000-0005-0000-0000-000014090000}"/>
    <cellStyle name="Normal 12 12" xfId="2590" xr:uid="{00000000-0005-0000-0000-000015090000}"/>
    <cellStyle name="Normal 12 12 2" xfId="2591" xr:uid="{00000000-0005-0000-0000-000016090000}"/>
    <cellStyle name="Normal 12 13" xfId="2592" xr:uid="{00000000-0005-0000-0000-000017090000}"/>
    <cellStyle name="Normal 12 13 2" xfId="2593" xr:uid="{00000000-0005-0000-0000-000018090000}"/>
    <cellStyle name="Normal 12 14" xfId="2594" xr:uid="{00000000-0005-0000-0000-000019090000}"/>
    <cellStyle name="Normal 12 15" xfId="2595" xr:uid="{00000000-0005-0000-0000-00001A090000}"/>
    <cellStyle name="Normal 12 16" xfId="2596" xr:uid="{00000000-0005-0000-0000-00001B090000}"/>
    <cellStyle name="Normal 12 17" xfId="2597" xr:uid="{00000000-0005-0000-0000-00001C090000}"/>
    <cellStyle name="Normal 12 18" xfId="2598" xr:uid="{00000000-0005-0000-0000-00001D090000}"/>
    <cellStyle name="Normal 12 19" xfId="2599" xr:uid="{00000000-0005-0000-0000-00001E090000}"/>
    <cellStyle name="Normal 12 2" xfId="299" xr:uid="{00000000-0005-0000-0000-00001F090000}"/>
    <cellStyle name="Normal 12 2 2" xfId="650" xr:uid="{00000000-0005-0000-0000-000020090000}"/>
    <cellStyle name="Normal 12 2 3" xfId="651" xr:uid="{00000000-0005-0000-0000-000021090000}"/>
    <cellStyle name="Normal 12 3" xfId="2600" xr:uid="{00000000-0005-0000-0000-000022090000}"/>
    <cellStyle name="Normal 12 3 2" xfId="2601" xr:uid="{00000000-0005-0000-0000-000023090000}"/>
    <cellStyle name="Normal 12 3 2 2" xfId="2602" xr:uid="{00000000-0005-0000-0000-000024090000}"/>
    <cellStyle name="Normal 12 3 3" xfId="2603" xr:uid="{00000000-0005-0000-0000-000025090000}"/>
    <cellStyle name="Normal 12 4" xfId="2604" xr:uid="{00000000-0005-0000-0000-000026090000}"/>
    <cellStyle name="Normal 12 4 2" xfId="2605" xr:uid="{00000000-0005-0000-0000-000027090000}"/>
    <cellStyle name="Normal 12 4 2 2" xfId="2606" xr:uid="{00000000-0005-0000-0000-000028090000}"/>
    <cellStyle name="Normal 12 4 3" xfId="2607" xr:uid="{00000000-0005-0000-0000-000029090000}"/>
    <cellStyle name="Normal 12 5" xfId="2608" xr:uid="{00000000-0005-0000-0000-00002A090000}"/>
    <cellStyle name="Normal 12 5 2" xfId="2609" xr:uid="{00000000-0005-0000-0000-00002B090000}"/>
    <cellStyle name="Normal 12 5 2 2" xfId="2610" xr:uid="{00000000-0005-0000-0000-00002C090000}"/>
    <cellStyle name="Normal 12 5 3" xfId="2611" xr:uid="{00000000-0005-0000-0000-00002D090000}"/>
    <cellStyle name="Normal 12 6" xfId="2612" xr:uid="{00000000-0005-0000-0000-00002E090000}"/>
    <cellStyle name="Normal 12 6 2" xfId="2613" xr:uid="{00000000-0005-0000-0000-00002F090000}"/>
    <cellStyle name="Normal 12 6 2 2" xfId="2614" xr:uid="{00000000-0005-0000-0000-000030090000}"/>
    <cellStyle name="Normal 12 6 3" xfId="2615" xr:uid="{00000000-0005-0000-0000-000031090000}"/>
    <cellStyle name="Normal 12 7" xfId="2616" xr:uid="{00000000-0005-0000-0000-000032090000}"/>
    <cellStyle name="Normal 12 7 2" xfId="2617" xr:uid="{00000000-0005-0000-0000-000033090000}"/>
    <cellStyle name="Normal 12 7 2 2" xfId="2618" xr:uid="{00000000-0005-0000-0000-000034090000}"/>
    <cellStyle name="Normal 12 7 3" xfId="2619" xr:uid="{00000000-0005-0000-0000-000035090000}"/>
    <cellStyle name="Normal 12 8" xfId="2620" xr:uid="{00000000-0005-0000-0000-000036090000}"/>
    <cellStyle name="Normal 12 8 2" xfId="2621" xr:uid="{00000000-0005-0000-0000-000037090000}"/>
    <cellStyle name="Normal 12 8 2 2" xfId="2622" xr:uid="{00000000-0005-0000-0000-000038090000}"/>
    <cellStyle name="Normal 12 8 3" xfId="2623" xr:uid="{00000000-0005-0000-0000-000039090000}"/>
    <cellStyle name="Normal 12 9" xfId="2624" xr:uid="{00000000-0005-0000-0000-00003A090000}"/>
    <cellStyle name="Normal 12 9 2" xfId="2625" xr:uid="{00000000-0005-0000-0000-00003B090000}"/>
    <cellStyle name="Normal 12 9 2 2" xfId="2626" xr:uid="{00000000-0005-0000-0000-00003C090000}"/>
    <cellStyle name="Normal 12 9 3" xfId="2627" xr:uid="{00000000-0005-0000-0000-00003D090000}"/>
    <cellStyle name="Normal 12_3.21-01" xfId="2628" xr:uid="{00000000-0005-0000-0000-00003E090000}"/>
    <cellStyle name="Normal 13" xfId="300" xr:uid="{00000000-0005-0000-0000-00003F090000}"/>
    <cellStyle name="Normal 13 10" xfId="2629" xr:uid="{00000000-0005-0000-0000-000040090000}"/>
    <cellStyle name="Normal 13 10 2" xfId="2630" xr:uid="{00000000-0005-0000-0000-000041090000}"/>
    <cellStyle name="Normal 13 11" xfId="2631" xr:uid="{00000000-0005-0000-0000-000042090000}"/>
    <cellStyle name="Normal 13 11 2" xfId="2632" xr:uid="{00000000-0005-0000-0000-000043090000}"/>
    <cellStyle name="Normal 13 12" xfId="2633" xr:uid="{00000000-0005-0000-0000-000044090000}"/>
    <cellStyle name="Normal 13 12 2" xfId="2634" xr:uid="{00000000-0005-0000-0000-000045090000}"/>
    <cellStyle name="Normal 13 13" xfId="2635" xr:uid="{00000000-0005-0000-0000-000046090000}"/>
    <cellStyle name="Normal 13 13 2" xfId="2636" xr:uid="{00000000-0005-0000-0000-000047090000}"/>
    <cellStyle name="Normal 13 14" xfId="2637" xr:uid="{00000000-0005-0000-0000-000048090000}"/>
    <cellStyle name="Normal 13 2" xfId="301" xr:uid="{00000000-0005-0000-0000-000049090000}"/>
    <cellStyle name="Normal 13 2 2" xfId="652" xr:uid="{00000000-0005-0000-0000-00004A090000}"/>
    <cellStyle name="Normal 13 2 3" xfId="653" xr:uid="{00000000-0005-0000-0000-00004B090000}"/>
    <cellStyle name="Normal 13 3" xfId="2638" xr:uid="{00000000-0005-0000-0000-00004C090000}"/>
    <cellStyle name="Normal 13 3 2" xfId="2639" xr:uid="{00000000-0005-0000-0000-00004D090000}"/>
    <cellStyle name="Normal 13 3 2 2" xfId="2640" xr:uid="{00000000-0005-0000-0000-00004E090000}"/>
    <cellStyle name="Normal 13 3 3" xfId="2641" xr:uid="{00000000-0005-0000-0000-00004F090000}"/>
    <cellStyle name="Normal 13 4" xfId="2642" xr:uid="{00000000-0005-0000-0000-000050090000}"/>
    <cellStyle name="Normal 13 4 2" xfId="2643" xr:uid="{00000000-0005-0000-0000-000051090000}"/>
    <cellStyle name="Normal 13 4 2 2" xfId="2644" xr:uid="{00000000-0005-0000-0000-000052090000}"/>
    <cellStyle name="Normal 13 4 3" xfId="2645" xr:uid="{00000000-0005-0000-0000-000053090000}"/>
    <cellStyle name="Normal 13 5" xfId="2646" xr:uid="{00000000-0005-0000-0000-000054090000}"/>
    <cellStyle name="Normal 13 5 2" xfId="2647" xr:uid="{00000000-0005-0000-0000-000055090000}"/>
    <cellStyle name="Normal 13 5 2 2" xfId="2648" xr:uid="{00000000-0005-0000-0000-000056090000}"/>
    <cellStyle name="Normal 13 5 3" xfId="2649" xr:uid="{00000000-0005-0000-0000-000057090000}"/>
    <cellStyle name="Normal 13 6" xfId="2650" xr:uid="{00000000-0005-0000-0000-000058090000}"/>
    <cellStyle name="Normal 13 6 2" xfId="2651" xr:uid="{00000000-0005-0000-0000-000059090000}"/>
    <cellStyle name="Normal 13 6 2 2" xfId="2652" xr:uid="{00000000-0005-0000-0000-00005A090000}"/>
    <cellStyle name="Normal 13 6 3" xfId="2653" xr:uid="{00000000-0005-0000-0000-00005B090000}"/>
    <cellStyle name="Normal 13 7" xfId="2654" xr:uid="{00000000-0005-0000-0000-00005C090000}"/>
    <cellStyle name="Normal 13 7 2" xfId="2655" xr:uid="{00000000-0005-0000-0000-00005D090000}"/>
    <cellStyle name="Normal 13 7 2 2" xfId="2656" xr:uid="{00000000-0005-0000-0000-00005E090000}"/>
    <cellStyle name="Normal 13 7 3" xfId="2657" xr:uid="{00000000-0005-0000-0000-00005F090000}"/>
    <cellStyle name="Normal 13 8" xfId="2658" xr:uid="{00000000-0005-0000-0000-000060090000}"/>
    <cellStyle name="Normal 13 8 2" xfId="2659" xr:uid="{00000000-0005-0000-0000-000061090000}"/>
    <cellStyle name="Normal 13 8 2 2" xfId="2660" xr:uid="{00000000-0005-0000-0000-000062090000}"/>
    <cellStyle name="Normal 13 8 3" xfId="2661" xr:uid="{00000000-0005-0000-0000-000063090000}"/>
    <cellStyle name="Normal 13 9" xfId="2662" xr:uid="{00000000-0005-0000-0000-000064090000}"/>
    <cellStyle name="Normal 13 9 2" xfId="2663" xr:uid="{00000000-0005-0000-0000-000065090000}"/>
    <cellStyle name="Normal 13 9 2 2" xfId="2664" xr:uid="{00000000-0005-0000-0000-000066090000}"/>
    <cellStyle name="Normal 13 9 3" xfId="2665" xr:uid="{00000000-0005-0000-0000-000067090000}"/>
    <cellStyle name="Normal 13_3.21-01" xfId="2666" xr:uid="{00000000-0005-0000-0000-000068090000}"/>
    <cellStyle name="Normal 14" xfId="302" xr:uid="{00000000-0005-0000-0000-000069090000}"/>
    <cellStyle name="Normal 14 10" xfId="2667" xr:uid="{00000000-0005-0000-0000-00006A090000}"/>
    <cellStyle name="Normal 14 10 2" xfId="2668" xr:uid="{00000000-0005-0000-0000-00006B090000}"/>
    <cellStyle name="Normal 14 11" xfId="2669" xr:uid="{00000000-0005-0000-0000-00006C090000}"/>
    <cellStyle name="Normal 14 11 2" xfId="2670" xr:uid="{00000000-0005-0000-0000-00006D090000}"/>
    <cellStyle name="Normal 14 12" xfId="2671" xr:uid="{00000000-0005-0000-0000-00006E090000}"/>
    <cellStyle name="Normal 14 12 2" xfId="2672" xr:uid="{00000000-0005-0000-0000-00006F090000}"/>
    <cellStyle name="Normal 14 13" xfId="2673" xr:uid="{00000000-0005-0000-0000-000070090000}"/>
    <cellStyle name="Normal 14 13 2" xfId="2674" xr:uid="{00000000-0005-0000-0000-000071090000}"/>
    <cellStyle name="Normal 14 14" xfId="2675" xr:uid="{00000000-0005-0000-0000-000072090000}"/>
    <cellStyle name="Normal 14 2" xfId="303" xr:uid="{00000000-0005-0000-0000-000073090000}"/>
    <cellStyle name="Normal 14 2 2" xfId="654" xr:uid="{00000000-0005-0000-0000-000074090000}"/>
    <cellStyle name="Normal 14 2 3" xfId="655" xr:uid="{00000000-0005-0000-0000-000075090000}"/>
    <cellStyle name="Normal 14 3" xfId="2676" xr:uid="{00000000-0005-0000-0000-000076090000}"/>
    <cellStyle name="Normal 14 3 2" xfId="2677" xr:uid="{00000000-0005-0000-0000-000077090000}"/>
    <cellStyle name="Normal 14 3 2 2" xfId="2678" xr:uid="{00000000-0005-0000-0000-000078090000}"/>
    <cellStyle name="Normal 14 3 3" xfId="2679" xr:uid="{00000000-0005-0000-0000-000079090000}"/>
    <cellStyle name="Normal 14 4" xfId="2680" xr:uid="{00000000-0005-0000-0000-00007A090000}"/>
    <cellStyle name="Normal 14 4 2" xfId="2681" xr:uid="{00000000-0005-0000-0000-00007B090000}"/>
    <cellStyle name="Normal 14 4 2 2" xfId="2682" xr:uid="{00000000-0005-0000-0000-00007C090000}"/>
    <cellStyle name="Normal 14 4 3" xfId="2683" xr:uid="{00000000-0005-0000-0000-00007D090000}"/>
    <cellStyle name="Normal 14 5" xfId="2684" xr:uid="{00000000-0005-0000-0000-00007E090000}"/>
    <cellStyle name="Normal 14 5 2" xfId="2685" xr:uid="{00000000-0005-0000-0000-00007F090000}"/>
    <cellStyle name="Normal 14 5 2 2" xfId="2686" xr:uid="{00000000-0005-0000-0000-000080090000}"/>
    <cellStyle name="Normal 14 5 3" xfId="2687" xr:uid="{00000000-0005-0000-0000-000081090000}"/>
    <cellStyle name="Normal 14 6" xfId="2688" xr:uid="{00000000-0005-0000-0000-000082090000}"/>
    <cellStyle name="Normal 14 6 2" xfId="2689" xr:uid="{00000000-0005-0000-0000-000083090000}"/>
    <cellStyle name="Normal 14 6 2 2" xfId="2690" xr:uid="{00000000-0005-0000-0000-000084090000}"/>
    <cellStyle name="Normal 14 6 3" xfId="2691" xr:uid="{00000000-0005-0000-0000-000085090000}"/>
    <cellStyle name="Normal 14 7" xfId="2692" xr:uid="{00000000-0005-0000-0000-000086090000}"/>
    <cellStyle name="Normal 14 7 2" xfId="2693" xr:uid="{00000000-0005-0000-0000-000087090000}"/>
    <cellStyle name="Normal 14 7 2 2" xfId="2694" xr:uid="{00000000-0005-0000-0000-000088090000}"/>
    <cellStyle name="Normal 14 7 3" xfId="2695" xr:uid="{00000000-0005-0000-0000-000089090000}"/>
    <cellStyle name="Normal 14 8" xfId="2696" xr:uid="{00000000-0005-0000-0000-00008A090000}"/>
    <cellStyle name="Normal 14 8 2" xfId="2697" xr:uid="{00000000-0005-0000-0000-00008B090000}"/>
    <cellStyle name="Normal 14 8 2 2" xfId="2698" xr:uid="{00000000-0005-0000-0000-00008C090000}"/>
    <cellStyle name="Normal 14 8 3" xfId="2699" xr:uid="{00000000-0005-0000-0000-00008D090000}"/>
    <cellStyle name="Normal 14 9" xfId="2700" xr:uid="{00000000-0005-0000-0000-00008E090000}"/>
    <cellStyle name="Normal 14 9 2" xfId="2701" xr:uid="{00000000-0005-0000-0000-00008F090000}"/>
    <cellStyle name="Normal 14 9 2 2" xfId="2702" xr:uid="{00000000-0005-0000-0000-000090090000}"/>
    <cellStyle name="Normal 14 9 3" xfId="2703" xr:uid="{00000000-0005-0000-0000-000091090000}"/>
    <cellStyle name="Normal 14_3.21-01" xfId="2704" xr:uid="{00000000-0005-0000-0000-000092090000}"/>
    <cellStyle name="Normal 15" xfId="304" xr:uid="{00000000-0005-0000-0000-000093090000}"/>
    <cellStyle name="Normal 15 10" xfId="2705" xr:uid="{00000000-0005-0000-0000-000094090000}"/>
    <cellStyle name="Normal 15 10 2" xfId="2706" xr:uid="{00000000-0005-0000-0000-000095090000}"/>
    <cellStyle name="Normal 15 11" xfId="2707" xr:uid="{00000000-0005-0000-0000-000096090000}"/>
    <cellStyle name="Normal 15 11 2" xfId="2708" xr:uid="{00000000-0005-0000-0000-000097090000}"/>
    <cellStyle name="Normal 15 12" xfId="2709" xr:uid="{00000000-0005-0000-0000-000098090000}"/>
    <cellStyle name="Normal 15 12 2" xfId="2710" xr:uid="{00000000-0005-0000-0000-000099090000}"/>
    <cellStyle name="Normal 15 13" xfId="2711" xr:uid="{00000000-0005-0000-0000-00009A090000}"/>
    <cellStyle name="Normal 15 13 2" xfId="2712" xr:uid="{00000000-0005-0000-0000-00009B090000}"/>
    <cellStyle name="Normal 15 14" xfId="2713" xr:uid="{00000000-0005-0000-0000-00009C090000}"/>
    <cellStyle name="Normal 15 2" xfId="305" xr:uid="{00000000-0005-0000-0000-00009D090000}"/>
    <cellStyle name="Normal 15 2 2" xfId="656" xr:uid="{00000000-0005-0000-0000-00009E090000}"/>
    <cellStyle name="Normal 15 2 3" xfId="657" xr:uid="{00000000-0005-0000-0000-00009F090000}"/>
    <cellStyle name="Normal 15 3" xfId="2714" xr:uid="{00000000-0005-0000-0000-0000A0090000}"/>
    <cellStyle name="Normal 15 3 2" xfId="2715" xr:uid="{00000000-0005-0000-0000-0000A1090000}"/>
    <cellStyle name="Normal 15 3 2 2" xfId="2716" xr:uid="{00000000-0005-0000-0000-0000A2090000}"/>
    <cellStyle name="Normal 15 3 3" xfId="2717" xr:uid="{00000000-0005-0000-0000-0000A3090000}"/>
    <cellStyle name="Normal 15 4" xfId="2718" xr:uid="{00000000-0005-0000-0000-0000A4090000}"/>
    <cellStyle name="Normal 15 4 2" xfId="2719" xr:uid="{00000000-0005-0000-0000-0000A5090000}"/>
    <cellStyle name="Normal 15 4 2 2" xfId="2720" xr:uid="{00000000-0005-0000-0000-0000A6090000}"/>
    <cellStyle name="Normal 15 4 3" xfId="2721" xr:uid="{00000000-0005-0000-0000-0000A7090000}"/>
    <cellStyle name="Normal 15 5" xfId="2722" xr:uid="{00000000-0005-0000-0000-0000A8090000}"/>
    <cellStyle name="Normal 15 5 2" xfId="2723" xr:uid="{00000000-0005-0000-0000-0000A9090000}"/>
    <cellStyle name="Normal 15 5 2 2" xfId="2724" xr:uid="{00000000-0005-0000-0000-0000AA090000}"/>
    <cellStyle name="Normal 15 5 3" xfId="2725" xr:uid="{00000000-0005-0000-0000-0000AB090000}"/>
    <cellStyle name="Normal 15 6" xfId="2726" xr:uid="{00000000-0005-0000-0000-0000AC090000}"/>
    <cellStyle name="Normal 15 6 2" xfId="2727" xr:uid="{00000000-0005-0000-0000-0000AD090000}"/>
    <cellStyle name="Normal 15 6 2 2" xfId="2728" xr:uid="{00000000-0005-0000-0000-0000AE090000}"/>
    <cellStyle name="Normal 15 6 3" xfId="2729" xr:uid="{00000000-0005-0000-0000-0000AF090000}"/>
    <cellStyle name="Normal 15 7" xfId="2730" xr:uid="{00000000-0005-0000-0000-0000B0090000}"/>
    <cellStyle name="Normal 15 7 2" xfId="2731" xr:uid="{00000000-0005-0000-0000-0000B1090000}"/>
    <cellStyle name="Normal 15 7 2 2" xfId="2732" xr:uid="{00000000-0005-0000-0000-0000B2090000}"/>
    <cellStyle name="Normal 15 7 3" xfId="2733" xr:uid="{00000000-0005-0000-0000-0000B3090000}"/>
    <cellStyle name="Normal 15 8" xfId="2734" xr:uid="{00000000-0005-0000-0000-0000B4090000}"/>
    <cellStyle name="Normal 15 8 2" xfId="2735" xr:uid="{00000000-0005-0000-0000-0000B5090000}"/>
    <cellStyle name="Normal 15 8 2 2" xfId="2736" xr:uid="{00000000-0005-0000-0000-0000B6090000}"/>
    <cellStyle name="Normal 15 8 3" xfId="2737" xr:uid="{00000000-0005-0000-0000-0000B7090000}"/>
    <cellStyle name="Normal 15 9" xfId="2738" xr:uid="{00000000-0005-0000-0000-0000B8090000}"/>
    <cellStyle name="Normal 15 9 2" xfId="2739" xr:uid="{00000000-0005-0000-0000-0000B9090000}"/>
    <cellStyle name="Normal 15 9 2 2" xfId="2740" xr:uid="{00000000-0005-0000-0000-0000BA090000}"/>
    <cellStyle name="Normal 15 9 3" xfId="2741" xr:uid="{00000000-0005-0000-0000-0000BB090000}"/>
    <cellStyle name="Normal 15_3.21-01" xfId="2742" xr:uid="{00000000-0005-0000-0000-0000BC090000}"/>
    <cellStyle name="Normal 16" xfId="306" xr:uid="{00000000-0005-0000-0000-0000BD090000}"/>
    <cellStyle name="Normal 16 10" xfId="2743" xr:uid="{00000000-0005-0000-0000-0000BE090000}"/>
    <cellStyle name="Normal 16 10 2" xfId="2744" xr:uid="{00000000-0005-0000-0000-0000BF090000}"/>
    <cellStyle name="Normal 16 11" xfId="2745" xr:uid="{00000000-0005-0000-0000-0000C0090000}"/>
    <cellStyle name="Normal 16 11 2" xfId="2746" xr:uid="{00000000-0005-0000-0000-0000C1090000}"/>
    <cellStyle name="Normal 16 12" xfId="2747" xr:uid="{00000000-0005-0000-0000-0000C2090000}"/>
    <cellStyle name="Normal 16 12 2" xfId="2748" xr:uid="{00000000-0005-0000-0000-0000C3090000}"/>
    <cellStyle name="Normal 16 13" xfId="2749" xr:uid="{00000000-0005-0000-0000-0000C4090000}"/>
    <cellStyle name="Normal 16 13 2" xfId="2750" xr:uid="{00000000-0005-0000-0000-0000C5090000}"/>
    <cellStyle name="Normal 16 14" xfId="2751" xr:uid="{00000000-0005-0000-0000-0000C6090000}"/>
    <cellStyle name="Normal 16 2" xfId="307" xr:uid="{00000000-0005-0000-0000-0000C7090000}"/>
    <cellStyle name="Normal 16 2 2" xfId="658" xr:uid="{00000000-0005-0000-0000-0000C8090000}"/>
    <cellStyle name="Normal 16 2 3" xfId="659" xr:uid="{00000000-0005-0000-0000-0000C9090000}"/>
    <cellStyle name="Normal 16 3" xfId="2752" xr:uid="{00000000-0005-0000-0000-0000CA090000}"/>
    <cellStyle name="Normal 16 3 2" xfId="2753" xr:uid="{00000000-0005-0000-0000-0000CB090000}"/>
    <cellStyle name="Normal 16 3 2 2" xfId="2754" xr:uid="{00000000-0005-0000-0000-0000CC090000}"/>
    <cellStyle name="Normal 16 3 3" xfId="2755" xr:uid="{00000000-0005-0000-0000-0000CD090000}"/>
    <cellStyle name="Normal 16 4" xfId="2756" xr:uid="{00000000-0005-0000-0000-0000CE090000}"/>
    <cellStyle name="Normal 16 4 2" xfId="2757" xr:uid="{00000000-0005-0000-0000-0000CF090000}"/>
    <cellStyle name="Normal 16 4 2 2" xfId="2758" xr:uid="{00000000-0005-0000-0000-0000D0090000}"/>
    <cellStyle name="Normal 16 4 3" xfId="2759" xr:uid="{00000000-0005-0000-0000-0000D1090000}"/>
    <cellStyle name="Normal 16 5" xfId="2760" xr:uid="{00000000-0005-0000-0000-0000D2090000}"/>
    <cellStyle name="Normal 16 5 2" xfId="2761" xr:uid="{00000000-0005-0000-0000-0000D3090000}"/>
    <cellStyle name="Normal 16 5 2 2" xfId="2762" xr:uid="{00000000-0005-0000-0000-0000D4090000}"/>
    <cellStyle name="Normal 16 5 3" xfId="2763" xr:uid="{00000000-0005-0000-0000-0000D5090000}"/>
    <cellStyle name="Normal 16 6" xfId="2764" xr:uid="{00000000-0005-0000-0000-0000D6090000}"/>
    <cellStyle name="Normal 16 6 2" xfId="2765" xr:uid="{00000000-0005-0000-0000-0000D7090000}"/>
    <cellStyle name="Normal 16 6 2 2" xfId="2766" xr:uid="{00000000-0005-0000-0000-0000D8090000}"/>
    <cellStyle name="Normal 16 6 3" xfId="2767" xr:uid="{00000000-0005-0000-0000-0000D9090000}"/>
    <cellStyle name="Normal 16 7" xfId="2768" xr:uid="{00000000-0005-0000-0000-0000DA090000}"/>
    <cellStyle name="Normal 16 7 2" xfId="2769" xr:uid="{00000000-0005-0000-0000-0000DB090000}"/>
    <cellStyle name="Normal 16 7 2 2" xfId="2770" xr:uid="{00000000-0005-0000-0000-0000DC090000}"/>
    <cellStyle name="Normal 16 7 3" xfId="2771" xr:uid="{00000000-0005-0000-0000-0000DD090000}"/>
    <cellStyle name="Normal 16 8" xfId="2772" xr:uid="{00000000-0005-0000-0000-0000DE090000}"/>
    <cellStyle name="Normal 16 8 2" xfId="2773" xr:uid="{00000000-0005-0000-0000-0000DF090000}"/>
    <cellStyle name="Normal 16 8 2 2" xfId="2774" xr:uid="{00000000-0005-0000-0000-0000E0090000}"/>
    <cellStyle name="Normal 16 8 3" xfId="2775" xr:uid="{00000000-0005-0000-0000-0000E1090000}"/>
    <cellStyle name="Normal 16 9" xfId="2776" xr:uid="{00000000-0005-0000-0000-0000E2090000}"/>
    <cellStyle name="Normal 16 9 2" xfId="2777" xr:uid="{00000000-0005-0000-0000-0000E3090000}"/>
    <cellStyle name="Normal 16 9 2 2" xfId="2778" xr:uid="{00000000-0005-0000-0000-0000E4090000}"/>
    <cellStyle name="Normal 16 9 3" xfId="2779" xr:uid="{00000000-0005-0000-0000-0000E5090000}"/>
    <cellStyle name="Normal 16_3.21-01" xfId="2780" xr:uid="{00000000-0005-0000-0000-0000E6090000}"/>
    <cellStyle name="Normal 17" xfId="308" xr:uid="{00000000-0005-0000-0000-0000E7090000}"/>
    <cellStyle name="Normal 17 10" xfId="2781" xr:uid="{00000000-0005-0000-0000-0000E8090000}"/>
    <cellStyle name="Normal 17 10 2" xfId="2782" xr:uid="{00000000-0005-0000-0000-0000E9090000}"/>
    <cellStyle name="Normal 17 11" xfId="2783" xr:uid="{00000000-0005-0000-0000-0000EA090000}"/>
    <cellStyle name="Normal 17 11 2" xfId="2784" xr:uid="{00000000-0005-0000-0000-0000EB090000}"/>
    <cellStyle name="Normal 17 12" xfId="2785" xr:uid="{00000000-0005-0000-0000-0000EC090000}"/>
    <cellStyle name="Normal 17 12 2" xfId="2786" xr:uid="{00000000-0005-0000-0000-0000ED090000}"/>
    <cellStyle name="Normal 17 13" xfId="2787" xr:uid="{00000000-0005-0000-0000-0000EE090000}"/>
    <cellStyle name="Normal 17 13 2" xfId="2788" xr:uid="{00000000-0005-0000-0000-0000EF090000}"/>
    <cellStyle name="Normal 17 14" xfId="2789" xr:uid="{00000000-0005-0000-0000-0000F0090000}"/>
    <cellStyle name="Normal 17 2" xfId="309" xr:uid="{00000000-0005-0000-0000-0000F1090000}"/>
    <cellStyle name="Normal 17 2 2" xfId="660" xr:uid="{00000000-0005-0000-0000-0000F2090000}"/>
    <cellStyle name="Normal 17 2 3" xfId="661" xr:uid="{00000000-0005-0000-0000-0000F3090000}"/>
    <cellStyle name="Normal 17 3" xfId="2790" xr:uid="{00000000-0005-0000-0000-0000F4090000}"/>
    <cellStyle name="Normal 17 3 2" xfId="2791" xr:uid="{00000000-0005-0000-0000-0000F5090000}"/>
    <cellStyle name="Normal 17 3 2 2" xfId="2792" xr:uid="{00000000-0005-0000-0000-0000F6090000}"/>
    <cellStyle name="Normal 17 3 3" xfId="2793" xr:uid="{00000000-0005-0000-0000-0000F7090000}"/>
    <cellStyle name="Normal 17 4" xfId="2794" xr:uid="{00000000-0005-0000-0000-0000F8090000}"/>
    <cellStyle name="Normal 17 4 2" xfId="2795" xr:uid="{00000000-0005-0000-0000-0000F9090000}"/>
    <cellStyle name="Normal 17 4 2 2" xfId="2796" xr:uid="{00000000-0005-0000-0000-0000FA090000}"/>
    <cellStyle name="Normal 17 4 3" xfId="2797" xr:uid="{00000000-0005-0000-0000-0000FB090000}"/>
    <cellStyle name="Normal 17 5" xfId="2798" xr:uid="{00000000-0005-0000-0000-0000FC090000}"/>
    <cellStyle name="Normal 17 5 2" xfId="2799" xr:uid="{00000000-0005-0000-0000-0000FD090000}"/>
    <cellStyle name="Normal 17 5 2 2" xfId="2800" xr:uid="{00000000-0005-0000-0000-0000FE090000}"/>
    <cellStyle name="Normal 17 5 3" xfId="2801" xr:uid="{00000000-0005-0000-0000-0000FF090000}"/>
    <cellStyle name="Normal 17 6" xfId="2802" xr:uid="{00000000-0005-0000-0000-0000000A0000}"/>
    <cellStyle name="Normal 17 6 2" xfId="2803" xr:uid="{00000000-0005-0000-0000-0000010A0000}"/>
    <cellStyle name="Normal 17 6 2 2" xfId="2804" xr:uid="{00000000-0005-0000-0000-0000020A0000}"/>
    <cellStyle name="Normal 17 6 3" xfId="2805" xr:uid="{00000000-0005-0000-0000-0000030A0000}"/>
    <cellStyle name="Normal 17 7" xfId="2806" xr:uid="{00000000-0005-0000-0000-0000040A0000}"/>
    <cellStyle name="Normal 17 7 2" xfId="2807" xr:uid="{00000000-0005-0000-0000-0000050A0000}"/>
    <cellStyle name="Normal 17 7 2 2" xfId="2808" xr:uid="{00000000-0005-0000-0000-0000060A0000}"/>
    <cellStyle name="Normal 17 7 3" xfId="2809" xr:uid="{00000000-0005-0000-0000-0000070A0000}"/>
    <cellStyle name="Normal 17 8" xfId="2810" xr:uid="{00000000-0005-0000-0000-0000080A0000}"/>
    <cellStyle name="Normal 17 8 2" xfId="2811" xr:uid="{00000000-0005-0000-0000-0000090A0000}"/>
    <cellStyle name="Normal 17 8 2 2" xfId="2812" xr:uid="{00000000-0005-0000-0000-00000A0A0000}"/>
    <cellStyle name="Normal 17 8 3" xfId="2813" xr:uid="{00000000-0005-0000-0000-00000B0A0000}"/>
    <cellStyle name="Normal 17 9" xfId="2814" xr:uid="{00000000-0005-0000-0000-00000C0A0000}"/>
    <cellStyle name="Normal 17 9 2" xfId="2815" xr:uid="{00000000-0005-0000-0000-00000D0A0000}"/>
    <cellStyle name="Normal 17 9 2 2" xfId="2816" xr:uid="{00000000-0005-0000-0000-00000E0A0000}"/>
    <cellStyle name="Normal 17 9 3" xfId="2817" xr:uid="{00000000-0005-0000-0000-00000F0A0000}"/>
    <cellStyle name="Normal 17_3.21-01" xfId="2818" xr:uid="{00000000-0005-0000-0000-0000100A0000}"/>
    <cellStyle name="Normal 18" xfId="310" xr:uid="{00000000-0005-0000-0000-0000110A0000}"/>
    <cellStyle name="Normal 18 10" xfId="2819" xr:uid="{00000000-0005-0000-0000-0000120A0000}"/>
    <cellStyle name="Normal 18 10 2" xfId="2820" xr:uid="{00000000-0005-0000-0000-0000130A0000}"/>
    <cellStyle name="Normal 18 11" xfId="2821" xr:uid="{00000000-0005-0000-0000-0000140A0000}"/>
    <cellStyle name="Normal 18 11 2" xfId="2822" xr:uid="{00000000-0005-0000-0000-0000150A0000}"/>
    <cellStyle name="Normal 18 12" xfId="2823" xr:uid="{00000000-0005-0000-0000-0000160A0000}"/>
    <cellStyle name="Normal 18 12 2" xfId="2824" xr:uid="{00000000-0005-0000-0000-0000170A0000}"/>
    <cellStyle name="Normal 18 13" xfId="2825" xr:uid="{00000000-0005-0000-0000-0000180A0000}"/>
    <cellStyle name="Normal 18 13 2" xfId="2826" xr:uid="{00000000-0005-0000-0000-0000190A0000}"/>
    <cellStyle name="Normal 18 14" xfId="2827" xr:uid="{00000000-0005-0000-0000-00001A0A0000}"/>
    <cellStyle name="Normal 18 2" xfId="311" xr:uid="{00000000-0005-0000-0000-00001B0A0000}"/>
    <cellStyle name="Normal 18 2 2" xfId="662" xr:uid="{00000000-0005-0000-0000-00001C0A0000}"/>
    <cellStyle name="Normal 18 2 3" xfId="663" xr:uid="{00000000-0005-0000-0000-00001D0A0000}"/>
    <cellStyle name="Normal 18 3" xfId="2828" xr:uid="{00000000-0005-0000-0000-00001E0A0000}"/>
    <cellStyle name="Normal 18 3 2" xfId="2829" xr:uid="{00000000-0005-0000-0000-00001F0A0000}"/>
    <cellStyle name="Normal 18 3 2 2" xfId="2830" xr:uid="{00000000-0005-0000-0000-0000200A0000}"/>
    <cellStyle name="Normal 18 3 3" xfId="2831" xr:uid="{00000000-0005-0000-0000-0000210A0000}"/>
    <cellStyle name="Normal 18 4" xfId="2832" xr:uid="{00000000-0005-0000-0000-0000220A0000}"/>
    <cellStyle name="Normal 18 4 2" xfId="2833" xr:uid="{00000000-0005-0000-0000-0000230A0000}"/>
    <cellStyle name="Normal 18 4 2 2" xfId="2834" xr:uid="{00000000-0005-0000-0000-0000240A0000}"/>
    <cellStyle name="Normal 18 4 3" xfId="2835" xr:uid="{00000000-0005-0000-0000-0000250A0000}"/>
    <cellStyle name="Normal 18 5" xfId="2836" xr:uid="{00000000-0005-0000-0000-0000260A0000}"/>
    <cellStyle name="Normal 18 5 2" xfId="2837" xr:uid="{00000000-0005-0000-0000-0000270A0000}"/>
    <cellStyle name="Normal 18 5 2 2" xfId="2838" xr:uid="{00000000-0005-0000-0000-0000280A0000}"/>
    <cellStyle name="Normal 18 5 3" xfId="2839" xr:uid="{00000000-0005-0000-0000-0000290A0000}"/>
    <cellStyle name="Normal 18 6" xfId="2840" xr:uid="{00000000-0005-0000-0000-00002A0A0000}"/>
    <cellStyle name="Normal 18 6 2" xfId="2841" xr:uid="{00000000-0005-0000-0000-00002B0A0000}"/>
    <cellStyle name="Normal 18 6 2 2" xfId="2842" xr:uid="{00000000-0005-0000-0000-00002C0A0000}"/>
    <cellStyle name="Normal 18 6 3" xfId="2843" xr:uid="{00000000-0005-0000-0000-00002D0A0000}"/>
    <cellStyle name="Normal 18 7" xfId="2844" xr:uid="{00000000-0005-0000-0000-00002E0A0000}"/>
    <cellStyle name="Normal 18 7 2" xfId="2845" xr:uid="{00000000-0005-0000-0000-00002F0A0000}"/>
    <cellStyle name="Normal 18 7 2 2" xfId="2846" xr:uid="{00000000-0005-0000-0000-0000300A0000}"/>
    <cellStyle name="Normal 18 7 3" xfId="2847" xr:uid="{00000000-0005-0000-0000-0000310A0000}"/>
    <cellStyle name="Normal 18 8" xfId="2848" xr:uid="{00000000-0005-0000-0000-0000320A0000}"/>
    <cellStyle name="Normal 18 8 2" xfId="2849" xr:uid="{00000000-0005-0000-0000-0000330A0000}"/>
    <cellStyle name="Normal 18 8 2 2" xfId="2850" xr:uid="{00000000-0005-0000-0000-0000340A0000}"/>
    <cellStyle name="Normal 18 8 3" xfId="2851" xr:uid="{00000000-0005-0000-0000-0000350A0000}"/>
    <cellStyle name="Normal 18 9" xfId="2852" xr:uid="{00000000-0005-0000-0000-0000360A0000}"/>
    <cellStyle name="Normal 18 9 2" xfId="2853" xr:uid="{00000000-0005-0000-0000-0000370A0000}"/>
    <cellStyle name="Normal 18 9 2 2" xfId="2854" xr:uid="{00000000-0005-0000-0000-0000380A0000}"/>
    <cellStyle name="Normal 18 9 3" xfId="2855" xr:uid="{00000000-0005-0000-0000-0000390A0000}"/>
    <cellStyle name="Normal 18_3.21-01" xfId="2856" xr:uid="{00000000-0005-0000-0000-00003A0A0000}"/>
    <cellStyle name="Normal 19" xfId="312" xr:uid="{00000000-0005-0000-0000-00003B0A0000}"/>
    <cellStyle name="Normal 19 10" xfId="2857" xr:uid="{00000000-0005-0000-0000-00003C0A0000}"/>
    <cellStyle name="Normal 19 10 2" xfId="2858" xr:uid="{00000000-0005-0000-0000-00003D0A0000}"/>
    <cellStyle name="Normal 19 11" xfId="2859" xr:uid="{00000000-0005-0000-0000-00003E0A0000}"/>
    <cellStyle name="Normal 19 11 2" xfId="2860" xr:uid="{00000000-0005-0000-0000-00003F0A0000}"/>
    <cellStyle name="Normal 19 12" xfId="2861" xr:uid="{00000000-0005-0000-0000-0000400A0000}"/>
    <cellStyle name="Normal 19 12 2" xfId="2862" xr:uid="{00000000-0005-0000-0000-0000410A0000}"/>
    <cellStyle name="Normal 19 13" xfId="2863" xr:uid="{00000000-0005-0000-0000-0000420A0000}"/>
    <cellStyle name="Normal 19 13 2" xfId="2864" xr:uid="{00000000-0005-0000-0000-0000430A0000}"/>
    <cellStyle name="Normal 19 14" xfId="2865" xr:uid="{00000000-0005-0000-0000-0000440A0000}"/>
    <cellStyle name="Normal 19 2" xfId="313" xr:uid="{00000000-0005-0000-0000-0000450A0000}"/>
    <cellStyle name="Normal 19 2 2" xfId="664" xr:uid="{00000000-0005-0000-0000-0000460A0000}"/>
    <cellStyle name="Normal 19 2 3" xfId="665" xr:uid="{00000000-0005-0000-0000-0000470A0000}"/>
    <cellStyle name="Normal 19 3" xfId="2866" xr:uid="{00000000-0005-0000-0000-0000480A0000}"/>
    <cellStyle name="Normal 19 3 2" xfId="2867" xr:uid="{00000000-0005-0000-0000-0000490A0000}"/>
    <cellStyle name="Normal 19 3 2 2" xfId="2868" xr:uid="{00000000-0005-0000-0000-00004A0A0000}"/>
    <cellStyle name="Normal 19 3 3" xfId="2869" xr:uid="{00000000-0005-0000-0000-00004B0A0000}"/>
    <cellStyle name="Normal 19 4" xfId="2870" xr:uid="{00000000-0005-0000-0000-00004C0A0000}"/>
    <cellStyle name="Normal 19 4 2" xfId="2871" xr:uid="{00000000-0005-0000-0000-00004D0A0000}"/>
    <cellStyle name="Normal 19 4 2 2" xfId="2872" xr:uid="{00000000-0005-0000-0000-00004E0A0000}"/>
    <cellStyle name="Normal 19 4 3" xfId="2873" xr:uid="{00000000-0005-0000-0000-00004F0A0000}"/>
    <cellStyle name="Normal 19 5" xfId="2874" xr:uid="{00000000-0005-0000-0000-0000500A0000}"/>
    <cellStyle name="Normal 19 5 2" xfId="2875" xr:uid="{00000000-0005-0000-0000-0000510A0000}"/>
    <cellStyle name="Normal 19 5 2 2" xfId="2876" xr:uid="{00000000-0005-0000-0000-0000520A0000}"/>
    <cellStyle name="Normal 19 5 3" xfId="2877" xr:uid="{00000000-0005-0000-0000-0000530A0000}"/>
    <cellStyle name="Normal 19 6" xfId="2878" xr:uid="{00000000-0005-0000-0000-0000540A0000}"/>
    <cellStyle name="Normal 19 6 2" xfId="2879" xr:uid="{00000000-0005-0000-0000-0000550A0000}"/>
    <cellStyle name="Normal 19 6 2 2" xfId="2880" xr:uid="{00000000-0005-0000-0000-0000560A0000}"/>
    <cellStyle name="Normal 19 6 3" xfId="2881" xr:uid="{00000000-0005-0000-0000-0000570A0000}"/>
    <cellStyle name="Normal 19 7" xfId="2882" xr:uid="{00000000-0005-0000-0000-0000580A0000}"/>
    <cellStyle name="Normal 19 7 2" xfId="2883" xr:uid="{00000000-0005-0000-0000-0000590A0000}"/>
    <cellStyle name="Normal 19 7 2 2" xfId="2884" xr:uid="{00000000-0005-0000-0000-00005A0A0000}"/>
    <cellStyle name="Normal 19 7 3" xfId="2885" xr:uid="{00000000-0005-0000-0000-00005B0A0000}"/>
    <cellStyle name="Normal 19 8" xfId="2886" xr:uid="{00000000-0005-0000-0000-00005C0A0000}"/>
    <cellStyle name="Normal 19 8 2" xfId="2887" xr:uid="{00000000-0005-0000-0000-00005D0A0000}"/>
    <cellStyle name="Normal 19 8 2 2" xfId="2888" xr:uid="{00000000-0005-0000-0000-00005E0A0000}"/>
    <cellStyle name="Normal 19 8 3" xfId="2889" xr:uid="{00000000-0005-0000-0000-00005F0A0000}"/>
    <cellStyle name="Normal 19 9" xfId="2890" xr:uid="{00000000-0005-0000-0000-0000600A0000}"/>
    <cellStyle name="Normal 19 9 2" xfId="2891" xr:uid="{00000000-0005-0000-0000-0000610A0000}"/>
    <cellStyle name="Normal 19 9 2 2" xfId="2892" xr:uid="{00000000-0005-0000-0000-0000620A0000}"/>
    <cellStyle name="Normal 19 9 3" xfId="2893" xr:uid="{00000000-0005-0000-0000-0000630A0000}"/>
    <cellStyle name="Normal 19_3.21-01" xfId="2894" xr:uid="{00000000-0005-0000-0000-0000640A0000}"/>
    <cellStyle name="Normal 2" xfId="314" xr:uid="{00000000-0005-0000-0000-0000650A0000}"/>
    <cellStyle name="Normal 2 10" xfId="315" xr:uid="{00000000-0005-0000-0000-0000660A0000}"/>
    <cellStyle name="Normal 2 10 2" xfId="666" xr:uid="{00000000-0005-0000-0000-0000670A0000}"/>
    <cellStyle name="Normal 2 10 3" xfId="667" xr:uid="{00000000-0005-0000-0000-0000680A0000}"/>
    <cellStyle name="Normal 2 11" xfId="316" xr:uid="{00000000-0005-0000-0000-0000690A0000}"/>
    <cellStyle name="Normal 2 11 2" xfId="668" xr:uid="{00000000-0005-0000-0000-00006A0A0000}"/>
    <cellStyle name="Normal 2 11 3" xfId="669" xr:uid="{00000000-0005-0000-0000-00006B0A0000}"/>
    <cellStyle name="Normal 2 12" xfId="317" xr:uid="{00000000-0005-0000-0000-00006C0A0000}"/>
    <cellStyle name="Normal 2 12 2" xfId="670" xr:uid="{00000000-0005-0000-0000-00006D0A0000}"/>
    <cellStyle name="Normal 2 12 3" xfId="671" xr:uid="{00000000-0005-0000-0000-00006E0A0000}"/>
    <cellStyle name="Normal 2 13" xfId="318" xr:uid="{00000000-0005-0000-0000-00006F0A0000}"/>
    <cellStyle name="Normal 2 13 2" xfId="672" xr:uid="{00000000-0005-0000-0000-0000700A0000}"/>
    <cellStyle name="Normal 2 13 3" xfId="673" xr:uid="{00000000-0005-0000-0000-0000710A0000}"/>
    <cellStyle name="Normal 2 14" xfId="319" xr:uid="{00000000-0005-0000-0000-0000720A0000}"/>
    <cellStyle name="Normal 2 14 2" xfId="674" xr:uid="{00000000-0005-0000-0000-0000730A0000}"/>
    <cellStyle name="Normal 2 14 3" xfId="675" xr:uid="{00000000-0005-0000-0000-0000740A0000}"/>
    <cellStyle name="Normal 2 15" xfId="320" xr:uid="{00000000-0005-0000-0000-0000750A0000}"/>
    <cellStyle name="Normal 2 15 2" xfId="676" xr:uid="{00000000-0005-0000-0000-0000760A0000}"/>
    <cellStyle name="Normal 2 15 3" xfId="677" xr:uid="{00000000-0005-0000-0000-0000770A0000}"/>
    <cellStyle name="Normal 2 16" xfId="321" xr:uid="{00000000-0005-0000-0000-0000780A0000}"/>
    <cellStyle name="Normal 2 16 2" xfId="678" xr:uid="{00000000-0005-0000-0000-0000790A0000}"/>
    <cellStyle name="Normal 2 16 3" xfId="679" xr:uid="{00000000-0005-0000-0000-00007A0A0000}"/>
    <cellStyle name="Normal 2 17" xfId="322" xr:uid="{00000000-0005-0000-0000-00007B0A0000}"/>
    <cellStyle name="Normal 2 17 2" xfId="680" xr:uid="{00000000-0005-0000-0000-00007C0A0000}"/>
    <cellStyle name="Normal 2 17 3" xfId="681" xr:uid="{00000000-0005-0000-0000-00007D0A0000}"/>
    <cellStyle name="Normal 2 18" xfId="323" xr:uid="{00000000-0005-0000-0000-00007E0A0000}"/>
    <cellStyle name="Normal 2 18 2" xfId="682" xr:uid="{00000000-0005-0000-0000-00007F0A0000}"/>
    <cellStyle name="Normal 2 18 3" xfId="683" xr:uid="{00000000-0005-0000-0000-0000800A0000}"/>
    <cellStyle name="Normal 2 19" xfId="324" xr:uid="{00000000-0005-0000-0000-0000810A0000}"/>
    <cellStyle name="Normal 2 19 2" xfId="684" xr:uid="{00000000-0005-0000-0000-0000820A0000}"/>
    <cellStyle name="Normal 2 19 3" xfId="685" xr:uid="{00000000-0005-0000-0000-0000830A0000}"/>
    <cellStyle name="Normal 2 2" xfId="325" xr:uid="{00000000-0005-0000-0000-0000840A0000}"/>
    <cellStyle name="Normal 2 2 2" xfId="326" xr:uid="{00000000-0005-0000-0000-0000850A0000}"/>
    <cellStyle name="Normal 2 2 2 2" xfId="686" xr:uid="{00000000-0005-0000-0000-0000860A0000}"/>
    <cellStyle name="Normal 2 2 2 3" xfId="687" xr:uid="{00000000-0005-0000-0000-0000870A0000}"/>
    <cellStyle name="Normal 2 2 3" xfId="327" xr:uid="{00000000-0005-0000-0000-0000880A0000}"/>
    <cellStyle name="Normal 2 2 3 2" xfId="688" xr:uid="{00000000-0005-0000-0000-0000890A0000}"/>
    <cellStyle name="Normal 2 2 3 3" xfId="689" xr:uid="{00000000-0005-0000-0000-00008A0A0000}"/>
    <cellStyle name="Normal 2 2 4" xfId="328" xr:uid="{00000000-0005-0000-0000-00008B0A0000}"/>
    <cellStyle name="Normal 2 2 4 2" xfId="690" xr:uid="{00000000-0005-0000-0000-00008C0A0000}"/>
    <cellStyle name="Normal 2 2 4 3" xfId="691" xr:uid="{00000000-0005-0000-0000-00008D0A0000}"/>
    <cellStyle name="Normal 2 2 5" xfId="329" xr:uid="{00000000-0005-0000-0000-00008E0A0000}"/>
    <cellStyle name="Normal 2 2 5 2" xfId="692" xr:uid="{00000000-0005-0000-0000-00008F0A0000}"/>
    <cellStyle name="Normal 2 2 5 3" xfId="693" xr:uid="{00000000-0005-0000-0000-0000900A0000}"/>
    <cellStyle name="Normal 2 2 6" xfId="330" xr:uid="{00000000-0005-0000-0000-0000910A0000}"/>
    <cellStyle name="Normal 2 2 6 2" xfId="694" xr:uid="{00000000-0005-0000-0000-0000920A0000}"/>
    <cellStyle name="Normal 2 2 6 3" xfId="695" xr:uid="{00000000-0005-0000-0000-0000930A0000}"/>
    <cellStyle name="Normal 2 2 7" xfId="2895" xr:uid="{00000000-0005-0000-0000-0000940A0000}"/>
    <cellStyle name="Normal 2 2_3.22-08" xfId="2896" xr:uid="{00000000-0005-0000-0000-0000950A0000}"/>
    <cellStyle name="Normal 2 20" xfId="331" xr:uid="{00000000-0005-0000-0000-0000960A0000}"/>
    <cellStyle name="Normal 2 20 2" xfId="696" xr:uid="{00000000-0005-0000-0000-0000970A0000}"/>
    <cellStyle name="Normal 2 20 3" xfId="697" xr:uid="{00000000-0005-0000-0000-0000980A0000}"/>
    <cellStyle name="Normal 2 21" xfId="332" xr:uid="{00000000-0005-0000-0000-0000990A0000}"/>
    <cellStyle name="Normal 2 21 10" xfId="2897" xr:uid="{00000000-0005-0000-0000-00009A0A0000}"/>
    <cellStyle name="Normal 2 21 11" xfId="2898" xr:uid="{00000000-0005-0000-0000-00009B0A0000}"/>
    <cellStyle name="Normal 2 21 2" xfId="698" xr:uid="{00000000-0005-0000-0000-00009C0A0000}"/>
    <cellStyle name="Normal 2 21 3" xfId="699" xr:uid="{00000000-0005-0000-0000-00009D0A0000}"/>
    <cellStyle name="Normal 2 21 4" xfId="2899" xr:uid="{00000000-0005-0000-0000-00009E0A0000}"/>
    <cellStyle name="Normal 2 21 5" xfId="2900" xr:uid="{00000000-0005-0000-0000-00009F0A0000}"/>
    <cellStyle name="Normal 2 21 6" xfId="2901" xr:uid="{00000000-0005-0000-0000-0000A00A0000}"/>
    <cellStyle name="Normal 2 21 7" xfId="2902" xr:uid="{00000000-0005-0000-0000-0000A10A0000}"/>
    <cellStyle name="Normal 2 21 8" xfId="2903" xr:uid="{00000000-0005-0000-0000-0000A20A0000}"/>
    <cellStyle name="Normal 2 21 9" xfId="2904" xr:uid="{00000000-0005-0000-0000-0000A30A0000}"/>
    <cellStyle name="Normal 2 22" xfId="700" xr:uid="{00000000-0005-0000-0000-0000A40A0000}"/>
    <cellStyle name="Normal 2 23" xfId="701" xr:uid="{00000000-0005-0000-0000-0000A50A0000}"/>
    <cellStyle name="Normal 2 24" xfId="2905" xr:uid="{00000000-0005-0000-0000-0000A60A0000}"/>
    <cellStyle name="Normal 2 3" xfId="333" xr:uid="{00000000-0005-0000-0000-0000A70A0000}"/>
    <cellStyle name="Normal 2 3 2" xfId="702" xr:uid="{00000000-0005-0000-0000-0000A80A0000}"/>
    <cellStyle name="Normal 2 3 2 2" xfId="2906" xr:uid="{00000000-0005-0000-0000-0000A90A0000}"/>
    <cellStyle name="Normal 2 3 2 3" xfId="2907" xr:uid="{00000000-0005-0000-0000-0000AA0A0000}"/>
    <cellStyle name="Normal 2 3 2 4" xfId="2908" xr:uid="{00000000-0005-0000-0000-0000AB0A0000}"/>
    <cellStyle name="Normal 2 3 2 5" xfId="2909" xr:uid="{00000000-0005-0000-0000-0000AC0A0000}"/>
    <cellStyle name="Normal 2 3 2 6" xfId="2910" xr:uid="{00000000-0005-0000-0000-0000AD0A0000}"/>
    <cellStyle name="Normal 2 3 3" xfId="703" xr:uid="{00000000-0005-0000-0000-0000AE0A0000}"/>
    <cellStyle name="Normal 2 3 4" xfId="2911" xr:uid="{00000000-0005-0000-0000-0000AF0A0000}"/>
    <cellStyle name="Normal 2 3 5" xfId="2912" xr:uid="{00000000-0005-0000-0000-0000B00A0000}"/>
    <cellStyle name="Normal 2 3 6" xfId="2913" xr:uid="{00000000-0005-0000-0000-0000B10A0000}"/>
    <cellStyle name="Normal 2 3 7" xfId="2914" xr:uid="{00000000-0005-0000-0000-0000B20A0000}"/>
    <cellStyle name="Normal 2 4" xfId="334" xr:uid="{00000000-0005-0000-0000-0000B30A0000}"/>
    <cellStyle name="Normal 2 4 2" xfId="704" xr:uid="{00000000-0005-0000-0000-0000B40A0000}"/>
    <cellStyle name="Normal 2 4 3" xfId="705" xr:uid="{00000000-0005-0000-0000-0000B50A0000}"/>
    <cellStyle name="Normal 2 4 4" xfId="2915" xr:uid="{00000000-0005-0000-0000-0000B60A0000}"/>
    <cellStyle name="Normal 2 4 5" xfId="2916" xr:uid="{00000000-0005-0000-0000-0000B70A0000}"/>
    <cellStyle name="Normal 2 4 6" xfId="2917" xr:uid="{00000000-0005-0000-0000-0000B80A0000}"/>
    <cellStyle name="Normal 2 4 7" xfId="2918" xr:uid="{00000000-0005-0000-0000-0000B90A0000}"/>
    <cellStyle name="Normal 2 5" xfId="335" xr:uid="{00000000-0005-0000-0000-0000BA0A0000}"/>
    <cellStyle name="Normal 2 5 2" xfId="706" xr:uid="{00000000-0005-0000-0000-0000BB0A0000}"/>
    <cellStyle name="Normal 2 5 3" xfId="707" xr:uid="{00000000-0005-0000-0000-0000BC0A0000}"/>
    <cellStyle name="Normal 2 5 4" xfId="2919" xr:uid="{00000000-0005-0000-0000-0000BD0A0000}"/>
    <cellStyle name="Normal 2 5 5" xfId="2920" xr:uid="{00000000-0005-0000-0000-0000BE0A0000}"/>
    <cellStyle name="Normal 2 5 6" xfId="2921" xr:uid="{00000000-0005-0000-0000-0000BF0A0000}"/>
    <cellStyle name="Normal 2 5 7" xfId="2922" xr:uid="{00000000-0005-0000-0000-0000C00A0000}"/>
    <cellStyle name="Normal 2 6" xfId="336" xr:uid="{00000000-0005-0000-0000-0000C10A0000}"/>
    <cellStyle name="Normal 2 6 2" xfId="708" xr:uid="{00000000-0005-0000-0000-0000C20A0000}"/>
    <cellStyle name="Normal 2 6 3" xfId="709" xr:uid="{00000000-0005-0000-0000-0000C30A0000}"/>
    <cellStyle name="Normal 2 7" xfId="337" xr:uid="{00000000-0005-0000-0000-0000C40A0000}"/>
    <cellStyle name="Normal 2 7 2" xfId="710" xr:uid="{00000000-0005-0000-0000-0000C50A0000}"/>
    <cellStyle name="Normal 2 7 3" xfId="711" xr:uid="{00000000-0005-0000-0000-0000C60A0000}"/>
    <cellStyle name="Normal 2 8" xfId="338" xr:uid="{00000000-0005-0000-0000-0000C70A0000}"/>
    <cellStyle name="Normal 2 8 2" xfId="712" xr:uid="{00000000-0005-0000-0000-0000C80A0000}"/>
    <cellStyle name="Normal 2 8 3" xfId="713" xr:uid="{00000000-0005-0000-0000-0000C90A0000}"/>
    <cellStyle name="Normal 2 9" xfId="339" xr:uid="{00000000-0005-0000-0000-0000CA0A0000}"/>
    <cellStyle name="Normal 2 9 2" xfId="714" xr:uid="{00000000-0005-0000-0000-0000CB0A0000}"/>
    <cellStyle name="Normal 2 9 3" xfId="715" xr:uid="{00000000-0005-0000-0000-0000CC0A0000}"/>
    <cellStyle name="Normal 2_20080915_InffBCRDFiscalSPNF_ene-ago2008 (2)" xfId="340" xr:uid="{00000000-0005-0000-0000-0000CD0A0000}"/>
    <cellStyle name="Normal 20" xfId="341" xr:uid="{00000000-0005-0000-0000-0000CE0A0000}"/>
    <cellStyle name="Normal 20 10" xfId="2923" xr:uid="{00000000-0005-0000-0000-0000CF0A0000}"/>
    <cellStyle name="Normal 20 11" xfId="2924" xr:uid="{00000000-0005-0000-0000-0000D00A0000}"/>
    <cellStyle name="Normal 20 12" xfId="2925" xr:uid="{00000000-0005-0000-0000-0000D10A0000}"/>
    <cellStyle name="Normal 20 13" xfId="2926" xr:uid="{00000000-0005-0000-0000-0000D20A0000}"/>
    <cellStyle name="Normal 20 14" xfId="2927" xr:uid="{00000000-0005-0000-0000-0000D30A0000}"/>
    <cellStyle name="Normal 20 15" xfId="2928" xr:uid="{00000000-0005-0000-0000-0000D40A0000}"/>
    <cellStyle name="Normal 20 16" xfId="2929" xr:uid="{00000000-0005-0000-0000-0000D50A0000}"/>
    <cellStyle name="Normal 20 17" xfId="2930" xr:uid="{00000000-0005-0000-0000-0000D60A0000}"/>
    <cellStyle name="Normal 20 18" xfId="2931" xr:uid="{00000000-0005-0000-0000-0000D70A0000}"/>
    <cellStyle name="Normal 20 19" xfId="2932" xr:uid="{00000000-0005-0000-0000-0000D80A0000}"/>
    <cellStyle name="Normal 20 2" xfId="342" xr:uid="{00000000-0005-0000-0000-0000D90A0000}"/>
    <cellStyle name="Normal 20 2 2" xfId="716" xr:uid="{00000000-0005-0000-0000-0000DA0A0000}"/>
    <cellStyle name="Normal 20 2 3" xfId="717" xr:uid="{00000000-0005-0000-0000-0000DB0A0000}"/>
    <cellStyle name="Normal 20 20" xfId="2933" xr:uid="{00000000-0005-0000-0000-0000DC0A0000}"/>
    <cellStyle name="Normal 20 21" xfId="2934" xr:uid="{00000000-0005-0000-0000-0000DD0A0000}"/>
    <cellStyle name="Normal 20 22" xfId="2935" xr:uid="{00000000-0005-0000-0000-0000DE0A0000}"/>
    <cellStyle name="Normal 20 23" xfId="2936" xr:uid="{00000000-0005-0000-0000-0000DF0A0000}"/>
    <cellStyle name="Normal 20 24" xfId="2937" xr:uid="{00000000-0005-0000-0000-0000E00A0000}"/>
    <cellStyle name="Normal 20 25" xfId="2938" xr:uid="{00000000-0005-0000-0000-0000E10A0000}"/>
    <cellStyle name="Normal 20 26" xfId="2939" xr:uid="{00000000-0005-0000-0000-0000E20A0000}"/>
    <cellStyle name="Normal 20 27" xfId="2940" xr:uid="{00000000-0005-0000-0000-0000E30A0000}"/>
    <cellStyle name="Normal 20 28" xfId="2941" xr:uid="{00000000-0005-0000-0000-0000E40A0000}"/>
    <cellStyle name="Normal 20 29" xfId="2942" xr:uid="{00000000-0005-0000-0000-0000E50A0000}"/>
    <cellStyle name="Normal 20 3" xfId="2943" xr:uid="{00000000-0005-0000-0000-0000E60A0000}"/>
    <cellStyle name="Normal 20 3 2" xfId="2944" xr:uid="{00000000-0005-0000-0000-0000E70A0000}"/>
    <cellStyle name="Normal 20 4" xfId="2945" xr:uid="{00000000-0005-0000-0000-0000E80A0000}"/>
    <cellStyle name="Normal 20 4 2" xfId="2946" xr:uid="{00000000-0005-0000-0000-0000E90A0000}"/>
    <cellStyle name="Normal 20 5" xfId="2947" xr:uid="{00000000-0005-0000-0000-0000EA0A0000}"/>
    <cellStyle name="Normal 20 5 2" xfId="2948" xr:uid="{00000000-0005-0000-0000-0000EB0A0000}"/>
    <cellStyle name="Normal 20 6" xfId="2949" xr:uid="{00000000-0005-0000-0000-0000EC0A0000}"/>
    <cellStyle name="Normal 20 7" xfId="2950" xr:uid="{00000000-0005-0000-0000-0000ED0A0000}"/>
    <cellStyle name="Normal 20 8" xfId="2951" xr:uid="{00000000-0005-0000-0000-0000EE0A0000}"/>
    <cellStyle name="Normal 20 9" xfId="2952" xr:uid="{00000000-0005-0000-0000-0000EF0A0000}"/>
    <cellStyle name="Normal 21" xfId="343" xr:uid="{00000000-0005-0000-0000-0000F00A0000}"/>
    <cellStyle name="Normal 21 10" xfId="2953" xr:uid="{00000000-0005-0000-0000-0000F10A0000}"/>
    <cellStyle name="Normal 21 11" xfId="2954" xr:uid="{00000000-0005-0000-0000-0000F20A0000}"/>
    <cellStyle name="Normal 21 12" xfId="2955" xr:uid="{00000000-0005-0000-0000-0000F30A0000}"/>
    <cellStyle name="Normal 21 13" xfId="2956" xr:uid="{00000000-0005-0000-0000-0000F40A0000}"/>
    <cellStyle name="Normal 21 14" xfId="2957" xr:uid="{00000000-0005-0000-0000-0000F50A0000}"/>
    <cellStyle name="Normal 21 15" xfId="2958" xr:uid="{00000000-0005-0000-0000-0000F60A0000}"/>
    <cellStyle name="Normal 21 16" xfId="2959" xr:uid="{00000000-0005-0000-0000-0000F70A0000}"/>
    <cellStyle name="Normal 21 17" xfId="2960" xr:uid="{00000000-0005-0000-0000-0000F80A0000}"/>
    <cellStyle name="Normal 21 18" xfId="2961" xr:uid="{00000000-0005-0000-0000-0000F90A0000}"/>
    <cellStyle name="Normal 21 19" xfId="2962" xr:uid="{00000000-0005-0000-0000-0000FA0A0000}"/>
    <cellStyle name="Normal 21 2" xfId="344" xr:uid="{00000000-0005-0000-0000-0000FB0A0000}"/>
    <cellStyle name="Normal 21 2 2" xfId="718" xr:uid="{00000000-0005-0000-0000-0000FC0A0000}"/>
    <cellStyle name="Normal 21 2 3" xfId="719" xr:uid="{00000000-0005-0000-0000-0000FD0A0000}"/>
    <cellStyle name="Normal 21 20" xfId="2963" xr:uid="{00000000-0005-0000-0000-0000FE0A0000}"/>
    <cellStyle name="Normal 21 21" xfId="2964" xr:uid="{00000000-0005-0000-0000-0000FF0A0000}"/>
    <cellStyle name="Normal 21 22" xfId="2965" xr:uid="{00000000-0005-0000-0000-0000000B0000}"/>
    <cellStyle name="Normal 21 23" xfId="2966" xr:uid="{00000000-0005-0000-0000-0000010B0000}"/>
    <cellStyle name="Normal 21 24" xfId="2967" xr:uid="{00000000-0005-0000-0000-0000020B0000}"/>
    <cellStyle name="Normal 21 25" xfId="2968" xr:uid="{00000000-0005-0000-0000-0000030B0000}"/>
    <cellStyle name="Normal 21 26" xfId="2969" xr:uid="{00000000-0005-0000-0000-0000040B0000}"/>
    <cellStyle name="Normal 21 27" xfId="2970" xr:uid="{00000000-0005-0000-0000-0000050B0000}"/>
    <cellStyle name="Normal 21 28" xfId="2971" xr:uid="{00000000-0005-0000-0000-0000060B0000}"/>
    <cellStyle name="Normal 21 29" xfId="2972" xr:uid="{00000000-0005-0000-0000-0000070B0000}"/>
    <cellStyle name="Normal 21 3" xfId="720" xr:uid="{00000000-0005-0000-0000-0000080B0000}"/>
    <cellStyle name="Normal 21 3 2" xfId="2973" xr:uid="{00000000-0005-0000-0000-0000090B0000}"/>
    <cellStyle name="Normal 21 3 3" xfId="2974" xr:uid="{00000000-0005-0000-0000-00000A0B0000}"/>
    <cellStyle name="Normal 21 30" xfId="2975" xr:uid="{00000000-0005-0000-0000-00000B0B0000}"/>
    <cellStyle name="Normal 21 31" xfId="2976" xr:uid="{00000000-0005-0000-0000-00000C0B0000}"/>
    <cellStyle name="Normal 21 4" xfId="721" xr:uid="{00000000-0005-0000-0000-00000D0B0000}"/>
    <cellStyle name="Normal 21 4 2" xfId="2977" xr:uid="{00000000-0005-0000-0000-00000E0B0000}"/>
    <cellStyle name="Normal 21 5" xfId="2978" xr:uid="{00000000-0005-0000-0000-00000F0B0000}"/>
    <cellStyle name="Normal 21 5 2" xfId="2979" xr:uid="{00000000-0005-0000-0000-0000100B0000}"/>
    <cellStyle name="Normal 21 6" xfId="2980" xr:uid="{00000000-0005-0000-0000-0000110B0000}"/>
    <cellStyle name="Normal 21 7" xfId="2981" xr:uid="{00000000-0005-0000-0000-0000120B0000}"/>
    <cellStyle name="Normal 21 8" xfId="2982" xr:uid="{00000000-0005-0000-0000-0000130B0000}"/>
    <cellStyle name="Normal 21 9" xfId="2983" xr:uid="{00000000-0005-0000-0000-0000140B0000}"/>
    <cellStyle name="Normal 21_Dominicana en cifras economicas consolidado para complet 3-" xfId="2984" xr:uid="{00000000-0005-0000-0000-0000150B0000}"/>
    <cellStyle name="Normal 22" xfId="345" xr:uid="{00000000-0005-0000-0000-0000160B0000}"/>
    <cellStyle name="Normal 22 2" xfId="722" xr:uid="{00000000-0005-0000-0000-0000170B0000}"/>
    <cellStyle name="Normal 22 2 2" xfId="795" xr:uid="{00000000-0005-0000-0000-0000180B0000}"/>
    <cellStyle name="Normal 22 3" xfId="723" xr:uid="{00000000-0005-0000-0000-0000190B0000}"/>
    <cellStyle name="Normal 22 3 2" xfId="796" xr:uid="{00000000-0005-0000-0000-00001A0B0000}"/>
    <cellStyle name="Normal 22 4" xfId="791" xr:uid="{00000000-0005-0000-0000-00001B0B0000}"/>
    <cellStyle name="Normal 23" xfId="346" xr:uid="{00000000-0005-0000-0000-00001C0B0000}"/>
    <cellStyle name="Normal 23 2" xfId="724" xr:uid="{00000000-0005-0000-0000-00001D0B0000}"/>
    <cellStyle name="Normal 23 2 2" xfId="2985" xr:uid="{00000000-0005-0000-0000-00001E0B0000}"/>
    <cellStyle name="Normal 23 3" xfId="725" xr:uid="{00000000-0005-0000-0000-00001F0B0000}"/>
    <cellStyle name="Normal 23 3 2" xfId="2986" xr:uid="{00000000-0005-0000-0000-0000200B0000}"/>
    <cellStyle name="Normal 23 4" xfId="2987" xr:uid="{00000000-0005-0000-0000-0000210B0000}"/>
    <cellStyle name="Normal 23 4 2" xfId="2988" xr:uid="{00000000-0005-0000-0000-0000220B0000}"/>
    <cellStyle name="Normal 23 5" xfId="2989" xr:uid="{00000000-0005-0000-0000-0000230B0000}"/>
    <cellStyle name="Normal 23 5 2" xfId="2990" xr:uid="{00000000-0005-0000-0000-0000240B0000}"/>
    <cellStyle name="Normal 23 6" xfId="2991" xr:uid="{00000000-0005-0000-0000-0000250B0000}"/>
    <cellStyle name="Normal 23 6 2" xfId="2992" xr:uid="{00000000-0005-0000-0000-0000260B0000}"/>
    <cellStyle name="Normal 23 7" xfId="2993" xr:uid="{00000000-0005-0000-0000-0000270B0000}"/>
    <cellStyle name="Normal 23 7 2" xfId="2994" xr:uid="{00000000-0005-0000-0000-0000280B0000}"/>
    <cellStyle name="Normal 23 8" xfId="2995" xr:uid="{00000000-0005-0000-0000-0000290B0000}"/>
    <cellStyle name="Normal 23 8 2" xfId="2996" xr:uid="{00000000-0005-0000-0000-00002A0B0000}"/>
    <cellStyle name="Normal 23 9" xfId="2997" xr:uid="{00000000-0005-0000-0000-00002B0B0000}"/>
    <cellStyle name="Normal 24" xfId="347" xr:uid="{00000000-0005-0000-0000-00002C0B0000}"/>
    <cellStyle name="Normal 24 2" xfId="726" xr:uid="{00000000-0005-0000-0000-00002D0B0000}"/>
    <cellStyle name="Normal 24 2 2" xfId="2998" xr:uid="{00000000-0005-0000-0000-00002E0B0000}"/>
    <cellStyle name="Normal 24 3" xfId="727" xr:uid="{00000000-0005-0000-0000-00002F0B0000}"/>
    <cellStyle name="Normal 24 3 2" xfId="2999" xr:uid="{00000000-0005-0000-0000-0000300B0000}"/>
    <cellStyle name="Normal 25" xfId="348" xr:uid="{00000000-0005-0000-0000-0000310B0000}"/>
    <cellStyle name="Normal 25 2" xfId="728" xr:uid="{00000000-0005-0000-0000-0000320B0000}"/>
    <cellStyle name="Normal 25 2 2" xfId="3000" xr:uid="{00000000-0005-0000-0000-0000330B0000}"/>
    <cellStyle name="Normal 25 3" xfId="729" xr:uid="{00000000-0005-0000-0000-0000340B0000}"/>
    <cellStyle name="Normal 25 3 2" xfId="3001" xr:uid="{00000000-0005-0000-0000-0000350B0000}"/>
    <cellStyle name="Normal 25 4" xfId="3002" xr:uid="{00000000-0005-0000-0000-0000360B0000}"/>
    <cellStyle name="Normal 25 4 2" xfId="3003" xr:uid="{00000000-0005-0000-0000-0000370B0000}"/>
    <cellStyle name="Normal 25 5" xfId="3004" xr:uid="{00000000-0005-0000-0000-0000380B0000}"/>
    <cellStyle name="Normal 25 5 2" xfId="3005" xr:uid="{00000000-0005-0000-0000-0000390B0000}"/>
    <cellStyle name="Normal 25 6" xfId="3006" xr:uid="{00000000-0005-0000-0000-00003A0B0000}"/>
    <cellStyle name="Normal 26" xfId="349" xr:uid="{00000000-0005-0000-0000-00003B0B0000}"/>
    <cellStyle name="Normal 26 2" xfId="730" xr:uid="{00000000-0005-0000-0000-00003C0B0000}"/>
    <cellStyle name="Normal 26 2 2" xfId="3007" xr:uid="{00000000-0005-0000-0000-00003D0B0000}"/>
    <cellStyle name="Normal 26 3" xfId="731" xr:uid="{00000000-0005-0000-0000-00003E0B0000}"/>
    <cellStyle name="Normal 26 3 2" xfId="3008" xr:uid="{00000000-0005-0000-0000-00003F0B0000}"/>
    <cellStyle name="Normal 26 4" xfId="3009" xr:uid="{00000000-0005-0000-0000-0000400B0000}"/>
    <cellStyle name="Normal 26 4 2" xfId="3010" xr:uid="{00000000-0005-0000-0000-0000410B0000}"/>
    <cellStyle name="Normal 26 5" xfId="3011" xr:uid="{00000000-0005-0000-0000-0000420B0000}"/>
    <cellStyle name="Normal 26 5 2" xfId="3012" xr:uid="{00000000-0005-0000-0000-0000430B0000}"/>
    <cellStyle name="Normal 26 6" xfId="3013" xr:uid="{00000000-0005-0000-0000-0000440B0000}"/>
    <cellStyle name="Normal 27" xfId="350" xr:uid="{00000000-0005-0000-0000-0000450B0000}"/>
    <cellStyle name="Normal 27 2" xfId="732" xr:uid="{00000000-0005-0000-0000-0000460B0000}"/>
    <cellStyle name="Normal 27 2 2" xfId="3014" xr:uid="{00000000-0005-0000-0000-0000470B0000}"/>
    <cellStyle name="Normal 27 3" xfId="733" xr:uid="{00000000-0005-0000-0000-0000480B0000}"/>
    <cellStyle name="Normal 27 3 2" xfId="3015" xr:uid="{00000000-0005-0000-0000-0000490B0000}"/>
    <cellStyle name="Normal 27 4" xfId="3016" xr:uid="{00000000-0005-0000-0000-00004A0B0000}"/>
    <cellStyle name="Normal 27 4 2" xfId="3017" xr:uid="{00000000-0005-0000-0000-00004B0B0000}"/>
    <cellStyle name="Normal 27 5" xfId="3018" xr:uid="{00000000-0005-0000-0000-00004C0B0000}"/>
    <cellStyle name="Normal 27 5 2" xfId="3019" xr:uid="{00000000-0005-0000-0000-00004D0B0000}"/>
    <cellStyle name="Normal 27 6" xfId="3020" xr:uid="{00000000-0005-0000-0000-00004E0B0000}"/>
    <cellStyle name="Normal 28" xfId="351" xr:uid="{00000000-0005-0000-0000-00004F0B0000}"/>
    <cellStyle name="Normal 28 2" xfId="734" xr:uid="{00000000-0005-0000-0000-0000500B0000}"/>
    <cellStyle name="Normal 28 2 2" xfId="3021" xr:uid="{00000000-0005-0000-0000-0000510B0000}"/>
    <cellStyle name="Normal 28 3" xfId="735" xr:uid="{00000000-0005-0000-0000-0000520B0000}"/>
    <cellStyle name="Normal 28 3 2" xfId="3022" xr:uid="{00000000-0005-0000-0000-0000530B0000}"/>
    <cellStyle name="Normal 29" xfId="798" xr:uid="{00000000-0005-0000-0000-0000540B0000}"/>
    <cellStyle name="Normal 29 2" xfId="3023" xr:uid="{00000000-0005-0000-0000-0000550B0000}"/>
    <cellStyle name="Normal 29 2 2" xfId="3024" xr:uid="{00000000-0005-0000-0000-0000560B0000}"/>
    <cellStyle name="Normal 29 3" xfId="3025" xr:uid="{00000000-0005-0000-0000-0000570B0000}"/>
    <cellStyle name="Normal 29 3 2" xfId="3026" xr:uid="{00000000-0005-0000-0000-0000580B0000}"/>
    <cellStyle name="Normal 29 4" xfId="3027" xr:uid="{00000000-0005-0000-0000-0000590B0000}"/>
    <cellStyle name="Normal 3" xfId="787" xr:uid="{00000000-0005-0000-0000-00005A0B0000}"/>
    <cellStyle name="Normal 3 10" xfId="3028" xr:uid="{00000000-0005-0000-0000-00005B0B0000}"/>
    <cellStyle name="Normal 3 11" xfId="3029" xr:uid="{00000000-0005-0000-0000-00005C0B0000}"/>
    <cellStyle name="Normal 3 12" xfId="3030" xr:uid="{00000000-0005-0000-0000-00005D0B0000}"/>
    <cellStyle name="Normal 3 13" xfId="3031" xr:uid="{00000000-0005-0000-0000-00005E0B0000}"/>
    <cellStyle name="Normal 3 14" xfId="3032" xr:uid="{00000000-0005-0000-0000-00005F0B0000}"/>
    <cellStyle name="Normal 3 15" xfId="3033" xr:uid="{00000000-0005-0000-0000-0000600B0000}"/>
    <cellStyle name="Normal 3 16" xfId="3034" xr:uid="{00000000-0005-0000-0000-0000610B0000}"/>
    <cellStyle name="Normal 3 2" xfId="352" xr:uid="{00000000-0005-0000-0000-0000620B0000}"/>
    <cellStyle name="Normal 3 2 2" xfId="353" xr:uid="{00000000-0005-0000-0000-0000630B0000}"/>
    <cellStyle name="Normal 3 2 2 2" xfId="736" xr:uid="{00000000-0005-0000-0000-0000640B0000}"/>
    <cellStyle name="Normal 3 2 2 3" xfId="737" xr:uid="{00000000-0005-0000-0000-0000650B0000}"/>
    <cellStyle name="Normal 3 2 3" xfId="3035" xr:uid="{00000000-0005-0000-0000-0000660B0000}"/>
    <cellStyle name="Normal 3 2 4" xfId="3036" xr:uid="{00000000-0005-0000-0000-0000670B0000}"/>
    <cellStyle name="Normal 3 2 5" xfId="3037" xr:uid="{00000000-0005-0000-0000-0000680B0000}"/>
    <cellStyle name="Normal 3 2 6" xfId="3038" xr:uid="{00000000-0005-0000-0000-0000690B0000}"/>
    <cellStyle name="Normal 3 2 7" xfId="3039" xr:uid="{00000000-0005-0000-0000-00006A0B0000}"/>
    <cellStyle name="Normal 3 3" xfId="354" xr:uid="{00000000-0005-0000-0000-00006B0B0000}"/>
    <cellStyle name="Normal 3 3 2" xfId="3040" xr:uid="{00000000-0005-0000-0000-00006C0B0000}"/>
    <cellStyle name="Normal 3 3 3" xfId="3041" xr:uid="{00000000-0005-0000-0000-00006D0B0000}"/>
    <cellStyle name="Normal 3 3 4" xfId="3042" xr:uid="{00000000-0005-0000-0000-00006E0B0000}"/>
    <cellStyle name="Normal 3 3 5" xfId="3043" xr:uid="{00000000-0005-0000-0000-00006F0B0000}"/>
    <cellStyle name="Normal 3 3 6" xfId="3044" xr:uid="{00000000-0005-0000-0000-0000700B0000}"/>
    <cellStyle name="Normal 3 4" xfId="355" xr:uid="{00000000-0005-0000-0000-0000710B0000}"/>
    <cellStyle name="Normal 3 4 2" xfId="738" xr:uid="{00000000-0005-0000-0000-0000720B0000}"/>
    <cellStyle name="Normal 3 4 3" xfId="739" xr:uid="{00000000-0005-0000-0000-0000730B0000}"/>
    <cellStyle name="Normal 3 5" xfId="3045" xr:uid="{00000000-0005-0000-0000-0000740B0000}"/>
    <cellStyle name="Normal 3 5 2" xfId="3046" xr:uid="{00000000-0005-0000-0000-0000750B0000}"/>
    <cellStyle name="Normal 3 5 2 2" xfId="3047" xr:uid="{00000000-0005-0000-0000-0000760B0000}"/>
    <cellStyle name="Normal 3 5 2 3" xfId="3048" xr:uid="{00000000-0005-0000-0000-0000770B0000}"/>
    <cellStyle name="Normal 3 5 2 4" xfId="3049" xr:uid="{00000000-0005-0000-0000-0000780B0000}"/>
    <cellStyle name="Normal 3 5 2 5" xfId="3050" xr:uid="{00000000-0005-0000-0000-0000790B0000}"/>
    <cellStyle name="Normal 3 5 2 6" xfId="3051" xr:uid="{00000000-0005-0000-0000-00007A0B0000}"/>
    <cellStyle name="Normal 3 5 3" xfId="3052" xr:uid="{00000000-0005-0000-0000-00007B0B0000}"/>
    <cellStyle name="Normal 3 5 4" xfId="3053" xr:uid="{00000000-0005-0000-0000-00007C0B0000}"/>
    <cellStyle name="Normal 3 5 5" xfId="3054" xr:uid="{00000000-0005-0000-0000-00007D0B0000}"/>
    <cellStyle name="Normal 3 5 6" xfId="3055" xr:uid="{00000000-0005-0000-0000-00007E0B0000}"/>
    <cellStyle name="Normal 3 6" xfId="3056" xr:uid="{00000000-0005-0000-0000-00007F0B0000}"/>
    <cellStyle name="Normal 3 7" xfId="3057" xr:uid="{00000000-0005-0000-0000-0000800B0000}"/>
    <cellStyle name="Normal 3 7 2" xfId="3058" xr:uid="{00000000-0005-0000-0000-0000810B0000}"/>
    <cellStyle name="Normal 3 7 3" xfId="3059" xr:uid="{00000000-0005-0000-0000-0000820B0000}"/>
    <cellStyle name="Normal 3 7 4" xfId="3060" xr:uid="{00000000-0005-0000-0000-0000830B0000}"/>
    <cellStyle name="Normal 3 7 5" xfId="3061" xr:uid="{00000000-0005-0000-0000-0000840B0000}"/>
    <cellStyle name="Normal 3 7 6" xfId="3062" xr:uid="{00000000-0005-0000-0000-0000850B0000}"/>
    <cellStyle name="Normal 3 8" xfId="3063" xr:uid="{00000000-0005-0000-0000-0000860B0000}"/>
    <cellStyle name="Normal 3 8 2" xfId="3064" xr:uid="{00000000-0005-0000-0000-0000870B0000}"/>
    <cellStyle name="Normal 3 8 3" xfId="3065" xr:uid="{00000000-0005-0000-0000-0000880B0000}"/>
    <cellStyle name="Normal 3 8 4" xfId="3066" xr:uid="{00000000-0005-0000-0000-0000890B0000}"/>
    <cellStyle name="Normal 3 8 5" xfId="3067" xr:uid="{00000000-0005-0000-0000-00008A0B0000}"/>
    <cellStyle name="Normal 3 8 6" xfId="3068" xr:uid="{00000000-0005-0000-0000-00008B0B0000}"/>
    <cellStyle name="Normal 3 9" xfId="3069" xr:uid="{00000000-0005-0000-0000-00008C0B0000}"/>
    <cellStyle name="Normal 3_3.10-070 Número de vuelos charter internacionales por aeropuerto, según mes, 2007-2008" xfId="3070" xr:uid="{00000000-0005-0000-0000-00008D0B0000}"/>
    <cellStyle name="Normal 30" xfId="356" xr:uid="{00000000-0005-0000-0000-00008E0B0000}"/>
    <cellStyle name="Normal 30 2" xfId="740" xr:uid="{00000000-0005-0000-0000-00008F0B0000}"/>
    <cellStyle name="Normal 30 2 2" xfId="3071" xr:uid="{00000000-0005-0000-0000-0000900B0000}"/>
    <cellStyle name="Normal 30 3" xfId="741" xr:uid="{00000000-0005-0000-0000-0000910B0000}"/>
    <cellStyle name="Normal 30 3 2" xfId="3072" xr:uid="{00000000-0005-0000-0000-0000920B0000}"/>
    <cellStyle name="Normal 30 4" xfId="3073" xr:uid="{00000000-0005-0000-0000-0000930B0000}"/>
    <cellStyle name="Normal 30 4 2" xfId="3074" xr:uid="{00000000-0005-0000-0000-0000940B0000}"/>
    <cellStyle name="Normal 31" xfId="357" xr:uid="{00000000-0005-0000-0000-0000950B0000}"/>
    <cellStyle name="Normal 31 2" xfId="742" xr:uid="{00000000-0005-0000-0000-0000960B0000}"/>
    <cellStyle name="Normal 31 3" xfId="743" xr:uid="{00000000-0005-0000-0000-0000970B0000}"/>
    <cellStyle name="Normal 32" xfId="358" xr:uid="{00000000-0005-0000-0000-0000980B0000}"/>
    <cellStyle name="Normal 32 2" xfId="744" xr:uid="{00000000-0005-0000-0000-0000990B0000}"/>
    <cellStyle name="Normal 32 3" xfId="745" xr:uid="{00000000-0005-0000-0000-00009A0B0000}"/>
    <cellStyle name="Normal 33" xfId="807" xr:uid="{00000000-0005-0000-0000-00009B0B0000}"/>
    <cellStyle name="Normal 33 2" xfId="3075" xr:uid="{00000000-0005-0000-0000-00009C0B0000}"/>
    <cellStyle name="Normal 33 3" xfId="3076" xr:uid="{00000000-0005-0000-0000-00009D0B0000}"/>
    <cellStyle name="Normal 33 4" xfId="3077" xr:uid="{00000000-0005-0000-0000-00009E0B0000}"/>
    <cellStyle name="Normal 33 5" xfId="3078" xr:uid="{00000000-0005-0000-0000-00009F0B0000}"/>
    <cellStyle name="Normal 34" xfId="359" xr:uid="{00000000-0005-0000-0000-0000A00B0000}"/>
    <cellStyle name="Normal 34 2" xfId="746" xr:uid="{00000000-0005-0000-0000-0000A10B0000}"/>
    <cellStyle name="Normal 34 3" xfId="747" xr:uid="{00000000-0005-0000-0000-0000A20B0000}"/>
    <cellStyle name="Normal 35" xfId="360" xr:uid="{00000000-0005-0000-0000-0000A30B0000}"/>
    <cellStyle name="Normal 35 2" xfId="748" xr:uid="{00000000-0005-0000-0000-0000A40B0000}"/>
    <cellStyle name="Normal 35 3" xfId="749" xr:uid="{00000000-0005-0000-0000-0000A50B0000}"/>
    <cellStyle name="Normal 36" xfId="361" xr:uid="{00000000-0005-0000-0000-0000A60B0000}"/>
    <cellStyle name="Normal 36 2" xfId="750" xr:uid="{00000000-0005-0000-0000-0000A70B0000}"/>
    <cellStyle name="Normal 36 3" xfId="751" xr:uid="{00000000-0005-0000-0000-0000A80B0000}"/>
    <cellStyle name="Normal 37" xfId="362" xr:uid="{00000000-0005-0000-0000-0000A90B0000}"/>
    <cellStyle name="Normal 37 10" xfId="3079" xr:uid="{00000000-0005-0000-0000-0000AA0B0000}"/>
    <cellStyle name="Normal 37 11" xfId="3080" xr:uid="{00000000-0005-0000-0000-0000AB0B0000}"/>
    <cellStyle name="Normal 37 2" xfId="752" xr:uid="{00000000-0005-0000-0000-0000AC0B0000}"/>
    <cellStyle name="Normal 37 3" xfId="753" xr:uid="{00000000-0005-0000-0000-0000AD0B0000}"/>
    <cellStyle name="Normal 37 4" xfId="3081" xr:uid="{00000000-0005-0000-0000-0000AE0B0000}"/>
    <cellStyle name="Normal 37 5" xfId="3082" xr:uid="{00000000-0005-0000-0000-0000AF0B0000}"/>
    <cellStyle name="Normal 37 6" xfId="3083" xr:uid="{00000000-0005-0000-0000-0000B00B0000}"/>
    <cellStyle name="Normal 37 7" xfId="3084" xr:uid="{00000000-0005-0000-0000-0000B10B0000}"/>
    <cellStyle name="Normal 37 8" xfId="3085" xr:uid="{00000000-0005-0000-0000-0000B20B0000}"/>
    <cellStyle name="Normal 37 9" xfId="3086" xr:uid="{00000000-0005-0000-0000-0000B30B0000}"/>
    <cellStyle name="Normal 38" xfId="363" xr:uid="{00000000-0005-0000-0000-0000B40B0000}"/>
    <cellStyle name="Normal 38 10" xfId="3087" xr:uid="{00000000-0005-0000-0000-0000B50B0000}"/>
    <cellStyle name="Normal 38 11" xfId="3088" xr:uid="{00000000-0005-0000-0000-0000B60B0000}"/>
    <cellStyle name="Normal 38 2" xfId="754" xr:uid="{00000000-0005-0000-0000-0000B70B0000}"/>
    <cellStyle name="Normal 38 3" xfId="755" xr:uid="{00000000-0005-0000-0000-0000B80B0000}"/>
    <cellStyle name="Normal 38 4" xfId="3089" xr:uid="{00000000-0005-0000-0000-0000B90B0000}"/>
    <cellStyle name="Normal 38 5" xfId="3090" xr:uid="{00000000-0005-0000-0000-0000BA0B0000}"/>
    <cellStyle name="Normal 38 6" xfId="3091" xr:uid="{00000000-0005-0000-0000-0000BB0B0000}"/>
    <cellStyle name="Normal 38 7" xfId="3092" xr:uid="{00000000-0005-0000-0000-0000BC0B0000}"/>
    <cellStyle name="Normal 38 8" xfId="3093" xr:uid="{00000000-0005-0000-0000-0000BD0B0000}"/>
    <cellStyle name="Normal 38 9" xfId="3094" xr:uid="{00000000-0005-0000-0000-0000BE0B0000}"/>
    <cellStyle name="Normal 39" xfId="808" xr:uid="{00000000-0005-0000-0000-0000BF0B0000}"/>
    <cellStyle name="Normal 39 10" xfId="3095" xr:uid="{00000000-0005-0000-0000-0000C00B0000}"/>
    <cellStyle name="Normal 39 11" xfId="3096" xr:uid="{00000000-0005-0000-0000-0000C10B0000}"/>
    <cellStyle name="Normal 39 2" xfId="3097" xr:uid="{00000000-0005-0000-0000-0000C20B0000}"/>
    <cellStyle name="Normal 39 3" xfId="3098" xr:uid="{00000000-0005-0000-0000-0000C30B0000}"/>
    <cellStyle name="Normal 39 4" xfId="3099" xr:uid="{00000000-0005-0000-0000-0000C40B0000}"/>
    <cellStyle name="Normal 39 5" xfId="3100" xr:uid="{00000000-0005-0000-0000-0000C50B0000}"/>
    <cellStyle name="Normal 39 6" xfId="3101" xr:uid="{00000000-0005-0000-0000-0000C60B0000}"/>
    <cellStyle name="Normal 39 7" xfId="3102" xr:uid="{00000000-0005-0000-0000-0000C70B0000}"/>
    <cellStyle name="Normal 39 8" xfId="3103" xr:uid="{00000000-0005-0000-0000-0000C80B0000}"/>
    <cellStyle name="Normal 39 9" xfId="3104" xr:uid="{00000000-0005-0000-0000-0000C90B0000}"/>
    <cellStyle name="Normal 4" xfId="364" xr:uid="{00000000-0005-0000-0000-0000CA0B0000}"/>
    <cellStyle name="Normal 4 10" xfId="3105" xr:uid="{00000000-0005-0000-0000-0000CB0B0000}"/>
    <cellStyle name="Normal 4 10 2" xfId="3106" xr:uid="{00000000-0005-0000-0000-0000CC0B0000}"/>
    <cellStyle name="Normal 4 11" xfId="3107" xr:uid="{00000000-0005-0000-0000-0000CD0B0000}"/>
    <cellStyle name="Normal 4 11 2" xfId="3108" xr:uid="{00000000-0005-0000-0000-0000CE0B0000}"/>
    <cellStyle name="Normal 4 12" xfId="3109" xr:uid="{00000000-0005-0000-0000-0000CF0B0000}"/>
    <cellStyle name="Normal 4 12 2" xfId="3110" xr:uid="{00000000-0005-0000-0000-0000D00B0000}"/>
    <cellStyle name="Normal 4 13" xfId="3111" xr:uid="{00000000-0005-0000-0000-0000D10B0000}"/>
    <cellStyle name="Normal 4 13 2" xfId="3112" xr:uid="{00000000-0005-0000-0000-0000D20B0000}"/>
    <cellStyle name="Normal 4 14" xfId="3113" xr:uid="{00000000-0005-0000-0000-0000D30B0000}"/>
    <cellStyle name="Normal 4 15" xfId="3114" xr:uid="{00000000-0005-0000-0000-0000D40B0000}"/>
    <cellStyle name="Normal 4 16" xfId="3115" xr:uid="{00000000-0005-0000-0000-0000D50B0000}"/>
    <cellStyle name="Normal 4 17" xfId="3116" xr:uid="{00000000-0005-0000-0000-0000D60B0000}"/>
    <cellStyle name="Normal 4 18" xfId="3117" xr:uid="{00000000-0005-0000-0000-0000D70B0000}"/>
    <cellStyle name="Normal 4 19" xfId="3118" xr:uid="{00000000-0005-0000-0000-0000D80B0000}"/>
    <cellStyle name="Normal 4 2" xfId="365" xr:uid="{00000000-0005-0000-0000-0000D90B0000}"/>
    <cellStyle name="Normal 4 2 2" xfId="756" xr:uid="{00000000-0005-0000-0000-0000DA0B0000}"/>
    <cellStyle name="Normal 4 2 3" xfId="757" xr:uid="{00000000-0005-0000-0000-0000DB0B0000}"/>
    <cellStyle name="Normal 4 3" xfId="3119" xr:uid="{00000000-0005-0000-0000-0000DC0B0000}"/>
    <cellStyle name="Normal 4 3 2" xfId="3120" xr:uid="{00000000-0005-0000-0000-0000DD0B0000}"/>
    <cellStyle name="Normal 4 3 2 2" xfId="3121" xr:uid="{00000000-0005-0000-0000-0000DE0B0000}"/>
    <cellStyle name="Normal 4 3 3" xfId="3122" xr:uid="{00000000-0005-0000-0000-0000DF0B0000}"/>
    <cellStyle name="Normal 4 4" xfId="3123" xr:uid="{00000000-0005-0000-0000-0000E00B0000}"/>
    <cellStyle name="Normal 4 4 2" xfId="3124" xr:uid="{00000000-0005-0000-0000-0000E10B0000}"/>
    <cellStyle name="Normal 4 4 2 2" xfId="3125" xr:uid="{00000000-0005-0000-0000-0000E20B0000}"/>
    <cellStyle name="Normal 4 4 3" xfId="3126" xr:uid="{00000000-0005-0000-0000-0000E30B0000}"/>
    <cellStyle name="Normal 4 5" xfId="3127" xr:uid="{00000000-0005-0000-0000-0000E40B0000}"/>
    <cellStyle name="Normal 4 5 2" xfId="3128" xr:uid="{00000000-0005-0000-0000-0000E50B0000}"/>
    <cellStyle name="Normal 4 5 2 2" xfId="3129" xr:uid="{00000000-0005-0000-0000-0000E60B0000}"/>
    <cellStyle name="Normal 4 5 3" xfId="3130" xr:uid="{00000000-0005-0000-0000-0000E70B0000}"/>
    <cellStyle name="Normal 4 6" xfId="3131" xr:uid="{00000000-0005-0000-0000-0000E80B0000}"/>
    <cellStyle name="Normal 4 6 2" xfId="3132" xr:uid="{00000000-0005-0000-0000-0000E90B0000}"/>
    <cellStyle name="Normal 4 6 2 2" xfId="3133" xr:uid="{00000000-0005-0000-0000-0000EA0B0000}"/>
    <cellStyle name="Normal 4 6 3" xfId="3134" xr:uid="{00000000-0005-0000-0000-0000EB0B0000}"/>
    <cellStyle name="Normal 4 7" xfId="3135" xr:uid="{00000000-0005-0000-0000-0000EC0B0000}"/>
    <cellStyle name="Normal 4 7 2" xfId="3136" xr:uid="{00000000-0005-0000-0000-0000ED0B0000}"/>
    <cellStyle name="Normal 4 7 2 2" xfId="3137" xr:uid="{00000000-0005-0000-0000-0000EE0B0000}"/>
    <cellStyle name="Normal 4 7 3" xfId="3138" xr:uid="{00000000-0005-0000-0000-0000EF0B0000}"/>
    <cellStyle name="Normal 4 8" xfId="3139" xr:uid="{00000000-0005-0000-0000-0000F00B0000}"/>
    <cellStyle name="Normal 4 8 2" xfId="3140" xr:uid="{00000000-0005-0000-0000-0000F10B0000}"/>
    <cellStyle name="Normal 4 8 2 2" xfId="3141" xr:uid="{00000000-0005-0000-0000-0000F20B0000}"/>
    <cellStyle name="Normal 4 8 3" xfId="3142" xr:uid="{00000000-0005-0000-0000-0000F30B0000}"/>
    <cellStyle name="Normal 4 9" xfId="3143" xr:uid="{00000000-0005-0000-0000-0000F40B0000}"/>
    <cellStyle name="Normal 4 9 2" xfId="3144" xr:uid="{00000000-0005-0000-0000-0000F50B0000}"/>
    <cellStyle name="Normal 4 9 2 2" xfId="3145" xr:uid="{00000000-0005-0000-0000-0000F60B0000}"/>
    <cellStyle name="Normal 4 9 3" xfId="3146" xr:uid="{00000000-0005-0000-0000-0000F70B0000}"/>
    <cellStyle name="Normal 4_3.21-01" xfId="3147" xr:uid="{00000000-0005-0000-0000-0000F80B0000}"/>
    <cellStyle name="Normal 40" xfId="801" xr:uid="{00000000-0005-0000-0000-0000F90B0000}"/>
    <cellStyle name="Normal 41" xfId="806" xr:uid="{00000000-0005-0000-0000-0000FA0B0000}"/>
    <cellStyle name="Normal 41 10" xfId="3148" xr:uid="{00000000-0005-0000-0000-0000FB0B0000}"/>
    <cellStyle name="Normal 41 11" xfId="3149" xr:uid="{00000000-0005-0000-0000-0000FC0B0000}"/>
    <cellStyle name="Normal 41 2" xfId="3150" xr:uid="{00000000-0005-0000-0000-0000FD0B0000}"/>
    <cellStyle name="Normal 41 3" xfId="3151" xr:uid="{00000000-0005-0000-0000-0000FE0B0000}"/>
    <cellStyle name="Normal 41 4" xfId="3152" xr:uid="{00000000-0005-0000-0000-0000FF0B0000}"/>
    <cellStyle name="Normal 41 5" xfId="3153" xr:uid="{00000000-0005-0000-0000-0000000C0000}"/>
    <cellStyle name="Normal 41 6" xfId="3154" xr:uid="{00000000-0005-0000-0000-0000010C0000}"/>
    <cellStyle name="Normal 41 7" xfId="3155" xr:uid="{00000000-0005-0000-0000-0000020C0000}"/>
    <cellStyle name="Normal 41 8" xfId="3156" xr:uid="{00000000-0005-0000-0000-0000030C0000}"/>
    <cellStyle name="Normal 41 9" xfId="3157" xr:uid="{00000000-0005-0000-0000-0000040C0000}"/>
    <cellStyle name="Normal 42" xfId="802" xr:uid="{00000000-0005-0000-0000-0000050C0000}"/>
    <cellStyle name="Normal 42 10" xfId="3158" xr:uid="{00000000-0005-0000-0000-0000060C0000}"/>
    <cellStyle name="Normal 42 11" xfId="3159" xr:uid="{00000000-0005-0000-0000-0000070C0000}"/>
    <cellStyle name="Normal 42 2" xfId="3160" xr:uid="{00000000-0005-0000-0000-0000080C0000}"/>
    <cellStyle name="Normal 42 3" xfId="3161" xr:uid="{00000000-0005-0000-0000-0000090C0000}"/>
    <cellStyle name="Normal 42 4" xfId="3162" xr:uid="{00000000-0005-0000-0000-00000A0C0000}"/>
    <cellStyle name="Normal 42 5" xfId="3163" xr:uid="{00000000-0005-0000-0000-00000B0C0000}"/>
    <cellStyle name="Normal 42 6" xfId="3164" xr:uid="{00000000-0005-0000-0000-00000C0C0000}"/>
    <cellStyle name="Normal 42 7" xfId="3165" xr:uid="{00000000-0005-0000-0000-00000D0C0000}"/>
    <cellStyle name="Normal 42 8" xfId="3166" xr:uid="{00000000-0005-0000-0000-00000E0C0000}"/>
    <cellStyle name="Normal 42 9" xfId="3167" xr:uid="{00000000-0005-0000-0000-00000F0C0000}"/>
    <cellStyle name="Normal 43" xfId="810" xr:uid="{00000000-0005-0000-0000-0000100C0000}"/>
    <cellStyle name="Normal 43 10" xfId="3168" xr:uid="{00000000-0005-0000-0000-0000110C0000}"/>
    <cellStyle name="Normal 43 11" xfId="3169" xr:uid="{00000000-0005-0000-0000-0000120C0000}"/>
    <cellStyle name="Normal 43 2" xfId="3170" xr:uid="{00000000-0005-0000-0000-0000130C0000}"/>
    <cellStyle name="Normal 43 3" xfId="3171" xr:uid="{00000000-0005-0000-0000-0000140C0000}"/>
    <cellStyle name="Normal 43 4" xfId="3172" xr:uid="{00000000-0005-0000-0000-0000150C0000}"/>
    <cellStyle name="Normal 43 5" xfId="3173" xr:uid="{00000000-0005-0000-0000-0000160C0000}"/>
    <cellStyle name="Normal 43 6" xfId="3174" xr:uid="{00000000-0005-0000-0000-0000170C0000}"/>
    <cellStyle name="Normal 43 7" xfId="3175" xr:uid="{00000000-0005-0000-0000-0000180C0000}"/>
    <cellStyle name="Normal 43 8" xfId="3176" xr:uid="{00000000-0005-0000-0000-0000190C0000}"/>
    <cellStyle name="Normal 43 9" xfId="3177" xr:uid="{00000000-0005-0000-0000-00001A0C0000}"/>
    <cellStyle name="Normal 44" xfId="786" xr:uid="{00000000-0005-0000-0000-00001B0C0000}"/>
    <cellStyle name="Normal 44 10" xfId="3178" xr:uid="{00000000-0005-0000-0000-00001C0C0000}"/>
    <cellStyle name="Normal 44 11" xfId="3179" xr:uid="{00000000-0005-0000-0000-00001D0C0000}"/>
    <cellStyle name="Normal 44 2" xfId="792" xr:uid="{00000000-0005-0000-0000-00001E0C0000}"/>
    <cellStyle name="Normal 44 3" xfId="3180" xr:uid="{00000000-0005-0000-0000-00001F0C0000}"/>
    <cellStyle name="Normal 44 4" xfId="3181" xr:uid="{00000000-0005-0000-0000-0000200C0000}"/>
    <cellStyle name="Normal 44 5" xfId="3182" xr:uid="{00000000-0005-0000-0000-0000210C0000}"/>
    <cellStyle name="Normal 44 6" xfId="3183" xr:uid="{00000000-0005-0000-0000-0000220C0000}"/>
    <cellStyle name="Normal 44 7" xfId="3184" xr:uid="{00000000-0005-0000-0000-0000230C0000}"/>
    <cellStyle name="Normal 44 8" xfId="3185" xr:uid="{00000000-0005-0000-0000-0000240C0000}"/>
    <cellStyle name="Normal 44 9" xfId="3186" xr:uid="{00000000-0005-0000-0000-0000250C0000}"/>
    <cellStyle name="Normal 45" xfId="793" xr:uid="{00000000-0005-0000-0000-0000260C0000}"/>
    <cellStyle name="Normal 45 2" xfId="3187" xr:uid="{00000000-0005-0000-0000-0000270C0000}"/>
    <cellStyle name="Normal 45 3" xfId="3188" xr:uid="{00000000-0005-0000-0000-0000280C0000}"/>
    <cellStyle name="Normal 46" xfId="794" xr:uid="{00000000-0005-0000-0000-0000290C0000}"/>
    <cellStyle name="Normal 46 2" xfId="3189" xr:uid="{00000000-0005-0000-0000-00002A0C0000}"/>
    <cellStyle name="Normal 47" xfId="3190" xr:uid="{00000000-0005-0000-0000-00002B0C0000}"/>
    <cellStyle name="Normal 47 2" xfId="3191" xr:uid="{00000000-0005-0000-0000-00002C0C0000}"/>
    <cellStyle name="Normal 48" xfId="3192" xr:uid="{00000000-0005-0000-0000-00002D0C0000}"/>
    <cellStyle name="Normal 48 2" xfId="3193" xr:uid="{00000000-0005-0000-0000-00002E0C0000}"/>
    <cellStyle name="Normal 49" xfId="3194" xr:uid="{00000000-0005-0000-0000-00002F0C0000}"/>
    <cellStyle name="Normal 49 2" xfId="3195" xr:uid="{00000000-0005-0000-0000-0000300C0000}"/>
    <cellStyle name="Normal 5" xfId="366" xr:uid="{00000000-0005-0000-0000-0000310C0000}"/>
    <cellStyle name="Normal 5 2" xfId="367" xr:uid="{00000000-0005-0000-0000-0000320C0000}"/>
    <cellStyle name="Normal 5 2 2" xfId="758" xr:uid="{00000000-0005-0000-0000-0000330C0000}"/>
    <cellStyle name="Normal 5 2 3" xfId="759" xr:uid="{00000000-0005-0000-0000-0000340C0000}"/>
    <cellStyle name="Normal 5 3" xfId="368" xr:uid="{00000000-0005-0000-0000-0000350C0000}"/>
    <cellStyle name="Normal 5 4" xfId="369" xr:uid="{00000000-0005-0000-0000-0000360C0000}"/>
    <cellStyle name="Normal 5 4 2" xfId="760" xr:uid="{00000000-0005-0000-0000-0000370C0000}"/>
    <cellStyle name="Normal 5 4 3" xfId="761" xr:uid="{00000000-0005-0000-0000-0000380C0000}"/>
    <cellStyle name="Normal 5 5" xfId="3196" xr:uid="{00000000-0005-0000-0000-0000390C0000}"/>
    <cellStyle name="Normal 5 6" xfId="3197" xr:uid="{00000000-0005-0000-0000-00003A0C0000}"/>
    <cellStyle name="Normal 5 7" xfId="3198" xr:uid="{00000000-0005-0000-0000-00003B0C0000}"/>
    <cellStyle name="Normal 5 8" xfId="3199" xr:uid="{00000000-0005-0000-0000-00003C0C0000}"/>
    <cellStyle name="Normal 5 9" xfId="3200" xr:uid="{00000000-0005-0000-0000-00003D0C0000}"/>
    <cellStyle name="Normal 50" xfId="3201" xr:uid="{00000000-0005-0000-0000-00003E0C0000}"/>
    <cellStyle name="Normal 50 2" xfId="3202" xr:uid="{00000000-0005-0000-0000-00003F0C0000}"/>
    <cellStyle name="Normal 51" xfId="3203" xr:uid="{00000000-0005-0000-0000-0000400C0000}"/>
    <cellStyle name="Normal 51 2" xfId="3204" xr:uid="{00000000-0005-0000-0000-0000410C0000}"/>
    <cellStyle name="Normal 52" xfId="3205" xr:uid="{00000000-0005-0000-0000-0000420C0000}"/>
    <cellStyle name="Normal 52 2" xfId="3206" xr:uid="{00000000-0005-0000-0000-0000430C0000}"/>
    <cellStyle name="Normal 53" xfId="3207" xr:uid="{00000000-0005-0000-0000-0000440C0000}"/>
    <cellStyle name="Normal 53 2" xfId="3208" xr:uid="{00000000-0005-0000-0000-0000450C0000}"/>
    <cellStyle name="Normal 54" xfId="3209" xr:uid="{00000000-0005-0000-0000-0000460C0000}"/>
    <cellStyle name="Normal 54 2" xfId="3210" xr:uid="{00000000-0005-0000-0000-0000470C0000}"/>
    <cellStyle name="Normal 55" xfId="3211" xr:uid="{00000000-0005-0000-0000-0000480C0000}"/>
    <cellStyle name="Normal 55 2" xfId="3212" xr:uid="{00000000-0005-0000-0000-0000490C0000}"/>
    <cellStyle name="Normal 56" xfId="3213" xr:uid="{00000000-0005-0000-0000-00004A0C0000}"/>
    <cellStyle name="Normal 56 2" xfId="3214" xr:uid="{00000000-0005-0000-0000-00004B0C0000}"/>
    <cellStyle name="Normal 57" xfId="3215" xr:uid="{00000000-0005-0000-0000-00004C0C0000}"/>
    <cellStyle name="Normal 57 2" xfId="3216" xr:uid="{00000000-0005-0000-0000-00004D0C0000}"/>
    <cellStyle name="Normal 58" xfId="3217" xr:uid="{00000000-0005-0000-0000-00004E0C0000}"/>
    <cellStyle name="Normal 59" xfId="3218" xr:uid="{00000000-0005-0000-0000-00004F0C0000}"/>
    <cellStyle name="Normal 6" xfId="370" xr:uid="{00000000-0005-0000-0000-0000500C0000}"/>
    <cellStyle name="Normal 6 2" xfId="371" xr:uid="{00000000-0005-0000-0000-0000510C0000}"/>
    <cellStyle name="Normal 6 2 2" xfId="762" xr:uid="{00000000-0005-0000-0000-0000520C0000}"/>
    <cellStyle name="Normal 6 2 3" xfId="763" xr:uid="{00000000-0005-0000-0000-0000530C0000}"/>
    <cellStyle name="Normal 6 3" xfId="372" xr:uid="{00000000-0005-0000-0000-0000540C0000}"/>
    <cellStyle name="Normal 6 4" xfId="3219" xr:uid="{00000000-0005-0000-0000-0000550C0000}"/>
    <cellStyle name="Normal 6 5" xfId="3220" xr:uid="{00000000-0005-0000-0000-0000560C0000}"/>
    <cellStyle name="Normal 6 6" xfId="3221" xr:uid="{00000000-0005-0000-0000-0000570C0000}"/>
    <cellStyle name="Normal 6 7" xfId="3222" xr:uid="{00000000-0005-0000-0000-0000580C0000}"/>
    <cellStyle name="Normal 6 8" xfId="3223" xr:uid="{00000000-0005-0000-0000-0000590C0000}"/>
    <cellStyle name="Normal 6 9" xfId="3224" xr:uid="{00000000-0005-0000-0000-00005A0C0000}"/>
    <cellStyle name="Normal 60" xfId="3225" xr:uid="{00000000-0005-0000-0000-00005B0C0000}"/>
    <cellStyle name="Normal 61" xfId="3226" xr:uid="{00000000-0005-0000-0000-00005C0C0000}"/>
    <cellStyle name="Normal 62 10" xfId="3227" xr:uid="{00000000-0005-0000-0000-00005D0C0000}"/>
    <cellStyle name="Normal 7" xfId="373" xr:uid="{00000000-0005-0000-0000-00005E0C0000}"/>
    <cellStyle name="Normal 7 2" xfId="374" xr:uid="{00000000-0005-0000-0000-00005F0C0000}"/>
    <cellStyle name="Normal 7 2 2" xfId="764" xr:uid="{00000000-0005-0000-0000-0000600C0000}"/>
    <cellStyle name="Normal 7 2 3" xfId="765" xr:uid="{00000000-0005-0000-0000-0000610C0000}"/>
    <cellStyle name="Normal 7 3" xfId="375" xr:uid="{00000000-0005-0000-0000-0000620C0000}"/>
    <cellStyle name="Normal 7 4" xfId="376" xr:uid="{00000000-0005-0000-0000-0000630C0000}"/>
    <cellStyle name="Normal 7 4 2" xfId="766" xr:uid="{00000000-0005-0000-0000-0000640C0000}"/>
    <cellStyle name="Normal 7 4 3" xfId="767" xr:uid="{00000000-0005-0000-0000-0000650C0000}"/>
    <cellStyle name="Normal 7 5" xfId="3228" xr:uid="{00000000-0005-0000-0000-0000660C0000}"/>
    <cellStyle name="Normal 7 6" xfId="3229" xr:uid="{00000000-0005-0000-0000-0000670C0000}"/>
    <cellStyle name="Normal 7 7" xfId="3230" xr:uid="{00000000-0005-0000-0000-0000680C0000}"/>
    <cellStyle name="Normal 7 8" xfId="3231" xr:uid="{00000000-0005-0000-0000-0000690C0000}"/>
    <cellStyle name="Normal 7 9" xfId="3232" xr:uid="{00000000-0005-0000-0000-00006A0C0000}"/>
    <cellStyle name="Normal 8" xfId="377" xr:uid="{00000000-0005-0000-0000-00006B0C0000}"/>
    <cellStyle name="Normal 8 2" xfId="378" xr:uid="{00000000-0005-0000-0000-00006C0C0000}"/>
    <cellStyle name="Normal 8 2 2" xfId="768" xr:uid="{00000000-0005-0000-0000-00006D0C0000}"/>
    <cellStyle name="Normal 8 2 3" xfId="769" xr:uid="{00000000-0005-0000-0000-00006E0C0000}"/>
    <cellStyle name="Normal 8 3" xfId="379" xr:uid="{00000000-0005-0000-0000-00006F0C0000}"/>
    <cellStyle name="Normal 8 4" xfId="3233" xr:uid="{00000000-0005-0000-0000-0000700C0000}"/>
    <cellStyle name="Normal 8 5" xfId="3234" xr:uid="{00000000-0005-0000-0000-0000710C0000}"/>
    <cellStyle name="Normal 8 6" xfId="3235" xr:uid="{00000000-0005-0000-0000-0000720C0000}"/>
    <cellStyle name="Normal 8 7" xfId="3236" xr:uid="{00000000-0005-0000-0000-0000730C0000}"/>
    <cellStyle name="Normal 8 8" xfId="3237" xr:uid="{00000000-0005-0000-0000-0000740C0000}"/>
    <cellStyle name="Normal 9" xfId="380" xr:uid="{00000000-0005-0000-0000-0000750C0000}"/>
    <cellStyle name="Normal 9 10" xfId="3238" xr:uid="{00000000-0005-0000-0000-0000760C0000}"/>
    <cellStyle name="Normal 9 10 2" xfId="3239" xr:uid="{00000000-0005-0000-0000-0000770C0000}"/>
    <cellStyle name="Normal 9 10 2 2" xfId="3240" xr:uid="{00000000-0005-0000-0000-0000780C0000}"/>
    <cellStyle name="Normal 9 10 3" xfId="3241" xr:uid="{00000000-0005-0000-0000-0000790C0000}"/>
    <cellStyle name="Normal 9 11" xfId="3242" xr:uid="{00000000-0005-0000-0000-00007A0C0000}"/>
    <cellStyle name="Normal 9 11 2" xfId="3243" xr:uid="{00000000-0005-0000-0000-00007B0C0000}"/>
    <cellStyle name="Normal 9 12" xfId="3244" xr:uid="{00000000-0005-0000-0000-00007C0C0000}"/>
    <cellStyle name="Normal 9 12 2" xfId="3245" xr:uid="{00000000-0005-0000-0000-00007D0C0000}"/>
    <cellStyle name="Normal 9 13" xfId="3246" xr:uid="{00000000-0005-0000-0000-00007E0C0000}"/>
    <cellStyle name="Normal 9 13 2" xfId="3247" xr:uid="{00000000-0005-0000-0000-00007F0C0000}"/>
    <cellStyle name="Normal 9 14" xfId="3248" xr:uid="{00000000-0005-0000-0000-0000800C0000}"/>
    <cellStyle name="Normal 9 14 2" xfId="3249" xr:uid="{00000000-0005-0000-0000-0000810C0000}"/>
    <cellStyle name="Normal 9 15" xfId="3250" xr:uid="{00000000-0005-0000-0000-0000820C0000}"/>
    <cellStyle name="Normal 9 16" xfId="3251" xr:uid="{00000000-0005-0000-0000-0000830C0000}"/>
    <cellStyle name="Normal 9 17" xfId="3252" xr:uid="{00000000-0005-0000-0000-0000840C0000}"/>
    <cellStyle name="Normal 9 18" xfId="3253" xr:uid="{00000000-0005-0000-0000-0000850C0000}"/>
    <cellStyle name="Normal 9 19" xfId="3254" xr:uid="{00000000-0005-0000-0000-0000860C0000}"/>
    <cellStyle name="Normal 9 2" xfId="381" xr:uid="{00000000-0005-0000-0000-0000870C0000}"/>
    <cellStyle name="Normal 9 2 2" xfId="770" xr:uid="{00000000-0005-0000-0000-0000880C0000}"/>
    <cellStyle name="Normal 9 2 3" xfId="771" xr:uid="{00000000-0005-0000-0000-0000890C0000}"/>
    <cellStyle name="Normal 9 20" xfId="3255" xr:uid="{00000000-0005-0000-0000-00008A0C0000}"/>
    <cellStyle name="Normal 9 3" xfId="382" xr:uid="{00000000-0005-0000-0000-00008B0C0000}"/>
    <cellStyle name="Normal 9 3 2" xfId="772" xr:uid="{00000000-0005-0000-0000-00008C0C0000}"/>
    <cellStyle name="Normal 9 3 3" xfId="773" xr:uid="{00000000-0005-0000-0000-00008D0C0000}"/>
    <cellStyle name="Normal 9 4" xfId="3256" xr:uid="{00000000-0005-0000-0000-00008E0C0000}"/>
    <cellStyle name="Normal 9 4 2" xfId="3257" xr:uid="{00000000-0005-0000-0000-00008F0C0000}"/>
    <cellStyle name="Normal 9 4 2 2" xfId="3258" xr:uid="{00000000-0005-0000-0000-0000900C0000}"/>
    <cellStyle name="Normal 9 4 3" xfId="3259" xr:uid="{00000000-0005-0000-0000-0000910C0000}"/>
    <cellStyle name="Normal 9 5" xfId="3260" xr:uid="{00000000-0005-0000-0000-0000920C0000}"/>
    <cellStyle name="Normal 9 5 2" xfId="3261" xr:uid="{00000000-0005-0000-0000-0000930C0000}"/>
    <cellStyle name="Normal 9 5 2 2" xfId="3262" xr:uid="{00000000-0005-0000-0000-0000940C0000}"/>
    <cellStyle name="Normal 9 5 3" xfId="3263" xr:uid="{00000000-0005-0000-0000-0000950C0000}"/>
    <cellStyle name="Normal 9 6" xfId="3264" xr:uid="{00000000-0005-0000-0000-0000960C0000}"/>
    <cellStyle name="Normal 9 6 2" xfId="3265" xr:uid="{00000000-0005-0000-0000-0000970C0000}"/>
    <cellStyle name="Normal 9 6 2 2" xfId="3266" xr:uid="{00000000-0005-0000-0000-0000980C0000}"/>
    <cellStyle name="Normal 9 6 3" xfId="3267" xr:uid="{00000000-0005-0000-0000-0000990C0000}"/>
    <cellStyle name="Normal 9 7" xfId="3268" xr:uid="{00000000-0005-0000-0000-00009A0C0000}"/>
    <cellStyle name="Normal 9 7 2" xfId="3269" xr:uid="{00000000-0005-0000-0000-00009B0C0000}"/>
    <cellStyle name="Normal 9 7 2 2" xfId="3270" xr:uid="{00000000-0005-0000-0000-00009C0C0000}"/>
    <cellStyle name="Normal 9 7 3" xfId="3271" xr:uid="{00000000-0005-0000-0000-00009D0C0000}"/>
    <cellStyle name="Normal 9 8" xfId="3272" xr:uid="{00000000-0005-0000-0000-00009E0C0000}"/>
    <cellStyle name="Normal 9 8 2" xfId="3273" xr:uid="{00000000-0005-0000-0000-00009F0C0000}"/>
    <cellStyle name="Normal 9 8 2 2" xfId="3274" xr:uid="{00000000-0005-0000-0000-0000A00C0000}"/>
    <cellStyle name="Normal 9 8 3" xfId="3275" xr:uid="{00000000-0005-0000-0000-0000A10C0000}"/>
    <cellStyle name="Normal 9 9" xfId="3276" xr:uid="{00000000-0005-0000-0000-0000A20C0000}"/>
    <cellStyle name="Normal 9 9 2" xfId="3277" xr:uid="{00000000-0005-0000-0000-0000A30C0000}"/>
    <cellStyle name="Normal 9 9 2 2" xfId="3278" xr:uid="{00000000-0005-0000-0000-0000A40C0000}"/>
    <cellStyle name="Normal 9 9 3" xfId="3279" xr:uid="{00000000-0005-0000-0000-0000A50C0000}"/>
    <cellStyle name="Normal 9_3.21-01" xfId="3280" xr:uid="{00000000-0005-0000-0000-0000A60C0000}"/>
    <cellStyle name="Normal Table" xfId="383" xr:uid="{00000000-0005-0000-0000-0000A70C0000}"/>
    <cellStyle name="Normal Table 10" xfId="3281" xr:uid="{00000000-0005-0000-0000-0000A80C0000}"/>
    <cellStyle name="Normal Table 11" xfId="3282" xr:uid="{00000000-0005-0000-0000-0000A90C0000}"/>
    <cellStyle name="Normal Table 12" xfId="3283" xr:uid="{00000000-0005-0000-0000-0000AA0C0000}"/>
    <cellStyle name="Normal Table 13" xfId="3284" xr:uid="{00000000-0005-0000-0000-0000AB0C0000}"/>
    <cellStyle name="Normal Table 14" xfId="3285" xr:uid="{00000000-0005-0000-0000-0000AC0C0000}"/>
    <cellStyle name="Normal Table 15" xfId="3286" xr:uid="{00000000-0005-0000-0000-0000AD0C0000}"/>
    <cellStyle name="Normal Table 16" xfId="3287" xr:uid="{00000000-0005-0000-0000-0000AE0C0000}"/>
    <cellStyle name="Normal Table 17" xfId="3288" xr:uid="{00000000-0005-0000-0000-0000AF0C0000}"/>
    <cellStyle name="Normal Table 18" xfId="3289" xr:uid="{00000000-0005-0000-0000-0000B00C0000}"/>
    <cellStyle name="Normal Table 19" xfId="3290" xr:uid="{00000000-0005-0000-0000-0000B10C0000}"/>
    <cellStyle name="Normal Table 2" xfId="3291" xr:uid="{00000000-0005-0000-0000-0000B20C0000}"/>
    <cellStyle name="Normal Table 20" xfId="3292" xr:uid="{00000000-0005-0000-0000-0000B30C0000}"/>
    <cellStyle name="Normal Table 21" xfId="3293" xr:uid="{00000000-0005-0000-0000-0000B40C0000}"/>
    <cellStyle name="Normal Table 22" xfId="3294" xr:uid="{00000000-0005-0000-0000-0000B50C0000}"/>
    <cellStyle name="Normal Table 23" xfId="3295" xr:uid="{00000000-0005-0000-0000-0000B60C0000}"/>
    <cellStyle name="Normal Table 24" xfId="3296" xr:uid="{00000000-0005-0000-0000-0000B70C0000}"/>
    <cellStyle name="Normal Table 25" xfId="3297" xr:uid="{00000000-0005-0000-0000-0000B80C0000}"/>
    <cellStyle name="Normal Table 26" xfId="3298" xr:uid="{00000000-0005-0000-0000-0000B90C0000}"/>
    <cellStyle name="Normal Table 27" xfId="3299" xr:uid="{00000000-0005-0000-0000-0000BA0C0000}"/>
    <cellStyle name="Normal Table 28" xfId="3300" xr:uid="{00000000-0005-0000-0000-0000BB0C0000}"/>
    <cellStyle name="Normal Table 3" xfId="3301" xr:uid="{00000000-0005-0000-0000-0000BC0C0000}"/>
    <cellStyle name="Normal Table 4" xfId="3302" xr:uid="{00000000-0005-0000-0000-0000BD0C0000}"/>
    <cellStyle name="Normal Table 5" xfId="3303" xr:uid="{00000000-0005-0000-0000-0000BE0C0000}"/>
    <cellStyle name="Normal Table 6" xfId="3304" xr:uid="{00000000-0005-0000-0000-0000BF0C0000}"/>
    <cellStyle name="Normal Table 7" xfId="3305" xr:uid="{00000000-0005-0000-0000-0000C00C0000}"/>
    <cellStyle name="Normal Table 8" xfId="3306" xr:uid="{00000000-0005-0000-0000-0000C10C0000}"/>
    <cellStyle name="Normal Table 9" xfId="3307" xr:uid="{00000000-0005-0000-0000-0000C20C0000}"/>
    <cellStyle name="Nota" xfId="384" xr:uid="{00000000-0005-0000-0000-0000C30C0000}"/>
    <cellStyle name="Nota 2" xfId="3308" xr:uid="{00000000-0005-0000-0000-0000C40C0000}"/>
    <cellStyle name="Notas 2" xfId="3309" xr:uid="{00000000-0005-0000-0000-0000C50C0000}"/>
    <cellStyle name="Notas 2 10" xfId="3310" xr:uid="{00000000-0005-0000-0000-0000C60C0000}"/>
    <cellStyle name="Notas 2 11" xfId="3311" xr:uid="{00000000-0005-0000-0000-0000C70C0000}"/>
    <cellStyle name="Notas 2 2" xfId="3312" xr:uid="{00000000-0005-0000-0000-0000C80C0000}"/>
    <cellStyle name="Notas 2 3" xfId="3313" xr:uid="{00000000-0005-0000-0000-0000C90C0000}"/>
    <cellStyle name="Notas 2 4" xfId="3314" xr:uid="{00000000-0005-0000-0000-0000CA0C0000}"/>
    <cellStyle name="Notas 2 5" xfId="3315" xr:uid="{00000000-0005-0000-0000-0000CB0C0000}"/>
    <cellStyle name="Notas 2 6" xfId="3316" xr:uid="{00000000-0005-0000-0000-0000CC0C0000}"/>
    <cellStyle name="Notas 2 7" xfId="3317" xr:uid="{00000000-0005-0000-0000-0000CD0C0000}"/>
    <cellStyle name="Notas 2 8" xfId="3318" xr:uid="{00000000-0005-0000-0000-0000CE0C0000}"/>
    <cellStyle name="Notas 2 9" xfId="3319" xr:uid="{00000000-0005-0000-0000-0000CF0C0000}"/>
    <cellStyle name="Notas 3" xfId="3320" xr:uid="{00000000-0005-0000-0000-0000D00C0000}"/>
    <cellStyle name="Notas 3 10" xfId="3321" xr:uid="{00000000-0005-0000-0000-0000D10C0000}"/>
    <cellStyle name="Notas 3 11" xfId="3322" xr:uid="{00000000-0005-0000-0000-0000D20C0000}"/>
    <cellStyle name="Notas 3 2" xfId="3323" xr:uid="{00000000-0005-0000-0000-0000D30C0000}"/>
    <cellStyle name="Notas 3 3" xfId="3324" xr:uid="{00000000-0005-0000-0000-0000D40C0000}"/>
    <cellStyle name="Notas 3 4" xfId="3325" xr:uid="{00000000-0005-0000-0000-0000D50C0000}"/>
    <cellStyle name="Notas 3 5" xfId="3326" xr:uid="{00000000-0005-0000-0000-0000D60C0000}"/>
    <cellStyle name="Notas 3 6" xfId="3327" xr:uid="{00000000-0005-0000-0000-0000D70C0000}"/>
    <cellStyle name="Notas 3 7" xfId="3328" xr:uid="{00000000-0005-0000-0000-0000D80C0000}"/>
    <cellStyle name="Notas 3 8" xfId="3329" xr:uid="{00000000-0005-0000-0000-0000D90C0000}"/>
    <cellStyle name="Notas 3 9" xfId="3330" xr:uid="{00000000-0005-0000-0000-0000DA0C0000}"/>
    <cellStyle name="Notas 4" xfId="3331" xr:uid="{00000000-0005-0000-0000-0000DB0C0000}"/>
    <cellStyle name="Notas 4 10" xfId="3332" xr:uid="{00000000-0005-0000-0000-0000DC0C0000}"/>
    <cellStyle name="Notas 4 11" xfId="3333" xr:uid="{00000000-0005-0000-0000-0000DD0C0000}"/>
    <cellStyle name="Notas 4 2" xfId="3334" xr:uid="{00000000-0005-0000-0000-0000DE0C0000}"/>
    <cellStyle name="Notas 4 3" xfId="3335" xr:uid="{00000000-0005-0000-0000-0000DF0C0000}"/>
    <cellStyle name="Notas 4 4" xfId="3336" xr:uid="{00000000-0005-0000-0000-0000E00C0000}"/>
    <cellStyle name="Notas 4 5" xfId="3337" xr:uid="{00000000-0005-0000-0000-0000E10C0000}"/>
    <cellStyle name="Notas 4 6" xfId="3338" xr:uid="{00000000-0005-0000-0000-0000E20C0000}"/>
    <cellStyle name="Notas 4 7" xfId="3339" xr:uid="{00000000-0005-0000-0000-0000E30C0000}"/>
    <cellStyle name="Notas 4 8" xfId="3340" xr:uid="{00000000-0005-0000-0000-0000E40C0000}"/>
    <cellStyle name="Notas 4 9" xfId="3341" xr:uid="{00000000-0005-0000-0000-0000E50C0000}"/>
    <cellStyle name="Note" xfId="3342" xr:uid="{00000000-0005-0000-0000-0000E60C0000}"/>
    <cellStyle name="Output" xfId="385" xr:uid="{00000000-0005-0000-0000-0000E70C0000}"/>
    <cellStyle name="Percent [2]" xfId="386" xr:uid="{00000000-0005-0000-0000-0000E80C0000}"/>
    <cellStyle name="Percent [2] 2" xfId="3343" xr:uid="{00000000-0005-0000-0000-0000E90C0000}"/>
    <cellStyle name="Percent 2" xfId="387" xr:uid="{00000000-0005-0000-0000-0000EA0C0000}"/>
    <cellStyle name="Percent 2 2" xfId="774" xr:uid="{00000000-0005-0000-0000-0000EB0C0000}"/>
    <cellStyle name="Percent 2 3" xfId="775" xr:uid="{00000000-0005-0000-0000-0000EC0C0000}"/>
    <cellStyle name="Percent 2 4" xfId="3344" xr:uid="{00000000-0005-0000-0000-0000ED0C0000}"/>
    <cellStyle name="Percent 2 5" xfId="3345" xr:uid="{00000000-0005-0000-0000-0000EE0C0000}"/>
    <cellStyle name="Percent 2 6" xfId="3346" xr:uid="{00000000-0005-0000-0000-0000EF0C0000}"/>
    <cellStyle name="Percent 2 7" xfId="3347" xr:uid="{00000000-0005-0000-0000-0000F00C0000}"/>
    <cellStyle name="Percent 3" xfId="3348" xr:uid="{00000000-0005-0000-0000-0000F10C0000}"/>
    <cellStyle name="Percent 3 2" xfId="3349" xr:uid="{00000000-0005-0000-0000-0000F20C0000}"/>
    <cellStyle name="Percent 4" xfId="3350" xr:uid="{00000000-0005-0000-0000-0000F30C0000}"/>
    <cellStyle name="Percent 5" xfId="3351" xr:uid="{00000000-0005-0000-0000-0000F40C0000}"/>
    <cellStyle name="Percent_pais_prod98_991" xfId="3352" xr:uid="{00000000-0005-0000-0000-0000F50C0000}"/>
    <cellStyle name="percentage difference" xfId="388" xr:uid="{00000000-0005-0000-0000-0000F60C0000}"/>
    <cellStyle name="percentage difference 10" xfId="3353" xr:uid="{00000000-0005-0000-0000-0000F70C0000}"/>
    <cellStyle name="percentage difference 11" xfId="3354" xr:uid="{00000000-0005-0000-0000-0000F80C0000}"/>
    <cellStyle name="percentage difference 12" xfId="3355" xr:uid="{00000000-0005-0000-0000-0000F90C0000}"/>
    <cellStyle name="percentage difference 13" xfId="3356" xr:uid="{00000000-0005-0000-0000-0000FA0C0000}"/>
    <cellStyle name="percentage difference 14" xfId="3357" xr:uid="{00000000-0005-0000-0000-0000FB0C0000}"/>
    <cellStyle name="percentage difference 15" xfId="3358" xr:uid="{00000000-0005-0000-0000-0000FC0C0000}"/>
    <cellStyle name="percentage difference 16" xfId="3359" xr:uid="{00000000-0005-0000-0000-0000FD0C0000}"/>
    <cellStyle name="percentage difference 17" xfId="3360" xr:uid="{00000000-0005-0000-0000-0000FE0C0000}"/>
    <cellStyle name="percentage difference 18" xfId="3361" xr:uid="{00000000-0005-0000-0000-0000FF0C0000}"/>
    <cellStyle name="percentage difference 19" xfId="3362" xr:uid="{00000000-0005-0000-0000-0000000D0000}"/>
    <cellStyle name="percentage difference 2" xfId="776" xr:uid="{00000000-0005-0000-0000-0000010D0000}"/>
    <cellStyle name="percentage difference 20" xfId="3363" xr:uid="{00000000-0005-0000-0000-0000020D0000}"/>
    <cellStyle name="percentage difference 21" xfId="3364" xr:uid="{00000000-0005-0000-0000-0000030D0000}"/>
    <cellStyle name="percentage difference 22" xfId="3365" xr:uid="{00000000-0005-0000-0000-0000040D0000}"/>
    <cellStyle name="percentage difference 23" xfId="3366" xr:uid="{00000000-0005-0000-0000-0000050D0000}"/>
    <cellStyle name="percentage difference 24" xfId="3367" xr:uid="{00000000-0005-0000-0000-0000060D0000}"/>
    <cellStyle name="percentage difference 25" xfId="3368" xr:uid="{00000000-0005-0000-0000-0000070D0000}"/>
    <cellStyle name="percentage difference 26" xfId="3369" xr:uid="{00000000-0005-0000-0000-0000080D0000}"/>
    <cellStyle name="percentage difference 27" xfId="3370" xr:uid="{00000000-0005-0000-0000-0000090D0000}"/>
    <cellStyle name="percentage difference 28" xfId="3371" xr:uid="{00000000-0005-0000-0000-00000A0D0000}"/>
    <cellStyle name="percentage difference 3" xfId="777" xr:uid="{00000000-0005-0000-0000-00000B0D0000}"/>
    <cellStyle name="percentage difference 4" xfId="3372" xr:uid="{00000000-0005-0000-0000-00000C0D0000}"/>
    <cellStyle name="percentage difference 5" xfId="3373" xr:uid="{00000000-0005-0000-0000-00000D0D0000}"/>
    <cellStyle name="percentage difference 6" xfId="3374" xr:uid="{00000000-0005-0000-0000-00000E0D0000}"/>
    <cellStyle name="percentage difference 7" xfId="3375" xr:uid="{00000000-0005-0000-0000-00000F0D0000}"/>
    <cellStyle name="percentage difference 8" xfId="3376" xr:uid="{00000000-0005-0000-0000-0000100D0000}"/>
    <cellStyle name="percentage difference 9" xfId="3377" xr:uid="{00000000-0005-0000-0000-0000110D0000}"/>
    <cellStyle name="percentage difference one decimal" xfId="389" xr:uid="{00000000-0005-0000-0000-0000120D0000}"/>
    <cellStyle name="percentage difference one decimal 10" xfId="3378" xr:uid="{00000000-0005-0000-0000-0000130D0000}"/>
    <cellStyle name="percentage difference one decimal 11" xfId="3379" xr:uid="{00000000-0005-0000-0000-0000140D0000}"/>
    <cellStyle name="percentage difference one decimal 12" xfId="3380" xr:uid="{00000000-0005-0000-0000-0000150D0000}"/>
    <cellStyle name="percentage difference one decimal 13" xfId="3381" xr:uid="{00000000-0005-0000-0000-0000160D0000}"/>
    <cellStyle name="percentage difference one decimal 14" xfId="3382" xr:uid="{00000000-0005-0000-0000-0000170D0000}"/>
    <cellStyle name="percentage difference one decimal 15" xfId="3383" xr:uid="{00000000-0005-0000-0000-0000180D0000}"/>
    <cellStyle name="percentage difference one decimal 16" xfId="3384" xr:uid="{00000000-0005-0000-0000-0000190D0000}"/>
    <cellStyle name="percentage difference one decimal 17" xfId="3385" xr:uid="{00000000-0005-0000-0000-00001A0D0000}"/>
    <cellStyle name="percentage difference one decimal 18" xfId="3386" xr:uid="{00000000-0005-0000-0000-00001B0D0000}"/>
    <cellStyle name="percentage difference one decimal 19" xfId="3387" xr:uid="{00000000-0005-0000-0000-00001C0D0000}"/>
    <cellStyle name="percentage difference one decimal 2" xfId="778" xr:uid="{00000000-0005-0000-0000-00001D0D0000}"/>
    <cellStyle name="percentage difference one decimal 20" xfId="3388" xr:uid="{00000000-0005-0000-0000-00001E0D0000}"/>
    <cellStyle name="percentage difference one decimal 21" xfId="3389" xr:uid="{00000000-0005-0000-0000-00001F0D0000}"/>
    <cellStyle name="percentage difference one decimal 22" xfId="3390" xr:uid="{00000000-0005-0000-0000-0000200D0000}"/>
    <cellStyle name="percentage difference one decimal 23" xfId="3391" xr:uid="{00000000-0005-0000-0000-0000210D0000}"/>
    <cellStyle name="percentage difference one decimal 24" xfId="3392" xr:uid="{00000000-0005-0000-0000-0000220D0000}"/>
    <cellStyle name="percentage difference one decimal 25" xfId="3393" xr:uid="{00000000-0005-0000-0000-0000230D0000}"/>
    <cellStyle name="percentage difference one decimal 26" xfId="3394" xr:uid="{00000000-0005-0000-0000-0000240D0000}"/>
    <cellStyle name="percentage difference one decimal 27" xfId="3395" xr:uid="{00000000-0005-0000-0000-0000250D0000}"/>
    <cellStyle name="percentage difference one decimal 28" xfId="3396" xr:uid="{00000000-0005-0000-0000-0000260D0000}"/>
    <cellStyle name="percentage difference one decimal 3" xfId="779" xr:uid="{00000000-0005-0000-0000-0000270D0000}"/>
    <cellStyle name="percentage difference one decimal 4" xfId="3397" xr:uid="{00000000-0005-0000-0000-0000280D0000}"/>
    <cellStyle name="percentage difference one decimal 5" xfId="3398" xr:uid="{00000000-0005-0000-0000-0000290D0000}"/>
    <cellStyle name="percentage difference one decimal 6" xfId="3399" xr:uid="{00000000-0005-0000-0000-00002A0D0000}"/>
    <cellStyle name="percentage difference one decimal 7" xfId="3400" xr:uid="{00000000-0005-0000-0000-00002B0D0000}"/>
    <cellStyle name="percentage difference one decimal 8" xfId="3401" xr:uid="{00000000-0005-0000-0000-00002C0D0000}"/>
    <cellStyle name="percentage difference one decimal 9" xfId="3402" xr:uid="{00000000-0005-0000-0000-00002D0D0000}"/>
    <cellStyle name="percentage difference zero decimal" xfId="390" xr:uid="{00000000-0005-0000-0000-00002E0D0000}"/>
    <cellStyle name="percentage difference zero decimal 10" xfId="3403" xr:uid="{00000000-0005-0000-0000-00002F0D0000}"/>
    <cellStyle name="percentage difference zero decimal 11" xfId="3404" xr:uid="{00000000-0005-0000-0000-0000300D0000}"/>
    <cellStyle name="percentage difference zero decimal 12" xfId="3405" xr:uid="{00000000-0005-0000-0000-0000310D0000}"/>
    <cellStyle name="percentage difference zero decimal 13" xfId="3406" xr:uid="{00000000-0005-0000-0000-0000320D0000}"/>
    <cellStyle name="percentage difference zero decimal 14" xfId="3407" xr:uid="{00000000-0005-0000-0000-0000330D0000}"/>
    <cellStyle name="percentage difference zero decimal 15" xfId="3408" xr:uid="{00000000-0005-0000-0000-0000340D0000}"/>
    <cellStyle name="percentage difference zero decimal 16" xfId="3409" xr:uid="{00000000-0005-0000-0000-0000350D0000}"/>
    <cellStyle name="percentage difference zero decimal 17" xfId="3410" xr:uid="{00000000-0005-0000-0000-0000360D0000}"/>
    <cellStyle name="percentage difference zero decimal 18" xfId="3411" xr:uid="{00000000-0005-0000-0000-0000370D0000}"/>
    <cellStyle name="percentage difference zero decimal 19" xfId="3412" xr:uid="{00000000-0005-0000-0000-0000380D0000}"/>
    <cellStyle name="percentage difference zero decimal 2" xfId="780" xr:uid="{00000000-0005-0000-0000-0000390D0000}"/>
    <cellStyle name="percentage difference zero decimal 20" xfId="3413" xr:uid="{00000000-0005-0000-0000-00003A0D0000}"/>
    <cellStyle name="percentage difference zero decimal 21" xfId="3414" xr:uid="{00000000-0005-0000-0000-00003B0D0000}"/>
    <cellStyle name="percentage difference zero decimal 22" xfId="3415" xr:uid="{00000000-0005-0000-0000-00003C0D0000}"/>
    <cellStyle name="percentage difference zero decimal 23" xfId="3416" xr:uid="{00000000-0005-0000-0000-00003D0D0000}"/>
    <cellStyle name="percentage difference zero decimal 24" xfId="3417" xr:uid="{00000000-0005-0000-0000-00003E0D0000}"/>
    <cellStyle name="percentage difference zero decimal 25" xfId="3418" xr:uid="{00000000-0005-0000-0000-00003F0D0000}"/>
    <cellStyle name="percentage difference zero decimal 26" xfId="3419" xr:uid="{00000000-0005-0000-0000-0000400D0000}"/>
    <cellStyle name="percentage difference zero decimal 27" xfId="3420" xr:uid="{00000000-0005-0000-0000-0000410D0000}"/>
    <cellStyle name="percentage difference zero decimal 28" xfId="3421" xr:uid="{00000000-0005-0000-0000-0000420D0000}"/>
    <cellStyle name="percentage difference zero decimal 3" xfId="781" xr:uid="{00000000-0005-0000-0000-0000430D0000}"/>
    <cellStyle name="percentage difference zero decimal 4" xfId="3422" xr:uid="{00000000-0005-0000-0000-0000440D0000}"/>
    <cellStyle name="percentage difference zero decimal 5" xfId="3423" xr:uid="{00000000-0005-0000-0000-0000450D0000}"/>
    <cellStyle name="percentage difference zero decimal 6" xfId="3424" xr:uid="{00000000-0005-0000-0000-0000460D0000}"/>
    <cellStyle name="percentage difference zero decimal 7" xfId="3425" xr:uid="{00000000-0005-0000-0000-0000470D0000}"/>
    <cellStyle name="percentage difference zero decimal 8" xfId="3426" xr:uid="{00000000-0005-0000-0000-0000480D0000}"/>
    <cellStyle name="percentage difference zero decimal 9" xfId="3427" xr:uid="{00000000-0005-0000-0000-0000490D0000}"/>
    <cellStyle name="percentage difference_3.24-07" xfId="3428" xr:uid="{00000000-0005-0000-0000-00004A0D0000}"/>
    <cellStyle name="Percentual" xfId="3429" xr:uid="{00000000-0005-0000-0000-00004B0D0000}"/>
    <cellStyle name="Percentuale 2" xfId="391" xr:uid="{00000000-0005-0000-0000-00004C0D0000}"/>
    <cellStyle name="Percentuale 2 2" xfId="3430" xr:uid="{00000000-0005-0000-0000-00004D0D0000}"/>
    <cellStyle name="Ponto" xfId="3431" xr:uid="{00000000-0005-0000-0000-00004E0D0000}"/>
    <cellStyle name="Porcentagem_SEP1196" xfId="3432" xr:uid="{00000000-0005-0000-0000-00004F0D0000}"/>
    <cellStyle name="Porcentaje" xfId="3433" xr:uid="{00000000-0005-0000-0000-0000500D0000}"/>
    <cellStyle name="Porcentual 2" xfId="797" xr:uid="{00000000-0005-0000-0000-0000510D0000}"/>
    <cellStyle name="Porcentual 2 10" xfId="3434" xr:uid="{00000000-0005-0000-0000-0000520D0000}"/>
    <cellStyle name="Porcentual 2 11" xfId="3435" xr:uid="{00000000-0005-0000-0000-0000530D0000}"/>
    <cellStyle name="Porcentual 2 12" xfId="3436" xr:uid="{00000000-0005-0000-0000-0000540D0000}"/>
    <cellStyle name="Porcentual 2 13" xfId="3437" xr:uid="{00000000-0005-0000-0000-0000550D0000}"/>
    <cellStyle name="Porcentual 2 14" xfId="3438" xr:uid="{00000000-0005-0000-0000-0000560D0000}"/>
    <cellStyle name="Porcentual 2 15" xfId="3439" xr:uid="{00000000-0005-0000-0000-0000570D0000}"/>
    <cellStyle name="Porcentual 2 16" xfId="3440" xr:uid="{00000000-0005-0000-0000-0000580D0000}"/>
    <cellStyle name="Porcentual 2 17" xfId="3441" xr:uid="{00000000-0005-0000-0000-0000590D0000}"/>
    <cellStyle name="Porcentual 2 18" xfId="3442" xr:uid="{00000000-0005-0000-0000-00005A0D0000}"/>
    <cellStyle name="Porcentual 2 2" xfId="3443" xr:uid="{00000000-0005-0000-0000-00005B0D0000}"/>
    <cellStyle name="Porcentual 2 3" xfId="3444" xr:uid="{00000000-0005-0000-0000-00005C0D0000}"/>
    <cellStyle name="Porcentual 2 4" xfId="3445" xr:uid="{00000000-0005-0000-0000-00005D0D0000}"/>
    <cellStyle name="Porcentual 2 5" xfId="3446" xr:uid="{00000000-0005-0000-0000-00005E0D0000}"/>
    <cellStyle name="Porcentual 2 6" xfId="3447" xr:uid="{00000000-0005-0000-0000-00005F0D0000}"/>
    <cellStyle name="Porcentual 2 7" xfId="3448" xr:uid="{00000000-0005-0000-0000-0000600D0000}"/>
    <cellStyle name="Porcentual 2 8" xfId="3449" xr:uid="{00000000-0005-0000-0000-0000610D0000}"/>
    <cellStyle name="Porcentual 2 9" xfId="3450" xr:uid="{00000000-0005-0000-0000-0000620D0000}"/>
    <cellStyle name="Porcentual 3" xfId="3451" xr:uid="{00000000-0005-0000-0000-0000630D0000}"/>
    <cellStyle name="Porcentual 3 2" xfId="3452" xr:uid="{00000000-0005-0000-0000-0000640D0000}"/>
    <cellStyle name="Porcentual 4" xfId="3453" xr:uid="{00000000-0005-0000-0000-0000650D0000}"/>
    <cellStyle name="Porcentual 4 2" xfId="3454" xr:uid="{00000000-0005-0000-0000-0000660D0000}"/>
    <cellStyle name="Porcentual 5" xfId="3455" xr:uid="{00000000-0005-0000-0000-0000670D0000}"/>
    <cellStyle name="Porcentual 5 2" xfId="3456" xr:uid="{00000000-0005-0000-0000-0000680D0000}"/>
    <cellStyle name="Porcentual 6" xfId="3457" xr:uid="{00000000-0005-0000-0000-0000690D0000}"/>
    <cellStyle name="Publication" xfId="392" xr:uid="{00000000-0005-0000-0000-00006A0D0000}"/>
    <cellStyle name="Punto" xfId="3458" xr:uid="{00000000-0005-0000-0000-00006B0D0000}"/>
    <cellStyle name="Punto0" xfId="3459" xr:uid="{00000000-0005-0000-0000-00006C0D0000}"/>
    <cellStyle name="Red Text" xfId="393" xr:uid="{00000000-0005-0000-0000-00006D0D0000}"/>
    <cellStyle name="Red Text 10" xfId="3460" xr:uid="{00000000-0005-0000-0000-00006E0D0000}"/>
    <cellStyle name="Red Text 11" xfId="3461" xr:uid="{00000000-0005-0000-0000-00006F0D0000}"/>
    <cellStyle name="Red Text 12" xfId="3462" xr:uid="{00000000-0005-0000-0000-0000700D0000}"/>
    <cellStyle name="Red Text 13" xfId="3463" xr:uid="{00000000-0005-0000-0000-0000710D0000}"/>
    <cellStyle name="Red Text 14" xfId="3464" xr:uid="{00000000-0005-0000-0000-0000720D0000}"/>
    <cellStyle name="Red Text 15" xfId="3465" xr:uid="{00000000-0005-0000-0000-0000730D0000}"/>
    <cellStyle name="Red Text 16" xfId="3466" xr:uid="{00000000-0005-0000-0000-0000740D0000}"/>
    <cellStyle name="Red Text 17" xfId="3467" xr:uid="{00000000-0005-0000-0000-0000750D0000}"/>
    <cellStyle name="Red Text 18" xfId="3468" xr:uid="{00000000-0005-0000-0000-0000760D0000}"/>
    <cellStyle name="Red Text 19" xfId="3469" xr:uid="{00000000-0005-0000-0000-0000770D0000}"/>
    <cellStyle name="Red Text 2" xfId="3470" xr:uid="{00000000-0005-0000-0000-0000780D0000}"/>
    <cellStyle name="Red Text 20" xfId="3471" xr:uid="{00000000-0005-0000-0000-0000790D0000}"/>
    <cellStyle name="Red Text 21" xfId="3472" xr:uid="{00000000-0005-0000-0000-00007A0D0000}"/>
    <cellStyle name="Red Text 22" xfId="3473" xr:uid="{00000000-0005-0000-0000-00007B0D0000}"/>
    <cellStyle name="Red Text 23" xfId="3474" xr:uid="{00000000-0005-0000-0000-00007C0D0000}"/>
    <cellStyle name="Red Text 24" xfId="3475" xr:uid="{00000000-0005-0000-0000-00007D0D0000}"/>
    <cellStyle name="Red Text 25" xfId="3476" xr:uid="{00000000-0005-0000-0000-00007E0D0000}"/>
    <cellStyle name="Red Text 26" xfId="3477" xr:uid="{00000000-0005-0000-0000-00007F0D0000}"/>
    <cellStyle name="Red Text 27" xfId="3478" xr:uid="{00000000-0005-0000-0000-0000800D0000}"/>
    <cellStyle name="Red Text 28" xfId="3479" xr:uid="{00000000-0005-0000-0000-0000810D0000}"/>
    <cellStyle name="Red Text 3" xfId="3480" xr:uid="{00000000-0005-0000-0000-0000820D0000}"/>
    <cellStyle name="Red Text 4" xfId="3481" xr:uid="{00000000-0005-0000-0000-0000830D0000}"/>
    <cellStyle name="Red Text 5" xfId="3482" xr:uid="{00000000-0005-0000-0000-0000840D0000}"/>
    <cellStyle name="Red Text 6" xfId="3483" xr:uid="{00000000-0005-0000-0000-0000850D0000}"/>
    <cellStyle name="Red Text 7" xfId="3484" xr:uid="{00000000-0005-0000-0000-0000860D0000}"/>
    <cellStyle name="Red Text 8" xfId="3485" xr:uid="{00000000-0005-0000-0000-0000870D0000}"/>
    <cellStyle name="Red Text 9" xfId="3486" xr:uid="{00000000-0005-0000-0000-0000880D0000}"/>
    <cellStyle name="s" xfId="394" xr:uid="{00000000-0005-0000-0000-0000890D0000}"/>
    <cellStyle name="s_3.10-070 Número de vuelos charter internacionales por aeropuerto, según mes, 2007-2008" xfId="395" xr:uid="{00000000-0005-0000-0000-00008A0D0000}"/>
    <cellStyle name="s_3.10-081 Movimiento de pasajeros embarcados en vuelos charters internacionales por aeropuerto, según mes, 2007-2008" xfId="396" xr:uid="{00000000-0005-0000-0000-00008B0D0000}"/>
    <cellStyle name="s_3.10-082 Movimiento de pasajeros desembarcados en vuelos charters internacionales por aeropuerto, según mes, 2007-2008" xfId="397" xr:uid="{00000000-0005-0000-0000-00008C0D0000}"/>
    <cellStyle name="s_Sheet5" xfId="398" xr:uid="{00000000-0005-0000-0000-00008D0D0000}"/>
    <cellStyle name="s_Sheet5 2" xfId="782" xr:uid="{00000000-0005-0000-0000-00008E0D0000}"/>
    <cellStyle name="s_Sheet5 3" xfId="783" xr:uid="{00000000-0005-0000-0000-00008F0D0000}"/>
    <cellStyle name="s_Sheet5_3.22-08" xfId="3487" xr:uid="{00000000-0005-0000-0000-0000900D0000}"/>
    <cellStyle name="s_Sheet5_3.22-08 2" xfId="3488" xr:uid="{00000000-0005-0000-0000-0000910D0000}"/>
    <cellStyle name="s_Sheet5_3.22-08_RD en Cifras 2010. Precios" xfId="3489" xr:uid="{00000000-0005-0000-0000-0000920D0000}"/>
    <cellStyle name="s_Sheet5_3.22-08_RD en Cifras 2010. Precios 10" xfId="3490" xr:uid="{00000000-0005-0000-0000-0000930D0000}"/>
    <cellStyle name="s_Sheet5_3.22-08_RD en Cifras 2010. Precios 11" xfId="3491" xr:uid="{00000000-0005-0000-0000-0000940D0000}"/>
    <cellStyle name="s_Sheet5_3.22-08_RD en Cifras 2010. Precios 12" xfId="3492" xr:uid="{00000000-0005-0000-0000-0000950D0000}"/>
    <cellStyle name="s_Sheet5_3.22-08_RD en Cifras 2010. Precios 2" xfId="3493" xr:uid="{00000000-0005-0000-0000-0000960D0000}"/>
    <cellStyle name="s_Sheet5_3.22-08_RD en Cifras 2010. Precios 3" xfId="3494" xr:uid="{00000000-0005-0000-0000-0000970D0000}"/>
    <cellStyle name="s_Sheet5_3.22-08_RD en Cifras 2010. Precios 4" xfId="3495" xr:uid="{00000000-0005-0000-0000-0000980D0000}"/>
    <cellStyle name="s_Sheet5_3.22-08_RD en Cifras 2010. Precios 5" xfId="3496" xr:uid="{00000000-0005-0000-0000-0000990D0000}"/>
    <cellStyle name="s_Sheet5_3.22-08_RD en Cifras 2010. Precios 6" xfId="3497" xr:uid="{00000000-0005-0000-0000-00009A0D0000}"/>
    <cellStyle name="s_Sheet5_3.22-08_RD en Cifras 2010. Precios 7" xfId="3498" xr:uid="{00000000-0005-0000-0000-00009B0D0000}"/>
    <cellStyle name="s_Sheet5_3.22-08_RD en Cifras 2010. Precios 8" xfId="3499" xr:uid="{00000000-0005-0000-0000-00009C0D0000}"/>
    <cellStyle name="s_Sheet5_3.22-08_RD en Cifras 2010. Precios 9" xfId="3500" xr:uid="{00000000-0005-0000-0000-00009D0D0000}"/>
    <cellStyle name="s_Sheet5_3.22-08_RD en Cifras 2010. Precios_Dominicana en cifras economicas consolidado para complet 3-" xfId="3501" xr:uid="{00000000-0005-0000-0000-00009E0D0000}"/>
    <cellStyle name="s_Sheet5_3.22-08_RD en Cifras 2010. Precios_homicidio 2010" xfId="3502" xr:uid="{00000000-0005-0000-0000-00009F0D0000}"/>
    <cellStyle name="s_Sheet5_3.22-08_RD en Cifras 2010. Precios_Libro2" xfId="3503" xr:uid="{00000000-0005-0000-0000-0000A00D0000}"/>
    <cellStyle name="s_Sheet5_3.22-08_RD en Cifras 2010. Precios_RD Cifras 2011" xfId="3504" xr:uid="{00000000-0005-0000-0000-0000A10D0000}"/>
    <cellStyle name="s_Sheet5_3.24-07" xfId="3505" xr:uid="{00000000-0005-0000-0000-0000A20D0000}"/>
    <cellStyle name="s_Sheet5_3.24-07 10" xfId="3506" xr:uid="{00000000-0005-0000-0000-0000A30D0000}"/>
    <cellStyle name="s_Sheet5_3.24-07 10 2" xfId="3507" xr:uid="{00000000-0005-0000-0000-0000A40D0000}"/>
    <cellStyle name="s_Sheet5_3.24-07 11" xfId="3508" xr:uid="{00000000-0005-0000-0000-0000A50D0000}"/>
    <cellStyle name="s_Sheet5_3.24-07 11 2" xfId="3509" xr:uid="{00000000-0005-0000-0000-0000A60D0000}"/>
    <cellStyle name="s_Sheet5_3.24-07 12" xfId="3510" xr:uid="{00000000-0005-0000-0000-0000A70D0000}"/>
    <cellStyle name="s_Sheet5_3.24-07 12 2" xfId="3511" xr:uid="{00000000-0005-0000-0000-0000A80D0000}"/>
    <cellStyle name="s_Sheet5_3.24-07 13" xfId="3512" xr:uid="{00000000-0005-0000-0000-0000A90D0000}"/>
    <cellStyle name="s_Sheet5_3.24-07 14" xfId="3513" xr:uid="{00000000-0005-0000-0000-0000AA0D0000}"/>
    <cellStyle name="s_Sheet5_3.24-07 15" xfId="3514" xr:uid="{00000000-0005-0000-0000-0000AB0D0000}"/>
    <cellStyle name="s_Sheet5_3.24-07 16" xfId="3515" xr:uid="{00000000-0005-0000-0000-0000AC0D0000}"/>
    <cellStyle name="s_Sheet5_3.24-07 17" xfId="3516" xr:uid="{00000000-0005-0000-0000-0000AD0D0000}"/>
    <cellStyle name="s_Sheet5_3.24-07 18" xfId="3517" xr:uid="{00000000-0005-0000-0000-0000AE0D0000}"/>
    <cellStyle name="s_Sheet5_3.24-07 19" xfId="3518" xr:uid="{00000000-0005-0000-0000-0000AF0D0000}"/>
    <cellStyle name="s_Sheet5_3.24-07 2" xfId="3519" xr:uid="{00000000-0005-0000-0000-0000B00D0000}"/>
    <cellStyle name="s_Sheet5_3.24-07 2 2" xfId="3520" xr:uid="{00000000-0005-0000-0000-0000B10D0000}"/>
    <cellStyle name="s_Sheet5_3.24-07 20" xfId="3521" xr:uid="{00000000-0005-0000-0000-0000B20D0000}"/>
    <cellStyle name="s_Sheet5_3.24-07 21" xfId="3522" xr:uid="{00000000-0005-0000-0000-0000B30D0000}"/>
    <cellStyle name="s_Sheet5_3.24-07 22" xfId="3523" xr:uid="{00000000-0005-0000-0000-0000B40D0000}"/>
    <cellStyle name="s_Sheet5_3.24-07 23" xfId="3524" xr:uid="{00000000-0005-0000-0000-0000B50D0000}"/>
    <cellStyle name="s_Sheet5_3.24-07 3" xfId="3525" xr:uid="{00000000-0005-0000-0000-0000B60D0000}"/>
    <cellStyle name="s_Sheet5_3.24-07 3 2" xfId="3526" xr:uid="{00000000-0005-0000-0000-0000B70D0000}"/>
    <cellStyle name="s_Sheet5_3.24-07 4" xfId="3527" xr:uid="{00000000-0005-0000-0000-0000B80D0000}"/>
    <cellStyle name="s_Sheet5_3.24-07 4 2" xfId="3528" xr:uid="{00000000-0005-0000-0000-0000B90D0000}"/>
    <cellStyle name="s_Sheet5_3.24-07 5" xfId="3529" xr:uid="{00000000-0005-0000-0000-0000BA0D0000}"/>
    <cellStyle name="s_Sheet5_3.24-07 5 2" xfId="3530" xr:uid="{00000000-0005-0000-0000-0000BB0D0000}"/>
    <cellStyle name="s_Sheet5_3.24-07 6" xfId="3531" xr:uid="{00000000-0005-0000-0000-0000BC0D0000}"/>
    <cellStyle name="s_Sheet5_3.24-07 6 2" xfId="3532" xr:uid="{00000000-0005-0000-0000-0000BD0D0000}"/>
    <cellStyle name="s_Sheet5_3.24-07 7" xfId="3533" xr:uid="{00000000-0005-0000-0000-0000BE0D0000}"/>
    <cellStyle name="s_Sheet5_3.24-07 7 2" xfId="3534" xr:uid="{00000000-0005-0000-0000-0000BF0D0000}"/>
    <cellStyle name="s_Sheet5_3.24-07 8" xfId="3535" xr:uid="{00000000-0005-0000-0000-0000C00D0000}"/>
    <cellStyle name="s_Sheet5_3.24-07 8 2" xfId="3536" xr:uid="{00000000-0005-0000-0000-0000C10D0000}"/>
    <cellStyle name="s_Sheet5_3.24-07 9" xfId="3537" xr:uid="{00000000-0005-0000-0000-0000C20D0000}"/>
    <cellStyle name="s_Sheet5_3.24-07 9 2" xfId="3538" xr:uid="{00000000-0005-0000-0000-0000C30D0000}"/>
    <cellStyle name="s_Sheet5_3.24-07_3.21-01" xfId="3539" xr:uid="{00000000-0005-0000-0000-0000C40D0000}"/>
    <cellStyle name="s_Sheet5_3.24-07_3.21-01 10" xfId="3540" xr:uid="{00000000-0005-0000-0000-0000C50D0000}"/>
    <cellStyle name="s_Sheet5_3.24-07_3.21-01 11" xfId="3541" xr:uid="{00000000-0005-0000-0000-0000C60D0000}"/>
    <cellStyle name="s_Sheet5_3.24-07_3.21-01 12" xfId="3542" xr:uid="{00000000-0005-0000-0000-0000C70D0000}"/>
    <cellStyle name="s_Sheet5_3.24-07_3.21-01 2" xfId="3543" xr:uid="{00000000-0005-0000-0000-0000C80D0000}"/>
    <cellStyle name="s_Sheet5_3.24-07_3.21-01 3" xfId="3544" xr:uid="{00000000-0005-0000-0000-0000C90D0000}"/>
    <cellStyle name="s_Sheet5_3.24-07_3.21-01 4" xfId="3545" xr:uid="{00000000-0005-0000-0000-0000CA0D0000}"/>
    <cellStyle name="s_Sheet5_3.24-07_3.21-01 5" xfId="3546" xr:uid="{00000000-0005-0000-0000-0000CB0D0000}"/>
    <cellStyle name="s_Sheet5_3.24-07_3.21-01 6" xfId="3547" xr:uid="{00000000-0005-0000-0000-0000CC0D0000}"/>
    <cellStyle name="s_Sheet5_3.24-07_3.21-01 7" xfId="3548" xr:uid="{00000000-0005-0000-0000-0000CD0D0000}"/>
    <cellStyle name="s_Sheet5_3.24-07_3.21-01 8" xfId="3549" xr:uid="{00000000-0005-0000-0000-0000CE0D0000}"/>
    <cellStyle name="s_Sheet5_3.24-07_3.21-01 9" xfId="3550" xr:uid="{00000000-0005-0000-0000-0000CF0D0000}"/>
    <cellStyle name="s_Sheet5_3.24-07_3.21-01_Dominicana en cifras economicas consolidado para complet 3-" xfId="3551" xr:uid="{00000000-0005-0000-0000-0000D00D0000}"/>
    <cellStyle name="s_Sheet5_3.24-07_3.21-01_homicidio 2010" xfId="3552" xr:uid="{00000000-0005-0000-0000-0000D10D0000}"/>
    <cellStyle name="s_Sheet5_3.24-07_3.21-01_Libro2" xfId="3553" xr:uid="{00000000-0005-0000-0000-0000D20D0000}"/>
    <cellStyle name="s_Sheet5_3.24-07_3.21-01_RD Cifras 2011" xfId="3554" xr:uid="{00000000-0005-0000-0000-0000D30D0000}"/>
    <cellStyle name="s_Sheet5_3.24-07_Dominicana en cifras economicas consolidado para complet 3-" xfId="3555" xr:uid="{00000000-0005-0000-0000-0000D40D0000}"/>
    <cellStyle name="s_Sheet5_3.24-07_homicidio 2010" xfId="3556" xr:uid="{00000000-0005-0000-0000-0000D50D0000}"/>
    <cellStyle name="s_Sheet5_3.24-07_Libro2" xfId="3557" xr:uid="{00000000-0005-0000-0000-0000D60D0000}"/>
    <cellStyle name="s_Sheet5_3.24-07_RD Cifras 2011" xfId="3558" xr:uid="{00000000-0005-0000-0000-0000D70D0000}"/>
    <cellStyle name="s_Sheet5_Dominicana en Cifras 2009" xfId="3559" xr:uid="{00000000-0005-0000-0000-0000D80D0000}"/>
    <cellStyle name="s_Sheet5_Dominicana en Cifras 2010" xfId="3560" xr:uid="{00000000-0005-0000-0000-0000D90D0000}"/>
    <cellStyle name="s_Sheet5_Dominicana en Cifras 2010 2" xfId="3561" xr:uid="{00000000-0005-0000-0000-0000DA0D0000}"/>
    <cellStyle name="s_Sheet5_Dominicana en Cifras 2011" xfId="3562" xr:uid="{00000000-0005-0000-0000-0000DB0D0000}"/>
    <cellStyle name="s_Sheet5_Dominicana en Cifras 2011." xfId="3563" xr:uid="{00000000-0005-0000-0000-0000DC0D0000}"/>
    <cellStyle name="s_Sheet5_RD en Cifras 2010. Precios" xfId="3564" xr:uid="{00000000-0005-0000-0000-0000DD0D0000}"/>
    <cellStyle name="s_Sheet5_RD en Cifras 2010. Precios 10" xfId="3565" xr:uid="{00000000-0005-0000-0000-0000DE0D0000}"/>
    <cellStyle name="s_Sheet5_RD en Cifras 2010. Precios 11" xfId="3566" xr:uid="{00000000-0005-0000-0000-0000DF0D0000}"/>
    <cellStyle name="s_Sheet5_RD en Cifras 2010. Precios 12" xfId="3567" xr:uid="{00000000-0005-0000-0000-0000E00D0000}"/>
    <cellStyle name="s_Sheet5_RD en Cifras 2010. Precios 2" xfId="3568" xr:uid="{00000000-0005-0000-0000-0000E10D0000}"/>
    <cellStyle name="s_Sheet5_RD en Cifras 2010. Precios 3" xfId="3569" xr:uid="{00000000-0005-0000-0000-0000E20D0000}"/>
    <cellStyle name="s_Sheet5_RD en Cifras 2010. Precios 4" xfId="3570" xr:uid="{00000000-0005-0000-0000-0000E30D0000}"/>
    <cellStyle name="s_Sheet5_RD en Cifras 2010. Precios 5" xfId="3571" xr:uid="{00000000-0005-0000-0000-0000E40D0000}"/>
    <cellStyle name="s_Sheet5_RD en Cifras 2010. Precios 6" xfId="3572" xr:uid="{00000000-0005-0000-0000-0000E50D0000}"/>
    <cellStyle name="s_Sheet5_RD en Cifras 2010. Precios 7" xfId="3573" xr:uid="{00000000-0005-0000-0000-0000E60D0000}"/>
    <cellStyle name="s_Sheet5_RD en Cifras 2010. Precios 8" xfId="3574" xr:uid="{00000000-0005-0000-0000-0000E70D0000}"/>
    <cellStyle name="s_Sheet5_RD en Cifras 2010. Precios 9" xfId="3575" xr:uid="{00000000-0005-0000-0000-0000E80D0000}"/>
    <cellStyle name="s_Sheet5_RD en Cifras 2010. Precios_Dominicana en cifras economicas consolidado para complet 3-" xfId="3576" xr:uid="{00000000-0005-0000-0000-0000E90D0000}"/>
    <cellStyle name="s_Sheet5_RD en Cifras 2010. Precios_homicidio 2010" xfId="3577" xr:uid="{00000000-0005-0000-0000-0000EA0D0000}"/>
    <cellStyle name="s_Sheet5_RD en Cifras 2010. Precios_Libro2" xfId="3578" xr:uid="{00000000-0005-0000-0000-0000EB0D0000}"/>
    <cellStyle name="s_Sheet5_RD en Cifras 2010. Precios_RD Cifras 2011" xfId="3579" xr:uid="{00000000-0005-0000-0000-0000EC0D0000}"/>
    <cellStyle name="s_Sheet5_RD en Cifras 2010_Comercio Exterior" xfId="3580" xr:uid="{00000000-0005-0000-0000-0000ED0D0000}"/>
    <cellStyle name="s_Sheet5_RD en Cifras 2010_Comercio Exterior 2" xfId="3581" xr:uid="{00000000-0005-0000-0000-0000EE0D0000}"/>
    <cellStyle name="s_Sheet5_RD en Cifras 2010_Comercio Exterior_RD en Cifras 2010. Precios" xfId="3582" xr:uid="{00000000-0005-0000-0000-0000EF0D0000}"/>
    <cellStyle name="s_Sheet5_RD en Cifras 2010_Comercio Exterior_RD en Cifras 2010. Precios 10" xfId="3583" xr:uid="{00000000-0005-0000-0000-0000F00D0000}"/>
    <cellStyle name="s_Sheet5_RD en Cifras 2010_Comercio Exterior_RD en Cifras 2010. Precios 11" xfId="3584" xr:uid="{00000000-0005-0000-0000-0000F10D0000}"/>
    <cellStyle name="s_Sheet5_RD en Cifras 2010_Comercio Exterior_RD en Cifras 2010. Precios 12" xfId="3585" xr:uid="{00000000-0005-0000-0000-0000F20D0000}"/>
    <cellStyle name="s_Sheet5_RD en Cifras 2010_Comercio Exterior_RD en Cifras 2010. Precios 2" xfId="3586" xr:uid="{00000000-0005-0000-0000-0000F30D0000}"/>
    <cellStyle name="s_Sheet5_RD en Cifras 2010_Comercio Exterior_RD en Cifras 2010. Precios 3" xfId="3587" xr:uid="{00000000-0005-0000-0000-0000F40D0000}"/>
    <cellStyle name="s_Sheet5_RD en Cifras 2010_Comercio Exterior_RD en Cifras 2010. Precios 4" xfId="3588" xr:uid="{00000000-0005-0000-0000-0000F50D0000}"/>
    <cellStyle name="s_Sheet5_RD en Cifras 2010_Comercio Exterior_RD en Cifras 2010. Precios 5" xfId="3589" xr:uid="{00000000-0005-0000-0000-0000F60D0000}"/>
    <cellStyle name="s_Sheet5_RD en Cifras 2010_Comercio Exterior_RD en Cifras 2010. Precios 6" xfId="3590" xr:uid="{00000000-0005-0000-0000-0000F70D0000}"/>
    <cellStyle name="s_Sheet5_RD en Cifras 2010_Comercio Exterior_RD en Cifras 2010. Precios 7" xfId="3591" xr:uid="{00000000-0005-0000-0000-0000F80D0000}"/>
    <cellStyle name="s_Sheet5_RD en Cifras 2010_Comercio Exterior_RD en Cifras 2010. Precios 8" xfId="3592" xr:uid="{00000000-0005-0000-0000-0000F90D0000}"/>
    <cellStyle name="s_Sheet5_RD en Cifras 2010_Comercio Exterior_RD en Cifras 2010. Precios 9" xfId="3593" xr:uid="{00000000-0005-0000-0000-0000FA0D0000}"/>
    <cellStyle name="s_Sheet5_RD en Cifras 2010_Comercio Exterior_RD en Cifras 2010. Precios_Dominicana en cifras economicas consolidado para complet 3-" xfId="3594" xr:uid="{00000000-0005-0000-0000-0000FB0D0000}"/>
    <cellStyle name="s_Sheet5_RD en Cifras 2010_Comercio Exterior_RD en Cifras 2010. Precios_homicidio 2010" xfId="3595" xr:uid="{00000000-0005-0000-0000-0000FC0D0000}"/>
    <cellStyle name="s_Sheet5_RD en Cifras 2010_Comercio Exterior_RD en Cifras 2010. Precios_Libro2" xfId="3596" xr:uid="{00000000-0005-0000-0000-0000FD0D0000}"/>
    <cellStyle name="s_Sheet5_RD en Cifras 2010_Comercio Exterior_RD en Cifras 2010. Precios_RD Cifras 2011" xfId="3597" xr:uid="{00000000-0005-0000-0000-0000FE0D0000}"/>
    <cellStyle name="Salida 2" xfId="3598" xr:uid="{00000000-0005-0000-0000-0000FF0D0000}"/>
    <cellStyle name="Salida 2 2" xfId="3599" xr:uid="{00000000-0005-0000-0000-0000000E0000}"/>
    <cellStyle name="Salida 3" xfId="3600" xr:uid="{00000000-0005-0000-0000-0000010E0000}"/>
    <cellStyle name="Salida 4" xfId="3601" xr:uid="{00000000-0005-0000-0000-0000020E0000}"/>
    <cellStyle name="Salida 5" xfId="3602" xr:uid="{00000000-0005-0000-0000-0000030E0000}"/>
    <cellStyle name="Sep. milhar [2]" xfId="3603" xr:uid="{00000000-0005-0000-0000-0000040E0000}"/>
    <cellStyle name="Separador de m" xfId="3604" xr:uid="{00000000-0005-0000-0000-0000050E0000}"/>
    <cellStyle name="Separador de milhares [0]_A" xfId="3605" xr:uid="{00000000-0005-0000-0000-0000060E0000}"/>
    <cellStyle name="Separador de milhares_A" xfId="3606" xr:uid="{00000000-0005-0000-0000-0000070E0000}"/>
    <cellStyle name="Style 27" xfId="3607" xr:uid="{00000000-0005-0000-0000-0000080E0000}"/>
    <cellStyle name="Testo avviso" xfId="399" xr:uid="{00000000-0005-0000-0000-0000090E0000}"/>
    <cellStyle name="Testo descrittivo" xfId="400" xr:uid="{00000000-0005-0000-0000-00000A0E0000}"/>
    <cellStyle name="Text" xfId="3608" xr:uid="{00000000-0005-0000-0000-00000B0E0000}"/>
    <cellStyle name="Texto de advertencia 2" xfId="3609" xr:uid="{00000000-0005-0000-0000-00000C0E0000}"/>
    <cellStyle name="Texto de advertencia 3" xfId="3610" xr:uid="{00000000-0005-0000-0000-00000D0E0000}"/>
    <cellStyle name="Texto de advertencia 4" xfId="3611" xr:uid="{00000000-0005-0000-0000-00000E0E0000}"/>
    <cellStyle name="Texto explicativo 2" xfId="3612" xr:uid="{00000000-0005-0000-0000-00000F0E0000}"/>
    <cellStyle name="Texto explicativo 2 2" xfId="3613" xr:uid="{00000000-0005-0000-0000-0000100E0000}"/>
    <cellStyle name="Texto explicativo 3" xfId="3614" xr:uid="{00000000-0005-0000-0000-0000110E0000}"/>
    <cellStyle name="Texto explicativo 4" xfId="3615" xr:uid="{00000000-0005-0000-0000-0000120E0000}"/>
    <cellStyle name="Texto explicativo 5" xfId="3616" xr:uid="{00000000-0005-0000-0000-0000130E0000}"/>
    <cellStyle name="Title" xfId="401" xr:uid="{00000000-0005-0000-0000-0000140E0000}"/>
    <cellStyle name="Titolo" xfId="402" xr:uid="{00000000-0005-0000-0000-0000150E0000}"/>
    <cellStyle name="Titolo 1" xfId="403" xr:uid="{00000000-0005-0000-0000-0000160E0000}"/>
    <cellStyle name="Titolo 2" xfId="404" xr:uid="{00000000-0005-0000-0000-0000170E0000}"/>
    <cellStyle name="Titolo 3" xfId="405" xr:uid="{00000000-0005-0000-0000-0000180E0000}"/>
    <cellStyle name="Titolo 4" xfId="406" xr:uid="{00000000-0005-0000-0000-0000190E0000}"/>
    <cellStyle name="Titolo_3.21-01" xfId="3617" xr:uid="{00000000-0005-0000-0000-00001A0E0000}"/>
    <cellStyle name="Título 1 2" xfId="3618" xr:uid="{00000000-0005-0000-0000-00001B0E0000}"/>
    <cellStyle name="Título 1 2 2" xfId="3619" xr:uid="{00000000-0005-0000-0000-00001C0E0000}"/>
    <cellStyle name="Título 1 3" xfId="3620" xr:uid="{00000000-0005-0000-0000-00001D0E0000}"/>
    <cellStyle name="Título 1 4" xfId="3621" xr:uid="{00000000-0005-0000-0000-00001E0E0000}"/>
    <cellStyle name="Título 1 5" xfId="3622" xr:uid="{00000000-0005-0000-0000-00001F0E0000}"/>
    <cellStyle name="Título 2 2" xfId="3623" xr:uid="{00000000-0005-0000-0000-0000200E0000}"/>
    <cellStyle name="Título 2 2 2" xfId="3624" xr:uid="{00000000-0005-0000-0000-0000210E0000}"/>
    <cellStyle name="Título 2 3" xfId="3625" xr:uid="{00000000-0005-0000-0000-0000220E0000}"/>
    <cellStyle name="Título 2 4" xfId="3626" xr:uid="{00000000-0005-0000-0000-0000230E0000}"/>
    <cellStyle name="Título 2 5" xfId="3627" xr:uid="{00000000-0005-0000-0000-0000240E0000}"/>
    <cellStyle name="Título 3 2" xfId="3628" xr:uid="{00000000-0005-0000-0000-0000250E0000}"/>
    <cellStyle name="Título 3 2 2" xfId="3629" xr:uid="{00000000-0005-0000-0000-0000260E0000}"/>
    <cellStyle name="Título 3 3" xfId="3630" xr:uid="{00000000-0005-0000-0000-0000270E0000}"/>
    <cellStyle name="Título 3 4" xfId="3631" xr:uid="{00000000-0005-0000-0000-0000280E0000}"/>
    <cellStyle name="Título 3 5" xfId="3632" xr:uid="{00000000-0005-0000-0000-0000290E0000}"/>
    <cellStyle name="Título 4" xfId="3633" xr:uid="{00000000-0005-0000-0000-00002A0E0000}"/>
    <cellStyle name="Título 4 2" xfId="3634" xr:uid="{00000000-0005-0000-0000-00002B0E0000}"/>
    <cellStyle name="Título 5" xfId="3635" xr:uid="{00000000-0005-0000-0000-00002C0E0000}"/>
    <cellStyle name="Título 6" xfId="3636" xr:uid="{00000000-0005-0000-0000-00002D0E0000}"/>
    <cellStyle name="Título 7" xfId="3637" xr:uid="{00000000-0005-0000-0000-00002E0E0000}"/>
    <cellStyle name="Titulo1" xfId="3638" xr:uid="{00000000-0005-0000-0000-00002F0E0000}"/>
    <cellStyle name="Titulo2" xfId="3639" xr:uid="{00000000-0005-0000-0000-0000300E0000}"/>
    <cellStyle name="TopGrey" xfId="407" xr:uid="{00000000-0005-0000-0000-0000310E0000}"/>
    <cellStyle name="TopGrey 10" xfId="3640" xr:uid="{00000000-0005-0000-0000-0000320E0000}"/>
    <cellStyle name="TopGrey 11" xfId="3641" xr:uid="{00000000-0005-0000-0000-0000330E0000}"/>
    <cellStyle name="TopGrey 12" xfId="3642" xr:uid="{00000000-0005-0000-0000-0000340E0000}"/>
    <cellStyle name="TopGrey 13" xfId="3643" xr:uid="{00000000-0005-0000-0000-0000350E0000}"/>
    <cellStyle name="TopGrey 14" xfId="3644" xr:uid="{00000000-0005-0000-0000-0000360E0000}"/>
    <cellStyle name="TopGrey 15" xfId="3645" xr:uid="{00000000-0005-0000-0000-0000370E0000}"/>
    <cellStyle name="TopGrey 16" xfId="3646" xr:uid="{00000000-0005-0000-0000-0000380E0000}"/>
    <cellStyle name="TopGrey 17" xfId="3647" xr:uid="{00000000-0005-0000-0000-0000390E0000}"/>
    <cellStyle name="TopGrey 18" xfId="3648" xr:uid="{00000000-0005-0000-0000-00003A0E0000}"/>
    <cellStyle name="TopGrey 19" xfId="3649" xr:uid="{00000000-0005-0000-0000-00003B0E0000}"/>
    <cellStyle name="TopGrey 2" xfId="784" xr:uid="{00000000-0005-0000-0000-00003C0E0000}"/>
    <cellStyle name="TopGrey 20" xfId="3650" xr:uid="{00000000-0005-0000-0000-00003D0E0000}"/>
    <cellStyle name="TopGrey 21" xfId="3651" xr:uid="{00000000-0005-0000-0000-00003E0E0000}"/>
    <cellStyle name="TopGrey 22" xfId="3652" xr:uid="{00000000-0005-0000-0000-00003F0E0000}"/>
    <cellStyle name="TopGrey 23" xfId="3653" xr:uid="{00000000-0005-0000-0000-0000400E0000}"/>
    <cellStyle name="TopGrey 24" xfId="3654" xr:uid="{00000000-0005-0000-0000-0000410E0000}"/>
    <cellStyle name="TopGrey 25" xfId="3655" xr:uid="{00000000-0005-0000-0000-0000420E0000}"/>
    <cellStyle name="TopGrey 26" xfId="3656" xr:uid="{00000000-0005-0000-0000-0000430E0000}"/>
    <cellStyle name="TopGrey 27" xfId="3657" xr:uid="{00000000-0005-0000-0000-0000440E0000}"/>
    <cellStyle name="TopGrey 28" xfId="3658" xr:uid="{00000000-0005-0000-0000-0000450E0000}"/>
    <cellStyle name="TopGrey 3" xfId="785" xr:uid="{00000000-0005-0000-0000-0000460E0000}"/>
    <cellStyle name="TopGrey 4" xfId="3659" xr:uid="{00000000-0005-0000-0000-0000470E0000}"/>
    <cellStyle name="TopGrey 5" xfId="3660" xr:uid="{00000000-0005-0000-0000-0000480E0000}"/>
    <cellStyle name="TopGrey 6" xfId="3661" xr:uid="{00000000-0005-0000-0000-0000490E0000}"/>
    <cellStyle name="TopGrey 7" xfId="3662" xr:uid="{00000000-0005-0000-0000-00004A0E0000}"/>
    <cellStyle name="TopGrey 8" xfId="3663" xr:uid="{00000000-0005-0000-0000-00004B0E0000}"/>
    <cellStyle name="TopGrey 9" xfId="3664" xr:uid="{00000000-0005-0000-0000-00004C0E0000}"/>
    <cellStyle name="Total 2" xfId="3665" xr:uid="{00000000-0005-0000-0000-00004D0E0000}"/>
    <cellStyle name="Total 2 2" xfId="3666" xr:uid="{00000000-0005-0000-0000-00004E0E0000}"/>
    <cellStyle name="Total 3" xfId="3667" xr:uid="{00000000-0005-0000-0000-00004F0E0000}"/>
    <cellStyle name="Total 4" xfId="3668" xr:uid="{00000000-0005-0000-0000-0000500E0000}"/>
    <cellStyle name="Total 5" xfId="3669" xr:uid="{00000000-0005-0000-0000-0000510E0000}"/>
    <cellStyle name="Totale" xfId="408" xr:uid="{00000000-0005-0000-0000-0000520E0000}"/>
    <cellStyle name="Unprot" xfId="409" xr:uid="{00000000-0005-0000-0000-0000530E0000}"/>
    <cellStyle name="Unprot$" xfId="410" xr:uid="{00000000-0005-0000-0000-0000540E0000}"/>
    <cellStyle name="Unprot_3.10-03 Número de buques en comercio exterior por trimestre, según puerto, 2007-2008" xfId="411" xr:uid="{00000000-0005-0000-0000-0000550E0000}"/>
    <cellStyle name="Unprotect" xfId="412" xr:uid="{00000000-0005-0000-0000-0000560E0000}"/>
    <cellStyle name="V¡rgula" xfId="3670" xr:uid="{00000000-0005-0000-0000-0000570E0000}"/>
    <cellStyle name="V¡rgula0" xfId="3671" xr:uid="{00000000-0005-0000-0000-0000580E0000}"/>
    <cellStyle name="Valore non valido" xfId="413" xr:uid="{00000000-0005-0000-0000-0000590E0000}"/>
    <cellStyle name="Valore valido" xfId="414" xr:uid="{00000000-0005-0000-0000-00005A0E0000}"/>
    <cellStyle name="Vírgula" xfId="3672" xr:uid="{00000000-0005-0000-0000-00005B0E0000}"/>
    <cellStyle name="Warning Text" xfId="3673" xr:uid="{00000000-0005-0000-0000-00005C0E0000}"/>
    <cellStyle name="ДАТА" xfId="3674" xr:uid="{00000000-0005-0000-0000-00005D0E0000}"/>
    <cellStyle name="ДЕНЕЖНЫЙ_BOPENGC" xfId="3675" xr:uid="{00000000-0005-0000-0000-00005E0E0000}"/>
    <cellStyle name="ЗАГОЛОВОК1" xfId="3676" xr:uid="{00000000-0005-0000-0000-00005F0E0000}"/>
    <cellStyle name="ЗАГОЛОВОК2" xfId="3677" xr:uid="{00000000-0005-0000-0000-0000600E0000}"/>
    <cellStyle name="ИТОГОВЫЙ" xfId="3678" xr:uid="{00000000-0005-0000-0000-0000610E0000}"/>
    <cellStyle name="Обычный_BOPENGC" xfId="3679" xr:uid="{00000000-0005-0000-0000-0000620E0000}"/>
    <cellStyle name="ПРОЦЕНТНЫЙ_BOPENGC" xfId="3680" xr:uid="{00000000-0005-0000-0000-0000630E0000}"/>
    <cellStyle name="ТЕКСТ" xfId="3681" xr:uid="{00000000-0005-0000-0000-0000640E0000}"/>
    <cellStyle name="ФИКСИРОВАННЫЙ" xfId="3682" xr:uid="{00000000-0005-0000-0000-0000650E0000}"/>
    <cellStyle name="ФИНАНСОВЫЙ_BOPENGC" xfId="3683" xr:uid="{00000000-0005-0000-0000-000066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49742</xdr:colOff>
      <xdr:row>0</xdr:row>
      <xdr:rowOff>86784</xdr:rowOff>
    </xdr:from>
    <xdr:to>
      <xdr:col>18</xdr:col>
      <xdr:colOff>17992</xdr:colOff>
      <xdr:row>2</xdr:row>
      <xdr:rowOff>171450</xdr:rowOff>
    </xdr:to>
    <xdr:pic>
      <xdr:nvPicPr>
        <xdr:cNvPr id="1026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46742" y="86784"/>
          <a:ext cx="730250" cy="465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R72"/>
  <sheetViews>
    <sheetView showGridLines="0" tabSelected="1" zoomScaleNormal="100" workbookViewId="0">
      <selection activeCell="C59" sqref="C59"/>
    </sheetView>
  </sheetViews>
  <sheetFormatPr baseColWidth="10" defaultRowHeight="15" customHeight="1"/>
  <cols>
    <col min="1" max="1" width="25.140625" style="1" customWidth="1"/>
    <col min="2" max="5" width="12.140625" style="1" customWidth="1"/>
    <col min="6" max="10" width="11.42578125" style="1"/>
    <col min="11" max="11" width="12" style="1" customWidth="1"/>
    <col min="12" max="16" width="11.42578125" style="1"/>
    <col min="17" max="18" width="11.42578125" style="23"/>
    <col min="19" max="256" width="11.42578125" style="1"/>
    <col min="257" max="257" width="33.28515625" style="1" customWidth="1"/>
    <col min="258" max="512" width="11.42578125" style="1"/>
    <col min="513" max="513" width="33.28515625" style="1" customWidth="1"/>
    <col min="514" max="768" width="11.42578125" style="1"/>
    <col min="769" max="769" width="33.28515625" style="1" customWidth="1"/>
    <col min="770" max="1024" width="11.42578125" style="1"/>
    <col min="1025" max="1025" width="33.28515625" style="1" customWidth="1"/>
    <col min="1026" max="1280" width="11.42578125" style="1"/>
    <col min="1281" max="1281" width="33.28515625" style="1" customWidth="1"/>
    <col min="1282" max="1536" width="11.42578125" style="1"/>
    <col min="1537" max="1537" width="33.28515625" style="1" customWidth="1"/>
    <col min="1538" max="1792" width="11.42578125" style="1"/>
    <col min="1793" max="1793" width="33.28515625" style="1" customWidth="1"/>
    <col min="1794" max="2048" width="11.42578125" style="1"/>
    <col min="2049" max="2049" width="33.28515625" style="1" customWidth="1"/>
    <col min="2050" max="2304" width="11.42578125" style="1"/>
    <col min="2305" max="2305" width="33.28515625" style="1" customWidth="1"/>
    <col min="2306" max="2560" width="11.42578125" style="1"/>
    <col min="2561" max="2561" width="33.28515625" style="1" customWidth="1"/>
    <col min="2562" max="2816" width="11.42578125" style="1"/>
    <col min="2817" max="2817" width="33.28515625" style="1" customWidth="1"/>
    <col min="2818" max="3072" width="11.42578125" style="1"/>
    <col min="3073" max="3073" width="33.28515625" style="1" customWidth="1"/>
    <col min="3074" max="3328" width="11.42578125" style="1"/>
    <col min="3329" max="3329" width="33.28515625" style="1" customWidth="1"/>
    <col min="3330" max="3584" width="11.42578125" style="1"/>
    <col min="3585" max="3585" width="33.28515625" style="1" customWidth="1"/>
    <col min="3586" max="3840" width="11.42578125" style="1"/>
    <col min="3841" max="3841" width="33.28515625" style="1" customWidth="1"/>
    <col min="3842" max="4096" width="11.42578125" style="1"/>
    <col min="4097" max="4097" width="33.28515625" style="1" customWidth="1"/>
    <col min="4098" max="4352" width="11.42578125" style="1"/>
    <col min="4353" max="4353" width="33.28515625" style="1" customWidth="1"/>
    <col min="4354" max="4608" width="11.42578125" style="1"/>
    <col min="4609" max="4609" width="33.28515625" style="1" customWidth="1"/>
    <col min="4610" max="4864" width="11.42578125" style="1"/>
    <col min="4865" max="4865" width="33.28515625" style="1" customWidth="1"/>
    <col min="4866" max="5120" width="11.42578125" style="1"/>
    <col min="5121" max="5121" width="33.28515625" style="1" customWidth="1"/>
    <col min="5122" max="5376" width="11.42578125" style="1"/>
    <col min="5377" max="5377" width="33.28515625" style="1" customWidth="1"/>
    <col min="5378" max="5632" width="11.42578125" style="1"/>
    <col min="5633" max="5633" width="33.28515625" style="1" customWidth="1"/>
    <col min="5634" max="5888" width="11.42578125" style="1"/>
    <col min="5889" max="5889" width="33.28515625" style="1" customWidth="1"/>
    <col min="5890" max="6144" width="11.42578125" style="1"/>
    <col min="6145" max="6145" width="33.28515625" style="1" customWidth="1"/>
    <col min="6146" max="6400" width="11.42578125" style="1"/>
    <col min="6401" max="6401" width="33.28515625" style="1" customWidth="1"/>
    <col min="6402" max="6656" width="11.42578125" style="1"/>
    <col min="6657" max="6657" width="33.28515625" style="1" customWidth="1"/>
    <col min="6658" max="6912" width="11.42578125" style="1"/>
    <col min="6913" max="6913" width="33.28515625" style="1" customWidth="1"/>
    <col min="6914" max="7168" width="11.42578125" style="1"/>
    <col min="7169" max="7169" width="33.28515625" style="1" customWidth="1"/>
    <col min="7170" max="7424" width="11.42578125" style="1"/>
    <col min="7425" max="7425" width="33.28515625" style="1" customWidth="1"/>
    <col min="7426" max="7680" width="11.42578125" style="1"/>
    <col min="7681" max="7681" width="33.28515625" style="1" customWidth="1"/>
    <col min="7682" max="7936" width="11.42578125" style="1"/>
    <col min="7937" max="7937" width="33.28515625" style="1" customWidth="1"/>
    <col min="7938" max="8192" width="11.42578125" style="1"/>
    <col min="8193" max="8193" width="33.28515625" style="1" customWidth="1"/>
    <col min="8194" max="8448" width="11.42578125" style="1"/>
    <col min="8449" max="8449" width="33.28515625" style="1" customWidth="1"/>
    <col min="8450" max="8704" width="11.42578125" style="1"/>
    <col min="8705" max="8705" width="33.28515625" style="1" customWidth="1"/>
    <col min="8706" max="8960" width="11.42578125" style="1"/>
    <col min="8961" max="8961" width="33.28515625" style="1" customWidth="1"/>
    <col min="8962" max="9216" width="11.42578125" style="1"/>
    <col min="9217" max="9217" width="33.28515625" style="1" customWidth="1"/>
    <col min="9218" max="9472" width="11.42578125" style="1"/>
    <col min="9473" max="9473" width="33.28515625" style="1" customWidth="1"/>
    <col min="9474" max="9728" width="11.42578125" style="1"/>
    <col min="9729" max="9729" width="33.28515625" style="1" customWidth="1"/>
    <col min="9730" max="9984" width="11.42578125" style="1"/>
    <col min="9985" max="9985" width="33.28515625" style="1" customWidth="1"/>
    <col min="9986" max="10240" width="11.42578125" style="1"/>
    <col min="10241" max="10241" width="33.28515625" style="1" customWidth="1"/>
    <col min="10242" max="10496" width="11.42578125" style="1"/>
    <col min="10497" max="10497" width="33.28515625" style="1" customWidth="1"/>
    <col min="10498" max="10752" width="11.42578125" style="1"/>
    <col min="10753" max="10753" width="33.28515625" style="1" customWidth="1"/>
    <col min="10754" max="11008" width="11.42578125" style="1"/>
    <col min="11009" max="11009" width="33.28515625" style="1" customWidth="1"/>
    <col min="11010" max="11264" width="11.42578125" style="1"/>
    <col min="11265" max="11265" width="33.28515625" style="1" customWidth="1"/>
    <col min="11266" max="11520" width="11.42578125" style="1"/>
    <col min="11521" max="11521" width="33.28515625" style="1" customWidth="1"/>
    <col min="11522" max="11776" width="11.42578125" style="1"/>
    <col min="11777" max="11777" width="33.28515625" style="1" customWidth="1"/>
    <col min="11778" max="12032" width="11.42578125" style="1"/>
    <col min="12033" max="12033" width="33.28515625" style="1" customWidth="1"/>
    <col min="12034" max="12288" width="11.42578125" style="1"/>
    <col min="12289" max="12289" width="33.28515625" style="1" customWidth="1"/>
    <col min="12290" max="12544" width="11.42578125" style="1"/>
    <col min="12545" max="12545" width="33.28515625" style="1" customWidth="1"/>
    <col min="12546" max="12800" width="11.42578125" style="1"/>
    <col min="12801" max="12801" width="33.28515625" style="1" customWidth="1"/>
    <col min="12802" max="13056" width="11.42578125" style="1"/>
    <col min="13057" max="13057" width="33.28515625" style="1" customWidth="1"/>
    <col min="13058" max="13312" width="11.42578125" style="1"/>
    <col min="13313" max="13313" width="33.28515625" style="1" customWidth="1"/>
    <col min="13314" max="13568" width="11.42578125" style="1"/>
    <col min="13569" max="13569" width="33.28515625" style="1" customWidth="1"/>
    <col min="13570" max="13824" width="11.42578125" style="1"/>
    <col min="13825" max="13825" width="33.28515625" style="1" customWidth="1"/>
    <col min="13826" max="14080" width="11.42578125" style="1"/>
    <col min="14081" max="14081" width="33.28515625" style="1" customWidth="1"/>
    <col min="14082" max="14336" width="11.42578125" style="1"/>
    <col min="14337" max="14337" width="33.28515625" style="1" customWidth="1"/>
    <col min="14338" max="14592" width="11.42578125" style="1"/>
    <col min="14593" max="14593" width="33.28515625" style="1" customWidth="1"/>
    <col min="14594" max="14848" width="11.42578125" style="1"/>
    <col min="14849" max="14849" width="33.28515625" style="1" customWidth="1"/>
    <col min="14850" max="15104" width="11.42578125" style="1"/>
    <col min="15105" max="15105" width="33.28515625" style="1" customWidth="1"/>
    <col min="15106" max="15360" width="11.42578125" style="1"/>
    <col min="15361" max="15361" width="33.28515625" style="1" customWidth="1"/>
    <col min="15362" max="15616" width="11.42578125" style="1"/>
    <col min="15617" max="15617" width="33.28515625" style="1" customWidth="1"/>
    <col min="15618" max="15872" width="11.42578125" style="1"/>
    <col min="15873" max="15873" width="33.28515625" style="1" customWidth="1"/>
    <col min="15874" max="16128" width="11.42578125" style="1"/>
    <col min="16129" max="16129" width="33.28515625" style="1" customWidth="1"/>
    <col min="16130" max="16384" width="11.42578125" style="1"/>
  </cols>
  <sheetData>
    <row r="2" spans="1:18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5" spans="1:18" ht="15" customHeight="1">
      <c r="A5" s="41" t="s">
        <v>4</v>
      </c>
      <c r="B5" s="40" t="s">
        <v>16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" customHeight="1">
      <c r="A6" s="41"/>
      <c r="B6" s="27">
        <v>2003</v>
      </c>
      <c r="C6" s="27">
        <v>2004</v>
      </c>
      <c r="D6" s="27">
        <v>2005</v>
      </c>
      <c r="E6" s="27">
        <v>2006</v>
      </c>
      <c r="F6" s="27">
        <v>2007</v>
      </c>
      <c r="G6" s="27">
        <v>2008</v>
      </c>
      <c r="H6" s="27">
        <v>2009</v>
      </c>
      <c r="I6" s="27">
        <v>2010</v>
      </c>
      <c r="J6" s="27">
        <v>2011</v>
      </c>
      <c r="K6" s="27">
        <v>2012</v>
      </c>
      <c r="L6" s="27">
        <v>2013</v>
      </c>
      <c r="M6" s="27">
        <v>2014</v>
      </c>
      <c r="N6" s="27">
        <v>2015</v>
      </c>
      <c r="O6" s="27">
        <v>2016</v>
      </c>
      <c r="P6" s="27">
        <v>2017</v>
      </c>
      <c r="Q6" s="28">
        <v>2018</v>
      </c>
      <c r="R6" s="28">
        <v>2019</v>
      </c>
    </row>
    <row r="7" spans="1:18" ht="15" customHeight="1">
      <c r="A7" s="29"/>
      <c r="B7" s="30"/>
      <c r="C7" s="30"/>
      <c r="D7" s="30"/>
      <c r="E7" s="30"/>
      <c r="F7" s="31"/>
      <c r="G7" s="31"/>
      <c r="H7" s="31"/>
      <c r="I7" s="31"/>
      <c r="J7" s="31"/>
      <c r="K7" s="31"/>
      <c r="L7" s="24"/>
      <c r="M7" s="24"/>
      <c r="N7" s="24"/>
      <c r="O7" s="24"/>
      <c r="P7" s="24"/>
      <c r="Q7" s="32"/>
      <c r="R7" s="32"/>
    </row>
    <row r="8" spans="1:18" s="24" customFormat="1" ht="15" customHeight="1">
      <c r="A8" s="33" t="s">
        <v>1</v>
      </c>
      <c r="B8" s="34">
        <f t="shared" ref="B8:E8" si="0">SUM(B9:B15)</f>
        <v>53987</v>
      </c>
      <c r="C8" s="34">
        <f t="shared" si="0"/>
        <v>52427</v>
      </c>
      <c r="D8" s="34">
        <f t="shared" si="0"/>
        <v>51127</v>
      </c>
      <c r="E8" s="34">
        <f t="shared" si="0"/>
        <v>57141</v>
      </c>
      <c r="F8" s="34">
        <f>SUM(F9:F15)</f>
        <v>57545</v>
      </c>
      <c r="G8" s="34">
        <f t="shared" ref="G8:P8" si="1">SUM(G9:G15)</f>
        <v>58068</v>
      </c>
      <c r="H8" s="34">
        <f t="shared" si="1"/>
        <v>58925</v>
      </c>
      <c r="I8" s="34">
        <f t="shared" si="1"/>
        <v>62468</v>
      </c>
      <c r="J8" s="34">
        <f t="shared" si="1"/>
        <v>68408</v>
      </c>
      <c r="K8" s="34">
        <f t="shared" si="1"/>
        <v>73847</v>
      </c>
      <c r="L8" s="34">
        <f t="shared" si="1"/>
        <v>75299</v>
      </c>
      <c r="M8" s="34">
        <f t="shared" si="1"/>
        <v>68638</v>
      </c>
      <c r="N8" s="34">
        <f t="shared" si="1"/>
        <v>66593</v>
      </c>
      <c r="O8" s="34">
        <f t="shared" si="1"/>
        <v>65543</v>
      </c>
      <c r="P8" s="34">
        <f t="shared" si="1"/>
        <v>58699</v>
      </c>
      <c r="Q8" s="35">
        <v>59728</v>
      </c>
      <c r="R8" s="35">
        <v>61362.249999999993</v>
      </c>
    </row>
    <row r="9" spans="1:18" s="24" customFormat="1" ht="15" customHeight="1">
      <c r="A9" s="3" t="s">
        <v>3</v>
      </c>
      <c r="B9" s="4">
        <v>11581</v>
      </c>
      <c r="C9" s="4">
        <v>11575</v>
      </c>
      <c r="D9" s="4">
        <v>13452</v>
      </c>
      <c r="E9" s="4">
        <v>13262</v>
      </c>
      <c r="F9" s="4">
        <f t="shared" ref="F9:G13" si="2">+F18+F27+F36</f>
        <v>14479</v>
      </c>
      <c r="G9" s="4">
        <f t="shared" si="2"/>
        <v>14552</v>
      </c>
      <c r="H9" s="4">
        <f>+H18+H27+H36+H45</f>
        <v>16355</v>
      </c>
      <c r="I9" s="6">
        <f>+I18+I27+I45</f>
        <v>16410</v>
      </c>
      <c r="J9" s="4">
        <f>+J18+J27</f>
        <v>17048</v>
      </c>
      <c r="K9" s="4">
        <f t="shared" ref="K9:K15" si="3">SUM(K18+K27+K45)</f>
        <v>17869</v>
      </c>
      <c r="L9" s="7">
        <v>18533</v>
      </c>
      <c r="M9" s="7">
        <v>15115</v>
      </c>
      <c r="N9" s="7">
        <v>14973</v>
      </c>
      <c r="O9" s="7">
        <v>14700</v>
      </c>
      <c r="P9" s="8">
        <v>15189</v>
      </c>
      <c r="Q9" s="5">
        <v>17196</v>
      </c>
      <c r="R9" s="5">
        <v>15317.25</v>
      </c>
    </row>
    <row r="10" spans="1:18" s="24" customFormat="1" ht="15" customHeight="1">
      <c r="A10" s="3" t="s">
        <v>18</v>
      </c>
      <c r="B10" s="4">
        <v>1818</v>
      </c>
      <c r="C10" s="4">
        <v>1778</v>
      </c>
      <c r="D10" s="4">
        <v>1878</v>
      </c>
      <c r="E10" s="4">
        <v>1649</v>
      </c>
      <c r="F10" s="4">
        <f t="shared" si="2"/>
        <v>2072</v>
      </c>
      <c r="G10" s="4">
        <f t="shared" si="2"/>
        <v>2111</v>
      </c>
      <c r="H10" s="4">
        <f>+H19+H28+H37+H46</f>
        <v>1848</v>
      </c>
      <c r="I10" s="6">
        <f>+I19+I28</f>
        <v>1717</v>
      </c>
      <c r="J10" s="4">
        <f>+J19+J28</f>
        <v>1908</v>
      </c>
      <c r="K10" s="4">
        <f t="shared" si="3"/>
        <v>1981</v>
      </c>
      <c r="L10" s="7">
        <v>2116</v>
      </c>
      <c r="M10" s="7">
        <v>2173</v>
      </c>
      <c r="N10" s="7">
        <v>2148</v>
      </c>
      <c r="O10" s="7">
        <v>2187</v>
      </c>
      <c r="P10" s="8">
        <v>2131</v>
      </c>
      <c r="Q10" s="5">
        <v>2293</v>
      </c>
      <c r="R10" s="5">
        <v>2395.25</v>
      </c>
    </row>
    <row r="11" spans="1:18" s="24" customFormat="1" ht="15" customHeight="1">
      <c r="A11" s="3" t="s">
        <v>19</v>
      </c>
      <c r="B11" s="4">
        <v>46</v>
      </c>
      <c r="C11" s="4">
        <v>297</v>
      </c>
      <c r="D11" s="4">
        <v>225</v>
      </c>
      <c r="E11" s="4">
        <v>374</v>
      </c>
      <c r="F11" s="4">
        <f t="shared" si="2"/>
        <v>2052</v>
      </c>
      <c r="G11" s="4">
        <f t="shared" si="2"/>
        <v>2110</v>
      </c>
      <c r="H11" s="4">
        <f>+H20+H29+H38+H47</f>
        <v>1470</v>
      </c>
      <c r="I11" s="6">
        <f>+I20+I29</f>
        <v>1425</v>
      </c>
      <c r="J11" s="4">
        <f>+J20+J29</f>
        <v>1508</v>
      </c>
      <c r="K11" s="4">
        <f t="shared" si="3"/>
        <v>1633</v>
      </c>
      <c r="L11" s="7">
        <v>1751</v>
      </c>
      <c r="M11" s="7">
        <v>1355</v>
      </c>
      <c r="N11" s="7">
        <v>1394</v>
      </c>
      <c r="O11" s="7">
        <v>1670</v>
      </c>
      <c r="P11" s="8">
        <v>1587</v>
      </c>
      <c r="Q11" s="5">
        <v>1673</v>
      </c>
      <c r="R11" s="5">
        <v>2539.5833333333335</v>
      </c>
    </row>
    <row r="12" spans="1:18" s="24" customFormat="1" ht="15" customHeight="1">
      <c r="A12" s="3" t="s">
        <v>5</v>
      </c>
      <c r="B12" s="4">
        <v>1001</v>
      </c>
      <c r="C12" s="4">
        <v>970</v>
      </c>
      <c r="D12" s="4">
        <v>1049</v>
      </c>
      <c r="E12" s="4">
        <v>1076</v>
      </c>
      <c r="F12" s="4">
        <f t="shared" si="2"/>
        <v>369</v>
      </c>
      <c r="G12" s="4">
        <f t="shared" si="2"/>
        <v>371</v>
      </c>
      <c r="H12" s="4">
        <f>+H21+H30+H39+H48</f>
        <v>427</v>
      </c>
      <c r="I12" s="6">
        <f>+I21+I30</f>
        <v>241</v>
      </c>
      <c r="J12" s="4">
        <f>+J21+J30</f>
        <v>460</v>
      </c>
      <c r="K12" s="4">
        <f t="shared" si="3"/>
        <v>466</v>
      </c>
      <c r="L12" s="7">
        <v>584</v>
      </c>
      <c r="M12" s="7">
        <v>467</v>
      </c>
      <c r="N12" s="7">
        <v>461</v>
      </c>
      <c r="O12" s="7">
        <v>452</v>
      </c>
      <c r="P12" s="8">
        <v>446</v>
      </c>
      <c r="Q12" s="5">
        <v>455</v>
      </c>
      <c r="R12" s="5">
        <v>540</v>
      </c>
    </row>
    <row r="13" spans="1:18" s="24" customFormat="1" ht="15" customHeight="1">
      <c r="A13" s="3" t="s">
        <v>20</v>
      </c>
      <c r="B13" s="4">
        <v>1743</v>
      </c>
      <c r="C13" s="4">
        <v>1839</v>
      </c>
      <c r="D13" s="4">
        <v>2150</v>
      </c>
      <c r="E13" s="4">
        <v>2044</v>
      </c>
      <c r="F13" s="4">
        <f t="shared" si="2"/>
        <v>14193</v>
      </c>
      <c r="G13" s="4">
        <f t="shared" si="2"/>
        <v>14134</v>
      </c>
      <c r="H13" s="4">
        <f>+H22+H31+H40+H49</f>
        <v>14965</v>
      </c>
      <c r="I13" s="6">
        <f>+I22+I31+I49</f>
        <v>14363</v>
      </c>
      <c r="J13" s="4">
        <f>+J22+J31</f>
        <v>15402</v>
      </c>
      <c r="K13" s="4">
        <f t="shared" si="3"/>
        <v>15748</v>
      </c>
      <c r="L13" s="7">
        <v>16164</v>
      </c>
      <c r="M13" s="7">
        <v>14948</v>
      </c>
      <c r="N13" s="7">
        <v>14633</v>
      </c>
      <c r="O13" s="7">
        <v>14777</v>
      </c>
      <c r="P13" s="8">
        <v>13283</v>
      </c>
      <c r="Q13" s="5">
        <v>14636</v>
      </c>
      <c r="R13" s="5">
        <v>14901</v>
      </c>
    </row>
    <row r="14" spans="1:18" s="24" customFormat="1" ht="15" customHeight="1">
      <c r="A14" s="3" t="s">
        <v>6</v>
      </c>
      <c r="B14" s="4">
        <v>14130</v>
      </c>
      <c r="C14" s="4">
        <v>13438</v>
      </c>
      <c r="D14" s="4">
        <v>13513</v>
      </c>
      <c r="E14" s="4">
        <v>14462</v>
      </c>
      <c r="F14" s="4">
        <f>+F23+F32</f>
        <v>631</v>
      </c>
      <c r="G14" s="4">
        <f>+G23+G32+G41</f>
        <v>1041</v>
      </c>
      <c r="H14" s="4">
        <f>+H23+H32+H41</f>
        <v>1075</v>
      </c>
      <c r="I14" s="6">
        <f>+I23+I32</f>
        <v>504</v>
      </c>
      <c r="J14" s="4">
        <f>+J32+J23</f>
        <v>1200</v>
      </c>
      <c r="K14" s="4">
        <f t="shared" si="3"/>
        <v>1254</v>
      </c>
      <c r="L14" s="7">
        <v>1254</v>
      </c>
      <c r="M14" s="7">
        <v>949</v>
      </c>
      <c r="N14" s="7">
        <v>915</v>
      </c>
      <c r="O14" s="7">
        <v>998</v>
      </c>
      <c r="P14" s="8">
        <v>948</v>
      </c>
      <c r="Q14" s="5">
        <v>1228</v>
      </c>
      <c r="R14" s="5">
        <v>1264.1666666666667</v>
      </c>
    </row>
    <row r="15" spans="1:18" s="24" customFormat="1" ht="15" customHeight="1">
      <c r="A15" s="3" t="s">
        <v>21</v>
      </c>
      <c r="B15" s="4">
        <v>23668</v>
      </c>
      <c r="C15" s="4">
        <v>22530</v>
      </c>
      <c r="D15" s="4">
        <v>18860</v>
      </c>
      <c r="E15" s="4">
        <v>24274</v>
      </c>
      <c r="F15" s="4">
        <f>+F24</f>
        <v>23749</v>
      </c>
      <c r="G15" s="4">
        <f>+G24</f>
        <v>23749</v>
      </c>
      <c r="H15" s="4">
        <f>+H24+H33+H42+H51</f>
        <v>22785</v>
      </c>
      <c r="I15" s="6">
        <f>+I24+I33+I51</f>
        <v>27808</v>
      </c>
      <c r="J15" s="4">
        <f>+J24+J33</f>
        <v>30882</v>
      </c>
      <c r="K15" s="4">
        <f t="shared" si="3"/>
        <v>34896</v>
      </c>
      <c r="L15" s="7">
        <v>34897</v>
      </c>
      <c r="M15" s="7">
        <v>33631</v>
      </c>
      <c r="N15" s="7">
        <v>32069</v>
      </c>
      <c r="O15" s="7">
        <v>30759</v>
      </c>
      <c r="P15" s="8">
        <v>25115</v>
      </c>
      <c r="Q15" s="5">
        <v>22247</v>
      </c>
      <c r="R15" s="5">
        <v>24405</v>
      </c>
    </row>
    <row r="16" spans="1:18" s="24" customFormat="1" ht="15" customHeight="1">
      <c r="A16" s="42" t="s">
        <v>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s="24" customFormat="1" ht="15" customHeight="1">
      <c r="A17" s="33" t="s">
        <v>1</v>
      </c>
      <c r="B17" s="34">
        <f t="shared" ref="B17:E17" si="4">SUM(B18:B24)</f>
        <v>48177</v>
      </c>
      <c r="C17" s="34">
        <f t="shared" si="4"/>
        <v>46689</v>
      </c>
      <c r="D17" s="34">
        <f t="shared" si="4"/>
        <v>44340</v>
      </c>
      <c r="E17" s="34">
        <f t="shared" si="4"/>
        <v>50492</v>
      </c>
      <c r="F17" s="34">
        <f>SUM(F18:F24)</f>
        <v>51691</v>
      </c>
      <c r="G17" s="34">
        <f t="shared" ref="G17:P17" si="5">SUM(G18:G24)</f>
        <v>51691</v>
      </c>
      <c r="H17" s="34">
        <f t="shared" si="5"/>
        <v>49806</v>
      </c>
      <c r="I17" s="34">
        <f t="shared" si="5"/>
        <v>52614</v>
      </c>
      <c r="J17" s="34">
        <f t="shared" si="5"/>
        <v>59337</v>
      </c>
      <c r="K17" s="34">
        <f t="shared" si="5"/>
        <v>65611</v>
      </c>
      <c r="L17" s="34">
        <f t="shared" si="5"/>
        <v>65611</v>
      </c>
      <c r="M17" s="34">
        <f t="shared" si="5"/>
        <v>68638</v>
      </c>
      <c r="N17" s="34">
        <f t="shared" si="5"/>
        <v>66593</v>
      </c>
      <c r="O17" s="34">
        <f t="shared" si="5"/>
        <v>65543</v>
      </c>
      <c r="P17" s="34">
        <f t="shared" si="5"/>
        <v>58699</v>
      </c>
      <c r="Q17" s="35">
        <f t="shared" ref="Q17:R17" si="6">SUM(Q18:Q24)</f>
        <v>0</v>
      </c>
      <c r="R17" s="35">
        <f t="shared" si="6"/>
        <v>0</v>
      </c>
    </row>
    <row r="18" spans="1:18" ht="15" customHeight="1">
      <c r="A18" s="3" t="s">
        <v>3</v>
      </c>
      <c r="B18" s="4">
        <v>9193</v>
      </c>
      <c r="C18" s="4">
        <v>9204</v>
      </c>
      <c r="D18" s="4">
        <v>10572</v>
      </c>
      <c r="E18" s="4">
        <v>10380</v>
      </c>
      <c r="F18" s="4">
        <v>11699</v>
      </c>
      <c r="G18" s="4">
        <v>11699</v>
      </c>
      <c r="H18" s="4">
        <v>13401</v>
      </c>
      <c r="I18" s="4">
        <v>13863</v>
      </c>
      <c r="J18" s="4">
        <v>14851</v>
      </c>
      <c r="K18" s="4">
        <v>15422</v>
      </c>
      <c r="L18" s="7">
        <v>15422</v>
      </c>
      <c r="M18" s="7">
        <v>15115</v>
      </c>
      <c r="N18" s="7">
        <v>14973</v>
      </c>
      <c r="O18" s="7">
        <v>14700</v>
      </c>
      <c r="P18" s="8">
        <v>15189</v>
      </c>
      <c r="Q18" s="5" t="s">
        <v>0</v>
      </c>
      <c r="R18" s="5" t="s">
        <v>0</v>
      </c>
    </row>
    <row r="19" spans="1:18" ht="15" customHeight="1">
      <c r="A19" s="3" t="s">
        <v>18</v>
      </c>
      <c r="B19" s="4">
        <v>1462</v>
      </c>
      <c r="C19" s="4">
        <v>1431</v>
      </c>
      <c r="D19" s="4">
        <v>1430</v>
      </c>
      <c r="E19" s="4">
        <v>1276</v>
      </c>
      <c r="F19" s="4">
        <v>1707</v>
      </c>
      <c r="G19" s="4">
        <v>1707</v>
      </c>
      <c r="H19" s="4">
        <v>1417</v>
      </c>
      <c r="I19" s="4">
        <v>1374</v>
      </c>
      <c r="J19" s="4">
        <v>1560</v>
      </c>
      <c r="K19" s="4">
        <v>1600</v>
      </c>
      <c r="L19" s="7">
        <v>1600</v>
      </c>
      <c r="M19" s="7">
        <v>2173</v>
      </c>
      <c r="N19" s="7">
        <v>2148</v>
      </c>
      <c r="O19" s="7">
        <v>2187</v>
      </c>
      <c r="P19" s="8">
        <v>2131</v>
      </c>
      <c r="Q19" s="5" t="s">
        <v>0</v>
      </c>
      <c r="R19" s="5" t="s">
        <v>0</v>
      </c>
    </row>
    <row r="20" spans="1:18" ht="15" customHeight="1">
      <c r="A20" s="3" t="s">
        <v>19</v>
      </c>
      <c r="B20" s="4">
        <v>1314</v>
      </c>
      <c r="C20" s="4">
        <v>1414</v>
      </c>
      <c r="D20" s="4">
        <v>1664</v>
      </c>
      <c r="E20" s="4">
        <v>1567</v>
      </c>
      <c r="F20" s="4">
        <v>1620</v>
      </c>
      <c r="G20" s="4">
        <v>1620</v>
      </c>
      <c r="H20" s="4">
        <v>994</v>
      </c>
      <c r="I20" s="4">
        <v>1050</v>
      </c>
      <c r="J20" s="4">
        <v>1125</v>
      </c>
      <c r="K20" s="4">
        <v>1208</v>
      </c>
      <c r="L20" s="7">
        <v>1208</v>
      </c>
      <c r="M20" s="7">
        <v>1355</v>
      </c>
      <c r="N20" s="7">
        <v>1394</v>
      </c>
      <c r="O20" s="7">
        <v>1670</v>
      </c>
      <c r="P20" s="8">
        <v>1587</v>
      </c>
      <c r="Q20" s="5" t="s">
        <v>0</v>
      </c>
      <c r="R20" s="5" t="s">
        <v>0</v>
      </c>
    </row>
    <row r="21" spans="1:18" ht="15" customHeight="1">
      <c r="A21" s="3" t="s">
        <v>5</v>
      </c>
      <c r="B21" s="4">
        <v>0</v>
      </c>
      <c r="C21" s="4">
        <v>250</v>
      </c>
      <c r="D21" s="4">
        <v>133</v>
      </c>
      <c r="E21" s="4">
        <v>288</v>
      </c>
      <c r="F21" s="4">
        <v>281</v>
      </c>
      <c r="G21" s="4">
        <v>281</v>
      </c>
      <c r="H21" s="4">
        <v>328</v>
      </c>
      <c r="I21" s="4">
        <v>183</v>
      </c>
      <c r="J21" s="4">
        <v>387</v>
      </c>
      <c r="K21" s="4">
        <v>413</v>
      </c>
      <c r="L21" s="7">
        <v>413</v>
      </c>
      <c r="M21" s="7">
        <v>467</v>
      </c>
      <c r="N21" s="7">
        <v>461</v>
      </c>
      <c r="O21" s="7">
        <v>452</v>
      </c>
      <c r="P21" s="8">
        <v>446</v>
      </c>
      <c r="Q21" s="5" t="s">
        <v>0</v>
      </c>
      <c r="R21" s="5" t="s">
        <v>0</v>
      </c>
    </row>
    <row r="22" spans="1:18" ht="15" customHeight="1">
      <c r="A22" s="3" t="s">
        <v>20</v>
      </c>
      <c r="B22" s="4">
        <v>11999</v>
      </c>
      <c r="C22" s="4">
        <v>11333</v>
      </c>
      <c r="D22" s="4">
        <v>11093</v>
      </c>
      <c r="E22" s="4">
        <v>12088</v>
      </c>
      <c r="F22" s="4">
        <v>12073</v>
      </c>
      <c r="G22" s="4">
        <v>12073</v>
      </c>
      <c r="H22" s="4">
        <v>12819</v>
      </c>
      <c r="I22" s="4">
        <v>12397</v>
      </c>
      <c r="J22" s="4">
        <v>13531</v>
      </c>
      <c r="K22" s="4">
        <v>13794</v>
      </c>
      <c r="L22" s="7">
        <v>13794</v>
      </c>
      <c r="M22" s="7">
        <v>14948</v>
      </c>
      <c r="N22" s="7">
        <v>14633</v>
      </c>
      <c r="O22" s="7">
        <v>14777</v>
      </c>
      <c r="P22" s="8">
        <v>13283</v>
      </c>
      <c r="Q22" s="5" t="s">
        <v>0</v>
      </c>
      <c r="R22" s="5" t="s">
        <v>0</v>
      </c>
    </row>
    <row r="23" spans="1:18" ht="15" customHeight="1">
      <c r="A23" s="3" t="s">
        <v>6</v>
      </c>
      <c r="B23" s="4">
        <v>541</v>
      </c>
      <c r="C23" s="4">
        <v>527</v>
      </c>
      <c r="D23" s="4">
        <v>588</v>
      </c>
      <c r="E23" s="4">
        <v>619</v>
      </c>
      <c r="F23" s="4">
        <v>562</v>
      </c>
      <c r="G23" s="4">
        <v>562</v>
      </c>
      <c r="H23" s="4">
        <v>645</v>
      </c>
      <c r="I23" s="4">
        <v>100</v>
      </c>
      <c r="J23" s="4">
        <v>796</v>
      </c>
      <c r="K23" s="4">
        <v>852</v>
      </c>
      <c r="L23" s="7">
        <v>852</v>
      </c>
      <c r="M23" s="7">
        <v>949</v>
      </c>
      <c r="N23" s="7">
        <v>915</v>
      </c>
      <c r="O23" s="7">
        <v>998</v>
      </c>
      <c r="P23" s="8">
        <v>948</v>
      </c>
      <c r="Q23" s="5" t="s">
        <v>0</v>
      </c>
      <c r="R23" s="5" t="s">
        <v>0</v>
      </c>
    </row>
    <row r="24" spans="1:18" ht="15" customHeight="1">
      <c r="A24" s="3" t="s">
        <v>21</v>
      </c>
      <c r="B24" s="4">
        <v>23668</v>
      </c>
      <c r="C24" s="4">
        <f>338+61+79+4089+269+854+16840</f>
        <v>22530</v>
      </c>
      <c r="D24" s="4">
        <f>283+3533+440+100+65+14439</f>
        <v>18860</v>
      </c>
      <c r="E24" s="4">
        <v>24274</v>
      </c>
      <c r="F24" s="4">
        <v>23749</v>
      </c>
      <c r="G24" s="4">
        <v>23749</v>
      </c>
      <c r="H24" s="4">
        <v>20202</v>
      </c>
      <c r="I24" s="4">
        <v>23647</v>
      </c>
      <c r="J24" s="4">
        <v>27087</v>
      </c>
      <c r="K24" s="4">
        <v>32322</v>
      </c>
      <c r="L24" s="7">
        <v>32322</v>
      </c>
      <c r="M24" s="7">
        <v>33631</v>
      </c>
      <c r="N24" s="7">
        <v>32069</v>
      </c>
      <c r="O24" s="7">
        <v>30759</v>
      </c>
      <c r="P24" s="8">
        <v>25115</v>
      </c>
      <c r="Q24" s="5" t="s">
        <v>0</v>
      </c>
      <c r="R24" s="5" t="s">
        <v>0</v>
      </c>
    </row>
    <row r="25" spans="1:18" s="24" customFormat="1" ht="15" customHeight="1">
      <c r="A25" s="42" t="s">
        <v>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s="24" customFormat="1" ht="15" customHeight="1">
      <c r="A26" s="33" t="s">
        <v>1</v>
      </c>
      <c r="B26" s="34">
        <f t="shared" ref="B26:E26" si="7">SUM(B27:B33)</f>
        <v>5810</v>
      </c>
      <c r="C26" s="34">
        <f t="shared" si="7"/>
        <v>5738</v>
      </c>
      <c r="D26" s="34">
        <f t="shared" si="7"/>
        <v>5816</v>
      </c>
      <c r="E26" s="34">
        <f t="shared" si="7"/>
        <v>5580</v>
      </c>
      <c r="F26" s="34">
        <f>SUM(F27:F33)</f>
        <v>4691</v>
      </c>
      <c r="G26" s="34">
        <f t="shared" ref="G26" si="8">SUM(G27:G33)</f>
        <v>5242</v>
      </c>
      <c r="H26" s="34">
        <f t="shared" ref="H26" si="9">SUM(H27:H33)</f>
        <v>7190</v>
      </c>
      <c r="I26" s="34">
        <f t="shared" ref="I26" si="10">SUM(I27:I33)</f>
        <v>8989</v>
      </c>
      <c r="J26" s="34">
        <f t="shared" ref="J26" si="11">SUM(J27:J33)</f>
        <v>9071</v>
      </c>
      <c r="K26" s="34">
        <f t="shared" ref="K26" si="12">SUM(K27:K33)</f>
        <v>7443</v>
      </c>
      <c r="L26" s="34">
        <f t="shared" ref="L26" si="13">SUM(L27:L33)</f>
        <v>0</v>
      </c>
      <c r="M26" s="34">
        <f t="shared" ref="M26" si="14">SUM(M27:M33)</f>
        <v>0</v>
      </c>
      <c r="N26" s="34">
        <f t="shared" ref="N26" si="15">SUM(N27:N33)</f>
        <v>0</v>
      </c>
      <c r="O26" s="34">
        <f t="shared" ref="O26" si="16">SUM(O27:O33)</f>
        <v>0</v>
      </c>
      <c r="P26" s="34">
        <f t="shared" ref="P26:R26" si="17">SUM(P27:P33)</f>
        <v>0</v>
      </c>
      <c r="Q26" s="35">
        <f t="shared" si="17"/>
        <v>0</v>
      </c>
      <c r="R26" s="35">
        <f t="shared" si="17"/>
        <v>0</v>
      </c>
    </row>
    <row r="27" spans="1:18" ht="15" customHeight="1">
      <c r="A27" s="3" t="s">
        <v>3</v>
      </c>
      <c r="B27" s="4">
        <v>2388</v>
      </c>
      <c r="C27" s="4">
        <v>2371</v>
      </c>
      <c r="D27" s="4">
        <v>2394</v>
      </c>
      <c r="E27" s="4">
        <v>2363</v>
      </c>
      <c r="F27" s="4">
        <v>2095</v>
      </c>
      <c r="G27" s="4">
        <v>2152</v>
      </c>
      <c r="H27" s="4">
        <v>1997</v>
      </c>
      <c r="I27" s="4">
        <v>2178</v>
      </c>
      <c r="J27" s="4">
        <v>2197</v>
      </c>
      <c r="K27" s="4">
        <v>2174</v>
      </c>
      <c r="L27" s="4" t="s">
        <v>0</v>
      </c>
      <c r="M27" s="4" t="s">
        <v>0</v>
      </c>
      <c r="N27" s="4" t="s">
        <v>0</v>
      </c>
      <c r="O27" s="4" t="s">
        <v>0</v>
      </c>
      <c r="P27" s="4" t="s">
        <v>0</v>
      </c>
      <c r="Q27" s="5" t="s">
        <v>0</v>
      </c>
      <c r="R27" s="5" t="s">
        <v>0</v>
      </c>
    </row>
    <row r="28" spans="1:18" ht="15" customHeight="1">
      <c r="A28" s="3" t="s">
        <v>18</v>
      </c>
      <c r="B28" s="4">
        <v>356</v>
      </c>
      <c r="C28" s="4">
        <v>347</v>
      </c>
      <c r="D28" s="4">
        <f>276+81</f>
        <v>357</v>
      </c>
      <c r="E28" s="4">
        <v>274</v>
      </c>
      <c r="F28" s="4">
        <v>263</v>
      </c>
      <c r="G28" s="4">
        <v>336</v>
      </c>
      <c r="H28" s="4">
        <v>337</v>
      </c>
      <c r="I28" s="4">
        <v>343</v>
      </c>
      <c r="J28" s="4">
        <v>348</v>
      </c>
      <c r="K28" s="4">
        <v>348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5" t="s">
        <v>0</v>
      </c>
      <c r="R28" s="5" t="s">
        <v>0</v>
      </c>
    </row>
    <row r="29" spans="1:18" ht="15" customHeight="1">
      <c r="A29" s="3" t="s">
        <v>8</v>
      </c>
      <c r="B29" s="4">
        <v>429</v>
      </c>
      <c r="C29" s="4">
        <v>425</v>
      </c>
      <c r="D29" s="4">
        <v>428</v>
      </c>
      <c r="E29" s="4">
        <v>415</v>
      </c>
      <c r="F29" s="4">
        <v>376</v>
      </c>
      <c r="G29" s="4">
        <v>428</v>
      </c>
      <c r="H29" s="4">
        <v>371</v>
      </c>
      <c r="I29" s="4">
        <v>375</v>
      </c>
      <c r="J29" s="4">
        <v>383</v>
      </c>
      <c r="K29" s="4">
        <v>384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5" t="s">
        <v>0</v>
      </c>
      <c r="R29" s="5" t="s">
        <v>0</v>
      </c>
    </row>
    <row r="30" spans="1:18" ht="15" customHeight="1">
      <c r="A30" s="3" t="s">
        <v>5</v>
      </c>
      <c r="B30" s="4">
        <v>46</v>
      </c>
      <c r="C30" s="4">
        <v>47</v>
      </c>
      <c r="D30" s="4">
        <v>48</v>
      </c>
      <c r="E30" s="4">
        <v>48</v>
      </c>
      <c r="F30" s="4">
        <v>43</v>
      </c>
      <c r="G30" s="4">
        <v>48</v>
      </c>
      <c r="H30" s="4">
        <v>48</v>
      </c>
      <c r="I30" s="4">
        <v>58</v>
      </c>
      <c r="J30" s="4">
        <v>73</v>
      </c>
      <c r="K30" s="4">
        <v>53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5" t="s">
        <v>0</v>
      </c>
      <c r="R30" s="5" t="s">
        <v>0</v>
      </c>
    </row>
    <row r="31" spans="1:18" ht="15" customHeight="1">
      <c r="A31" s="3" t="s">
        <v>9</v>
      </c>
      <c r="B31" s="4">
        <v>2131</v>
      </c>
      <c r="C31" s="4">
        <v>2105</v>
      </c>
      <c r="D31" s="4">
        <v>2132</v>
      </c>
      <c r="E31" s="4">
        <v>2028</v>
      </c>
      <c r="F31" s="4">
        <v>1845</v>
      </c>
      <c r="G31" s="4">
        <v>1839</v>
      </c>
      <c r="H31" s="4">
        <v>1814</v>
      </c>
      <c r="I31" s="4">
        <v>1853</v>
      </c>
      <c r="J31" s="4">
        <v>1871</v>
      </c>
      <c r="K31" s="4">
        <v>1853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5" t="s">
        <v>0</v>
      </c>
      <c r="R31" s="5" t="s">
        <v>0</v>
      </c>
    </row>
    <row r="32" spans="1:18" ht="15" customHeight="1">
      <c r="A32" s="3" t="s">
        <v>22</v>
      </c>
      <c r="B32" s="4">
        <v>460</v>
      </c>
      <c r="C32" s="4">
        <v>443</v>
      </c>
      <c r="D32" s="4">
        <f>86+371</f>
        <v>457</v>
      </c>
      <c r="E32" s="4">
        <v>452</v>
      </c>
      <c r="F32" s="4">
        <v>69</v>
      </c>
      <c r="G32" s="4">
        <v>439</v>
      </c>
      <c r="H32" s="4">
        <v>399</v>
      </c>
      <c r="I32" s="4">
        <v>404</v>
      </c>
      <c r="J32" s="4">
        <v>404</v>
      </c>
      <c r="K32" s="4">
        <v>402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5" t="s">
        <v>0</v>
      </c>
      <c r="R32" s="5" t="s">
        <v>0</v>
      </c>
    </row>
    <row r="33" spans="1:18" ht="15" customHeight="1">
      <c r="A33" s="3" t="s">
        <v>10</v>
      </c>
      <c r="B33" s="25"/>
      <c r="C33" s="25"/>
      <c r="D33" s="25"/>
      <c r="E33" s="25"/>
      <c r="F33" s="4" t="s">
        <v>0</v>
      </c>
      <c r="G33" s="4" t="s">
        <v>0</v>
      </c>
      <c r="H33" s="4">
        <v>2224</v>
      </c>
      <c r="I33" s="4">
        <v>3778</v>
      </c>
      <c r="J33" s="4">
        <v>3795</v>
      </c>
      <c r="K33" s="4">
        <v>2229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5" t="s">
        <v>0</v>
      </c>
      <c r="R33" s="5" t="s">
        <v>0</v>
      </c>
    </row>
    <row r="34" spans="1:18" s="24" customFormat="1" ht="15" customHeight="1">
      <c r="A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s="24" customFormat="1" ht="15" customHeight="1">
      <c r="A35" s="33" t="s">
        <v>1</v>
      </c>
      <c r="B35" s="34">
        <f t="shared" ref="B35:C35" si="18">SUM(B36:B42)</f>
        <v>0</v>
      </c>
      <c r="C35" s="34">
        <f t="shared" si="18"/>
        <v>0</v>
      </c>
      <c r="D35" s="34">
        <f t="shared" ref="D35:E35" si="19">SUM(D36:D42)</f>
        <v>971</v>
      </c>
      <c r="E35" s="34">
        <f t="shared" si="19"/>
        <v>1069</v>
      </c>
      <c r="F35" s="34">
        <f>SUM(F36:F42)</f>
        <v>1163</v>
      </c>
      <c r="G35" s="34">
        <f t="shared" ref="G35:R35" si="20">SUM(G36:G42)</f>
        <v>1135</v>
      </c>
      <c r="H35" s="34">
        <f t="shared" si="20"/>
        <v>1415</v>
      </c>
      <c r="I35" s="34">
        <f t="shared" si="20"/>
        <v>0</v>
      </c>
      <c r="J35" s="34">
        <f t="shared" si="20"/>
        <v>0</v>
      </c>
      <c r="K35" s="34">
        <f t="shared" si="20"/>
        <v>0</v>
      </c>
      <c r="L35" s="34">
        <f t="shared" si="20"/>
        <v>791</v>
      </c>
      <c r="M35" s="34">
        <f t="shared" si="20"/>
        <v>0</v>
      </c>
      <c r="N35" s="34">
        <f t="shared" si="20"/>
        <v>0</v>
      </c>
      <c r="O35" s="34">
        <f t="shared" si="20"/>
        <v>0</v>
      </c>
      <c r="P35" s="34">
        <f t="shared" si="20"/>
        <v>0</v>
      </c>
      <c r="Q35" s="35">
        <f t="shared" si="20"/>
        <v>0</v>
      </c>
      <c r="R35" s="35">
        <f t="shared" si="20"/>
        <v>0</v>
      </c>
    </row>
    <row r="36" spans="1:18" ht="15" customHeight="1">
      <c r="A36" s="9" t="s">
        <v>3</v>
      </c>
      <c r="B36" s="4" t="s">
        <v>0</v>
      </c>
      <c r="C36" s="4" t="s">
        <v>0</v>
      </c>
      <c r="D36" s="4">
        <v>486</v>
      </c>
      <c r="E36" s="4">
        <v>519</v>
      </c>
      <c r="F36" s="4">
        <v>685</v>
      </c>
      <c r="G36" s="4">
        <v>701</v>
      </c>
      <c r="H36" s="4">
        <v>696</v>
      </c>
      <c r="I36" s="4" t="s">
        <v>0</v>
      </c>
      <c r="J36" s="4" t="s">
        <v>0</v>
      </c>
      <c r="K36" s="4" t="s">
        <v>0</v>
      </c>
      <c r="L36" s="7">
        <v>306</v>
      </c>
      <c r="M36" s="4" t="s">
        <v>0</v>
      </c>
      <c r="N36" s="4" t="s">
        <v>0</v>
      </c>
      <c r="O36" s="4" t="s">
        <v>0</v>
      </c>
      <c r="P36" s="4" t="s">
        <v>0</v>
      </c>
      <c r="Q36" s="5" t="s">
        <v>0</v>
      </c>
      <c r="R36" s="5" t="s">
        <v>0</v>
      </c>
    </row>
    <row r="37" spans="1:18" ht="15" customHeight="1">
      <c r="A37" s="9" t="s">
        <v>18</v>
      </c>
      <c r="B37" s="4" t="s">
        <v>0</v>
      </c>
      <c r="C37" s="4" t="s">
        <v>0</v>
      </c>
      <c r="D37" s="4">
        <v>91</v>
      </c>
      <c r="E37" s="4">
        <v>99</v>
      </c>
      <c r="F37" s="4">
        <v>102</v>
      </c>
      <c r="G37" s="4">
        <v>68</v>
      </c>
      <c r="H37" s="4">
        <v>68</v>
      </c>
      <c r="I37" s="4" t="s">
        <v>0</v>
      </c>
      <c r="J37" s="4" t="s">
        <v>0</v>
      </c>
      <c r="K37" s="4" t="s">
        <v>0</v>
      </c>
      <c r="L37" s="7">
        <v>72</v>
      </c>
      <c r="M37" s="4" t="s">
        <v>0</v>
      </c>
      <c r="N37" s="4" t="s">
        <v>0</v>
      </c>
      <c r="O37" s="4" t="s">
        <v>0</v>
      </c>
      <c r="P37" s="4" t="s">
        <v>0</v>
      </c>
      <c r="Q37" s="5" t="s">
        <v>0</v>
      </c>
      <c r="R37" s="5" t="s">
        <v>0</v>
      </c>
    </row>
    <row r="38" spans="1:18" ht="15" customHeight="1">
      <c r="A38" s="9" t="s">
        <v>19</v>
      </c>
      <c r="B38" s="4" t="s">
        <v>0</v>
      </c>
      <c r="C38" s="4" t="s">
        <v>0</v>
      </c>
      <c r="D38" s="4">
        <v>58</v>
      </c>
      <c r="E38" s="4">
        <v>62</v>
      </c>
      <c r="F38" s="4">
        <v>56</v>
      </c>
      <c r="G38" s="4">
        <v>62</v>
      </c>
      <c r="H38" s="4">
        <v>60</v>
      </c>
      <c r="I38" s="4" t="s">
        <v>0</v>
      </c>
      <c r="J38" s="4" t="s">
        <v>0</v>
      </c>
      <c r="K38" s="4" t="s">
        <v>0</v>
      </c>
      <c r="L38" s="7">
        <v>72</v>
      </c>
      <c r="M38" s="4" t="s">
        <v>0</v>
      </c>
      <c r="N38" s="4" t="s">
        <v>0</v>
      </c>
      <c r="O38" s="4" t="s">
        <v>0</v>
      </c>
      <c r="P38" s="4" t="s">
        <v>0</v>
      </c>
      <c r="Q38" s="5" t="s">
        <v>0</v>
      </c>
      <c r="R38" s="5" t="s">
        <v>0</v>
      </c>
    </row>
    <row r="39" spans="1:18" ht="15" customHeight="1">
      <c r="A39" s="3" t="s">
        <v>5</v>
      </c>
      <c r="B39" s="4" t="s">
        <v>0</v>
      </c>
      <c r="C39" s="4" t="s">
        <v>0</v>
      </c>
      <c r="D39" s="4">
        <v>44</v>
      </c>
      <c r="E39" s="4">
        <v>38</v>
      </c>
      <c r="F39" s="4">
        <v>45</v>
      </c>
      <c r="G39" s="4">
        <v>42</v>
      </c>
      <c r="H39" s="4">
        <v>42</v>
      </c>
      <c r="I39" s="4" t="s">
        <v>0</v>
      </c>
      <c r="J39" s="4" t="s">
        <v>0</v>
      </c>
      <c r="K39" s="4" t="s">
        <v>0</v>
      </c>
      <c r="L39" s="7">
        <v>70</v>
      </c>
      <c r="M39" s="4" t="s">
        <v>0</v>
      </c>
      <c r="N39" s="4" t="s">
        <v>0</v>
      </c>
      <c r="O39" s="4" t="s">
        <v>0</v>
      </c>
      <c r="P39" s="4" t="s">
        <v>0</v>
      </c>
      <c r="Q39" s="5" t="s">
        <v>0</v>
      </c>
      <c r="R39" s="5" t="s">
        <v>0</v>
      </c>
    </row>
    <row r="40" spans="1:18" ht="15" customHeight="1">
      <c r="A40" s="9" t="s">
        <v>20</v>
      </c>
      <c r="B40" s="4" t="s">
        <v>0</v>
      </c>
      <c r="C40" s="4" t="s">
        <v>0</v>
      </c>
      <c r="D40" s="4">
        <v>288</v>
      </c>
      <c r="E40" s="4">
        <v>346</v>
      </c>
      <c r="F40" s="4">
        <v>275</v>
      </c>
      <c r="G40" s="4">
        <v>222</v>
      </c>
      <c r="H40" s="4">
        <v>222</v>
      </c>
      <c r="I40" s="4" t="s">
        <v>0</v>
      </c>
      <c r="J40" s="4" t="s">
        <v>0</v>
      </c>
      <c r="K40" s="4" t="s">
        <v>0</v>
      </c>
      <c r="L40" s="7">
        <v>271</v>
      </c>
      <c r="M40" s="4" t="s">
        <v>0</v>
      </c>
      <c r="N40" s="4" t="s">
        <v>0</v>
      </c>
      <c r="O40" s="4" t="s">
        <v>0</v>
      </c>
      <c r="P40" s="4" t="s">
        <v>0</v>
      </c>
      <c r="Q40" s="5" t="s">
        <v>0</v>
      </c>
      <c r="R40" s="5" t="s">
        <v>0</v>
      </c>
    </row>
    <row r="41" spans="1:18" ht="15" customHeight="1">
      <c r="A41" s="3" t="s">
        <v>6</v>
      </c>
      <c r="B41" s="4" t="s">
        <v>0</v>
      </c>
      <c r="C41" s="4" t="s">
        <v>0</v>
      </c>
      <c r="D41" s="4">
        <v>4</v>
      </c>
      <c r="E41" s="4">
        <v>5</v>
      </c>
      <c r="F41" s="4" t="s">
        <v>0</v>
      </c>
      <c r="G41" s="4">
        <v>40</v>
      </c>
      <c r="H41" s="4">
        <v>31</v>
      </c>
      <c r="I41" s="4" t="s">
        <v>0</v>
      </c>
      <c r="J41" s="4" t="s">
        <v>0</v>
      </c>
      <c r="K41" s="4" t="s">
        <v>0</v>
      </c>
      <c r="L41" s="7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5" t="s">
        <v>0</v>
      </c>
      <c r="R41" s="5" t="s">
        <v>0</v>
      </c>
    </row>
    <row r="42" spans="1:18" ht="15" customHeight="1">
      <c r="A42" s="10" t="s">
        <v>21</v>
      </c>
      <c r="B42" s="4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>
        <v>296</v>
      </c>
      <c r="I42" s="4" t="s">
        <v>0</v>
      </c>
      <c r="J42" s="4" t="s">
        <v>0</v>
      </c>
      <c r="K42" s="4" t="s">
        <v>0</v>
      </c>
      <c r="L42" s="7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5" t="s">
        <v>0</v>
      </c>
      <c r="R42" s="5" t="s">
        <v>0</v>
      </c>
    </row>
    <row r="43" spans="1:18" s="24" customFormat="1" ht="15" customHeight="1">
      <c r="A43" s="42" t="s">
        <v>12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s="24" customFormat="1" ht="15" customHeight="1">
      <c r="A44" s="33" t="s">
        <v>1</v>
      </c>
      <c r="B44" s="34">
        <f t="shared" ref="B44:E44" si="21">SUM(B45:B51)</f>
        <v>0</v>
      </c>
      <c r="C44" s="34">
        <f t="shared" si="21"/>
        <v>0</v>
      </c>
      <c r="D44" s="34">
        <f t="shared" si="21"/>
        <v>0</v>
      </c>
      <c r="E44" s="34">
        <f t="shared" si="21"/>
        <v>0</v>
      </c>
      <c r="F44" s="34">
        <f>SUM(F45:F51)</f>
        <v>0</v>
      </c>
      <c r="G44" s="34">
        <f t="shared" ref="G44" si="22">SUM(G45:G51)</f>
        <v>0</v>
      </c>
      <c r="H44" s="34">
        <f t="shared" ref="H44" si="23">SUM(H45:H51)</f>
        <v>514</v>
      </c>
      <c r="I44" s="34">
        <f t="shared" ref="I44" si="24">SUM(I45:I51)</f>
        <v>865</v>
      </c>
      <c r="J44" s="34">
        <f t="shared" ref="J44" si="25">SUM(J45:J51)</f>
        <v>0</v>
      </c>
      <c r="K44" s="34">
        <f t="shared" ref="K44" si="26">SUM(K45:K51)</f>
        <v>793</v>
      </c>
      <c r="L44" s="34">
        <f t="shared" ref="L44" si="27">SUM(L45:L51)</f>
        <v>794</v>
      </c>
      <c r="M44" s="34">
        <f t="shared" ref="M44" si="28">SUM(M45:M51)</f>
        <v>0</v>
      </c>
      <c r="N44" s="34">
        <f t="shared" ref="N44" si="29">SUM(N45:N51)</f>
        <v>0</v>
      </c>
      <c r="O44" s="34">
        <f t="shared" ref="O44" si="30">SUM(O45:O51)</f>
        <v>0</v>
      </c>
      <c r="P44" s="34">
        <f t="shared" ref="P44:R44" si="31">SUM(P45:P51)</f>
        <v>0</v>
      </c>
      <c r="Q44" s="35">
        <f t="shared" si="31"/>
        <v>0</v>
      </c>
      <c r="R44" s="35">
        <f t="shared" si="31"/>
        <v>0</v>
      </c>
    </row>
    <row r="45" spans="1:18" ht="15" customHeight="1">
      <c r="A45" s="9" t="s">
        <v>3</v>
      </c>
      <c r="B45" s="26" t="s">
        <v>0</v>
      </c>
      <c r="C45" s="26" t="s">
        <v>0</v>
      </c>
      <c r="D45" s="26" t="s">
        <v>0</v>
      </c>
      <c r="E45" s="26" t="s">
        <v>0</v>
      </c>
      <c r="F45" s="4" t="s">
        <v>0</v>
      </c>
      <c r="G45" s="4" t="s">
        <v>0</v>
      </c>
      <c r="H45" s="4">
        <v>261</v>
      </c>
      <c r="I45" s="4">
        <v>369</v>
      </c>
      <c r="J45" s="4" t="s">
        <v>0</v>
      </c>
      <c r="K45" s="4">
        <v>273</v>
      </c>
      <c r="L45" s="7">
        <v>273</v>
      </c>
      <c r="M45" s="4" t="s">
        <v>0</v>
      </c>
      <c r="N45" s="4" t="s">
        <v>0</v>
      </c>
      <c r="O45" s="4" t="s">
        <v>0</v>
      </c>
      <c r="P45" s="4" t="s">
        <v>0</v>
      </c>
      <c r="Q45" s="5" t="s">
        <v>0</v>
      </c>
      <c r="R45" s="5" t="s">
        <v>0</v>
      </c>
    </row>
    <row r="46" spans="1:18" ht="15" customHeight="1">
      <c r="A46" s="9" t="s">
        <v>18</v>
      </c>
      <c r="B46" s="26" t="s">
        <v>0</v>
      </c>
      <c r="C46" s="26" t="s">
        <v>0</v>
      </c>
      <c r="D46" s="26" t="s">
        <v>0</v>
      </c>
      <c r="E46" s="26" t="s">
        <v>0</v>
      </c>
      <c r="F46" s="4" t="s">
        <v>0</v>
      </c>
      <c r="G46" s="4" t="s">
        <v>0</v>
      </c>
      <c r="H46" s="4">
        <v>26</v>
      </c>
      <c r="I46" s="4" t="s">
        <v>0</v>
      </c>
      <c r="J46" s="4" t="s">
        <v>0</v>
      </c>
      <c r="K46" s="4">
        <v>33</v>
      </c>
      <c r="L46" s="7">
        <v>33</v>
      </c>
      <c r="M46" s="4" t="s">
        <v>0</v>
      </c>
      <c r="N46" s="4" t="s">
        <v>0</v>
      </c>
      <c r="O46" s="4" t="s">
        <v>0</v>
      </c>
      <c r="P46" s="4" t="s">
        <v>0</v>
      </c>
      <c r="Q46" s="5" t="s">
        <v>0</v>
      </c>
      <c r="R46" s="5" t="s">
        <v>0</v>
      </c>
    </row>
    <row r="47" spans="1:18" ht="15" customHeight="1">
      <c r="A47" s="9" t="s">
        <v>19</v>
      </c>
      <c r="B47" s="26" t="s">
        <v>0</v>
      </c>
      <c r="C47" s="26" t="s">
        <v>0</v>
      </c>
      <c r="D47" s="26" t="s">
        <v>0</v>
      </c>
      <c r="E47" s="26" t="s">
        <v>0</v>
      </c>
      <c r="F47" s="4" t="s">
        <v>0</v>
      </c>
      <c r="G47" s="4" t="s">
        <v>0</v>
      </c>
      <c r="H47" s="4">
        <v>45</v>
      </c>
      <c r="I47" s="4" t="s">
        <v>0</v>
      </c>
      <c r="J47" s="4" t="s">
        <v>0</v>
      </c>
      <c r="K47" s="4">
        <v>41</v>
      </c>
      <c r="L47" s="7">
        <v>41</v>
      </c>
      <c r="M47" s="4" t="s">
        <v>0</v>
      </c>
      <c r="N47" s="4" t="s">
        <v>0</v>
      </c>
      <c r="O47" s="4" t="s">
        <v>0</v>
      </c>
      <c r="P47" s="4" t="s">
        <v>0</v>
      </c>
      <c r="Q47" s="5" t="s">
        <v>0</v>
      </c>
      <c r="R47" s="5" t="s">
        <v>0</v>
      </c>
    </row>
    <row r="48" spans="1:18" ht="15" customHeight="1">
      <c r="A48" s="3" t="s">
        <v>5</v>
      </c>
      <c r="B48" s="26" t="s">
        <v>0</v>
      </c>
      <c r="C48" s="26" t="s">
        <v>0</v>
      </c>
      <c r="D48" s="26" t="s">
        <v>0</v>
      </c>
      <c r="E48" s="26" t="s">
        <v>0</v>
      </c>
      <c r="F48" s="4" t="s">
        <v>0</v>
      </c>
      <c r="G48" s="4" t="s">
        <v>0</v>
      </c>
      <c r="H48" s="4">
        <v>9</v>
      </c>
      <c r="I48" s="4" t="s">
        <v>0</v>
      </c>
      <c r="J48" s="4" t="s">
        <v>0</v>
      </c>
      <c r="K48" s="4"/>
      <c r="L48" s="7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5" t="s">
        <v>0</v>
      </c>
      <c r="R48" s="5" t="s">
        <v>0</v>
      </c>
    </row>
    <row r="49" spans="1:18" ht="15" customHeight="1">
      <c r="A49" s="9" t="s">
        <v>20</v>
      </c>
      <c r="B49" s="26" t="s">
        <v>0</v>
      </c>
      <c r="C49" s="26" t="s">
        <v>0</v>
      </c>
      <c r="D49" s="26" t="s">
        <v>0</v>
      </c>
      <c r="E49" s="26" t="s">
        <v>0</v>
      </c>
      <c r="F49" s="4" t="s">
        <v>0</v>
      </c>
      <c r="G49" s="4" t="s">
        <v>0</v>
      </c>
      <c r="H49" s="4">
        <v>110</v>
      </c>
      <c r="I49" s="4">
        <v>113</v>
      </c>
      <c r="J49" s="4" t="s">
        <v>0</v>
      </c>
      <c r="K49" s="4">
        <v>101</v>
      </c>
      <c r="L49" s="7">
        <v>101</v>
      </c>
      <c r="M49" s="4" t="s">
        <v>0</v>
      </c>
      <c r="N49" s="4" t="s">
        <v>0</v>
      </c>
      <c r="O49" s="4" t="s">
        <v>0</v>
      </c>
      <c r="P49" s="4" t="s">
        <v>0</v>
      </c>
      <c r="Q49" s="5" t="s">
        <v>0</v>
      </c>
      <c r="R49" s="5" t="s">
        <v>0</v>
      </c>
    </row>
    <row r="50" spans="1:18" ht="15" customHeight="1">
      <c r="A50" s="3" t="s">
        <v>6</v>
      </c>
      <c r="B50" s="26" t="s">
        <v>0</v>
      </c>
      <c r="C50" s="26" t="s">
        <v>0</v>
      </c>
      <c r="D50" s="26" t="s">
        <v>0</v>
      </c>
      <c r="E50" s="26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/>
      <c r="L50" s="7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5" t="s">
        <v>0</v>
      </c>
      <c r="R50" s="5" t="s">
        <v>0</v>
      </c>
    </row>
    <row r="51" spans="1:18" s="2" customFormat="1" ht="15" customHeight="1">
      <c r="A51" s="3" t="s">
        <v>21</v>
      </c>
      <c r="B51" s="26" t="s">
        <v>0</v>
      </c>
      <c r="C51" s="26" t="s">
        <v>0</v>
      </c>
      <c r="D51" s="26" t="s">
        <v>0</v>
      </c>
      <c r="E51" s="26" t="s">
        <v>0</v>
      </c>
      <c r="F51" s="4" t="s">
        <v>0</v>
      </c>
      <c r="G51" s="4" t="s">
        <v>0</v>
      </c>
      <c r="H51" s="4">
        <v>63</v>
      </c>
      <c r="I51" s="4">
        <v>383</v>
      </c>
      <c r="J51" s="4" t="s">
        <v>0</v>
      </c>
      <c r="K51" s="4">
        <v>345</v>
      </c>
      <c r="L51" s="7">
        <v>346</v>
      </c>
      <c r="M51" s="4" t="s">
        <v>0</v>
      </c>
      <c r="N51" s="4" t="s">
        <v>0</v>
      </c>
      <c r="O51" s="4" t="s">
        <v>0</v>
      </c>
      <c r="P51" s="4" t="s">
        <v>0</v>
      </c>
      <c r="Q51" s="5" t="s">
        <v>0</v>
      </c>
      <c r="R51" s="5" t="s">
        <v>0</v>
      </c>
    </row>
    <row r="52" spans="1:18" s="24" customFormat="1" ht="15" customHeight="1">
      <c r="A52" s="42" t="s">
        <v>15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s="24" customFormat="1" ht="15" customHeight="1">
      <c r="A53" s="33" t="s">
        <v>1</v>
      </c>
      <c r="B53" s="34">
        <f t="shared" ref="B53:P53" si="32">SUM(B54:B60)</f>
        <v>0</v>
      </c>
      <c r="C53" s="34">
        <f t="shared" si="32"/>
        <v>0</v>
      </c>
      <c r="D53" s="34">
        <f t="shared" si="32"/>
        <v>0</v>
      </c>
      <c r="E53" s="34">
        <f t="shared" si="32"/>
        <v>0</v>
      </c>
      <c r="F53" s="34">
        <f t="shared" si="32"/>
        <v>0</v>
      </c>
      <c r="G53" s="34">
        <f t="shared" si="32"/>
        <v>0</v>
      </c>
      <c r="H53" s="34">
        <f t="shared" si="32"/>
        <v>0</v>
      </c>
      <c r="I53" s="34">
        <f t="shared" si="32"/>
        <v>0</v>
      </c>
      <c r="J53" s="34">
        <f t="shared" si="32"/>
        <v>0</v>
      </c>
      <c r="K53" s="34">
        <f t="shared" si="32"/>
        <v>0</v>
      </c>
      <c r="L53" s="34">
        <f t="shared" si="32"/>
        <v>0</v>
      </c>
      <c r="M53" s="34">
        <f t="shared" si="32"/>
        <v>0</v>
      </c>
      <c r="N53" s="34">
        <f t="shared" si="32"/>
        <v>0</v>
      </c>
      <c r="O53" s="34">
        <f t="shared" si="32"/>
        <v>0</v>
      </c>
      <c r="P53" s="34">
        <f t="shared" si="32"/>
        <v>0</v>
      </c>
      <c r="Q53" s="35">
        <v>59728</v>
      </c>
      <c r="R53" s="35">
        <v>61362.249999999993</v>
      </c>
    </row>
    <row r="54" spans="1:18" ht="15" customHeight="1">
      <c r="A54" s="9" t="s">
        <v>3</v>
      </c>
      <c r="B54" s="4" t="s">
        <v>0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5">
        <v>17196</v>
      </c>
      <c r="R54" s="5">
        <v>15317.25</v>
      </c>
    </row>
    <row r="55" spans="1:18" ht="15" customHeight="1">
      <c r="A55" s="9" t="s">
        <v>18</v>
      </c>
      <c r="B55" s="4" t="s">
        <v>0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5">
        <v>2293</v>
      </c>
      <c r="R55" s="5">
        <v>2395.25</v>
      </c>
    </row>
    <row r="56" spans="1:18" ht="15" customHeight="1">
      <c r="A56" s="9" t="s">
        <v>19</v>
      </c>
      <c r="B56" s="4" t="s">
        <v>0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5">
        <v>1673</v>
      </c>
      <c r="R56" s="5">
        <v>2539.5833333333335</v>
      </c>
    </row>
    <row r="57" spans="1:18" ht="15" customHeight="1">
      <c r="A57" s="3" t="s">
        <v>5</v>
      </c>
      <c r="B57" s="4" t="s">
        <v>0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5">
        <v>455</v>
      </c>
      <c r="R57" s="5">
        <v>540</v>
      </c>
    </row>
    <row r="58" spans="1:18" ht="15" customHeight="1">
      <c r="A58" s="9" t="s">
        <v>20</v>
      </c>
      <c r="B58" s="4" t="s">
        <v>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5">
        <v>14636</v>
      </c>
      <c r="R58" s="5">
        <v>14901</v>
      </c>
    </row>
    <row r="59" spans="1:18" ht="15" customHeight="1">
      <c r="A59" s="3" t="s">
        <v>6</v>
      </c>
      <c r="B59" s="4" t="s">
        <v>0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5">
        <v>1228</v>
      </c>
      <c r="R59" s="5">
        <v>1264.1666666666667</v>
      </c>
    </row>
    <row r="60" spans="1:18" ht="15" customHeight="1">
      <c r="A60" s="11" t="s">
        <v>21</v>
      </c>
      <c r="B60" s="12" t="s">
        <v>0</v>
      </c>
      <c r="C60" s="12" t="s">
        <v>0</v>
      </c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13">
        <v>22247</v>
      </c>
      <c r="R60" s="13">
        <v>24405</v>
      </c>
    </row>
    <row r="61" spans="1:18" ht="15" customHeight="1">
      <c r="A61" s="14" t="s">
        <v>27</v>
      </c>
      <c r="B61" s="14"/>
      <c r="C61" s="14"/>
      <c r="D61" s="14"/>
      <c r="E61" s="14"/>
      <c r="F61" s="15"/>
    </row>
    <row r="62" spans="1:18" ht="15" customHeight="1">
      <c r="A62" s="16" t="s">
        <v>7</v>
      </c>
      <c r="B62" s="16"/>
      <c r="C62" s="16"/>
      <c r="D62" s="16"/>
      <c r="E62" s="16"/>
      <c r="F62" s="17"/>
    </row>
    <row r="63" spans="1:18" ht="15" customHeight="1">
      <c r="A63" s="16" t="s">
        <v>2</v>
      </c>
      <c r="B63" s="16"/>
      <c r="C63" s="16"/>
      <c r="D63" s="16"/>
      <c r="E63" s="16"/>
      <c r="F63" s="17"/>
    </row>
    <row r="64" spans="1:18" ht="15" customHeight="1">
      <c r="A64" s="18" t="s">
        <v>11</v>
      </c>
      <c r="B64" s="18"/>
      <c r="C64" s="18"/>
      <c r="D64" s="18"/>
      <c r="E64" s="18"/>
      <c r="F64" s="17"/>
    </row>
    <row r="65" spans="1:6" ht="15" customHeight="1">
      <c r="A65" s="18" t="s">
        <v>13</v>
      </c>
      <c r="B65" s="18"/>
      <c r="C65" s="18"/>
      <c r="D65" s="18"/>
      <c r="E65" s="18"/>
      <c r="F65" s="17"/>
    </row>
    <row r="66" spans="1:6" ht="15" customHeight="1">
      <c r="A66" s="19" t="s">
        <v>28</v>
      </c>
      <c r="B66" s="19"/>
      <c r="C66" s="19"/>
      <c r="D66" s="19"/>
      <c r="E66" s="19"/>
      <c r="F66" s="36"/>
    </row>
    <row r="67" spans="1:6" ht="15" customHeight="1">
      <c r="A67" s="20" t="s">
        <v>23</v>
      </c>
      <c r="B67" s="20"/>
      <c r="C67" s="20"/>
      <c r="D67" s="20"/>
      <c r="E67" s="20"/>
      <c r="F67" s="21"/>
    </row>
    <row r="68" spans="1:6" ht="15" customHeight="1">
      <c r="A68" s="20" t="s">
        <v>24</v>
      </c>
      <c r="B68" s="20"/>
      <c r="C68" s="20"/>
      <c r="D68" s="20"/>
      <c r="E68" s="20"/>
      <c r="F68" s="21"/>
    </row>
    <row r="69" spans="1:6" ht="15" customHeight="1">
      <c r="A69" s="20" t="s">
        <v>25</v>
      </c>
      <c r="B69" s="20"/>
      <c r="C69" s="20"/>
      <c r="D69" s="20"/>
      <c r="E69" s="20"/>
      <c r="F69" s="21"/>
    </row>
    <row r="70" spans="1:6" ht="15" customHeight="1">
      <c r="A70" s="15" t="s">
        <v>26</v>
      </c>
      <c r="B70" s="15"/>
      <c r="C70" s="15"/>
      <c r="D70" s="15"/>
      <c r="E70" s="15"/>
      <c r="F70" s="21"/>
    </row>
    <row r="71" spans="1:6" ht="15" customHeight="1">
      <c r="A71" s="15" t="s">
        <v>14</v>
      </c>
      <c r="B71" s="15"/>
      <c r="C71" s="15"/>
      <c r="D71" s="15"/>
      <c r="E71" s="15"/>
      <c r="F71" s="21"/>
    </row>
    <row r="72" spans="1:6" ht="15" customHeight="1">
      <c r="A72" s="22" t="s">
        <v>29</v>
      </c>
      <c r="B72" s="37"/>
      <c r="C72" s="37"/>
      <c r="D72" s="37"/>
      <c r="E72" s="37"/>
      <c r="F72" s="37"/>
    </row>
  </sheetData>
  <mergeCells count="4">
    <mergeCell ref="A2:R2"/>
    <mergeCell ref="A3:R3"/>
    <mergeCell ref="B5:R5"/>
    <mergeCell ref="A5:A6"/>
  </mergeCells>
  <pageMargins left="1.07" right="0.70866141732283472" top="0.74803149606299213" bottom="0.74803149606299213" header="0.31496062992125984" footer="0.31496062992125984"/>
  <pageSetup scale="80" orientation="portrait" horizontalDpi="4294967295" r:id="rId1"/>
  <ignoredErrors>
    <ignoredError sqref="I14:J14 I13 H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4.10-3</vt:lpstr>
      <vt:lpstr>'4.10-3'!Área_de_impresión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alison.gil</cp:lastModifiedBy>
  <cp:lastPrinted>2012-09-11T13:45:55Z</cp:lastPrinted>
  <dcterms:created xsi:type="dcterms:W3CDTF">2008-07-02T13:02:33Z</dcterms:created>
  <dcterms:modified xsi:type="dcterms:W3CDTF">2021-06-08T20:00:45Z</dcterms:modified>
</cp:coreProperties>
</file>