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Energía Eléctrica" sheetId="1" r:id="rId1"/>
  </sheets>
  <definedNames>
    <definedName name="_xlnm.Print_Area" localSheetId="0">'Energía Eléctrica'!$A$2:$Z$28</definedName>
  </definedNames>
  <calcPr fullCalcOnLoad="1"/>
</workbook>
</file>

<file path=xl/sharedStrings.xml><?xml version="1.0" encoding="utf-8"?>
<sst xmlns="http://schemas.openxmlformats.org/spreadsheetml/2006/main" count="45" uniqueCount="26">
  <si>
    <t>EdeEste</t>
  </si>
  <si>
    <t>EdeSur</t>
  </si>
  <si>
    <t>EdeNorte</t>
  </si>
  <si>
    <t xml:space="preserve">Ayuntamiento </t>
  </si>
  <si>
    <t xml:space="preserve">Gobierno </t>
  </si>
  <si>
    <t xml:space="preserve">Industrial </t>
  </si>
  <si>
    <t xml:space="preserve">Comercial </t>
  </si>
  <si>
    <t xml:space="preserve">Residencial </t>
  </si>
  <si>
    <t>Total</t>
  </si>
  <si>
    <t>Años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</si>
  <si>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</si>
  <si>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</si>
  <si>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</si>
  <si>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</si>
  <si>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</si>
  <si>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</si>
  <si>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</si>
  <si>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</si>
  <si>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</si>
  <si>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*Cifras sujetas a rectificacion</t>
  </si>
  <si>
    <r>
      <t xml:space="preserve">2007 </t>
    </r>
    <r>
      <rPr>
        <vertAlign val="superscript"/>
        <sz val="9"/>
        <rFont val="Roboto"/>
        <family val="0"/>
      </rPr>
      <t>1</t>
    </r>
  </si>
  <si>
    <r>
      <t xml:space="preserve">Nota: </t>
    </r>
    <r>
      <rPr>
        <vertAlign val="superscript"/>
        <sz val="7"/>
        <rFont val="Roboto"/>
        <family val="0"/>
      </rPr>
      <t>1</t>
    </r>
    <r>
      <rPr>
        <sz val="7"/>
        <rFont val="Roboto"/>
        <family val="0"/>
      </rPr>
      <t xml:space="preserve"> : No incluye marzo</t>
    </r>
  </si>
  <si>
    <t>Fuente: Registros Administrativos, Sector Energia, Direccion de Mercado Eléctrico Minorista,Superintendecia de Electricidad de la República Dominicana</t>
  </si>
  <si>
    <t>(En mw)</t>
  </si>
  <si>
    <t>(mw): Megawatts</t>
  </si>
  <si>
    <t>REPÚBLICA DOMINICANA: Potencia facturada por año, según compañía distribuidora y tipo de usuario, 2004-2023*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</si>
</sst>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m\-d\-yy"/>
    <numFmt numFmtId="187" formatCode="_-[$€-2]* #,##0.00_-;\-[$€-2]* #,##0.00_-;_-[$€-2]* &quot;-&quot;??_-"/>
    <numFmt numFmtId="188" formatCode="_-* #,##0.0_-;\-* #,##0.0_-;_-* &quot;-&quot;_-;_-@_-"/>
    <numFmt numFmtId="189" formatCode="_-* #,##0\ _P_t_s_-;\-* #,##0\ _P_t_s_-;_-* &quot;-&quot;\ _P_t_s_-;_-@_-"/>
    <numFmt numFmtId="190" formatCode="0.00_)"/>
    <numFmt numFmtId="191" formatCode="General_)"/>
    <numFmt numFmtId="192" formatCode="0.0"/>
    <numFmt numFmtId="193" formatCode="#,##0.0"/>
    <numFmt numFmtId="194" formatCode="_(* #,##0.0_);_(* \(#,##0.0\);_(* &quot;-&quot;??_);_(@_)"/>
    <numFmt numFmtId="195" formatCode="#,##0.00000000000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ahoma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sz val="9"/>
      <name val="Roboto"/>
      <family val="0"/>
    </font>
    <font>
      <sz val="7"/>
      <name val="Roboto"/>
      <family val="0"/>
    </font>
    <font>
      <sz val="9"/>
      <color indexed="22"/>
      <name val="Roboto"/>
      <family val="0"/>
    </font>
    <font>
      <b/>
      <sz val="9"/>
      <name val="Roboto"/>
      <family val="0"/>
    </font>
    <font>
      <vertAlign val="superscript"/>
      <sz val="9"/>
      <name val="Roboto"/>
      <family val="0"/>
    </font>
    <font>
      <vertAlign val="superscript"/>
      <sz val="7"/>
      <name val="Roboto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186" fontId="3" fillId="8" borderId="1">
      <alignment horizontal="center" vertical="center"/>
      <protection/>
    </xf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6" fontId="10" fillId="0" borderId="0">
      <alignment/>
      <protection locked="0"/>
    </xf>
    <xf numFmtId="0" fontId="11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7" borderId="2" applyNumberFormat="0" applyAlignment="0" applyProtection="0"/>
    <xf numFmtId="0" fontId="1" fillId="2" borderId="5">
      <alignment horizontal="center" textRotation="44"/>
      <protection/>
    </xf>
    <xf numFmtId="18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88" fontId="0" fillId="0" borderId="0">
      <alignment/>
      <protection locked="0"/>
    </xf>
    <xf numFmtId="0" fontId="5" fillId="4" borderId="0" applyNumberFormat="0" applyBorder="0" applyAlignment="0" applyProtection="0"/>
    <xf numFmtId="38" fontId="14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189" fontId="0" fillId="0" borderId="0">
      <alignment/>
      <protection locked="0"/>
    </xf>
    <xf numFmtId="189" fontId="0" fillId="0" borderId="0">
      <alignment/>
      <protection locked="0"/>
    </xf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12" fillId="7" borderId="2" applyNumberFormat="0" applyAlignment="0" applyProtection="0"/>
    <xf numFmtId="10" fontId="14" fillId="22" borderId="10" applyNumberFormat="0" applyBorder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23" borderId="0" applyNumberFormat="0" applyBorder="0" applyAlignment="0" applyProtection="0"/>
    <xf numFmtId="37" fontId="22" fillId="0" borderId="0">
      <alignment/>
      <protection/>
    </xf>
    <xf numFmtId="190" fontId="2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2" borderId="11" applyNumberFormat="0" applyFont="0" applyAlignment="0" applyProtection="0"/>
    <xf numFmtId="0" fontId="0" fillId="22" borderId="11" applyNumberFormat="0" applyFont="0" applyAlignment="0" applyProtection="0"/>
    <xf numFmtId="0" fontId="24" fillId="20" borderId="12" applyNumberFormat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4" borderId="13" applyNumberFormat="0" applyFont="0" applyBorder="0" applyAlignment="0">
      <protection/>
    </xf>
    <xf numFmtId="0" fontId="24" fillId="20" borderId="12" applyNumberFormat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1" fillId="0" borderId="8" applyNumberFormat="0" applyFill="0" applyAlignment="0" applyProtection="0"/>
    <xf numFmtId="0" fontId="28" fillId="0" borderId="14" applyNumberFormat="0" applyFill="0" applyAlignment="0" applyProtection="0"/>
    <xf numFmtId="37" fontId="14" fillId="23" borderId="0" applyNumberFormat="0" applyBorder="0" applyAlignment="0" applyProtection="0"/>
    <xf numFmtId="37" fontId="14" fillId="0" borderId="0">
      <alignment/>
      <protection/>
    </xf>
    <xf numFmtId="3" fontId="29" fillId="0" borderId="9" applyProtection="0">
      <alignment/>
    </xf>
    <xf numFmtId="0" fontId="2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0" fillId="25" borderId="0" xfId="0" applyFont="1" applyFill="1" applyBorder="1" applyAlignment="1">
      <alignment horizontal="left" vertical="center" wrapText="1" indent="1"/>
    </xf>
    <xf numFmtId="0" fontId="30" fillId="25" borderId="0" xfId="0" applyFont="1" applyFill="1" applyAlignment="1">
      <alignment horizontal="left" indent="1"/>
    </xf>
    <xf numFmtId="49" fontId="30" fillId="25" borderId="0" xfId="0" applyNumberFormat="1" applyFont="1" applyFill="1" applyAlignment="1">
      <alignment horizontal="left" indent="1"/>
    </xf>
    <xf numFmtId="49" fontId="30" fillId="25" borderId="0" xfId="0" applyNumberFormat="1" applyFont="1" applyFill="1" applyBorder="1" applyAlignment="1">
      <alignment horizontal="left" indent="1"/>
    </xf>
    <xf numFmtId="0" fontId="31" fillId="25" borderId="0" xfId="0" applyFont="1" applyFill="1" applyAlignment="1">
      <alignment horizontal="left"/>
    </xf>
    <xf numFmtId="194" fontId="30" fillId="25" borderId="0" xfId="247" applyNumberFormat="1" applyFont="1" applyFill="1" applyBorder="1" applyAlignment="1">
      <alignment horizontal="center"/>
    </xf>
    <xf numFmtId="2" fontId="30" fillId="25" borderId="0" xfId="76" applyNumberFormat="1" applyFont="1" applyFill="1" applyBorder="1" applyAlignment="1">
      <alignment horizontal="center"/>
    </xf>
    <xf numFmtId="194" fontId="30" fillId="25" borderId="0" xfId="246" applyNumberFormat="1" applyFont="1" applyFill="1" applyBorder="1" applyAlignment="1">
      <alignment horizontal="center"/>
    </xf>
    <xf numFmtId="193" fontId="30" fillId="25" borderId="0" xfId="318" applyNumberFormat="1" applyFont="1" applyFill="1" applyAlignment="1">
      <alignment horizontal="center" wrapText="1"/>
      <protection/>
    </xf>
    <xf numFmtId="193" fontId="30" fillId="25" borderId="0" xfId="318" applyNumberFormat="1" applyFont="1" applyFill="1" applyAlignment="1">
      <alignment horizontal="center"/>
      <protection/>
    </xf>
    <xf numFmtId="0" fontId="30" fillId="25" borderId="0" xfId="0" applyFont="1" applyFill="1" applyAlignment="1">
      <alignment horizontal="center"/>
    </xf>
    <xf numFmtId="0" fontId="30" fillId="25" borderId="0" xfId="0" applyFont="1" applyFill="1" applyBorder="1" applyAlignment="1">
      <alignment/>
    </xf>
    <xf numFmtId="0" fontId="30" fillId="25" borderId="0" xfId="0" applyFont="1" applyFill="1" applyAlignment="1">
      <alignment/>
    </xf>
    <xf numFmtId="0" fontId="30" fillId="25" borderId="0" xfId="0" applyFont="1" applyFill="1" applyBorder="1" applyAlignment="1">
      <alignment/>
    </xf>
    <xf numFmtId="0" fontId="30" fillId="25" borderId="0" xfId="0" applyFont="1" applyFill="1" applyAlignment="1">
      <alignment/>
    </xf>
    <xf numFmtId="43" fontId="30" fillId="25" borderId="0" xfId="281" applyFont="1" applyFill="1" applyAlignment="1">
      <alignment/>
    </xf>
    <xf numFmtId="43" fontId="30" fillId="25" borderId="0" xfId="281" applyFont="1" applyFill="1" applyBorder="1" applyAlignment="1">
      <alignment/>
    </xf>
    <xf numFmtId="193" fontId="32" fillId="25" borderId="0" xfId="318" applyNumberFormat="1" applyFont="1" applyFill="1" applyBorder="1" applyAlignment="1">
      <alignment wrapText="1"/>
      <protection/>
    </xf>
    <xf numFmtId="192" fontId="33" fillId="26" borderId="15" xfId="0" applyNumberFormat="1" applyFont="1" applyFill="1" applyBorder="1" applyAlignment="1">
      <alignment horizontal="center" vertical="center" wrapText="1"/>
    </xf>
    <xf numFmtId="4" fontId="33" fillId="25" borderId="0" xfId="0" applyNumberFormat="1" applyFont="1" applyFill="1" applyBorder="1" applyAlignment="1">
      <alignment horizontal="left" vertical="center" wrapText="1" indent="1"/>
    </xf>
    <xf numFmtId="4" fontId="30" fillId="25" borderId="0" xfId="0" applyNumberFormat="1" applyFont="1" applyFill="1" applyBorder="1" applyAlignment="1">
      <alignment horizontal="left" vertical="center" wrapText="1" indent="1"/>
    </xf>
    <xf numFmtId="0" fontId="30" fillId="25" borderId="0" xfId="0" applyFont="1" applyFill="1" applyBorder="1" applyAlignment="1">
      <alignment horizontal="left"/>
    </xf>
    <xf numFmtId="49" fontId="31" fillId="25" borderId="0" xfId="0" applyNumberFormat="1" applyFont="1" applyFill="1" applyBorder="1" applyAlignment="1">
      <alignment/>
    </xf>
    <xf numFmtId="0" fontId="31" fillId="25" borderId="0" xfId="0" applyFont="1" applyFill="1" applyAlignment="1">
      <alignment/>
    </xf>
    <xf numFmtId="193" fontId="33" fillId="25" borderId="0" xfId="0" applyNumberFormat="1" applyFont="1" applyFill="1" applyBorder="1" applyAlignment="1">
      <alignment horizontal="right" vertical="center" wrapText="1" indent="1"/>
    </xf>
    <xf numFmtId="193" fontId="30" fillId="25" borderId="0" xfId="0" applyNumberFormat="1" applyFont="1" applyFill="1" applyBorder="1" applyAlignment="1">
      <alignment horizontal="right" vertical="center" wrapText="1" indent="1"/>
    </xf>
    <xf numFmtId="193" fontId="30" fillId="27" borderId="0" xfId="0" applyNumberFormat="1" applyFont="1" applyFill="1" applyBorder="1" applyAlignment="1">
      <alignment horizontal="right" vertical="center" wrapText="1" indent="1"/>
    </xf>
    <xf numFmtId="193" fontId="33" fillId="25" borderId="16" xfId="0" applyNumberFormat="1" applyFont="1" applyFill="1" applyBorder="1" applyAlignment="1">
      <alignment horizontal="right" vertical="center" wrapText="1" indent="1"/>
    </xf>
    <xf numFmtId="193" fontId="30" fillId="25" borderId="16" xfId="0" applyNumberFormat="1" applyFont="1" applyFill="1" applyBorder="1" applyAlignment="1">
      <alignment horizontal="right" vertical="center" wrapText="1" indent="1"/>
    </xf>
    <xf numFmtId="0" fontId="30" fillId="25" borderId="0" xfId="0" applyNumberFormat="1" applyFont="1" applyFill="1" applyBorder="1" applyAlignment="1">
      <alignment horizontal="left" indent="1"/>
    </xf>
    <xf numFmtId="0" fontId="30" fillId="25" borderId="16" xfId="0" applyNumberFormat="1" applyFont="1" applyFill="1" applyBorder="1" applyAlignment="1">
      <alignment horizontal="left" indent="1"/>
    </xf>
    <xf numFmtId="192" fontId="33" fillId="25" borderId="17" xfId="0" applyNumberFormat="1" applyFont="1" applyFill="1" applyBorder="1" applyAlignment="1">
      <alignment horizontal="center" vertical="center" wrapText="1"/>
    </xf>
    <xf numFmtId="0" fontId="33" fillId="25" borderId="18" xfId="0" applyFont="1" applyFill="1" applyBorder="1" applyAlignment="1">
      <alignment horizontal="left" vertical="center" wrapText="1" indent="1"/>
    </xf>
    <xf numFmtId="0" fontId="33" fillId="25" borderId="19" xfId="0" applyFont="1" applyFill="1" applyBorder="1" applyAlignment="1">
      <alignment horizontal="left" vertical="center" wrapText="1" indent="1"/>
    </xf>
  </cellXfs>
  <cellStyles count="3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ctual Date" xfId="57"/>
    <cellStyle name="Bad" xfId="58"/>
    <cellStyle name="Buena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 10" xfId="65"/>
    <cellStyle name="Comma 11" xfId="66"/>
    <cellStyle name="Comma 12" xfId="67"/>
    <cellStyle name="Comma 13" xfId="68"/>
    <cellStyle name="Comma 14" xfId="69"/>
    <cellStyle name="Comma 15" xfId="70"/>
    <cellStyle name="Comma 16" xfId="71"/>
    <cellStyle name="Comma 17" xfId="72"/>
    <cellStyle name="Comma 18" xfId="73"/>
    <cellStyle name="Comma 19" xfId="74"/>
    <cellStyle name="Comma 2" xfId="75"/>
    <cellStyle name="Comma 2 2" xfId="76"/>
    <cellStyle name="Comma 2 2 2" xfId="77"/>
    <cellStyle name="Comma 2 2 2 2" xfId="78"/>
    <cellStyle name="Comma 2 2 2 2 2" xfId="79"/>
    <cellStyle name="Comma 2 2 2 2 2 2" xfId="80"/>
    <cellStyle name="Comma 2 2 2 2 2 2 2" xfId="81"/>
    <cellStyle name="Comma 2 2 2 2 2 2 2 2" xfId="82"/>
    <cellStyle name="Comma 2 2 2 2 2 2 2 2 2" xfId="83"/>
    <cellStyle name="Comma 2 2 2 2 2 2 2 2 2 2" xfId="84"/>
    <cellStyle name="Comma 2 2 2 2 2 2 2 2 2 2 2" xfId="85"/>
    <cellStyle name="Comma 2 2 2 2 2 2 2 2 2 2 2 2" xfId="86"/>
    <cellStyle name="Comma 2 2 2 2 2 2 2 2 2 3" xfId="87"/>
    <cellStyle name="Comma 2 2 2 2 2 2 2 2 3" xfId="88"/>
    <cellStyle name="Comma 2 2 2 2 2 2 2 2 3 2" xfId="89"/>
    <cellStyle name="Comma 2 2 2 2 2 2 2 3" xfId="90"/>
    <cellStyle name="Comma 2 2 2 2 2 2 2 3 2" xfId="91"/>
    <cellStyle name="Comma 2 2 2 2 2 2 2 3 2 2" xfId="92"/>
    <cellStyle name="Comma 2 2 2 2 2 2 2 4" xfId="93"/>
    <cellStyle name="Comma 2 2 2 2 2 2 3" xfId="94"/>
    <cellStyle name="Comma 2 2 2 2 2 2 3 2" xfId="95"/>
    <cellStyle name="Comma 2 2 2 2 2 2 3 2 2" xfId="96"/>
    <cellStyle name="Comma 2 2 2 2 2 2 3 2 2 2" xfId="97"/>
    <cellStyle name="Comma 2 2 2 2 2 2 3 3" xfId="98"/>
    <cellStyle name="Comma 2 2 2 2 2 2 4" xfId="99"/>
    <cellStyle name="Comma 2 2 2 2 2 2 4 2" xfId="100"/>
    <cellStyle name="Comma 2 2 2 2 2 3" xfId="101"/>
    <cellStyle name="Comma 2 2 2 2 2 3 2" xfId="102"/>
    <cellStyle name="Comma 2 2 2 2 2 3 2 2" xfId="103"/>
    <cellStyle name="Comma 2 2 2 2 2 3 2 2 2" xfId="104"/>
    <cellStyle name="Comma 2 2 2 2 2 3 2 2 2 2" xfId="105"/>
    <cellStyle name="Comma 2 2 2 2 2 3 2 3" xfId="106"/>
    <cellStyle name="Comma 2 2 2 2 2 3 3" xfId="107"/>
    <cellStyle name="Comma 2 2 2 2 2 3 3 2" xfId="108"/>
    <cellStyle name="Comma 2 2 2 2 2 4" xfId="109"/>
    <cellStyle name="Comma 2 2 2 2 2 4 2" xfId="110"/>
    <cellStyle name="Comma 2 2 2 2 2 4 2 2" xfId="111"/>
    <cellStyle name="Comma 2 2 2 2 2 5" xfId="112"/>
    <cellStyle name="Comma 2 2 2 2 3" xfId="113"/>
    <cellStyle name="Comma 2 2 2 2 3 2" xfId="114"/>
    <cellStyle name="Comma 2 2 2 2 3 2 2" xfId="115"/>
    <cellStyle name="Comma 2 2 2 2 3 2 2 2" xfId="116"/>
    <cellStyle name="Comma 2 2 2 2 3 2 2 2 2" xfId="117"/>
    <cellStyle name="Comma 2 2 2 2 3 2 2 2 2 2" xfId="118"/>
    <cellStyle name="Comma 2 2 2 2 3 2 2 3" xfId="119"/>
    <cellStyle name="Comma 2 2 2 2 3 2 3" xfId="120"/>
    <cellStyle name="Comma 2 2 2 2 3 2 3 2" xfId="121"/>
    <cellStyle name="Comma 2 2 2 2 3 3" xfId="122"/>
    <cellStyle name="Comma 2 2 2 2 3 3 2" xfId="123"/>
    <cellStyle name="Comma 2 2 2 2 3 3 2 2" xfId="124"/>
    <cellStyle name="Comma 2 2 2 2 3 4" xfId="125"/>
    <cellStyle name="Comma 2 2 2 2 4" xfId="126"/>
    <cellStyle name="Comma 2 2 2 2 4 2" xfId="127"/>
    <cellStyle name="Comma 2 2 2 2 4 2 2" xfId="128"/>
    <cellStyle name="Comma 2 2 2 2 4 2 2 2" xfId="129"/>
    <cellStyle name="Comma 2 2 2 2 4 3" xfId="130"/>
    <cellStyle name="Comma 2 2 2 2 5" xfId="131"/>
    <cellStyle name="Comma 2 2 2 2 5 2" xfId="132"/>
    <cellStyle name="Comma 2 2 2 3" xfId="133"/>
    <cellStyle name="Comma 2 2 2 3 2" xfId="134"/>
    <cellStyle name="Comma 2 2 2 3 2 2" xfId="135"/>
    <cellStyle name="Comma 2 2 2 3 2 2 2" xfId="136"/>
    <cellStyle name="Comma 2 2 2 3 2 2 2 2" xfId="137"/>
    <cellStyle name="Comma 2 2 2 3 2 2 2 2 2" xfId="138"/>
    <cellStyle name="Comma 2 2 2 3 2 2 2 2 2 2" xfId="139"/>
    <cellStyle name="Comma 2 2 2 3 2 2 2 3" xfId="140"/>
    <cellStyle name="Comma 2 2 2 3 2 2 3" xfId="141"/>
    <cellStyle name="Comma 2 2 2 3 2 2 3 2" xfId="142"/>
    <cellStyle name="Comma 2 2 2 3 2 3" xfId="143"/>
    <cellStyle name="Comma 2 2 2 3 2 3 2" xfId="144"/>
    <cellStyle name="Comma 2 2 2 3 2 3 2 2" xfId="145"/>
    <cellStyle name="Comma 2 2 2 3 2 4" xfId="146"/>
    <cellStyle name="Comma 2 2 2 3 3" xfId="147"/>
    <cellStyle name="Comma 2 2 2 3 3 2" xfId="148"/>
    <cellStyle name="Comma 2 2 2 3 3 2 2" xfId="149"/>
    <cellStyle name="Comma 2 2 2 3 3 2 2 2" xfId="150"/>
    <cellStyle name="Comma 2 2 2 3 3 3" xfId="151"/>
    <cellStyle name="Comma 2 2 2 3 4" xfId="152"/>
    <cellStyle name="Comma 2 2 2 3 4 2" xfId="153"/>
    <cellStyle name="Comma 2 2 2 4" xfId="154"/>
    <cellStyle name="Comma 2 2 2 4 2" xfId="155"/>
    <cellStyle name="Comma 2 2 2 4 2 2" xfId="156"/>
    <cellStyle name="Comma 2 2 2 4 2 2 2" xfId="157"/>
    <cellStyle name="Comma 2 2 2 4 2 2 2 2" xfId="158"/>
    <cellStyle name="Comma 2 2 2 4 2 3" xfId="159"/>
    <cellStyle name="Comma 2 2 2 4 3" xfId="160"/>
    <cellStyle name="Comma 2 2 2 4 3 2" xfId="161"/>
    <cellStyle name="Comma 2 2 2 5" xfId="162"/>
    <cellStyle name="Comma 2 2 2 5 2" xfId="163"/>
    <cellStyle name="Comma 2 2 2 5 2 2" xfId="164"/>
    <cellStyle name="Comma 2 2 2 6" xfId="165"/>
    <cellStyle name="Comma 2 2 3" xfId="166"/>
    <cellStyle name="Comma 2 2 3 2" xfId="167"/>
    <cellStyle name="Comma 2 2 3 2 2" xfId="168"/>
    <cellStyle name="Comma 2 2 3 2 2 2" xfId="169"/>
    <cellStyle name="Comma 2 2 3 2 2 2 2" xfId="170"/>
    <cellStyle name="Comma 2 2 3 2 2 2 2 2" xfId="171"/>
    <cellStyle name="Comma 2 2 3 2 2 2 2 2 2" xfId="172"/>
    <cellStyle name="Comma 2 2 3 2 2 2 2 2 2 2" xfId="173"/>
    <cellStyle name="Comma 2 2 3 2 2 2 2 3" xfId="174"/>
    <cellStyle name="Comma 2 2 3 2 2 2 3" xfId="175"/>
    <cellStyle name="Comma 2 2 3 2 2 2 3 2" xfId="176"/>
    <cellStyle name="Comma 2 2 3 2 2 3" xfId="177"/>
    <cellStyle name="Comma 2 2 3 2 2 3 2" xfId="178"/>
    <cellStyle name="Comma 2 2 3 2 2 3 2 2" xfId="179"/>
    <cellStyle name="Comma 2 2 3 2 2 4" xfId="180"/>
    <cellStyle name="Comma 2 2 3 2 3" xfId="181"/>
    <cellStyle name="Comma 2 2 3 2 3 2" xfId="182"/>
    <cellStyle name="Comma 2 2 3 2 3 2 2" xfId="183"/>
    <cellStyle name="Comma 2 2 3 2 3 2 2 2" xfId="184"/>
    <cellStyle name="Comma 2 2 3 2 3 3" xfId="185"/>
    <cellStyle name="Comma 2 2 3 2 4" xfId="186"/>
    <cellStyle name="Comma 2 2 3 2 4 2" xfId="187"/>
    <cellStyle name="Comma 2 2 3 3" xfId="188"/>
    <cellStyle name="Comma 2 2 3 3 2" xfId="189"/>
    <cellStyle name="Comma 2 2 3 3 2 2" xfId="190"/>
    <cellStyle name="Comma 2 2 3 3 2 2 2" xfId="191"/>
    <cellStyle name="Comma 2 2 3 3 2 2 2 2" xfId="192"/>
    <cellStyle name="Comma 2 2 3 3 2 3" xfId="193"/>
    <cellStyle name="Comma 2 2 3 3 3" xfId="194"/>
    <cellStyle name="Comma 2 2 3 3 3 2" xfId="195"/>
    <cellStyle name="Comma 2 2 3 4" xfId="196"/>
    <cellStyle name="Comma 2 2 3 4 2" xfId="197"/>
    <cellStyle name="Comma 2 2 3 4 2 2" xfId="198"/>
    <cellStyle name="Comma 2 2 3 5" xfId="199"/>
    <cellStyle name="Comma 2 2 4" xfId="200"/>
    <cellStyle name="Comma 2 2 4 2" xfId="201"/>
    <cellStyle name="Comma 2 2 4 2 2" xfId="202"/>
    <cellStyle name="Comma 2 2 4 2 2 2" xfId="203"/>
    <cellStyle name="Comma 2 2 4 2 2 2 2" xfId="204"/>
    <cellStyle name="Comma 2 2 4 2 2 2 2 2" xfId="205"/>
    <cellStyle name="Comma 2 2 4 2 2 3" xfId="206"/>
    <cellStyle name="Comma 2 2 4 2 3" xfId="207"/>
    <cellStyle name="Comma 2 2 4 2 3 2" xfId="208"/>
    <cellStyle name="Comma 2 2 4 3" xfId="209"/>
    <cellStyle name="Comma 2 2 4 3 2" xfId="210"/>
    <cellStyle name="Comma 2 2 4 3 2 2" xfId="211"/>
    <cellStyle name="Comma 2 2 4 4" xfId="212"/>
    <cellStyle name="Comma 2 2 5" xfId="213"/>
    <cellStyle name="Comma 2 2 5 2" xfId="214"/>
    <cellStyle name="Comma 2 2 5 2 2" xfId="215"/>
    <cellStyle name="Comma 2 2 5 2 2 2" xfId="216"/>
    <cellStyle name="Comma 2 2 5 3" xfId="217"/>
    <cellStyle name="Comma 2 2 6" xfId="218"/>
    <cellStyle name="Comma 2 2 6 2" xfId="219"/>
    <cellStyle name="Comma 2 3" xfId="220"/>
    <cellStyle name="Comma 2 4" xfId="221"/>
    <cellStyle name="Comma 2 4 2" xfId="222"/>
    <cellStyle name="Comma 2 4 3" xfId="223"/>
    <cellStyle name="Comma 2 4 4" xfId="224"/>
    <cellStyle name="Comma 2 4 5" xfId="225"/>
    <cellStyle name="Comma 2 5" xfId="226"/>
    <cellStyle name="Comma 2 6" xfId="227"/>
    <cellStyle name="Comma 2 7" xfId="228"/>
    <cellStyle name="Comma 20" xfId="229"/>
    <cellStyle name="Comma 21" xfId="230"/>
    <cellStyle name="Comma 22" xfId="231"/>
    <cellStyle name="Comma 22 2" xfId="232"/>
    <cellStyle name="Comma 23" xfId="233"/>
    <cellStyle name="Comma 24" xfId="234"/>
    <cellStyle name="Comma 24 2" xfId="235"/>
    <cellStyle name="Comma 25" xfId="236"/>
    <cellStyle name="Comma 26" xfId="237"/>
    <cellStyle name="Comma 26 2" xfId="238"/>
    <cellStyle name="Comma 29" xfId="239"/>
    <cellStyle name="Comma 3" xfId="240"/>
    <cellStyle name="Comma 3 2" xfId="241"/>
    <cellStyle name="Comma 3 3" xfId="242"/>
    <cellStyle name="Comma 3 4" xfId="243"/>
    <cellStyle name="Comma 3 5" xfId="244"/>
    <cellStyle name="Comma 3 6" xfId="245"/>
    <cellStyle name="Comma 4" xfId="246"/>
    <cellStyle name="Comma 5" xfId="247"/>
    <cellStyle name="Comma 6" xfId="248"/>
    <cellStyle name="Comma 7" xfId="249"/>
    <cellStyle name="Comma 8" xfId="250"/>
    <cellStyle name="Comma 9" xfId="251"/>
    <cellStyle name="Date" xfId="252"/>
    <cellStyle name="Encabezado 4" xfId="253"/>
    <cellStyle name="Énfasis1" xfId="254"/>
    <cellStyle name="Énfasis2" xfId="255"/>
    <cellStyle name="Énfasis3" xfId="256"/>
    <cellStyle name="Énfasis4" xfId="257"/>
    <cellStyle name="Énfasis5" xfId="258"/>
    <cellStyle name="Énfasis6" xfId="259"/>
    <cellStyle name="Entrada" xfId="260"/>
    <cellStyle name="Estilo 1" xfId="261"/>
    <cellStyle name="Euro" xfId="262"/>
    <cellStyle name="Explanatory Text" xfId="263"/>
    <cellStyle name="Fixed" xfId="264"/>
    <cellStyle name="Good" xfId="265"/>
    <cellStyle name="Grey" xfId="266"/>
    <cellStyle name="HEADER" xfId="267"/>
    <cellStyle name="Heading 1" xfId="268"/>
    <cellStyle name="Heading 2" xfId="269"/>
    <cellStyle name="Heading 3" xfId="270"/>
    <cellStyle name="Heading 4" xfId="271"/>
    <cellStyle name="Heading1" xfId="272"/>
    <cellStyle name="Heading2" xfId="273"/>
    <cellStyle name="HIGHLIGHT" xfId="274"/>
    <cellStyle name="Hyperlink" xfId="275"/>
    <cellStyle name="Followed Hyperlink" xfId="276"/>
    <cellStyle name="Incorrecto" xfId="277"/>
    <cellStyle name="Input" xfId="278"/>
    <cellStyle name="Input [yellow]" xfId="279"/>
    <cellStyle name="Linked Cell" xfId="280"/>
    <cellStyle name="Comma" xfId="281"/>
    <cellStyle name="Comma [0]" xfId="282"/>
    <cellStyle name="Millares 2" xfId="283"/>
    <cellStyle name="Currency" xfId="284"/>
    <cellStyle name="Currency [0]" xfId="285"/>
    <cellStyle name="Neutral" xfId="286"/>
    <cellStyle name="no dec" xfId="287"/>
    <cellStyle name="Normal - Style1" xfId="288"/>
    <cellStyle name="Normal 10" xfId="289"/>
    <cellStyle name="Normal 10 2" xfId="290"/>
    <cellStyle name="Normal 10 3" xfId="291"/>
    <cellStyle name="Normal 11" xfId="292"/>
    <cellStyle name="Normal 11 2" xfId="293"/>
    <cellStyle name="Normal 12" xfId="294"/>
    <cellStyle name="Normal 12 2" xfId="295"/>
    <cellStyle name="Normal 13" xfId="296"/>
    <cellStyle name="Normal 13 2" xfId="297"/>
    <cellStyle name="Normal 14" xfId="298"/>
    <cellStyle name="Normal 14 2" xfId="299"/>
    <cellStyle name="Normal 15" xfId="300"/>
    <cellStyle name="Normal 15 2" xfId="301"/>
    <cellStyle name="Normal 16" xfId="302"/>
    <cellStyle name="Normal 16 2" xfId="303"/>
    <cellStyle name="Normal 17" xfId="304"/>
    <cellStyle name="Normal 17 2" xfId="305"/>
    <cellStyle name="Normal 18" xfId="306"/>
    <cellStyle name="Normal 18 2" xfId="307"/>
    <cellStyle name="Normal 19" xfId="308"/>
    <cellStyle name="Normal 19 2" xfId="309"/>
    <cellStyle name="Normal 2" xfId="310"/>
    <cellStyle name="Normal 2 2" xfId="311"/>
    <cellStyle name="Normal 2 2 2" xfId="312"/>
    <cellStyle name="Normal 2 2 3" xfId="313"/>
    <cellStyle name="Normal 2 2 4" xfId="314"/>
    <cellStyle name="Normal 2 2 5" xfId="315"/>
    <cellStyle name="Normal 2 2 6" xfId="316"/>
    <cellStyle name="Normal 2 2_BackUpDWH 1(trabajar)" xfId="317"/>
    <cellStyle name="Normal 2_Hoja1" xfId="318"/>
    <cellStyle name="Normal 20 2" xfId="319"/>
    <cellStyle name="Normal 21 2" xfId="320"/>
    <cellStyle name="Normal 3" xfId="321"/>
    <cellStyle name="Normal 3 2" xfId="322"/>
    <cellStyle name="Normal 3 3" xfId="323"/>
    <cellStyle name="Normal 3 4" xfId="324"/>
    <cellStyle name="Normal 3_Hoja1" xfId="325"/>
    <cellStyle name="Normal 4" xfId="326"/>
    <cellStyle name="Normal 4 2" xfId="327"/>
    <cellStyle name="Normal 5" xfId="328"/>
    <cellStyle name="Normal 5 2" xfId="329"/>
    <cellStyle name="Normal 5 3" xfId="330"/>
    <cellStyle name="Normal 5 4" xfId="331"/>
    <cellStyle name="Normal 6" xfId="332"/>
    <cellStyle name="Normal 6 2" xfId="333"/>
    <cellStyle name="Normal 6 3" xfId="334"/>
    <cellStyle name="Normal 7" xfId="335"/>
    <cellStyle name="Normal 7 2" xfId="336"/>
    <cellStyle name="Normal 7 3" xfId="337"/>
    <cellStyle name="Normal 7 4" xfId="338"/>
    <cellStyle name="Normal 8" xfId="339"/>
    <cellStyle name="Normal 8 2" xfId="340"/>
    <cellStyle name="Normal 8 3" xfId="341"/>
    <cellStyle name="Normal 9" xfId="342"/>
    <cellStyle name="Normal 9 2" xfId="343"/>
    <cellStyle name="Normal 9 3" xfId="344"/>
    <cellStyle name="Notas" xfId="345"/>
    <cellStyle name="Note" xfId="346"/>
    <cellStyle name="Output" xfId="347"/>
    <cellStyle name="Percent [2]" xfId="348"/>
    <cellStyle name="Percent" xfId="349"/>
    <cellStyle name="s" xfId="350"/>
    <cellStyle name="Salida" xfId="351"/>
    <cellStyle name="Texto de advertencia" xfId="352"/>
    <cellStyle name="Texto explicativo" xfId="353"/>
    <cellStyle name="Title" xfId="354"/>
    <cellStyle name="Título" xfId="355"/>
    <cellStyle name="Título 1" xfId="356"/>
    <cellStyle name="Título 2" xfId="357"/>
    <cellStyle name="Título 3" xfId="358"/>
    <cellStyle name="Total" xfId="359"/>
    <cellStyle name="Unprot" xfId="360"/>
    <cellStyle name="Unprot$" xfId="361"/>
    <cellStyle name="Unprotect" xfId="362"/>
    <cellStyle name="Warning Text" xfId="3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2CD89.83FD12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219075</xdr:colOff>
      <xdr:row>1</xdr:row>
      <xdr:rowOff>0</xdr:rowOff>
    </xdr:from>
    <xdr:to>
      <xdr:col>24</xdr:col>
      <xdr:colOff>838200</xdr:colOff>
      <xdr:row>2</xdr:row>
      <xdr:rowOff>47625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402550" y="152400"/>
          <a:ext cx="6191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1"/>
  <sheetViews>
    <sheetView tabSelected="1" zoomScalePageLayoutView="0" workbookViewId="0" topLeftCell="A1">
      <selection activeCell="D30" sqref="D30"/>
    </sheetView>
  </sheetViews>
  <sheetFormatPr defaultColWidth="11.421875" defaultRowHeight="12.75"/>
  <cols>
    <col min="1" max="1" width="9.7109375" style="13" customWidth="1"/>
    <col min="2" max="2" width="11.8515625" style="13" bestFit="1" customWidth="1"/>
    <col min="3" max="6" width="12.7109375" style="13" bestFit="1" customWidth="1"/>
    <col min="7" max="7" width="12.28125" style="13" customWidth="1"/>
    <col min="8" max="8" width="12.8515625" style="13" bestFit="1" customWidth="1"/>
    <col min="9" max="12" width="12.7109375" style="13" bestFit="1" customWidth="1"/>
    <col min="13" max="13" width="12.421875" style="13" customWidth="1"/>
    <col min="14" max="14" width="12.7109375" style="13" bestFit="1" customWidth="1"/>
    <col min="15" max="15" width="14.7109375" style="13" customWidth="1"/>
    <col min="16" max="26" width="12.7109375" style="13" bestFit="1" customWidth="1"/>
    <col min="27" max="27" width="6.57421875" style="13" bestFit="1" customWidth="1"/>
    <col min="28" max="16384" width="11.421875" style="13" customWidth="1"/>
  </cols>
  <sheetData>
    <row r="2" spans="1:25" ht="12">
      <c r="A2" s="12" t="s">
        <v>25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25" ht="12">
      <c r="A3" s="12" t="s">
        <v>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19" ht="12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25" ht="12">
      <c r="A5" s="33" t="s">
        <v>9</v>
      </c>
      <c r="B5" s="32" t="s">
        <v>8</v>
      </c>
      <c r="C5" s="32"/>
      <c r="D5" s="32"/>
      <c r="E5" s="32"/>
      <c r="F5" s="32"/>
      <c r="G5" s="32"/>
      <c r="H5" s="32" t="s">
        <v>0</v>
      </c>
      <c r="I5" s="32"/>
      <c r="J5" s="32"/>
      <c r="K5" s="32"/>
      <c r="L5" s="32"/>
      <c r="M5" s="32"/>
      <c r="N5" s="32" t="s">
        <v>1</v>
      </c>
      <c r="O5" s="32"/>
      <c r="P5" s="32"/>
      <c r="Q5" s="32"/>
      <c r="R5" s="32"/>
      <c r="S5" s="32"/>
      <c r="T5" s="32" t="s">
        <v>2</v>
      </c>
      <c r="U5" s="32"/>
      <c r="V5" s="32"/>
      <c r="W5" s="32"/>
      <c r="X5" s="32"/>
      <c r="Y5" s="32"/>
    </row>
    <row r="6" spans="1:25" ht="12">
      <c r="A6" s="34"/>
      <c r="B6" s="19" t="s">
        <v>8</v>
      </c>
      <c r="C6" s="19" t="s">
        <v>7</v>
      </c>
      <c r="D6" s="19" t="s">
        <v>6</v>
      </c>
      <c r="E6" s="19" t="s">
        <v>5</v>
      </c>
      <c r="F6" s="19" t="s">
        <v>4</v>
      </c>
      <c r="G6" s="19" t="s">
        <v>3</v>
      </c>
      <c r="H6" s="19" t="s">
        <v>8</v>
      </c>
      <c r="I6" s="19" t="s">
        <v>7</v>
      </c>
      <c r="J6" s="19" t="s">
        <v>6</v>
      </c>
      <c r="K6" s="19" t="s">
        <v>5</v>
      </c>
      <c r="L6" s="19" t="s">
        <v>4</v>
      </c>
      <c r="M6" s="19" t="s">
        <v>3</v>
      </c>
      <c r="N6" s="19" t="s">
        <v>8</v>
      </c>
      <c r="O6" s="19" t="s">
        <v>7</v>
      </c>
      <c r="P6" s="19" t="s">
        <v>6</v>
      </c>
      <c r="Q6" s="19" t="s">
        <v>5</v>
      </c>
      <c r="R6" s="19" t="s">
        <v>4</v>
      </c>
      <c r="S6" s="19" t="s">
        <v>3</v>
      </c>
      <c r="T6" s="19" t="s">
        <v>8</v>
      </c>
      <c r="U6" s="19" t="s">
        <v>7</v>
      </c>
      <c r="V6" s="19" t="s">
        <v>6</v>
      </c>
      <c r="W6" s="19" t="s">
        <v>5</v>
      </c>
      <c r="X6" s="19" t="s">
        <v>4</v>
      </c>
      <c r="Y6" s="19" t="s">
        <v>3</v>
      </c>
    </row>
    <row r="7" spans="1:25" s="14" customFormat="1" ht="12">
      <c r="A7" s="1">
        <v>2004</v>
      </c>
      <c r="B7" s="25">
        <f>+SUM(C7:G7)</f>
        <v>10315.3055</v>
      </c>
      <c r="C7" s="26">
        <f>+SUM(I7+O7+U7)</f>
        <v>44.218</v>
      </c>
      <c r="D7" s="26">
        <f aca="true" t="shared" si="0" ref="D7:G11">+SUM(J7+P7+V7)</f>
        <v>167.03390000000002</v>
      </c>
      <c r="E7" s="26">
        <f t="shared" si="0"/>
        <v>8247.0018</v>
      </c>
      <c r="F7" s="26">
        <f t="shared" si="0"/>
        <v>1821.51588</v>
      </c>
      <c r="G7" s="26">
        <f t="shared" si="0"/>
        <v>35.535920000000004</v>
      </c>
      <c r="H7" s="25">
        <v>3139.5855</v>
      </c>
      <c r="I7" s="26">
        <v>0</v>
      </c>
      <c r="J7" s="26">
        <v>104.5929</v>
      </c>
      <c r="K7" s="26">
        <v>2534.7498</v>
      </c>
      <c r="L7" s="26">
        <v>485.66288000000003</v>
      </c>
      <c r="M7" s="26">
        <v>14.57992</v>
      </c>
      <c r="N7" s="25">
        <v>4403.784</v>
      </c>
      <c r="O7" s="26">
        <v>27.455</v>
      </c>
      <c r="P7" s="26">
        <v>35.005</v>
      </c>
      <c r="Q7" s="26">
        <v>3474.301</v>
      </c>
      <c r="R7" s="26">
        <v>852.898</v>
      </c>
      <c r="S7" s="26">
        <v>14.125</v>
      </c>
      <c r="T7" s="25">
        <v>2771.9359999999997</v>
      </c>
      <c r="U7" s="26">
        <v>16.763</v>
      </c>
      <c r="V7" s="26">
        <v>27.435999999999996</v>
      </c>
      <c r="W7" s="26">
        <v>2237.9509999999996</v>
      </c>
      <c r="X7" s="26">
        <v>482.955</v>
      </c>
      <c r="Y7" s="26">
        <v>6.8309999999999995</v>
      </c>
    </row>
    <row r="8" spans="1:25" s="14" customFormat="1" ht="12">
      <c r="A8" s="1">
        <v>2005</v>
      </c>
      <c r="B8" s="25">
        <f>+SUM(C8:G8)</f>
        <v>9941.099580000002</v>
      </c>
      <c r="C8" s="26">
        <f>+SUM(I8+O8+U8)</f>
        <v>108.054</v>
      </c>
      <c r="D8" s="26">
        <f t="shared" si="0"/>
        <v>498.12129999999996</v>
      </c>
      <c r="E8" s="26">
        <f t="shared" si="0"/>
        <v>7516.85749</v>
      </c>
      <c r="F8" s="26">
        <f t="shared" si="0"/>
        <v>1796.4678100000003</v>
      </c>
      <c r="G8" s="26">
        <f t="shared" si="0"/>
        <v>21.598979999999997</v>
      </c>
      <c r="H8" s="25">
        <v>2978.2355799999996</v>
      </c>
      <c r="I8" s="26">
        <v>0</v>
      </c>
      <c r="J8" s="26">
        <v>348.8322999999999</v>
      </c>
      <c r="K8" s="26">
        <v>2137.62949</v>
      </c>
      <c r="L8" s="26">
        <v>491.75681</v>
      </c>
      <c r="M8" s="26">
        <v>0.016980000000000002</v>
      </c>
      <c r="N8" s="25">
        <v>4496.422</v>
      </c>
      <c r="O8" s="26">
        <v>88.958</v>
      </c>
      <c r="P8" s="26">
        <v>114.78500000000001</v>
      </c>
      <c r="Q8" s="26">
        <v>3437.235</v>
      </c>
      <c r="R8" s="26">
        <v>840.3190000000002</v>
      </c>
      <c r="S8" s="26">
        <v>15.124999999999998</v>
      </c>
      <c r="T8" s="25">
        <v>2466.442</v>
      </c>
      <c r="U8" s="26">
        <v>19.096000000000004</v>
      </c>
      <c r="V8" s="26">
        <v>34.504</v>
      </c>
      <c r="W8" s="26">
        <v>1941.993</v>
      </c>
      <c r="X8" s="26">
        <v>464.392</v>
      </c>
      <c r="Y8" s="26">
        <v>6.456999999999999</v>
      </c>
    </row>
    <row r="9" spans="1:25" s="14" customFormat="1" ht="12">
      <c r="A9" s="1">
        <v>2006</v>
      </c>
      <c r="B9" s="25">
        <f>+SUM(C9:G9)</f>
        <v>9760.039319</v>
      </c>
      <c r="C9" s="26">
        <f>+SUM(I9+O9+U9)</f>
        <v>135.327594</v>
      </c>
      <c r="D9" s="26">
        <f t="shared" si="0"/>
        <v>465.271283</v>
      </c>
      <c r="E9" s="26">
        <f t="shared" si="0"/>
        <v>7116.94463</v>
      </c>
      <c r="F9" s="26">
        <f t="shared" si="0"/>
        <v>2010.800404</v>
      </c>
      <c r="G9" s="26">
        <f t="shared" si="0"/>
        <v>31.695408000000008</v>
      </c>
      <c r="H9" s="25">
        <v>2607.90427</v>
      </c>
      <c r="I9" s="26">
        <v>0</v>
      </c>
      <c r="J9" s="26">
        <v>241.79105</v>
      </c>
      <c r="K9" s="26">
        <v>1767.1920100000002</v>
      </c>
      <c r="L9" s="26">
        <v>594.7393900000001</v>
      </c>
      <c r="M9" s="26">
        <v>4.18182</v>
      </c>
      <c r="N9" s="25">
        <v>4561.012809999999</v>
      </c>
      <c r="O9" s="26">
        <v>100.21822200000001</v>
      </c>
      <c r="P9" s="26">
        <v>115.47061099999998</v>
      </c>
      <c r="Q9" s="26">
        <v>3416.1530249999996</v>
      </c>
      <c r="R9" s="26">
        <v>910.7789159999999</v>
      </c>
      <c r="S9" s="26">
        <v>18.392036000000004</v>
      </c>
      <c r="T9" s="25">
        <v>2591.122239</v>
      </c>
      <c r="U9" s="26">
        <v>35.10937199999999</v>
      </c>
      <c r="V9" s="26">
        <v>108.009622</v>
      </c>
      <c r="W9" s="26">
        <v>1933.599595</v>
      </c>
      <c r="X9" s="26">
        <v>505.2820980000001</v>
      </c>
      <c r="Y9" s="26">
        <v>9.121552000000001</v>
      </c>
    </row>
    <row r="10" spans="1:25" s="14" customFormat="1" ht="14.25">
      <c r="A10" s="1" t="s">
        <v>20</v>
      </c>
      <c r="B10" s="25">
        <f>+SUM(C10:G10)</f>
        <v>9801.227664999999</v>
      </c>
      <c r="C10" s="26">
        <f>+SUM(I10+O10+U10)</f>
        <v>146.04222899999996</v>
      </c>
      <c r="D10" s="26">
        <f>+SUM(J10+P10+V10)</f>
        <v>339.266839</v>
      </c>
      <c r="E10" s="26">
        <f>+SUM(K10+Q10+W10)</f>
        <v>6895.423194999999</v>
      </c>
      <c r="F10" s="26">
        <f>+SUM(L10+R10+X10)</f>
        <v>2275.318026</v>
      </c>
      <c r="G10" s="26">
        <f>+SUM(M10+S10+Y10)</f>
        <v>145.177376</v>
      </c>
      <c r="H10" s="25">
        <v>2599.7055499999997</v>
      </c>
      <c r="I10" s="26">
        <v>0</v>
      </c>
      <c r="J10" s="26">
        <v>12.947599999999998</v>
      </c>
      <c r="K10" s="26">
        <v>1620.6364500000002</v>
      </c>
      <c r="L10" s="26">
        <v>658.4783299999999</v>
      </c>
      <c r="M10" s="26">
        <v>97.24479000000001</v>
      </c>
      <c r="N10" s="25">
        <v>4749.333323999999</v>
      </c>
      <c r="O10" s="26">
        <v>89.80382899999998</v>
      </c>
      <c r="P10" s="26">
        <v>170.02252900000002</v>
      </c>
      <c r="Q10" s="26">
        <v>3368.5090439999994</v>
      </c>
      <c r="R10" s="26">
        <v>1084.9416099999999</v>
      </c>
      <c r="S10" s="26">
        <v>36.056312000000005</v>
      </c>
      <c r="T10" s="25">
        <v>2887.1251709999997</v>
      </c>
      <c r="U10" s="26">
        <v>56.2384</v>
      </c>
      <c r="V10" s="26">
        <v>156.29671000000002</v>
      </c>
      <c r="W10" s="26">
        <v>1906.277701</v>
      </c>
      <c r="X10" s="26">
        <v>531.898086</v>
      </c>
      <c r="Y10" s="26">
        <v>11.876274</v>
      </c>
    </row>
    <row r="11" spans="1:25" s="14" customFormat="1" ht="12">
      <c r="A11" s="2">
        <v>2008</v>
      </c>
      <c r="B11" s="25">
        <f>+SUM(C11:G11)</f>
        <v>10011.737277</v>
      </c>
      <c r="C11" s="26">
        <f>+SUM(I11+O11+U11)</f>
        <v>236.199277</v>
      </c>
      <c r="D11" s="26">
        <f t="shared" si="0"/>
        <v>465.444681</v>
      </c>
      <c r="E11" s="26">
        <f t="shared" si="0"/>
        <v>6958.2818290000005</v>
      </c>
      <c r="F11" s="26">
        <f t="shared" si="0"/>
        <v>2223.78919</v>
      </c>
      <c r="G11" s="26">
        <f t="shared" si="0"/>
        <v>128.0223</v>
      </c>
      <c r="H11" s="25">
        <v>2369.55534</v>
      </c>
      <c r="I11" s="26">
        <v>0.7190000000000001</v>
      </c>
      <c r="J11" s="26">
        <v>1.15988</v>
      </c>
      <c r="K11" s="26">
        <v>1666.4014</v>
      </c>
      <c r="L11" s="26">
        <v>631.45451</v>
      </c>
      <c r="M11" s="26">
        <v>69.82055</v>
      </c>
      <c r="N11" s="25">
        <v>4675.782424999999</v>
      </c>
      <c r="O11" s="26">
        <v>156.82072</v>
      </c>
      <c r="P11" s="26">
        <v>293.41884500000003</v>
      </c>
      <c r="Q11" s="26">
        <v>3130.3191</v>
      </c>
      <c r="R11" s="26">
        <v>1049.087593</v>
      </c>
      <c r="S11" s="26">
        <v>46.136167</v>
      </c>
      <c r="T11" s="25">
        <v>2966.399512</v>
      </c>
      <c r="U11" s="26">
        <v>78.659557</v>
      </c>
      <c r="V11" s="26">
        <v>170.86595599999998</v>
      </c>
      <c r="W11" s="26">
        <v>2161.561329</v>
      </c>
      <c r="X11" s="26">
        <v>543.247087</v>
      </c>
      <c r="Y11" s="26">
        <v>12.065583</v>
      </c>
    </row>
    <row r="12" spans="1:25" s="14" customFormat="1" ht="12">
      <c r="A12" s="3" t="s">
        <v>10</v>
      </c>
      <c r="B12" s="25">
        <f aca="true" t="shared" si="1" ref="B12:G12">SUM(H12,N12,T12)</f>
        <v>10131.872109000002</v>
      </c>
      <c r="C12" s="26">
        <f t="shared" si="1"/>
        <v>275.52711000000005</v>
      </c>
      <c r="D12" s="26">
        <f t="shared" si="1"/>
        <v>542.974058</v>
      </c>
      <c r="E12" s="26">
        <f t="shared" si="1"/>
        <v>6842.242313000001</v>
      </c>
      <c r="F12" s="26">
        <f t="shared" si="1"/>
        <v>2244.2723140000003</v>
      </c>
      <c r="G12" s="26">
        <f t="shared" si="1"/>
        <v>226.85631399999997</v>
      </c>
      <c r="H12" s="25">
        <f aca="true" t="shared" si="2" ref="H12:H17">SUM(I12:M12)</f>
        <v>2488.475</v>
      </c>
      <c r="I12" s="26">
        <v>0</v>
      </c>
      <c r="J12" s="26">
        <v>1.8539999999999999</v>
      </c>
      <c r="K12" s="26">
        <v>1718.147</v>
      </c>
      <c r="L12" s="26">
        <v>664.927</v>
      </c>
      <c r="M12" s="26">
        <v>103.547</v>
      </c>
      <c r="N12" s="25">
        <f aca="true" t="shared" si="3" ref="N12:N18">SUM(O12:S12)</f>
        <v>4386.972428000001</v>
      </c>
      <c r="O12" s="26">
        <v>156.26820500000002</v>
      </c>
      <c r="P12" s="26">
        <v>272.504837</v>
      </c>
      <c r="Q12" s="26">
        <v>2824.3004160000005</v>
      </c>
      <c r="R12" s="26">
        <v>1023.894108</v>
      </c>
      <c r="S12" s="26">
        <v>110.00486199999999</v>
      </c>
      <c r="T12" s="25">
        <f aca="true" t="shared" si="4" ref="T12:T18">SUM(U12:Y12)</f>
        <v>3256.424681</v>
      </c>
      <c r="U12" s="26">
        <v>119.25890500000001</v>
      </c>
      <c r="V12" s="26">
        <v>268.61522099999996</v>
      </c>
      <c r="W12" s="26">
        <v>2299.7948969999998</v>
      </c>
      <c r="X12" s="26">
        <v>555.4512060000001</v>
      </c>
      <c r="Y12" s="26">
        <v>13.304452000000001</v>
      </c>
    </row>
    <row r="13" spans="1:25" s="14" customFormat="1" ht="12">
      <c r="A13" s="3" t="s">
        <v>11</v>
      </c>
      <c r="B13" s="25">
        <f aca="true" t="shared" si="5" ref="B13:G13">SUM(H13,N13,T13)</f>
        <v>10436.14056382</v>
      </c>
      <c r="C13" s="26">
        <f t="shared" si="5"/>
        <v>214.40381000000008</v>
      </c>
      <c r="D13" s="26">
        <f t="shared" si="5"/>
        <v>583.0757781500001</v>
      </c>
      <c r="E13" s="26">
        <f t="shared" si="5"/>
        <v>7048.861605519998</v>
      </c>
      <c r="F13" s="26">
        <f t="shared" si="5"/>
        <v>2337.43283867</v>
      </c>
      <c r="G13" s="26">
        <f t="shared" si="5"/>
        <v>252.36653148000002</v>
      </c>
      <c r="H13" s="25">
        <f t="shared" si="2"/>
        <v>2676.6052</v>
      </c>
      <c r="I13" s="26">
        <v>0</v>
      </c>
      <c r="J13" s="26">
        <v>2.16766</v>
      </c>
      <c r="K13" s="26">
        <v>1838.2306399999998</v>
      </c>
      <c r="L13" s="26">
        <v>711.28282</v>
      </c>
      <c r="M13" s="26">
        <v>124.92408</v>
      </c>
      <c r="N13" s="25">
        <f t="shared" si="3"/>
        <v>4731.550388</v>
      </c>
      <c r="O13" s="26">
        <v>173.38725100000002</v>
      </c>
      <c r="P13" s="26">
        <v>311.38189600000004</v>
      </c>
      <c r="Q13" s="26">
        <v>3073.2064379999997</v>
      </c>
      <c r="R13" s="26">
        <v>1059.907133</v>
      </c>
      <c r="S13" s="26">
        <v>113.66767000000002</v>
      </c>
      <c r="T13" s="25">
        <f t="shared" si="4"/>
        <v>3027.9849758199994</v>
      </c>
      <c r="U13" s="26">
        <v>41.016559000000065</v>
      </c>
      <c r="V13" s="26">
        <v>269.52622215</v>
      </c>
      <c r="W13" s="26">
        <v>2137.4245275199996</v>
      </c>
      <c r="X13" s="26">
        <v>566.24288567</v>
      </c>
      <c r="Y13" s="26">
        <v>13.774781479999998</v>
      </c>
    </row>
    <row r="14" spans="1:25" s="14" customFormat="1" ht="12">
      <c r="A14" s="3" t="s">
        <v>12</v>
      </c>
      <c r="B14" s="25">
        <f aca="true" t="shared" si="6" ref="B14:G15">SUM(H14,N14,T14)</f>
        <v>11282.308667</v>
      </c>
      <c r="C14" s="26">
        <f t="shared" si="6"/>
        <v>417.00569800000005</v>
      </c>
      <c r="D14" s="26">
        <f t="shared" si="6"/>
        <v>671.019946</v>
      </c>
      <c r="E14" s="26">
        <f t="shared" si="6"/>
        <v>7303.980371</v>
      </c>
      <c r="F14" s="26">
        <f t="shared" si="6"/>
        <v>2579.462174</v>
      </c>
      <c r="G14" s="26">
        <f t="shared" si="6"/>
        <v>310.840478</v>
      </c>
      <c r="H14" s="25">
        <f t="shared" si="2"/>
        <v>3018.0429200000003</v>
      </c>
      <c r="I14" s="26">
        <v>0</v>
      </c>
      <c r="J14" s="26">
        <v>4.03389</v>
      </c>
      <c r="K14" s="26">
        <v>2061.49328</v>
      </c>
      <c r="L14" s="26">
        <v>788.37291</v>
      </c>
      <c r="M14" s="26">
        <v>164.14284</v>
      </c>
      <c r="N14" s="25">
        <f t="shared" si="3"/>
        <v>5375.709734</v>
      </c>
      <c r="O14" s="26">
        <v>303.13065400000005</v>
      </c>
      <c r="P14" s="26">
        <v>397.81524600000006</v>
      </c>
      <c r="Q14" s="26">
        <v>3318.063223</v>
      </c>
      <c r="R14" s="26">
        <v>1225.0106859999999</v>
      </c>
      <c r="S14" s="26">
        <v>131.689925</v>
      </c>
      <c r="T14" s="25">
        <f t="shared" si="4"/>
        <v>2888.556013</v>
      </c>
      <c r="U14" s="26">
        <v>113.875044</v>
      </c>
      <c r="V14" s="26">
        <v>269.17080999999996</v>
      </c>
      <c r="W14" s="26">
        <v>1924.4238679999999</v>
      </c>
      <c r="X14" s="26">
        <v>566.078578</v>
      </c>
      <c r="Y14" s="26">
        <v>15.007713</v>
      </c>
    </row>
    <row r="15" spans="1:25" s="14" customFormat="1" ht="14.25" customHeight="1">
      <c r="A15" s="4" t="s">
        <v>13</v>
      </c>
      <c r="B15" s="25">
        <f t="shared" si="6"/>
        <v>12787.726747</v>
      </c>
      <c r="C15" s="26">
        <f t="shared" si="6"/>
        <v>1036.444908</v>
      </c>
      <c r="D15" s="27">
        <f t="shared" si="6"/>
        <v>1621.140374</v>
      </c>
      <c r="E15" s="26">
        <f t="shared" si="6"/>
        <v>7058.975511</v>
      </c>
      <c r="F15" s="26">
        <f t="shared" si="6"/>
        <v>2715.9412300000004</v>
      </c>
      <c r="G15" s="26">
        <f t="shared" si="6"/>
        <v>355.22472400000004</v>
      </c>
      <c r="H15" s="25">
        <f t="shared" si="2"/>
        <v>3070.3849999999998</v>
      </c>
      <c r="I15" s="26">
        <v>0</v>
      </c>
      <c r="J15" s="26">
        <v>3.94704</v>
      </c>
      <c r="K15" s="26">
        <v>2000.2468799999997</v>
      </c>
      <c r="L15" s="26">
        <v>878.2668600000001</v>
      </c>
      <c r="M15" s="26">
        <v>187.92422</v>
      </c>
      <c r="N15" s="25">
        <f t="shared" si="3"/>
        <v>6338.1745470000005</v>
      </c>
      <c r="O15" s="26">
        <v>521.428146</v>
      </c>
      <c r="P15" s="27">
        <v>1332.336673</v>
      </c>
      <c r="Q15" s="26">
        <v>3163.9495380000003</v>
      </c>
      <c r="R15" s="26">
        <v>1170.318087</v>
      </c>
      <c r="S15" s="26">
        <v>150.14210300000002</v>
      </c>
      <c r="T15" s="25">
        <f t="shared" si="4"/>
        <v>3379.1672000000003</v>
      </c>
      <c r="U15" s="26">
        <v>515.0167620000001</v>
      </c>
      <c r="V15" s="26">
        <v>284.8566609999999</v>
      </c>
      <c r="W15" s="26">
        <v>1894.779093</v>
      </c>
      <c r="X15" s="26">
        <v>667.3562830000001</v>
      </c>
      <c r="Y15" s="26">
        <v>17.158401</v>
      </c>
    </row>
    <row r="16" spans="1:25" s="14" customFormat="1" ht="14.25" customHeight="1">
      <c r="A16" s="4" t="s">
        <v>14</v>
      </c>
      <c r="B16" s="25">
        <f aca="true" t="shared" si="7" ref="B16:G16">SUM(H16,N16,T16)</f>
        <v>13606.462461</v>
      </c>
      <c r="C16" s="26">
        <f t="shared" si="7"/>
        <v>1229.708318</v>
      </c>
      <c r="D16" s="26">
        <f t="shared" si="7"/>
        <v>925.0597959999998</v>
      </c>
      <c r="E16" s="26">
        <f t="shared" si="7"/>
        <v>7922.177372</v>
      </c>
      <c r="F16" s="26">
        <f t="shared" si="7"/>
        <v>3163.022891</v>
      </c>
      <c r="G16" s="26">
        <f t="shared" si="7"/>
        <v>366.494084</v>
      </c>
      <c r="H16" s="25">
        <f t="shared" si="2"/>
        <v>3469.5026600000006</v>
      </c>
      <c r="I16" s="26">
        <v>0</v>
      </c>
      <c r="J16" s="26">
        <v>-4.4078600000000066</v>
      </c>
      <c r="K16" s="26">
        <v>2202.95388</v>
      </c>
      <c r="L16" s="27">
        <v>1082.9400600000001</v>
      </c>
      <c r="M16" s="26">
        <v>188.01657999999998</v>
      </c>
      <c r="N16" s="25">
        <f t="shared" si="3"/>
        <v>6454.171731</v>
      </c>
      <c r="O16" s="26">
        <v>622.844059</v>
      </c>
      <c r="P16" s="26">
        <v>630.756821</v>
      </c>
      <c r="Q16" s="26">
        <v>3666.0739700000004</v>
      </c>
      <c r="R16" s="26">
        <v>1377.7845300000001</v>
      </c>
      <c r="S16" s="26">
        <v>156.712351</v>
      </c>
      <c r="T16" s="25">
        <f t="shared" si="4"/>
        <v>3682.788069999999</v>
      </c>
      <c r="U16" s="26">
        <v>606.8642590000001</v>
      </c>
      <c r="V16" s="26">
        <v>298.7108349999999</v>
      </c>
      <c r="W16" s="26">
        <v>2053.1495219999997</v>
      </c>
      <c r="X16" s="26">
        <v>702.2983009999999</v>
      </c>
      <c r="Y16" s="26">
        <v>21.765152999999998</v>
      </c>
    </row>
    <row r="17" spans="1:25" s="14" customFormat="1" ht="14.25" customHeight="1">
      <c r="A17" s="4" t="s">
        <v>15</v>
      </c>
      <c r="B17" s="25">
        <f aca="true" t="shared" si="8" ref="B17:G17">SUM(H17,N17,T17)</f>
        <v>13273.746820000004</v>
      </c>
      <c r="C17" s="26">
        <f t="shared" si="8"/>
        <v>1303.265764</v>
      </c>
      <c r="D17" s="26">
        <f t="shared" si="8"/>
        <v>1130.0145779999998</v>
      </c>
      <c r="E17" s="26">
        <f t="shared" si="8"/>
        <v>7418.812245000002</v>
      </c>
      <c r="F17" s="26">
        <f t="shared" si="8"/>
        <v>3021.7802130000005</v>
      </c>
      <c r="G17" s="26">
        <f t="shared" si="8"/>
        <v>399.87402000000003</v>
      </c>
      <c r="H17" s="25">
        <f t="shared" si="2"/>
        <v>3247.6337600000033</v>
      </c>
      <c r="I17" s="26">
        <v>0</v>
      </c>
      <c r="J17" s="26">
        <v>9.77446</v>
      </c>
      <c r="K17" s="26">
        <v>2109.376860000003</v>
      </c>
      <c r="L17" s="26">
        <v>937.9814900000001</v>
      </c>
      <c r="M17" s="26">
        <v>190.50095</v>
      </c>
      <c r="N17" s="25">
        <f t="shared" si="3"/>
        <v>6283.286581</v>
      </c>
      <c r="O17" s="26">
        <v>670.007861</v>
      </c>
      <c r="P17" s="26">
        <v>772.88209</v>
      </c>
      <c r="Q17" s="26">
        <v>3254.064192</v>
      </c>
      <c r="R17" s="26">
        <v>1400.7311770000001</v>
      </c>
      <c r="S17" s="26">
        <v>185.60126100000002</v>
      </c>
      <c r="T17" s="25">
        <f t="shared" si="4"/>
        <v>3742.826478999999</v>
      </c>
      <c r="U17" s="26">
        <v>633.2579029999999</v>
      </c>
      <c r="V17" s="26">
        <v>347.358028</v>
      </c>
      <c r="W17" s="26">
        <v>2055.371192999999</v>
      </c>
      <c r="X17" s="26">
        <v>683.0675460000001</v>
      </c>
      <c r="Y17" s="26">
        <v>23.771809</v>
      </c>
    </row>
    <row r="18" spans="1:25" s="14" customFormat="1" ht="14.25" customHeight="1">
      <c r="A18" s="4" t="s">
        <v>16</v>
      </c>
      <c r="B18" s="25">
        <f aca="true" t="shared" si="9" ref="B18:G18">SUM(H18,N18,T18)</f>
        <v>13691.204509000001</v>
      </c>
      <c r="C18" s="26">
        <f t="shared" si="9"/>
        <v>1223.1313499999999</v>
      </c>
      <c r="D18" s="26">
        <f t="shared" si="9"/>
        <v>1365.5368010000002</v>
      </c>
      <c r="E18" s="26">
        <f t="shared" si="9"/>
        <v>7581.85126</v>
      </c>
      <c r="F18" s="26">
        <f t="shared" si="9"/>
        <v>2999.85053</v>
      </c>
      <c r="G18" s="26">
        <f t="shared" si="9"/>
        <v>520.834568</v>
      </c>
      <c r="H18" s="25">
        <f aca="true" t="shared" si="10" ref="H18:H26">SUM(I18:M18)</f>
        <v>3235.15011</v>
      </c>
      <c r="I18" s="26">
        <v>0</v>
      </c>
      <c r="J18" s="26">
        <v>15.71734</v>
      </c>
      <c r="K18" s="26">
        <v>2123.59944</v>
      </c>
      <c r="L18" s="26">
        <v>902.9168699999999</v>
      </c>
      <c r="M18" s="26">
        <v>192.91646</v>
      </c>
      <c r="N18" s="25">
        <f t="shared" si="3"/>
        <v>6495.741447</v>
      </c>
      <c r="O18" s="26">
        <v>603.511121</v>
      </c>
      <c r="P18" s="26">
        <v>923.849591</v>
      </c>
      <c r="Q18" s="26">
        <v>3314.58428</v>
      </c>
      <c r="R18" s="26">
        <v>1454.1464580000002</v>
      </c>
      <c r="S18" s="26">
        <v>199.64999699999996</v>
      </c>
      <c r="T18" s="25">
        <f t="shared" si="4"/>
        <v>3960.312952</v>
      </c>
      <c r="U18" s="26">
        <v>619.6202289999999</v>
      </c>
      <c r="V18" s="26">
        <v>425.96987000000007</v>
      </c>
      <c r="W18" s="26">
        <v>2143.6675400000004</v>
      </c>
      <c r="X18" s="26">
        <v>642.7872020000001</v>
      </c>
      <c r="Y18" s="26">
        <v>128.26811100000003</v>
      </c>
    </row>
    <row r="19" spans="1:25" s="14" customFormat="1" ht="14.25" customHeight="1">
      <c r="A19" s="4" t="s">
        <v>17</v>
      </c>
      <c r="B19" s="25">
        <f aca="true" t="shared" si="11" ref="B19:G20">SUM(H19,N19,T19)</f>
        <v>14544.490628</v>
      </c>
      <c r="C19" s="26">
        <f aca="true" t="shared" si="12" ref="C19:C24">SUM(I19,O19,U19)</f>
        <v>954.8794140000001</v>
      </c>
      <c r="D19" s="26">
        <f t="shared" si="11"/>
        <v>1627.647832</v>
      </c>
      <c r="E19" s="26">
        <f t="shared" si="11"/>
        <v>8237.505000000001</v>
      </c>
      <c r="F19" s="26">
        <f t="shared" si="11"/>
        <v>3138.3752910000003</v>
      </c>
      <c r="G19" s="26">
        <f t="shared" si="11"/>
        <v>586.083091</v>
      </c>
      <c r="H19" s="25">
        <f t="shared" si="10"/>
        <v>3425.69859</v>
      </c>
      <c r="I19" s="26">
        <v>0</v>
      </c>
      <c r="J19" s="26">
        <v>23.576990000000002</v>
      </c>
      <c r="K19" s="26">
        <v>2259.6406500000003</v>
      </c>
      <c r="L19" s="26">
        <v>944.24322</v>
      </c>
      <c r="M19" s="26">
        <v>198.23773</v>
      </c>
      <c r="N19" s="25">
        <f aca="true" t="shared" si="13" ref="N19:N26">SUM(O19:S19)</f>
        <v>7019.125899000001</v>
      </c>
      <c r="O19" s="26">
        <v>597.9206150000001</v>
      </c>
      <c r="P19" s="26">
        <v>1110.150966</v>
      </c>
      <c r="Q19" s="26">
        <v>3585.817548</v>
      </c>
      <c r="R19" s="26">
        <v>1523.2483680000003</v>
      </c>
      <c r="S19" s="26">
        <v>201.988402</v>
      </c>
      <c r="T19" s="25">
        <f aca="true" t="shared" si="14" ref="T19:T26">SUM(U19:Y19)</f>
        <v>4099.666139</v>
      </c>
      <c r="U19" s="26">
        <v>356.958799</v>
      </c>
      <c r="V19" s="26">
        <v>493.91987600000004</v>
      </c>
      <c r="W19" s="26">
        <v>2392.046802</v>
      </c>
      <c r="X19" s="26">
        <v>670.8837030000001</v>
      </c>
      <c r="Y19" s="26">
        <v>185.85695900000002</v>
      </c>
    </row>
    <row r="20" spans="1:25" s="14" customFormat="1" ht="14.25" customHeight="1">
      <c r="A20" s="4" t="s">
        <v>18</v>
      </c>
      <c r="B20" s="25">
        <f t="shared" si="11"/>
        <v>15483.37972</v>
      </c>
      <c r="C20" s="26">
        <f t="shared" si="12"/>
        <v>951.8843040000002</v>
      </c>
      <c r="D20" s="26">
        <f aca="true" t="shared" si="15" ref="D20:G21">SUM(J20,P20,V20)</f>
        <v>1930.8028740000004</v>
      </c>
      <c r="E20" s="26">
        <f t="shared" si="15"/>
        <v>8607.198669000001</v>
      </c>
      <c r="F20" s="26">
        <f t="shared" si="15"/>
        <v>3331.8983490000005</v>
      </c>
      <c r="G20" s="26">
        <f t="shared" si="15"/>
        <v>661.5955240000001</v>
      </c>
      <c r="H20" s="25">
        <f t="shared" si="10"/>
        <v>3431.4050600000005</v>
      </c>
      <c r="I20" s="26">
        <v>0</v>
      </c>
      <c r="J20" s="26">
        <v>12.846400000000001</v>
      </c>
      <c r="K20" s="26">
        <v>2201.58845</v>
      </c>
      <c r="L20" s="26">
        <v>987.11003</v>
      </c>
      <c r="M20" s="26">
        <v>229.86018</v>
      </c>
      <c r="N20" s="25">
        <f t="shared" si="13"/>
        <v>7829.549454</v>
      </c>
      <c r="O20" s="26">
        <v>624.9119900000001</v>
      </c>
      <c r="P20" s="26">
        <v>1372.2563570000004</v>
      </c>
      <c r="Q20" s="26">
        <v>3979.6368199999997</v>
      </c>
      <c r="R20" s="26">
        <v>1646.3514490000002</v>
      </c>
      <c r="S20" s="26">
        <v>206.39283800000004</v>
      </c>
      <c r="T20" s="25">
        <f t="shared" si="14"/>
        <v>4222.425206000001</v>
      </c>
      <c r="U20" s="26">
        <v>326.97231400000004</v>
      </c>
      <c r="V20" s="26">
        <v>545.700117</v>
      </c>
      <c r="W20" s="26">
        <v>2425.9733990000004</v>
      </c>
      <c r="X20" s="26">
        <v>698.43687</v>
      </c>
      <c r="Y20" s="26">
        <v>225.342506</v>
      </c>
    </row>
    <row r="21" spans="1:25" s="14" customFormat="1" ht="14.25" customHeight="1">
      <c r="A21" s="30">
        <v>2018</v>
      </c>
      <c r="B21" s="25">
        <f>SUM(H21,N21,T21)</f>
        <v>15644.15</v>
      </c>
      <c r="C21" s="26">
        <f t="shared" si="12"/>
        <v>763.54</v>
      </c>
      <c r="D21" s="26">
        <f t="shared" si="15"/>
        <v>1695.48</v>
      </c>
      <c r="E21" s="26">
        <f t="shared" si="15"/>
        <v>9161.82</v>
      </c>
      <c r="F21" s="26">
        <f t="shared" si="15"/>
        <v>3343.53</v>
      </c>
      <c r="G21" s="26">
        <f t="shared" si="15"/>
        <v>679.78</v>
      </c>
      <c r="H21" s="25">
        <f t="shared" si="10"/>
        <v>3644.81</v>
      </c>
      <c r="I21" s="26">
        <v>0</v>
      </c>
      <c r="J21" s="26">
        <v>13.11</v>
      </c>
      <c r="K21" s="26">
        <v>2380.08</v>
      </c>
      <c r="L21" s="26">
        <v>1034.67</v>
      </c>
      <c r="M21" s="26">
        <v>216.95</v>
      </c>
      <c r="N21" s="25">
        <f t="shared" si="13"/>
        <v>7575.15</v>
      </c>
      <c r="O21" s="26">
        <v>481.42</v>
      </c>
      <c r="P21" s="26">
        <v>1050.53</v>
      </c>
      <c r="Q21" s="26">
        <v>4249.25</v>
      </c>
      <c r="R21" s="26">
        <v>1585.72</v>
      </c>
      <c r="S21" s="26">
        <v>208.23</v>
      </c>
      <c r="T21" s="25">
        <f t="shared" si="14"/>
        <v>4424.1900000000005</v>
      </c>
      <c r="U21" s="26">
        <v>282.12</v>
      </c>
      <c r="V21" s="26">
        <v>631.84</v>
      </c>
      <c r="W21" s="26">
        <v>2532.49</v>
      </c>
      <c r="X21" s="26">
        <v>723.14</v>
      </c>
      <c r="Y21" s="26">
        <v>254.6</v>
      </c>
    </row>
    <row r="22" spans="1:25" s="14" customFormat="1" ht="14.25" customHeight="1">
      <c r="A22" s="30">
        <v>2019</v>
      </c>
      <c r="B22" s="25">
        <f>SUM(H22,N22,T22)</f>
        <v>16715.704132</v>
      </c>
      <c r="C22" s="26">
        <f t="shared" si="12"/>
        <v>517.6439120000001</v>
      </c>
      <c r="D22" s="26">
        <f aca="true" t="shared" si="16" ref="D22:G23">SUM(J22,P22,V22)</f>
        <v>1907.0531170000002</v>
      </c>
      <c r="E22" s="26">
        <f t="shared" si="16"/>
        <v>10130.181755</v>
      </c>
      <c r="F22" s="26">
        <f t="shared" si="16"/>
        <v>3437.388095</v>
      </c>
      <c r="G22" s="26">
        <f t="shared" si="16"/>
        <v>723.437253</v>
      </c>
      <c r="H22" s="25">
        <f t="shared" si="10"/>
        <v>3470.50882</v>
      </c>
      <c r="I22" s="26">
        <v>0</v>
      </c>
      <c r="J22" s="26">
        <v>15.347980000000002</v>
      </c>
      <c r="K22" s="26">
        <v>2229.26751</v>
      </c>
      <c r="L22" s="26">
        <v>1014.05714</v>
      </c>
      <c r="M22" s="26">
        <v>211.83619000000002</v>
      </c>
      <c r="N22" s="25">
        <f t="shared" si="13"/>
        <v>8632.765411999999</v>
      </c>
      <c r="O22" s="26">
        <v>434.1807490000001</v>
      </c>
      <c r="P22" s="26">
        <v>1152.7848690000003</v>
      </c>
      <c r="Q22" s="26">
        <v>5158.699529999999</v>
      </c>
      <c r="R22" s="26">
        <v>1661.446954</v>
      </c>
      <c r="S22" s="26">
        <v>225.65330999999995</v>
      </c>
      <c r="T22" s="25">
        <f t="shared" si="14"/>
        <v>4612.429900000001</v>
      </c>
      <c r="U22" s="26">
        <v>83.463163</v>
      </c>
      <c r="V22" s="26">
        <v>738.9202679999999</v>
      </c>
      <c r="W22" s="26">
        <v>2742.2147150000005</v>
      </c>
      <c r="X22" s="26">
        <v>761.8840009999999</v>
      </c>
      <c r="Y22" s="26">
        <v>285.94775300000003</v>
      </c>
    </row>
    <row r="23" spans="1:25" s="14" customFormat="1" ht="14.25" customHeight="1">
      <c r="A23" s="30">
        <v>2020</v>
      </c>
      <c r="B23" s="25">
        <f>SUM(H23,N23,T23)</f>
        <v>16978.13967</v>
      </c>
      <c r="C23" s="26">
        <f t="shared" si="12"/>
        <v>477.6949760000001</v>
      </c>
      <c r="D23" s="26">
        <f t="shared" si="16"/>
        <v>2067.104698</v>
      </c>
      <c r="E23" s="26">
        <f t="shared" si="16"/>
        <v>10045.020954</v>
      </c>
      <c r="F23" s="26">
        <f t="shared" si="16"/>
        <v>3645.8027680000005</v>
      </c>
      <c r="G23" s="26">
        <f t="shared" si="16"/>
        <v>742.5162740000001</v>
      </c>
      <c r="H23" s="25">
        <f t="shared" si="10"/>
        <v>3616.43991</v>
      </c>
      <c r="I23" s="26">
        <v>0</v>
      </c>
      <c r="J23" s="26">
        <v>29.84455</v>
      </c>
      <c r="K23" s="26">
        <v>2298.48078</v>
      </c>
      <c r="L23" s="26">
        <v>1077.27292</v>
      </c>
      <c r="M23" s="26">
        <v>210.84166000000005</v>
      </c>
      <c r="N23" s="25">
        <f t="shared" si="13"/>
        <v>8581.216677</v>
      </c>
      <c r="O23" s="26">
        <v>387.09108600000013</v>
      </c>
      <c r="P23" s="26">
        <v>1258.0620579999998</v>
      </c>
      <c r="Q23" s="26">
        <v>4928.425945</v>
      </c>
      <c r="R23" s="26">
        <v>1762.5204410000003</v>
      </c>
      <c r="S23" s="26">
        <v>245.11714700000002</v>
      </c>
      <c r="T23" s="25">
        <f t="shared" si="14"/>
        <v>4780.483083</v>
      </c>
      <c r="U23" s="26">
        <v>90.60389</v>
      </c>
      <c r="V23" s="26">
        <v>779.1980900000001</v>
      </c>
      <c r="W23" s="26">
        <v>2818.114229</v>
      </c>
      <c r="X23" s="26">
        <v>806.0094070000001</v>
      </c>
      <c r="Y23" s="26">
        <v>286.557467</v>
      </c>
    </row>
    <row r="24" spans="1:25" s="14" customFormat="1" ht="15" customHeight="1">
      <c r="A24" s="30">
        <v>2021</v>
      </c>
      <c r="B24" s="25">
        <f>SUM(H24,N24,T24)</f>
        <v>18564.588531999998</v>
      </c>
      <c r="C24" s="26">
        <f t="shared" si="12"/>
        <v>3083.802573</v>
      </c>
      <c r="D24" s="26">
        <f aca="true" t="shared" si="17" ref="D24:G25">SUM(J24,P24,V24)</f>
        <v>3378.7342129999997</v>
      </c>
      <c r="E24" s="26">
        <f t="shared" si="17"/>
        <v>7934.719976999999</v>
      </c>
      <c r="F24" s="26">
        <f t="shared" si="17"/>
        <v>3432.43509</v>
      </c>
      <c r="G24" s="26">
        <f t="shared" si="17"/>
        <v>734.8966790000001</v>
      </c>
      <c r="H24" s="25">
        <f t="shared" si="10"/>
        <v>6037.446954999999</v>
      </c>
      <c r="I24" s="26">
        <v>2381.3286829999997</v>
      </c>
      <c r="J24" s="26">
        <v>527.82816</v>
      </c>
      <c r="K24" s="26">
        <v>1738.6196419999999</v>
      </c>
      <c r="L24" s="26">
        <v>1168.63625</v>
      </c>
      <c r="M24" s="26">
        <v>221.03422</v>
      </c>
      <c r="N24" s="25">
        <f t="shared" si="13"/>
        <v>7363.424013999998</v>
      </c>
      <c r="O24" s="26">
        <v>440.59554899999995</v>
      </c>
      <c r="P24" s="26">
        <v>1751.378465</v>
      </c>
      <c r="Q24" s="26">
        <v>3324.3999999999996</v>
      </c>
      <c r="R24" s="26">
        <v>1601.9799999999998</v>
      </c>
      <c r="S24" s="26">
        <v>245.07000000000005</v>
      </c>
      <c r="T24" s="25">
        <f t="shared" si="14"/>
        <v>5163.717563</v>
      </c>
      <c r="U24" s="26">
        <v>261.878341</v>
      </c>
      <c r="V24" s="26">
        <v>1099.527588</v>
      </c>
      <c r="W24" s="26">
        <v>2871.700335</v>
      </c>
      <c r="X24" s="26">
        <v>661.81884</v>
      </c>
      <c r="Y24" s="26">
        <v>268.792459</v>
      </c>
    </row>
    <row r="25" spans="1:25" s="14" customFormat="1" ht="15" customHeight="1">
      <c r="A25" s="30">
        <v>2022</v>
      </c>
      <c r="B25" s="25">
        <f>SUM(H25,N25,T25)</f>
        <v>19852.154596</v>
      </c>
      <c r="C25" s="26">
        <f>SUM(I25,O25,U25)</f>
        <v>3305.0338910000005</v>
      </c>
      <c r="D25" s="26">
        <f t="shared" si="17"/>
        <v>3856.3257060000005</v>
      </c>
      <c r="E25" s="26">
        <f t="shared" si="17"/>
        <v>8294.811999000001</v>
      </c>
      <c r="F25" s="26">
        <f t="shared" si="17"/>
        <v>3567.6800000000003</v>
      </c>
      <c r="G25" s="26">
        <f t="shared" si="17"/>
        <v>828.303</v>
      </c>
      <c r="H25" s="25">
        <f t="shared" si="10"/>
        <v>6392.227459</v>
      </c>
      <c r="I25" s="26">
        <v>2347.9072680000004</v>
      </c>
      <c r="J25" s="26">
        <v>502.698395</v>
      </c>
      <c r="K25" s="26">
        <v>2112.631796</v>
      </c>
      <c r="L25" s="26">
        <v>1173.06</v>
      </c>
      <c r="M25" s="26">
        <v>255.92999999999995</v>
      </c>
      <c r="N25" s="25">
        <f t="shared" si="13"/>
        <v>7839.678933</v>
      </c>
      <c r="O25" s="26">
        <v>583.12914</v>
      </c>
      <c r="P25" s="26">
        <v>1974.366793</v>
      </c>
      <c r="Q25" s="26">
        <v>3347.55</v>
      </c>
      <c r="R25" s="26">
        <v>1678.57</v>
      </c>
      <c r="S25" s="26">
        <v>256.063</v>
      </c>
      <c r="T25" s="25">
        <f t="shared" si="14"/>
        <v>5620.248204</v>
      </c>
      <c r="U25" s="26">
        <v>373.997483</v>
      </c>
      <c r="V25" s="26">
        <v>1379.2605180000003</v>
      </c>
      <c r="W25" s="26">
        <v>2834.6302029999997</v>
      </c>
      <c r="X25" s="26">
        <v>716.05</v>
      </c>
      <c r="Y25" s="26">
        <v>316.31000000000006</v>
      </c>
    </row>
    <row r="26" spans="1:25" s="14" customFormat="1" ht="15" customHeight="1">
      <c r="A26" s="31">
        <v>2023</v>
      </c>
      <c r="B26" s="28">
        <f>SUM(H26,N26,T26)</f>
        <v>22291.559999999998</v>
      </c>
      <c r="C26" s="29">
        <f>SUM(I26,O26,U26)</f>
        <v>3740.07</v>
      </c>
      <c r="D26" s="29">
        <f>SUM(J26,P26,V26)</f>
        <v>4332.93</v>
      </c>
      <c r="E26" s="29">
        <f>SUM(K26,Q26,W26)</f>
        <v>9594.88</v>
      </c>
      <c r="F26" s="29">
        <f>SUM(L26,R26,X26)</f>
        <v>3721.0199999999995</v>
      </c>
      <c r="G26" s="29">
        <f>SUM(M26,S26,Y26)</f>
        <v>902.6600000000001</v>
      </c>
      <c r="H26" s="28">
        <f t="shared" si="10"/>
        <v>7379.64</v>
      </c>
      <c r="I26" s="29">
        <v>2622.3900000000003</v>
      </c>
      <c r="J26" s="29">
        <v>663.5000000000001</v>
      </c>
      <c r="K26" s="29">
        <v>2654.6499999999996</v>
      </c>
      <c r="L26" s="29">
        <v>1190.33</v>
      </c>
      <c r="M26" s="29">
        <v>248.77</v>
      </c>
      <c r="N26" s="28">
        <f t="shared" si="13"/>
        <v>8935.900000000001</v>
      </c>
      <c r="O26" s="29">
        <v>686.19</v>
      </c>
      <c r="P26" s="29">
        <v>2264.1400000000003</v>
      </c>
      <c r="Q26" s="29">
        <v>3932.38</v>
      </c>
      <c r="R26" s="29">
        <v>1765.4999999999998</v>
      </c>
      <c r="S26" s="29">
        <v>287.69</v>
      </c>
      <c r="T26" s="28">
        <f t="shared" si="14"/>
        <v>5976.019999999999</v>
      </c>
      <c r="U26" s="29">
        <v>431.48999999999995</v>
      </c>
      <c r="V26" s="29">
        <v>1405.2899999999997</v>
      </c>
      <c r="W26" s="29">
        <v>3007.85</v>
      </c>
      <c r="X26" s="29">
        <v>765.1899999999998</v>
      </c>
      <c r="Y26" s="29">
        <v>366.2</v>
      </c>
    </row>
    <row r="27" spans="1:25" s="22" customFormat="1" ht="14.25" customHeight="1">
      <c r="A27" s="23" t="s">
        <v>19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spans="1:23" ht="11.25" customHeight="1">
      <c r="A28" s="24" t="s">
        <v>21</v>
      </c>
      <c r="B28" s="20"/>
      <c r="C28" s="21"/>
      <c r="U28" s="6"/>
      <c r="V28" s="7"/>
      <c r="W28" s="6"/>
    </row>
    <row r="29" spans="1:25" ht="11.25" customHeight="1">
      <c r="A29" s="24" t="s">
        <v>24</v>
      </c>
      <c r="B29" s="20"/>
      <c r="C29" s="21"/>
      <c r="Y29" s="14"/>
    </row>
    <row r="30" spans="1:19" ht="13.5" customHeight="1">
      <c r="A30" s="5" t="s">
        <v>22</v>
      </c>
      <c r="B30" s="20"/>
      <c r="C30" s="21"/>
      <c r="D30" s="15"/>
      <c r="O30" s="16"/>
      <c r="P30" s="16"/>
      <c r="Q30" s="16"/>
      <c r="R30" s="16"/>
      <c r="S30" s="16"/>
    </row>
    <row r="31" spans="2:19" ht="12">
      <c r="B31" s="20"/>
      <c r="C31" s="21"/>
      <c r="M31" s="14"/>
      <c r="N31" s="14"/>
      <c r="O31" s="17"/>
      <c r="P31" s="17"/>
      <c r="Q31" s="17"/>
      <c r="R31" s="17"/>
      <c r="S31" s="17"/>
    </row>
    <row r="32" spans="2:16" ht="12">
      <c r="B32" s="20"/>
      <c r="C32" s="21"/>
      <c r="M32" s="14"/>
      <c r="N32" s="14"/>
      <c r="O32" s="14"/>
      <c r="P32" s="14"/>
    </row>
    <row r="33" spans="2:18" ht="12">
      <c r="B33" s="20"/>
      <c r="C33" s="21"/>
      <c r="M33" s="14"/>
      <c r="N33" s="14"/>
      <c r="O33" s="14"/>
      <c r="P33" s="14"/>
      <c r="R33" s="8"/>
    </row>
    <row r="34" spans="2:18" ht="12">
      <c r="B34" s="20"/>
      <c r="C34" s="21"/>
      <c r="M34" s="14"/>
      <c r="N34" s="14"/>
      <c r="O34" s="14"/>
      <c r="P34" s="14"/>
      <c r="R34" s="8"/>
    </row>
    <row r="35" spans="2:18" ht="12">
      <c r="B35" s="20"/>
      <c r="C35" s="21"/>
      <c r="M35" s="14"/>
      <c r="N35" s="14"/>
      <c r="O35" s="14"/>
      <c r="P35" s="14"/>
      <c r="R35" s="8"/>
    </row>
    <row r="36" spans="2:18" ht="12">
      <c r="B36" s="20"/>
      <c r="C36" s="21"/>
      <c r="M36" s="14"/>
      <c r="N36" s="14"/>
      <c r="O36" s="14"/>
      <c r="P36" s="14"/>
      <c r="R36" s="8"/>
    </row>
    <row r="37" spans="2:18" ht="12">
      <c r="B37" s="20"/>
      <c r="C37" s="21"/>
      <c r="M37" s="14"/>
      <c r="N37" s="14"/>
      <c r="O37" s="14"/>
      <c r="P37" s="14"/>
      <c r="R37" s="8"/>
    </row>
    <row r="38" spans="2:20" ht="12">
      <c r="B38" s="20"/>
      <c r="C38" s="21"/>
      <c r="M38" s="14"/>
      <c r="N38" s="14"/>
      <c r="O38" s="14"/>
      <c r="P38" s="14"/>
      <c r="R38" s="6"/>
      <c r="S38" s="6"/>
      <c r="T38" s="8"/>
    </row>
    <row r="39" spans="2:20" ht="12">
      <c r="B39" s="20"/>
      <c r="C39" s="21"/>
      <c r="R39" s="6"/>
      <c r="S39" s="6"/>
      <c r="T39" s="8"/>
    </row>
    <row r="40" spans="2:20" ht="12">
      <c r="B40" s="20"/>
      <c r="C40" s="21"/>
      <c r="R40" s="6"/>
      <c r="S40" s="6"/>
      <c r="T40" s="8"/>
    </row>
    <row r="41" spans="1:26" ht="12">
      <c r="A41" s="6"/>
      <c r="B41" s="20"/>
      <c r="C41" s="21"/>
      <c r="D41" s="6"/>
      <c r="E41" s="6"/>
      <c r="F41" s="8"/>
      <c r="G41" s="8"/>
      <c r="H41" s="6"/>
      <c r="I41" s="6"/>
      <c r="J41" s="8"/>
      <c r="K41" s="8"/>
      <c r="L41" s="6"/>
      <c r="M41" s="6"/>
      <c r="N41" s="8"/>
      <c r="O41" s="8"/>
      <c r="P41" s="6"/>
      <c r="Q41" s="6"/>
      <c r="R41" s="8"/>
      <c r="S41" s="8"/>
      <c r="T41" s="6"/>
      <c r="U41" s="6"/>
      <c r="V41" s="8"/>
      <c r="W41" s="6"/>
      <c r="X41" s="18"/>
      <c r="Y41" s="18"/>
      <c r="Z41" s="18"/>
    </row>
    <row r="42" spans="1:23" ht="12">
      <c r="A42" s="6"/>
      <c r="B42" s="20"/>
      <c r="C42" s="21"/>
      <c r="D42" s="6"/>
      <c r="E42" s="6"/>
      <c r="F42" s="8"/>
      <c r="G42" s="8"/>
      <c r="H42" s="6"/>
      <c r="I42" s="6"/>
      <c r="J42" s="8"/>
      <c r="K42" s="8"/>
      <c r="L42" s="6"/>
      <c r="M42" s="6"/>
      <c r="N42" s="8"/>
      <c r="O42" s="8"/>
      <c r="P42" s="6"/>
      <c r="Q42" s="6"/>
      <c r="R42" s="8"/>
      <c r="S42" s="8"/>
      <c r="T42" s="6"/>
      <c r="U42" s="6"/>
      <c r="V42" s="8"/>
      <c r="W42" s="6"/>
    </row>
    <row r="43" spans="1:23" ht="12">
      <c r="A43" s="6"/>
      <c r="B43" s="20"/>
      <c r="C43" s="21"/>
      <c r="D43" s="6"/>
      <c r="E43" s="6"/>
      <c r="F43" s="8"/>
      <c r="G43" s="8"/>
      <c r="H43" s="6"/>
      <c r="I43" s="6"/>
      <c r="J43" s="8"/>
      <c r="K43" s="8"/>
      <c r="L43" s="6"/>
      <c r="M43" s="6"/>
      <c r="N43" s="8"/>
      <c r="O43" s="8"/>
      <c r="P43" s="6"/>
      <c r="Q43" s="6"/>
      <c r="R43" s="8"/>
      <c r="S43" s="8"/>
      <c r="T43" s="6"/>
      <c r="U43" s="6"/>
      <c r="V43" s="8"/>
      <c r="W43" s="6"/>
    </row>
    <row r="44" spans="1:23" ht="12">
      <c r="A44" s="6"/>
      <c r="B44" s="20"/>
      <c r="C44" s="21"/>
      <c r="D44" s="6"/>
      <c r="E44" s="6"/>
      <c r="F44" s="8"/>
      <c r="G44" s="8"/>
      <c r="H44" s="6"/>
      <c r="I44" s="6"/>
      <c r="J44" s="8"/>
      <c r="K44" s="8"/>
      <c r="L44" s="6"/>
      <c r="M44" s="6"/>
      <c r="N44" s="8"/>
      <c r="O44" s="8"/>
      <c r="P44" s="6"/>
      <c r="Q44" s="6"/>
      <c r="R44" s="8"/>
      <c r="S44" s="8"/>
      <c r="T44" s="6"/>
      <c r="U44" s="6"/>
      <c r="V44" s="8"/>
      <c r="W44" s="6"/>
    </row>
    <row r="45" spans="1:23" ht="12">
      <c r="A45" s="6"/>
      <c r="B45" s="20"/>
      <c r="C45" s="21"/>
      <c r="D45" s="6"/>
      <c r="E45" s="6"/>
      <c r="F45" s="8"/>
      <c r="G45" s="8"/>
      <c r="H45" s="6"/>
      <c r="I45" s="6"/>
      <c r="J45" s="8"/>
      <c r="K45" s="8"/>
      <c r="L45" s="6"/>
      <c r="M45" s="6"/>
      <c r="N45" s="8"/>
      <c r="O45" s="8"/>
      <c r="P45" s="6"/>
      <c r="Q45" s="6"/>
      <c r="R45" s="8"/>
      <c r="S45" s="8"/>
      <c r="T45" s="6"/>
      <c r="U45" s="6"/>
      <c r="V45" s="8"/>
      <c r="W45" s="6"/>
    </row>
    <row r="46" spans="1:23" ht="12">
      <c r="A46" s="6"/>
      <c r="B46" s="8"/>
      <c r="C46" s="8"/>
      <c r="D46" s="6"/>
      <c r="E46" s="6"/>
      <c r="F46" s="8"/>
      <c r="G46" s="8"/>
      <c r="H46" s="6"/>
      <c r="I46" s="6"/>
      <c r="J46" s="8"/>
      <c r="K46" s="8"/>
      <c r="L46" s="6"/>
      <c r="M46" s="6"/>
      <c r="N46" s="8"/>
      <c r="O46" s="8"/>
      <c r="P46" s="6"/>
      <c r="Q46" s="6"/>
      <c r="R46" s="8"/>
      <c r="S46" s="8"/>
      <c r="T46" s="6"/>
      <c r="U46" s="6"/>
      <c r="V46" s="8"/>
      <c r="W46" s="6"/>
    </row>
    <row r="47" spans="1:23" ht="12">
      <c r="A47" s="6"/>
      <c r="B47" s="8"/>
      <c r="C47" s="8"/>
      <c r="D47" s="6"/>
      <c r="E47" s="6"/>
      <c r="F47" s="8"/>
      <c r="G47" s="8"/>
      <c r="H47" s="6"/>
      <c r="I47" s="6"/>
      <c r="J47" s="8"/>
      <c r="K47" s="8"/>
      <c r="L47" s="6"/>
      <c r="M47" s="6"/>
      <c r="N47" s="8"/>
      <c r="O47" s="8"/>
      <c r="P47" s="6"/>
      <c r="Q47" s="6"/>
      <c r="R47" s="8"/>
      <c r="S47" s="8"/>
      <c r="T47" s="6"/>
      <c r="U47" s="6"/>
      <c r="V47" s="8"/>
      <c r="W47" s="6"/>
    </row>
    <row r="48" spans="1:23" ht="12">
      <c r="A48" s="6"/>
      <c r="B48" s="8"/>
      <c r="C48" s="8"/>
      <c r="D48" s="6"/>
      <c r="E48" s="6"/>
      <c r="F48" s="8"/>
      <c r="G48" s="8"/>
      <c r="H48" s="6"/>
      <c r="I48" s="6"/>
      <c r="J48" s="8"/>
      <c r="K48" s="8"/>
      <c r="L48" s="6"/>
      <c r="M48" s="6"/>
      <c r="N48" s="8"/>
      <c r="O48" s="8"/>
      <c r="P48" s="6"/>
      <c r="Q48" s="6"/>
      <c r="R48" s="8"/>
      <c r="S48" s="8"/>
      <c r="T48" s="6"/>
      <c r="U48" s="6"/>
      <c r="V48" s="8"/>
      <c r="W48" s="6"/>
    </row>
    <row r="49" spans="1:23" ht="12">
      <c r="A49" s="6"/>
      <c r="B49" s="8"/>
      <c r="C49" s="8"/>
      <c r="D49" s="6"/>
      <c r="E49" s="6"/>
      <c r="F49" s="8"/>
      <c r="G49" s="8"/>
      <c r="H49" s="6"/>
      <c r="I49" s="6"/>
      <c r="J49" s="8"/>
      <c r="K49" s="8"/>
      <c r="L49" s="6"/>
      <c r="M49" s="6"/>
      <c r="N49" s="8"/>
      <c r="O49" s="8"/>
      <c r="P49" s="6"/>
      <c r="Q49" s="6"/>
      <c r="R49" s="8"/>
      <c r="S49" s="8"/>
      <c r="T49" s="6"/>
      <c r="U49" s="6"/>
      <c r="V49" s="8"/>
      <c r="W49" s="6"/>
    </row>
    <row r="50" spans="1:23" ht="12">
      <c r="A50" s="6"/>
      <c r="B50" s="8"/>
      <c r="C50" s="8"/>
      <c r="D50" s="6"/>
      <c r="E50" s="6"/>
      <c r="F50" s="8"/>
      <c r="G50" s="8"/>
      <c r="H50" s="6"/>
      <c r="I50" s="6"/>
      <c r="J50" s="8"/>
      <c r="K50" s="8"/>
      <c r="L50" s="6"/>
      <c r="M50" s="6"/>
      <c r="N50" s="8"/>
      <c r="O50" s="8"/>
      <c r="P50" s="6"/>
      <c r="Q50" s="6"/>
      <c r="R50" s="8"/>
      <c r="S50" s="8"/>
      <c r="T50" s="6"/>
      <c r="U50" s="6"/>
      <c r="V50" s="8"/>
      <c r="W50" s="6"/>
    </row>
    <row r="51" spans="1:23" ht="12">
      <c r="A51" s="6"/>
      <c r="B51" s="8"/>
      <c r="C51" s="8"/>
      <c r="D51" s="6"/>
      <c r="E51" s="6"/>
      <c r="F51" s="8"/>
      <c r="G51" s="8"/>
      <c r="H51" s="6"/>
      <c r="I51" s="6"/>
      <c r="J51" s="8"/>
      <c r="K51" s="8"/>
      <c r="L51" s="6"/>
      <c r="M51" s="6"/>
      <c r="N51" s="8"/>
      <c r="O51" s="8"/>
      <c r="P51" s="6"/>
      <c r="Q51" s="6"/>
      <c r="R51" s="8"/>
      <c r="S51" s="8"/>
      <c r="T51" s="6"/>
      <c r="U51" s="6"/>
      <c r="V51" s="8"/>
      <c r="W51" s="6"/>
    </row>
    <row r="52" spans="1:23" ht="12">
      <c r="A52" s="6"/>
      <c r="B52" s="8"/>
      <c r="C52" s="8"/>
      <c r="D52" s="6"/>
      <c r="E52" s="6"/>
      <c r="F52" s="8"/>
      <c r="G52" s="8"/>
      <c r="H52" s="6"/>
      <c r="I52" s="6"/>
      <c r="J52" s="8"/>
      <c r="K52" s="8"/>
      <c r="L52" s="6"/>
      <c r="M52" s="6"/>
      <c r="N52" s="8"/>
      <c r="O52" s="8"/>
      <c r="P52" s="6"/>
      <c r="Q52" s="6"/>
      <c r="R52" s="8"/>
      <c r="S52" s="8"/>
      <c r="T52" s="6"/>
      <c r="U52" s="6"/>
      <c r="V52" s="8"/>
      <c r="W52" s="6"/>
    </row>
    <row r="53" spans="1:23" ht="12">
      <c r="A53" s="6"/>
      <c r="B53" s="8"/>
      <c r="C53" s="8"/>
      <c r="D53" s="6"/>
      <c r="E53" s="6"/>
      <c r="F53" s="8"/>
      <c r="G53" s="8"/>
      <c r="H53" s="6"/>
      <c r="I53" s="6"/>
      <c r="J53" s="8"/>
      <c r="K53" s="8"/>
      <c r="L53" s="6"/>
      <c r="M53" s="6"/>
      <c r="N53" s="8"/>
      <c r="O53" s="8"/>
      <c r="P53" s="6"/>
      <c r="Q53" s="6"/>
      <c r="R53" s="8"/>
      <c r="S53" s="8"/>
      <c r="T53" s="6"/>
      <c r="U53" s="6"/>
      <c r="V53" s="8"/>
      <c r="W53" s="6"/>
    </row>
    <row r="54" spans="1:23" ht="12">
      <c r="A54" s="6"/>
      <c r="B54" s="8"/>
      <c r="C54" s="8"/>
      <c r="D54" s="6"/>
      <c r="E54" s="6"/>
      <c r="F54" s="8"/>
      <c r="G54" s="8"/>
      <c r="H54" s="6"/>
      <c r="I54" s="6"/>
      <c r="J54" s="8"/>
      <c r="K54" s="8"/>
      <c r="L54" s="6"/>
      <c r="M54" s="6"/>
      <c r="N54" s="8"/>
      <c r="O54" s="8"/>
      <c r="P54" s="6"/>
      <c r="Q54" s="6"/>
      <c r="R54" s="8"/>
      <c r="S54" s="8"/>
      <c r="T54" s="6"/>
      <c r="U54" s="6"/>
      <c r="V54" s="8"/>
      <c r="W54" s="6"/>
    </row>
    <row r="55" spans="1:23" ht="12">
      <c r="A55" s="6"/>
      <c r="B55" s="8"/>
      <c r="C55" s="8"/>
      <c r="D55" s="6"/>
      <c r="E55" s="6"/>
      <c r="F55" s="8"/>
      <c r="G55" s="8"/>
      <c r="H55" s="6"/>
      <c r="I55" s="6"/>
      <c r="J55" s="8"/>
      <c r="K55" s="8"/>
      <c r="L55" s="6"/>
      <c r="M55" s="6"/>
      <c r="N55" s="8"/>
      <c r="O55" s="8"/>
      <c r="P55" s="6"/>
      <c r="Q55" s="6"/>
      <c r="R55" s="8"/>
      <c r="S55" s="8"/>
      <c r="T55" s="6"/>
      <c r="U55" s="6"/>
      <c r="V55" s="8"/>
      <c r="W55" s="6"/>
    </row>
    <row r="56" spans="1:23" ht="12">
      <c r="A56" s="6"/>
      <c r="B56" s="8"/>
      <c r="C56" s="8"/>
      <c r="D56" s="6"/>
      <c r="E56" s="6"/>
      <c r="F56" s="8"/>
      <c r="G56" s="8"/>
      <c r="H56" s="6"/>
      <c r="I56" s="6"/>
      <c r="J56" s="8"/>
      <c r="K56" s="8"/>
      <c r="L56" s="6"/>
      <c r="M56" s="6"/>
      <c r="N56" s="8"/>
      <c r="O56" s="8"/>
      <c r="P56" s="6"/>
      <c r="Q56" s="6"/>
      <c r="R56" s="8"/>
      <c r="S56" s="8"/>
      <c r="T56" s="6"/>
      <c r="U56" s="6"/>
      <c r="V56" s="8"/>
      <c r="W56" s="6"/>
    </row>
    <row r="57" spans="1:23" ht="12">
      <c r="A57" s="6"/>
      <c r="B57" s="8"/>
      <c r="C57" s="8"/>
      <c r="D57" s="6"/>
      <c r="E57" s="6"/>
      <c r="F57" s="8"/>
      <c r="G57" s="8"/>
      <c r="H57" s="6"/>
      <c r="I57" s="6"/>
      <c r="J57" s="8"/>
      <c r="K57" s="8"/>
      <c r="L57" s="6"/>
      <c r="M57" s="6"/>
      <c r="N57" s="8"/>
      <c r="O57" s="8"/>
      <c r="P57" s="6"/>
      <c r="Q57" s="6"/>
      <c r="R57" s="8"/>
      <c r="S57" s="8"/>
      <c r="T57" s="9"/>
      <c r="U57" s="9"/>
      <c r="V57" s="9"/>
      <c r="W57" s="6"/>
    </row>
    <row r="58" spans="1:23" ht="12">
      <c r="A58" s="6"/>
      <c r="B58" s="8"/>
      <c r="C58" s="8"/>
      <c r="D58" s="6"/>
      <c r="E58" s="6"/>
      <c r="F58" s="8"/>
      <c r="G58" s="8"/>
      <c r="H58" s="6"/>
      <c r="I58" s="6"/>
      <c r="J58" s="8"/>
      <c r="K58" s="8"/>
      <c r="L58" s="6"/>
      <c r="M58" s="6"/>
      <c r="N58" s="8"/>
      <c r="O58" s="8"/>
      <c r="P58" s="6"/>
      <c r="Q58" s="6"/>
      <c r="R58" s="8"/>
      <c r="S58" s="8"/>
      <c r="T58" s="9"/>
      <c r="U58" s="9"/>
      <c r="V58" s="9"/>
      <c r="W58" s="6"/>
    </row>
    <row r="59" spans="1:23" ht="12">
      <c r="A59" s="6"/>
      <c r="B59" s="8"/>
      <c r="C59" s="8"/>
      <c r="D59" s="6"/>
      <c r="E59" s="6"/>
      <c r="F59" s="8"/>
      <c r="G59" s="8"/>
      <c r="H59" s="6"/>
      <c r="I59" s="6"/>
      <c r="J59" s="8"/>
      <c r="K59" s="8"/>
      <c r="L59" s="6"/>
      <c r="M59" s="6"/>
      <c r="N59" s="8"/>
      <c r="O59" s="8"/>
      <c r="P59" s="6"/>
      <c r="Q59" s="6"/>
      <c r="R59" s="8"/>
      <c r="S59" s="8"/>
      <c r="T59" s="9"/>
      <c r="U59" s="9"/>
      <c r="V59" s="9"/>
      <c r="W59" s="6"/>
    </row>
    <row r="60" spans="1:23" ht="12">
      <c r="A60" s="6"/>
      <c r="B60" s="8"/>
      <c r="C60" s="8"/>
      <c r="D60" s="6"/>
      <c r="E60" s="6"/>
      <c r="F60" s="8"/>
      <c r="G60" s="8"/>
      <c r="H60" s="6"/>
      <c r="I60" s="6"/>
      <c r="J60" s="8"/>
      <c r="K60" s="8"/>
      <c r="L60" s="6"/>
      <c r="M60" s="6"/>
      <c r="N60" s="8"/>
      <c r="O60" s="8"/>
      <c r="P60" s="6"/>
      <c r="Q60" s="6"/>
      <c r="R60" s="8"/>
      <c r="S60" s="8"/>
      <c r="T60" s="10"/>
      <c r="U60" s="10"/>
      <c r="V60" s="9"/>
      <c r="W60" s="6"/>
    </row>
    <row r="61" spans="1:23" ht="12">
      <c r="A61" s="6"/>
      <c r="B61" s="8"/>
      <c r="C61" s="8"/>
      <c r="D61" s="6"/>
      <c r="E61" s="6"/>
      <c r="F61" s="8"/>
      <c r="G61" s="8"/>
      <c r="H61" s="6"/>
      <c r="I61" s="6"/>
      <c r="J61" s="8"/>
      <c r="K61" s="8"/>
      <c r="L61" s="6"/>
      <c r="M61" s="6"/>
      <c r="N61" s="8"/>
      <c r="O61" s="8"/>
      <c r="P61" s="6"/>
      <c r="Q61" s="6"/>
      <c r="R61" s="8"/>
      <c r="S61" s="8"/>
      <c r="T61" s="10"/>
      <c r="U61" s="10"/>
      <c r="V61" s="10"/>
      <c r="W61" s="6"/>
    </row>
    <row r="62" spans="1:23" ht="12">
      <c r="A62" s="6"/>
      <c r="B62" s="8"/>
      <c r="C62" s="8"/>
      <c r="D62" s="6"/>
      <c r="E62" s="6"/>
      <c r="F62" s="8"/>
      <c r="G62" s="8"/>
      <c r="H62" s="6"/>
      <c r="I62" s="6"/>
      <c r="J62" s="8"/>
      <c r="K62" s="8"/>
      <c r="L62" s="6"/>
      <c r="M62" s="6"/>
      <c r="N62" s="8"/>
      <c r="O62" s="8"/>
      <c r="P62" s="6"/>
      <c r="Q62" s="6"/>
      <c r="R62" s="8"/>
      <c r="S62" s="8"/>
      <c r="T62" s="10"/>
      <c r="U62" s="10"/>
      <c r="V62" s="10"/>
      <c r="W62" s="6"/>
    </row>
    <row r="63" spans="1:23" ht="12">
      <c r="A63" s="6"/>
      <c r="B63" s="8"/>
      <c r="C63" s="8"/>
      <c r="D63" s="6"/>
      <c r="E63" s="6"/>
      <c r="F63" s="8"/>
      <c r="G63" s="8"/>
      <c r="H63" s="6"/>
      <c r="I63" s="6"/>
      <c r="J63" s="8"/>
      <c r="K63" s="8"/>
      <c r="L63" s="6"/>
      <c r="M63" s="6"/>
      <c r="N63" s="8"/>
      <c r="O63" s="8"/>
      <c r="P63" s="6"/>
      <c r="Q63" s="6"/>
      <c r="R63" s="8"/>
      <c r="S63" s="8"/>
      <c r="T63" s="10"/>
      <c r="U63" s="10"/>
      <c r="V63" s="10"/>
      <c r="W63" s="6"/>
    </row>
    <row r="64" spans="1:23" ht="12">
      <c r="A64" s="6"/>
      <c r="B64" s="8"/>
      <c r="C64" s="8"/>
      <c r="D64" s="6"/>
      <c r="E64" s="6"/>
      <c r="F64" s="8"/>
      <c r="G64" s="8"/>
      <c r="H64" s="6"/>
      <c r="I64" s="6"/>
      <c r="J64" s="8"/>
      <c r="K64" s="8"/>
      <c r="L64" s="6"/>
      <c r="M64" s="6"/>
      <c r="N64" s="8"/>
      <c r="O64" s="8"/>
      <c r="P64" s="6"/>
      <c r="Q64" s="6"/>
      <c r="R64" s="8"/>
      <c r="S64" s="8"/>
      <c r="T64" s="10"/>
      <c r="U64" s="10"/>
      <c r="V64" s="10"/>
      <c r="W64" s="6"/>
    </row>
    <row r="65" spans="1:23" ht="1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10"/>
      <c r="U65" s="10"/>
      <c r="V65" s="10"/>
      <c r="W65" s="9"/>
    </row>
    <row r="66" spans="1:23" ht="1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10"/>
      <c r="U66" s="10"/>
      <c r="V66" s="10"/>
      <c r="W66" s="9"/>
    </row>
    <row r="67" spans="1:23" ht="1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10"/>
      <c r="U67" s="10"/>
      <c r="V67" s="10"/>
      <c r="W67" s="9"/>
    </row>
    <row r="68" spans="1:23" ht="12">
      <c r="A68" s="10"/>
      <c r="B68" s="9"/>
      <c r="C68" s="9"/>
      <c r="D68" s="10"/>
      <c r="E68" s="10"/>
      <c r="F68" s="9"/>
      <c r="G68" s="9"/>
      <c r="H68" s="10"/>
      <c r="I68" s="10"/>
      <c r="J68" s="9"/>
      <c r="K68" s="9"/>
      <c r="L68" s="10"/>
      <c r="M68" s="10"/>
      <c r="N68" s="9"/>
      <c r="O68" s="9"/>
      <c r="P68" s="10"/>
      <c r="Q68" s="10"/>
      <c r="R68" s="9"/>
      <c r="S68" s="9"/>
      <c r="T68" s="10"/>
      <c r="U68" s="10"/>
      <c r="V68" s="10"/>
      <c r="W68" s="10"/>
    </row>
    <row r="69" spans="1:23" ht="12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1"/>
      <c r="U69" s="11"/>
      <c r="V69" s="11"/>
      <c r="W69" s="10"/>
    </row>
    <row r="70" spans="1:23" ht="12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1"/>
      <c r="U70" s="11"/>
      <c r="V70" s="11"/>
      <c r="W70" s="10"/>
    </row>
    <row r="71" spans="1:23" ht="12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1"/>
      <c r="U71" s="11"/>
      <c r="V71" s="11"/>
      <c r="W71" s="10"/>
    </row>
    <row r="72" spans="1:23" ht="1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1"/>
      <c r="U72" s="11"/>
      <c r="V72" s="11"/>
      <c r="W72" s="10"/>
    </row>
    <row r="73" spans="1:23" ht="12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1"/>
      <c r="U73" s="11"/>
      <c r="V73" s="11"/>
      <c r="W73" s="10"/>
    </row>
    <row r="74" spans="1:23" ht="12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W74" s="10"/>
    </row>
    <row r="75" spans="1:23" ht="12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W75" s="10"/>
    </row>
    <row r="76" spans="1:23" ht="12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W76" s="10"/>
    </row>
    <row r="77" spans="1:23" ht="1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W77" s="11"/>
    </row>
    <row r="78" spans="1:23" ht="1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W78" s="11"/>
    </row>
    <row r="79" spans="1:23" ht="1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W79" s="11"/>
    </row>
    <row r="80" spans="1:23" ht="1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W80" s="11"/>
    </row>
    <row r="81" spans="1:23" ht="1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W81" s="11"/>
    </row>
  </sheetData>
  <sheetProtection/>
  <mergeCells count="5">
    <mergeCell ref="N5:S5"/>
    <mergeCell ref="T5:Y5"/>
    <mergeCell ref="A5:A6"/>
    <mergeCell ref="B5:G5"/>
    <mergeCell ref="H5:M5"/>
  </mergeCells>
  <printOptions/>
  <pageMargins left="0.3937007874015748" right="0.3937007874015748" top="0.3937007874015748" bottom="0.3937007874015748" header="0" footer="0"/>
  <pageSetup horizontalDpi="1200" verticalDpi="1200" orientation="landscape" r:id="rId2"/>
  <headerFooter alignWithMargins="0">
    <oddFooter>&amp;L&amp;"Franklin Gothic Book,Normal"&amp;7&amp;F&amp;C&amp;"Franklin Gothic Book,Normal"&amp;7&amp;P&amp;R&amp;"Franklin Gothic Book,Normal"&amp;7&amp;A</oddFooter>
  </headerFooter>
  <ignoredErrors>
    <ignoredError sqref="A12:A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Viarydamis Tejada</dc:creator>
  <cp:keywords/>
  <dc:description/>
  <cp:lastModifiedBy>Theodore Alexander Quant Matos</cp:lastModifiedBy>
  <cp:lastPrinted>2008-12-12T14:46:14Z</cp:lastPrinted>
  <dcterms:created xsi:type="dcterms:W3CDTF">2008-11-19T13:43:55Z</dcterms:created>
  <dcterms:modified xsi:type="dcterms:W3CDTF">2024-01-31T13:57:37Z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