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OCTUBRE 2023\"/>
    </mc:Choice>
  </mc:AlternateContent>
  <xr:revisionPtr revIDLastSave="0" documentId="13_ncr:1_{ED64C6C4-964B-4136-AEA8-61CB4431ED1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ew Text Document" sheetId="1" r:id="rId1"/>
  </sheets>
  <definedNames>
    <definedName name="_xlnm._FilterDatabase" localSheetId="0" hidden="1">'New Text Document'!$B$7:$M$17</definedName>
    <definedName name="_xlnm.Print_Area" localSheetId="0">'New Text Document'!$A$1:$M$323</definedName>
    <definedName name="_xlnm.Print_Titles" localSheetId="0">'New Text Document'!$1:$8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29" i="1" l="1"/>
  <c r="H229" i="1"/>
  <c r="M195" i="1"/>
  <c r="J195" i="1"/>
  <c r="M172" i="1"/>
  <c r="M115" i="1" l="1"/>
  <c r="M114" i="1"/>
  <c r="M41" i="1" l="1"/>
  <c r="M20" i="1"/>
  <c r="M16" i="1"/>
  <c r="M58" i="1"/>
  <c r="M208" i="1"/>
  <c r="J208" i="1"/>
  <c r="H208" i="1"/>
  <c r="M241" i="1"/>
  <c r="J241" i="1"/>
  <c r="H241" i="1"/>
  <c r="M240" i="1"/>
  <c r="M244" i="1" l="1"/>
  <c r="M211" i="1"/>
  <c r="M209" i="1" l="1"/>
  <c r="M206" i="1"/>
  <c r="J206" i="1"/>
  <c r="H206" i="1"/>
  <c r="J196" i="1"/>
  <c r="H196" i="1"/>
  <c r="M161" i="1"/>
  <c r="M131" i="1"/>
  <c r="L196" i="1" l="1"/>
  <c r="M196" i="1" s="1"/>
  <c r="K272" i="1"/>
  <c r="G272" i="1"/>
  <c r="M52" i="1" l="1"/>
  <c r="M19" i="1" l="1"/>
  <c r="M18" i="1"/>
  <c r="M133" i="1"/>
  <c r="M106" i="1" l="1"/>
  <c r="M197" i="1"/>
  <c r="M68" i="1"/>
  <c r="M71" i="1" l="1"/>
  <c r="M77" i="1" l="1"/>
  <c r="M125" i="1" l="1"/>
  <c r="M10" i="1" l="1"/>
  <c r="M11" i="1"/>
  <c r="M12" i="1"/>
  <c r="M13" i="1"/>
  <c r="M14" i="1"/>
  <c r="M15" i="1"/>
  <c r="M17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2" i="1"/>
  <c r="M43" i="1"/>
  <c r="M44" i="1"/>
  <c r="M45" i="1"/>
  <c r="M46" i="1"/>
  <c r="M47" i="1"/>
  <c r="M48" i="1"/>
  <c r="M49" i="1"/>
  <c r="M50" i="1"/>
  <c r="M51" i="1"/>
  <c r="M53" i="1"/>
  <c r="M54" i="1"/>
  <c r="M55" i="1"/>
  <c r="M56" i="1"/>
  <c r="M57" i="1"/>
  <c r="M59" i="1"/>
  <c r="M60" i="1"/>
  <c r="M61" i="1"/>
  <c r="M62" i="1"/>
  <c r="M64" i="1"/>
  <c r="M65" i="1"/>
  <c r="M66" i="1"/>
  <c r="M67" i="1"/>
  <c r="M69" i="1"/>
  <c r="M70" i="1"/>
  <c r="M72" i="1"/>
  <c r="M73" i="1"/>
  <c r="M74" i="1"/>
  <c r="M75" i="1"/>
  <c r="M76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7" i="1"/>
  <c r="M108" i="1"/>
  <c r="M109" i="1"/>
  <c r="M110" i="1"/>
  <c r="M111" i="1"/>
  <c r="M112" i="1"/>
  <c r="M113" i="1"/>
  <c r="M117" i="1"/>
  <c r="M118" i="1"/>
  <c r="M119" i="1"/>
  <c r="M121" i="1"/>
  <c r="M122" i="1"/>
  <c r="M123" i="1"/>
  <c r="M126" i="1"/>
  <c r="M127" i="1"/>
  <c r="M128" i="1"/>
  <c r="M129" i="1"/>
  <c r="M130" i="1"/>
  <c r="M132" i="1"/>
  <c r="M134" i="1"/>
  <c r="M135" i="1"/>
  <c r="M136" i="1"/>
  <c r="M137" i="1"/>
  <c r="M138" i="1"/>
  <c r="M139" i="1"/>
  <c r="M140" i="1"/>
  <c r="M141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2" i="1"/>
  <c r="M163" i="1"/>
  <c r="M164" i="1"/>
  <c r="M168" i="1"/>
  <c r="M171" i="1"/>
  <c r="M173" i="1"/>
  <c r="M174" i="1"/>
  <c r="M175" i="1"/>
  <c r="M176" i="1"/>
  <c r="M177" i="1"/>
  <c r="M178" i="1"/>
  <c r="M179" i="1"/>
  <c r="M180" i="1"/>
  <c r="M184" i="1"/>
  <c r="M186" i="1"/>
  <c r="M187" i="1"/>
  <c r="M188" i="1"/>
  <c r="M189" i="1"/>
  <c r="M190" i="1"/>
  <c r="M191" i="1"/>
  <c r="M192" i="1"/>
  <c r="M193" i="1"/>
  <c r="M194" i="1"/>
  <c r="M198" i="1"/>
  <c r="M199" i="1"/>
  <c r="M200" i="1"/>
  <c r="M201" i="1"/>
  <c r="M202" i="1"/>
  <c r="M203" i="1"/>
  <c r="M204" i="1"/>
  <c r="M205" i="1"/>
  <c r="M207" i="1"/>
  <c r="M210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30" i="1"/>
  <c r="M231" i="1"/>
  <c r="M232" i="1"/>
  <c r="M233" i="1"/>
  <c r="M234" i="1"/>
  <c r="M235" i="1"/>
  <c r="M245" i="1"/>
  <c r="M246" i="1"/>
  <c r="M247" i="1"/>
  <c r="M248" i="1"/>
  <c r="M249" i="1"/>
  <c r="M251" i="1"/>
  <c r="M253" i="1"/>
  <c r="M254" i="1"/>
  <c r="M255" i="1"/>
  <c r="M256" i="1"/>
  <c r="M257" i="1"/>
  <c r="M260" i="1"/>
  <c r="M262" i="1"/>
  <c r="M263" i="1"/>
  <c r="M264" i="1"/>
  <c r="M265" i="1"/>
  <c r="M266" i="1"/>
  <c r="M267" i="1"/>
  <c r="M270" i="1"/>
  <c r="M271" i="1"/>
  <c r="M9" i="1" l="1"/>
  <c r="H220" i="1"/>
  <c r="H222" i="1"/>
  <c r="J222" i="1"/>
  <c r="H223" i="1"/>
  <c r="J223" i="1"/>
  <c r="H224" i="1"/>
  <c r="J224" i="1"/>
  <c r="H225" i="1"/>
  <c r="J225" i="1"/>
  <c r="H227" i="1"/>
  <c r="J227" i="1"/>
  <c r="I272" i="1" l="1"/>
  <c r="J28" i="1" l="1"/>
  <c r="H86" i="1" l="1"/>
  <c r="H64" i="1" l="1"/>
  <c r="H63" i="1"/>
  <c r="H38" i="1" l="1"/>
  <c r="J38" i="1"/>
  <c r="J261" i="1" l="1"/>
  <c r="H261" i="1"/>
  <c r="J260" i="1"/>
  <c r="H260" i="1"/>
  <c r="J259" i="1"/>
  <c r="H259" i="1"/>
  <c r="J258" i="1"/>
  <c r="H258" i="1"/>
  <c r="J252" i="1"/>
  <c r="H252" i="1"/>
  <c r="J250" i="1"/>
  <c r="H250" i="1"/>
  <c r="M243" i="1"/>
  <c r="J242" i="1"/>
  <c r="H242" i="1"/>
  <c r="J248" i="1"/>
  <c r="H248" i="1"/>
  <c r="J247" i="1"/>
  <c r="H247" i="1"/>
  <c r="J246" i="1"/>
  <c r="H246" i="1"/>
  <c r="J73" i="1"/>
  <c r="H73" i="1"/>
  <c r="J72" i="1"/>
  <c r="H72" i="1"/>
  <c r="J69" i="1"/>
  <c r="H69" i="1"/>
  <c r="L258" i="1" l="1"/>
  <c r="M258" i="1" s="1"/>
  <c r="L259" i="1"/>
  <c r="M259" i="1" s="1"/>
  <c r="L261" i="1"/>
  <c r="M261" i="1" s="1"/>
  <c r="L252" i="1"/>
  <c r="M252" i="1" s="1"/>
  <c r="L250" i="1"/>
  <c r="M250" i="1" s="1"/>
  <c r="L242" i="1"/>
  <c r="M242" i="1" s="1"/>
  <c r="H53" i="1" l="1"/>
  <c r="J56" i="1"/>
  <c r="J55" i="1"/>
  <c r="L239" i="1"/>
  <c r="M239" i="1" s="1"/>
  <c r="J238" i="1"/>
  <c r="L238" i="1" s="1"/>
  <c r="M238" i="1" s="1"/>
  <c r="J237" i="1"/>
  <c r="M237" i="1" s="1"/>
  <c r="M236" i="1"/>
  <c r="J235" i="1"/>
  <c r="H235" i="1"/>
  <c r="H234" i="1"/>
  <c r="J233" i="1"/>
  <c r="H233" i="1"/>
  <c r="J232" i="1"/>
  <c r="H232" i="1"/>
  <c r="J231" i="1"/>
  <c r="H231" i="1"/>
  <c r="J228" i="1"/>
  <c r="H228" i="1"/>
  <c r="J217" i="1"/>
  <c r="H217" i="1"/>
  <c r="J216" i="1"/>
  <c r="H216" i="1"/>
  <c r="J212" i="1"/>
  <c r="H212" i="1"/>
  <c r="H210" i="1"/>
  <c r="J203" i="1"/>
  <c r="H203" i="1"/>
  <c r="J202" i="1"/>
  <c r="H202" i="1"/>
  <c r="J201" i="1"/>
  <c r="H201" i="1"/>
  <c r="J198" i="1"/>
  <c r="J193" i="1"/>
  <c r="J192" i="1"/>
  <c r="H192" i="1"/>
  <c r="J191" i="1"/>
  <c r="H191" i="1"/>
  <c r="J190" i="1"/>
  <c r="H190" i="1"/>
  <c r="J188" i="1"/>
  <c r="J186" i="1"/>
  <c r="H186" i="1"/>
  <c r="H185" i="1"/>
  <c r="L185" i="1" s="1"/>
  <c r="M185" i="1" s="1"/>
  <c r="J183" i="1"/>
  <c r="H183" i="1"/>
  <c r="J182" i="1"/>
  <c r="H182" i="1"/>
  <c r="L182" i="1" l="1"/>
  <c r="M182" i="1" s="1"/>
  <c r="L183" i="1"/>
  <c r="M183" i="1" s="1"/>
  <c r="M181" i="1"/>
  <c r="J177" i="1" l="1"/>
  <c r="H177" i="1"/>
  <c r="J176" i="1"/>
  <c r="H176" i="1"/>
  <c r="J174" i="1"/>
  <c r="H174" i="1"/>
  <c r="M145" i="1" l="1"/>
  <c r="M144" i="1"/>
  <c r="L143" i="1"/>
  <c r="M143" i="1" s="1"/>
  <c r="J142" i="1"/>
  <c r="H142" i="1"/>
  <c r="J138" i="1"/>
  <c r="H138" i="1"/>
  <c r="J134" i="1"/>
  <c r="H134" i="1"/>
  <c r="H129" i="1"/>
  <c r="H128" i="1"/>
  <c r="H124" i="1"/>
  <c r="L124" i="1" s="1"/>
  <c r="J122" i="1"/>
  <c r="M120" i="1"/>
  <c r="J116" i="1"/>
  <c r="H116" i="1"/>
  <c r="H114" i="1"/>
  <c r="H96" i="1"/>
  <c r="H93" i="1"/>
  <c r="H89" i="1"/>
  <c r="H84" i="1"/>
  <c r="H83" i="1"/>
  <c r="H80" i="1"/>
  <c r="H78" i="1"/>
  <c r="J65" i="1"/>
  <c r="H65" i="1"/>
  <c r="J63" i="1"/>
  <c r="M124" i="1" l="1"/>
  <c r="L142" i="1"/>
  <c r="M142" i="1" s="1"/>
  <c r="L116" i="1"/>
  <c r="M116" i="1" s="1"/>
  <c r="L63" i="1"/>
  <c r="M63" i="1" l="1"/>
  <c r="J51" i="1"/>
  <c r="H51" i="1"/>
  <c r="J50" i="1"/>
  <c r="H50" i="1"/>
  <c r="L269" i="1" l="1"/>
  <c r="M269" i="1" s="1"/>
  <c r="M169" i="1" l="1"/>
  <c r="H167" i="1"/>
  <c r="J167" i="1"/>
  <c r="M166" i="1" l="1"/>
  <c r="L167" i="1"/>
  <c r="M167" i="1" s="1"/>
  <c r="M170" i="1"/>
  <c r="H160" i="1"/>
  <c r="J160" i="1"/>
  <c r="H147" i="1"/>
  <c r="H153" i="1"/>
  <c r="J153" i="1"/>
  <c r="J48" i="1" l="1"/>
  <c r="H47" i="1"/>
  <c r="J47" i="1"/>
  <c r="J37" i="1" l="1"/>
  <c r="H37" i="1"/>
  <c r="J35" i="1" l="1"/>
  <c r="H35" i="1"/>
  <c r="J268" i="1" l="1"/>
  <c r="H268" i="1"/>
  <c r="L268" i="1" l="1"/>
  <c r="M268" i="1" s="1"/>
  <c r="H24" i="1" l="1"/>
  <c r="J24" i="1"/>
  <c r="J266" i="1" l="1"/>
  <c r="J165" i="1"/>
  <c r="H266" i="1"/>
  <c r="H165" i="1"/>
  <c r="L165" i="1" l="1"/>
  <c r="L272" i="1" s="1"/>
  <c r="M165" i="1" l="1"/>
  <c r="M272" i="1" s="1"/>
  <c r="J151" i="1"/>
  <c r="H151" i="1"/>
  <c r="J46" i="1"/>
  <c r="J45" i="1"/>
  <c r="H46" i="1"/>
  <c r="H45" i="1"/>
  <c r="H272" i="1" l="1"/>
  <c r="J272" i="1"/>
</calcChain>
</file>

<file path=xl/sharedStrings.xml><?xml version="1.0" encoding="utf-8"?>
<sst xmlns="http://schemas.openxmlformats.org/spreadsheetml/2006/main" count="1335" uniqueCount="493">
  <si>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</si>
  <si>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</si>
  <si>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</si>
  <si>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</si>
  <si>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</si>
  <si>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</si>
  <si>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</si>
  <si>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</si>
  <si>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ARACELY MEDINA PEREZ</t>
  </si>
  <si>
    <t>SECRETARIO (A)</t>
  </si>
  <si>
    <t>CECILIA MERCEDES BELLIARD VARGAS</t>
  </si>
  <si>
    <t>DIRECTOR (A)</t>
  </si>
  <si>
    <t>DIVISION DE RELACIONES INTERNACIONALES - ONE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</si>
  <si>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</si>
  <si>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</si>
  <si>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</si>
  <si>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</si>
  <si>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</si>
  <si>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SECRETARIA</t>
  </si>
  <si>
    <t>DIGITADOR (A)</t>
  </si>
  <si>
    <t>ANA YUDELKA MATEO MATEO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</si>
  <si>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</si>
  <si>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</si>
  <si>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</si>
  <si>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</si>
  <si>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</si>
  <si>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</si>
  <si>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</si>
  <si>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SOPORTE INFORMATICO</t>
  </si>
  <si>
    <t>ERNESTO ANTONIO MONTERO</t>
  </si>
  <si>
    <t>DANNY ALMONTE MORA</t>
  </si>
  <si>
    <t>SOPORTE TECNICO DE SISTEMAS</t>
  </si>
  <si>
    <t>DANIEL PACHECO TAVAREZ</t>
  </si>
  <si>
    <t>NESTOR CLAUDIO PEREYRA SANTOS</t>
  </si>
  <si>
    <t>ROBERTO ARGELIS SORIANO SEGURA</t>
  </si>
  <si>
    <t>NEUTA NELSA RAMOS MADERA</t>
  </si>
  <si>
    <t>BELLANIRIS ALTAGRACIA HILARIO SANCH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</si>
  <si>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</si>
  <si>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</si>
  <si>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</si>
  <si>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</si>
  <si>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</si>
  <si>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</si>
  <si>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</si>
  <si>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</si>
  <si>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</si>
  <si>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</si>
  <si>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</si>
  <si>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</si>
  <si>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</si>
  <si>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</si>
  <si>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</si>
  <si>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DIOSELINA MOQUETE GARCIA</t>
  </si>
  <si>
    <t>AUXILIAR ADMINISTRATIVO I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</si>
  <si>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</si>
  <si>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</si>
  <si>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</si>
  <si>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</si>
  <si>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</si>
  <si>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</si>
  <si>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</si>
  <si>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</si>
  <si>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</si>
  <si>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</si>
  <si>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CANDIDA VALDEZ SANCHEZ</t>
  </si>
  <si>
    <t>ANTONIA LUCIANO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</si>
  <si>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</si>
  <si>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</si>
  <si>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</si>
  <si>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</si>
  <si>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</si>
  <si>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</si>
  <si>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</si>
  <si>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</si>
  <si>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</si>
  <si>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</si>
  <si>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DIRECTOR DE CENSOS Y ENCUESTA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</si>
  <si>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</si>
  <si>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</si>
  <si>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</si>
  <si>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</si>
  <si>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</si>
  <si>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AUXILIAR ESTADISTICA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</si>
  <si>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</si>
  <si>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</si>
  <si>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</si>
  <si>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</si>
  <si>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</si>
  <si>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</si>
  <si>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RAFAELA CRISANTA JIMENEZ ROSARIO</t>
  </si>
  <si>
    <t>ANGELA ANTONIA CARRASCO SOSA</t>
  </si>
  <si>
    <t>ANALISTA</t>
  </si>
  <si>
    <t>BIRMANIA ALTAGRACIA SANCHEZ ROSARIO</t>
  </si>
  <si>
    <t>DARWIN ERIAM ENCARNACION RODRIGUEZ</t>
  </si>
  <si>
    <t>CLARA INES GUERRERO PEREZ</t>
  </si>
  <si>
    <t>DIGITADOR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</si>
  <si>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</si>
  <si>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</si>
  <si>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</si>
  <si>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</si>
  <si>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</si>
  <si>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</si>
  <si>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</si>
  <si>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</si>
  <si>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</si>
  <si>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</si>
  <si>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</si>
  <si>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CECILIA ROSADO GALVA</t>
  </si>
  <si>
    <t>ELBA ALTAGRACIA DE LANCER REYES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</si>
  <si>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</si>
  <si>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</si>
  <si>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</si>
  <si>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</si>
  <si>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</si>
  <si>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</si>
  <si>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</si>
  <si>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CODIFICADORA</t>
  </si>
  <si>
    <t>CARLOS ANTONIO HERNANDEZ SANTIAGO</t>
  </si>
  <si>
    <t>CARMEN JULIA MEJIA TORRES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</si>
  <si>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</si>
  <si>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</si>
  <si>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</si>
  <si>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</si>
  <si>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</si>
  <si>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</si>
  <si>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</si>
  <si>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HERODITA HERRERA RODRIGUEZ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</si>
  <si>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</si>
  <si>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</si>
  <si>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</si>
  <si>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</si>
  <si>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</si>
  <si>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</si>
  <si>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ANTONIO MANUEL ALMONTE</t>
  </si>
  <si>
    <t>FRANCISCO DE LA ROSA ADAMES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</si>
  <si>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</si>
  <si>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</si>
  <si>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</si>
  <si>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</si>
  <si>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</si>
  <si>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</si>
  <si>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</si>
  <si>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DIGITALIZADOR</t>
  </si>
  <si>
    <t>LUIS ALBERTI ACEVEDO ZABALA</t>
  </si>
  <si>
    <t>ROBERTICO JIMENEZ CONTRERAS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</si>
  <si>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</si>
  <si>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</si>
  <si>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</si>
  <si>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</si>
  <si>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</si>
  <si>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</si>
  <si>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</si>
  <si>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</si>
  <si>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</si>
  <si>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</si>
  <si>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</si>
  <si>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</si>
  <si>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</si>
  <si>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</si>
  <si>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</si>
  <si>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</si>
  <si>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</si>
  <si>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</si>
  <si>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</si>
  <si>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</si>
  <si>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WANDA PASCUAL RICHIEZ</t>
  </si>
  <si>
    <t>ALFIDA IBELKA SANCHEZ SERRANO</t>
  </si>
  <si>
    <t>SOPORTE ADMINISTRATIVO</t>
  </si>
  <si>
    <t>ANALISTA CONTROL Y EVALUACION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</si>
  <si>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</si>
  <si>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</si>
  <si>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</si>
  <si>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</si>
  <si>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</si>
  <si>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</si>
  <si>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</si>
  <si>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ENCARGADO</t>
  </si>
  <si>
    <t>MINISTERIO DE ECONOMÍA, PLANIFICACIÓN Y DESARROLLO</t>
  </si>
  <si>
    <t>ADELA NIKAURY PIÑEIRO MATOS</t>
  </si>
  <si>
    <t>CARLOS WILSON SANTANA TRINIDAD</t>
  </si>
  <si>
    <t>MARLEN DE ARMAS HILTON</t>
  </si>
  <si>
    <t>ROBERTO ANTONIO CASTILLO BRITO</t>
  </si>
  <si>
    <t>EDDIE AMABLE CARVAJAR OVIEDO</t>
  </si>
  <si>
    <t>CARRERA ADM.</t>
  </si>
  <si>
    <t>FIJO</t>
  </si>
  <si>
    <t>IVAN ALBERTO OTTENWALDER NUÑEZ</t>
  </si>
  <si>
    <t>AUXILIAR ADMINISTRATIVO (A)</t>
  </si>
  <si>
    <t>DALINA ALTAGRACIA ALMONTE</t>
  </si>
  <si>
    <t>YINEIRI GONZALEZ PEREZ</t>
  </si>
  <si>
    <t>MARIANELIS GUERRERO</t>
  </si>
  <si>
    <t>LUIS HENRY GUZMAN CORDERO</t>
  </si>
  <si>
    <t>ACTUALIZADOR CARTOGRAFICO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</si>
  <si>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</si>
  <si>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</si>
  <si>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</si>
  <si>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</si>
  <si>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</si>
  <si>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</si>
  <si>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</si>
  <si>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</si>
  <si>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</si>
  <si>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</si>
  <si>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</si>
  <si>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ENCUESTADOR</t>
  </si>
  <si>
    <t>MIGUEL ANTONIO MARTINEZ ASENCIO</t>
  </si>
  <si>
    <t>EMIRCI ANTONIA MEDINA CUEVAS</t>
  </si>
  <si>
    <t>GABRIELA FERREIRAS HARGUINDEGUY</t>
  </si>
  <si>
    <t>CATTY SELMO CANDELARIO</t>
  </si>
  <si>
    <t>OLGA LIDIA GUZMAN FRIAS</t>
  </si>
  <si>
    <t>MARTINA HERNANDEZ MORENO</t>
  </si>
  <si>
    <t>MARIA MARGARITA MARRERO MARTINEZ</t>
  </si>
  <si>
    <t>JUANA DOMINGA LEBRON RIVERAS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</si>
  <si>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</si>
  <si>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</si>
  <si>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</si>
  <si>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</si>
  <si>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</si>
  <si>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</si>
  <si>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 xml:space="preserve">ENCARGADO (A) </t>
  </si>
  <si>
    <t>PERCIO ANTONIO SANCHEZ SANCHEZ</t>
  </si>
  <si>
    <t>VICTOR LEONARDO RODRIGUEZ MEDINA</t>
  </si>
  <si>
    <t>AYUDANTE DE MANTENIMIENTO</t>
  </si>
  <si>
    <t>ANDRES ROJAS RUSSELL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</si>
  <si>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</si>
  <si>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</si>
  <si>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</si>
  <si>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</si>
  <si>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</si>
  <si>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</si>
  <si>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LUIS GUILLERMO SUED BAEZ</t>
  </si>
  <si>
    <t>AUXILIAR ADMINISTRATIVO</t>
  </si>
  <si>
    <t>JORGE LUIS BERIGUETE BARRIENTO</t>
  </si>
  <si>
    <t>SARIELA SANCHEZ</t>
  </si>
  <si>
    <t>NANCY BETHANIA SILVERIO MEDINA</t>
  </si>
  <si>
    <t>VICTORIA TAPIA PEREZ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</si>
  <si>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</si>
  <si>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</si>
  <si>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</si>
  <si>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</si>
  <si>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</si>
  <si>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</si>
  <si>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LUIS MIGUEL SORIANO</t>
  </si>
  <si>
    <t>XIOMARA SEGURA</t>
  </si>
  <si>
    <t>DIVISION DE DISEÑO Y ANALISIS- ONE</t>
  </si>
  <si>
    <t>FARAH MICHELLE PAREDES VIERA</t>
  </si>
  <si>
    <t>EDDY ODALIX TEJEDA DIAZ</t>
  </si>
  <si>
    <t>MERCEDES REYES VICTORIANO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</si>
  <si>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</si>
  <si>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</si>
  <si>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</si>
  <si>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</si>
  <si>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</si>
  <si>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</si>
  <si>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TECNICO DE RECURSOS HUMANOS</t>
  </si>
  <si>
    <t>ANA VIRGINIA DE LEON GOMEZ</t>
  </si>
  <si>
    <t>JUAN CARLOS SALAS SANCHEZ</t>
  </si>
  <si>
    <t>SANTIAGO ORTIZ SANTANA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</si>
  <si>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</si>
  <si>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</si>
  <si>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</si>
  <si>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</si>
  <si>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</si>
  <si>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</si>
  <si>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</si>
  <si>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</si>
  <si>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</si>
  <si>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</si>
  <si>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</si>
  <si>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</si>
  <si>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</si>
  <si>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</si>
  <si>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</si>
  <si>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</si>
  <si>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</si>
  <si>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</si>
  <si>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</si>
  <si>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</si>
  <si>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</si>
  <si>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</si>
  <si>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</si>
  <si>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</si>
  <si>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</si>
  <si>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</si>
  <si>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DE ESTADISTICAS DE COMERCIO EXTERIOR-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</si>
  <si>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</si>
  <si>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</si>
  <si>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</si>
  <si>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</si>
  <si>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</si>
  <si>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</si>
  <si>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</si>
  <si>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</si>
  <si>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>GESTOR DE PROTOCOLO</t>
  </si>
  <si>
    <t>TECNICO DE NOMINAS</t>
  </si>
  <si>
    <t xml:space="preserve">JUANA YVELISE SALDAÑA DE LEON </t>
  </si>
  <si>
    <t>LIDIA SANTA RIVAS UREÑA</t>
  </si>
  <si>
    <t>MARIA ELIZABETH NIN PEÑA</t>
  </si>
  <si>
    <t>SECRETARIA l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</si>
  <si>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</si>
  <si>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</si>
  <si>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</si>
  <si>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</si>
  <si>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</si>
  <si>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</si>
  <si>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>ADMINISTRADOR DE SISTEMAS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</si>
  <si>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</si>
  <si>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</si>
  <si>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</si>
  <si>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</si>
  <si>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</si>
  <si>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</si>
  <si>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>DISEÑADOR GRAFICO</t>
  </si>
  <si>
    <t xml:space="preserve">JOSE MIGUEL PEREZ DEL CARMEN </t>
  </si>
  <si>
    <t xml:space="preserve">TECNICO </t>
  </si>
  <si>
    <t>INGRID SORAYA CASTILLO NUÑUEZ</t>
  </si>
  <si>
    <t xml:space="preserve">GIAN CARLO PEZZOTTI SARANGELO </t>
  </si>
  <si>
    <t>MARCELL BIENVENIDO EUSEBIO SAVIÑON</t>
  </si>
  <si>
    <t xml:space="preserve">YEFFRY STARLING MEJIA LA PAEZ </t>
  </si>
  <si>
    <t xml:space="preserve">EDGAR LORENZO JASQUEZ GUILLEN </t>
  </si>
  <si>
    <t>DIVISION DE CENTROS SERVICIO INFORMACION-ONE</t>
  </si>
  <si>
    <t xml:space="preserve">RAMONA MERCEDES PERALTA TAVERAS </t>
  </si>
  <si>
    <t xml:space="preserve">ENC.CENTRO DE DOCUMENTACION </t>
  </si>
  <si>
    <t xml:space="preserve">ANGELICA MARIA PARRA CORSINO </t>
  </si>
  <si>
    <t>JOSE LUIS LOZANO RODRIGUEZ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</si>
  <si>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</si>
  <si>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</si>
  <si>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</si>
  <si>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</si>
  <si>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>DIVICION DE PLANIFICACION ACADEMICA-ONE</t>
  </si>
  <si>
    <t xml:space="preserve">JUAN DE LA CRUZ RODRIGUEZ ABREU </t>
  </si>
  <si>
    <t>JORGE POLANCO PERDOMO</t>
  </si>
  <si>
    <t>DEPARTAMENTO DE OPERACIONES TIC-ONE</t>
  </si>
  <si>
    <t xml:space="preserve">JULIO JIMENEZ PEREZ </t>
  </si>
  <si>
    <t>DIVISION DE INDICES DE PRECIOS MINORISTAS-ONE</t>
  </si>
  <si>
    <t>DIVISION DE FORMULACION, MONITOREO Y EVALUACIONES DE PLANES, PROGRAMAS Y PROYECTOS-ONE</t>
  </si>
  <si>
    <t>JOSE MIGUEL NUÑEZ SOLANO</t>
  </si>
  <si>
    <t xml:space="preserve">DANIEL MEJIA CARABALLO </t>
  </si>
  <si>
    <t>SECCION DE ARCHIVO CENTRAL- ONE</t>
  </si>
  <si>
    <t>MARCIA JOSEFINA CONTRERAS TEJEDA</t>
  </si>
  <si>
    <t>ENRIQUE BATISTA DE LA CRUZ</t>
  </si>
  <si>
    <t>LEONEL SANLANTE CARRASCO</t>
  </si>
  <si>
    <t>OLGA CELESTE MUÑOZ PEÑA</t>
  </si>
  <si>
    <t>SECCION DE REGISTRO, CONTROL Y NOMINAS- ONE</t>
  </si>
  <si>
    <t>DIVISION DE PRESUPUESTO-ONE</t>
  </si>
  <si>
    <t>KATY MORENO CHARLES</t>
  </si>
  <si>
    <t>ANALISTA PRESUPUESTO</t>
  </si>
  <si>
    <t>CARRERA ADM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</si>
  <si>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</si>
  <si>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</si>
  <si>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</si>
  <si>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</si>
  <si>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</si>
  <si>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SANTIAGO JOSE DE PEÑA</t>
  </si>
  <si>
    <t>COORDINADORA EJECUTIVA</t>
  </si>
  <si>
    <t>ANALISTA CALIDAD EN LA GESTION</t>
  </si>
  <si>
    <t>MANUEL ADELSO CRUZ AMEZQUITA</t>
  </si>
  <si>
    <t>DEPARTAMENTO DE METODOLOGIAS-ONE</t>
  </si>
  <si>
    <t xml:space="preserve">JOSEFINA DE LOS ANGELES MANZUETA 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</si>
  <si>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</si>
  <si>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</si>
  <si>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</si>
  <si>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</si>
  <si>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ENCUESTAS- ONE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</si>
  <si>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</si>
  <si>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</si>
  <si>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</si>
  <si>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</si>
  <si>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</si>
  <si>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</si>
  <si>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</si>
  <si>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</si>
  <si>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DISEÑO CONCEPTUAL</t>
  </si>
  <si>
    <t>TECNICO ACTUALIZACION CARTOGRAFICO</t>
  </si>
  <si>
    <t>TECNICO EN OPERACIONES GEOESTADISTICA</t>
  </si>
  <si>
    <t>ANALISTA DE OPERACIONES GEOESTADISTICA</t>
  </si>
  <si>
    <t>TECNICO ARCHIVISTA</t>
  </si>
  <si>
    <t>CARLO ALBERTO ORTIZ BAEZ</t>
  </si>
  <si>
    <t>ENCARGADA DIVISION DE OPERACIONES</t>
  </si>
  <si>
    <t>ENCARGADO DPTO. ENCUESTAS</t>
  </si>
  <si>
    <t xml:space="preserve">ANALISTA EXPLOTACION DE INFORMACION 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</si>
  <si>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</si>
  <si>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</si>
  <si>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</si>
  <si>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</si>
  <si>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SECCION DE TESORERIA-ONE</t>
  </si>
  <si>
    <t>DIVISION DE DISEÑO METODOLOGICO Y CONCEPTUAL- ONE</t>
  </si>
  <si>
    <t>TECNICO DE OPERACIONES DE ENCUESTA</t>
  </si>
  <si>
    <t>COORDINADOR DE OFICINA PROVINCIAL</t>
  </si>
  <si>
    <t xml:space="preserve">ANALISTA DE RECURSOS HUMANOS </t>
  </si>
  <si>
    <t>OFICIAL DE ACCESO A LA INFORMACION</t>
  </si>
  <si>
    <t>DIVISION DE DESARROLLO INSTITUCIONAL Y CALIDAD EN LA GESTION-ONE</t>
  </si>
  <si>
    <t>AUXILIAR ALMACEN Y SUMINISTRO</t>
  </si>
  <si>
    <t>SHELILA E DEL C DE JESUS RUIZ SILVERIO</t>
  </si>
  <si>
    <t>ANALISTA DE ESTADISTICAS ESTRUCTURALES</t>
  </si>
  <si>
    <t>TECNICO DE ESTADISTICAS ESTRUCTURALES</t>
  </si>
  <si>
    <t>ANALISTA DE ESTADISTICAS DEMOGRAFICAS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</si>
  <si>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</si>
  <si>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</si>
  <si>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</si>
  <si>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</si>
  <si>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</si>
  <si>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ANALISTA DE ESTADISTICAS SOCIALES</t>
  </si>
  <si>
    <t>NERYS SANTANA CASTILLO</t>
  </si>
  <si>
    <t>JUAN ANTONIO RODRIGUEZ CONCEPCION</t>
  </si>
  <si>
    <t>NAIROBY ELIZABETH CHALAS CHALAS</t>
  </si>
  <si>
    <t>ANA LUISA FELIX FELIPE</t>
  </si>
  <si>
    <t>ANALISTA LEGAL</t>
  </si>
  <si>
    <t>DIVISION DE MEDIOS DIGITALES Y CONTENIDOS MULTIMEDIA-ONE</t>
  </si>
  <si>
    <t>JOAN MANUEL MEJIA HEREDIA</t>
  </si>
  <si>
    <t xml:space="preserve"> </t>
  </si>
  <si>
    <t>MILCIADES ALEJANDRO KING SILVEN</t>
  </si>
  <si>
    <t>SUPERVISOR DE TRANSPORTACION</t>
  </si>
  <si>
    <t>FIOR D' ALIZA DEL CARMEN ROSARIO PAYERO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</si>
  <si>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</si>
  <si>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</si>
  <si>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</si>
  <si>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</si>
  <si>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</si>
  <si>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</si>
  <si>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</si>
  <si>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LAURA MARIE MENDEZ CABRERA</t>
  </si>
  <si>
    <t>ELAINE ANGELICA MEJIA MARMOL</t>
  </si>
  <si>
    <t>ANALISTA DE RECLUTAMIENTO Y SELECCIÓN</t>
  </si>
  <si>
    <t>P.PROBATORIO</t>
  </si>
  <si>
    <t xml:space="preserve">ANALISTA DE PLANIFICACION </t>
  </si>
  <si>
    <t xml:space="preserve">AUGUSTO VIRGILIO DE LOS SANTOS ALMANZAR </t>
  </si>
  <si>
    <t xml:space="preserve">SUBDIRECTOR(A) GENERAL </t>
  </si>
  <si>
    <t xml:space="preserve">GRICELL ALEXANDRA FROMETA ABREU </t>
  </si>
  <si>
    <t xml:space="preserve">TECNICO DE CONTROL DE BIENES </t>
  </si>
  <si>
    <t xml:space="preserve">EDDY FLOIRAN LANTIGUA SANCHEZ </t>
  </si>
  <si>
    <t>CLARITZA VASQUEZ</t>
  </si>
  <si>
    <t>INDIRA ENCARNACION OTAÑO</t>
  </si>
  <si>
    <t>HECTOR BIENVENIDO RINCON PEGUERO</t>
  </si>
  <si>
    <t>COORDINADOR DE OPERACIONES DE CAMPO</t>
  </si>
  <si>
    <t>Departamento</t>
  </si>
  <si>
    <t>No</t>
  </si>
  <si>
    <t xml:space="preserve">HEIDY BAUTISTA </t>
  </si>
  <si>
    <t xml:space="preserve">ENC. DE EVALUACION DEL DESEMPEÑO Y CAPACITACION </t>
  </si>
  <si>
    <t>TECNICA DE CONTABILIDAD</t>
  </si>
  <si>
    <t>TECNICA DE ESTADISTICAS DEMOGRAFICAS Y SOCIALES</t>
  </si>
  <si>
    <t xml:space="preserve">TECNICO DE SERVICIOS DE INFORMACION </t>
  </si>
  <si>
    <t>SOPORTE TECNICO INFORMATICO</t>
  </si>
  <si>
    <t xml:space="preserve">TECNICO DE REDES Y COMUNICACIONES </t>
  </si>
  <si>
    <t>ADMINISTRADOR DE REDES Y COMUNICACIONES</t>
  </si>
  <si>
    <t>TECNICO DE DE OPERACIONES GEOESTADISTICAS</t>
  </si>
  <si>
    <t>ANALISTA DE RECLUTAMIENTO Y SELECCIÓN DE PERSONAL</t>
  </si>
  <si>
    <t>ANALISTA DE RELACIONES LABORALES Y SOCIALES</t>
  </si>
  <si>
    <t>ANALISTA DE DISEÑO Y ANALISIS</t>
  </si>
  <si>
    <t>TECNICA DE ESTADISTICAS SECTORIALES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</si>
  <si>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</si>
  <si>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</si>
  <si>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</si>
  <si>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</si>
  <si>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GUILLERMINA ELIZABETH ACEVEDO RODRIGUEZ</t>
  </si>
  <si>
    <t>ADAN EMMANUEL PEREZ QUESADA</t>
  </si>
  <si>
    <t>MIGUELINA ALTAGRACIA VELEZ SANTOS</t>
  </si>
  <si>
    <t>DIVISION DE OPERACIONES DE ENCUESTAS- ONE</t>
  </si>
  <si>
    <t>TECNICA DE ESTADISTICAS DE COMERCIO EXTERIOR</t>
  </si>
  <si>
    <t>DIVISION DE ESTADISTICAS SECTORIALES- ONE</t>
  </si>
  <si>
    <t>DEPARTAMENTO DE ESTADISTICAS COYUNTURALES-ONE</t>
  </si>
  <si>
    <t>MIGUELINA ALCANTARA LUCIANO</t>
  </si>
  <si>
    <t>FREIDY HINOJOSA SANCHEZ</t>
  </si>
  <si>
    <t xml:space="preserve">DE LIBRE NOMBRAMIENTO Y REMOCION                                 </t>
  </si>
  <si>
    <t xml:space="preserve">DE LIBRE  NOMBRAMIENTO Y  REMOCION                                 </t>
  </si>
  <si>
    <t>Mes de Octubre 2023</t>
  </si>
  <si>
    <t>ANALISTA DE COMPRAS Y CONTRATACIONES</t>
  </si>
  <si>
    <t>TECNICO DE COMPRAS Y CONTRATACIONES</t>
  </si>
  <si>
    <t xml:space="preserve">TECNICO DE COMUNICACIONES </t>
  </si>
  <si>
    <t>SUPERVISORA DE EVENTOS</t>
  </si>
  <si>
    <t>PROGRAMADOR</t>
  </si>
  <si>
    <t>TECNICO DE OPERACIONES GEOESTADISTICAS</t>
  </si>
  <si>
    <t xml:space="preserve">TECNICO EN GEOMATICA </t>
  </si>
  <si>
    <t xml:space="preserve">ANALISTA DE DISEÑO Y ANALISIS </t>
  </si>
  <si>
    <t xml:space="preserve">DIVISION DE CONGRUENCIA Y CALIDAD DE LA INFORMACION </t>
  </si>
  <si>
    <t xml:space="preserve">ANALISTA DE CONGRUENCIA Y CALIDAD DE LA INFORMACION </t>
  </si>
  <si>
    <t xml:space="preserve">ANALISTA DE INDICE DE PRODUCCION </t>
  </si>
  <si>
    <t xml:space="preserve">TECNICO DE INDICE DE PRODUCCION </t>
  </si>
  <si>
    <t>COORDINADORA DE INDICE DE PRECIOS MINORISTAS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</si>
  <si>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</si>
  <si>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</si>
  <si>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</si>
  <si>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</si>
  <si>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>DEPARTAMENTO DE ESTADISTICAS DEMOGRAFICAS Y SOCIALES-ONE</t>
  </si>
  <si>
    <t xml:space="preserve">ANALISTA DE ESTADISTICAS SECTORIALES </t>
  </si>
  <si>
    <t>TECNICO DE ESTADISTICAS DEMOGRAFICAS Y SOCIALES</t>
  </si>
  <si>
    <t xml:space="preserve">MARIA MAGDALENA LIZARDO GUZMAN </t>
  </si>
  <si>
    <t>HECTOR RADHAMES PIMENTEL AQUINO</t>
  </si>
  <si>
    <t>LUIS MANUEL ORTEGA SOTO</t>
  </si>
  <si>
    <t>Total general: 263</t>
  </si>
  <si>
    <t xml:space="preserve">TECNICO (A) DE TESORERIA </t>
  </si>
  <si>
    <t>ENCARGADO DIV. DE INDICE DE PRECIOS MINORISTAS</t>
  </si>
  <si>
    <t>MILAGROS DE LEON DE CORDERO</t>
  </si>
  <si>
    <t xml:space="preserve">TECNICA DE SERVICIOS DE INFORMACION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</si>
</sst>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3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16" fillId="37" borderId="0" xfId="0" applyFont="1" applyFill="1"/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19" fillId="35" borderId="0" xfId="0" applyFont="1" applyFill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0" fontId="16" fillId="38" borderId="0" xfId="0" applyFont="1" applyFill="1"/>
    <xf numFmtId="0" fontId="0" fillId="38" borderId="0" xfId="0" applyFill="1"/>
    <xf numFmtId="0" fontId="0" fillId="33" borderId="0" xfId="0" applyFill="1"/>
    <xf numFmtId="0" fontId="16" fillId="39" borderId="0" xfId="0" applyFont="1" applyFill="1"/>
    <xf numFmtId="0" fontId="0" fillId="39" borderId="0" xfId="0" applyFill="1"/>
    <xf numFmtId="0" fontId="22" fillId="0" borderId="0" xfId="0" applyFont="1" applyAlignment="1">
      <alignment horizontal="center"/>
    </xf>
    <xf numFmtId="0" fontId="23" fillId="38" borderId="0" xfId="0" applyFont="1" applyFill="1"/>
    <xf numFmtId="0" fontId="23" fillId="0" borderId="0" xfId="0" applyFont="1"/>
    <xf numFmtId="164" fontId="0" fillId="0" borderId="0" xfId="1" applyFont="1" applyAlignment="1"/>
    <xf numFmtId="0" fontId="0" fillId="37" borderId="0" xfId="0" applyFill="1" applyAlignment="1">
      <alignment horizontal="center"/>
    </xf>
    <xf numFmtId="164" fontId="0" fillId="0" borderId="0" xfId="1" applyFont="1"/>
    <xf numFmtId="0" fontId="23" fillId="37" borderId="0" xfId="0" applyFont="1" applyFill="1"/>
    <xf numFmtId="164" fontId="1" fillId="0" borderId="0" xfId="1" applyFont="1" applyAlignment="1"/>
    <xf numFmtId="164" fontId="0" fillId="37" borderId="0" xfId="1" applyFont="1" applyFill="1"/>
    <xf numFmtId="0" fontId="0" fillId="40" borderId="0" xfId="0" applyFill="1"/>
    <xf numFmtId="164" fontId="16" fillId="0" borderId="0" xfId="1" applyFont="1"/>
    <xf numFmtId="164" fontId="24" fillId="0" borderId="0" xfId="1" applyFont="1" applyAlignment="1">
      <alignment vertical="center"/>
    </xf>
    <xf numFmtId="164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164" fontId="0" fillId="0" borderId="0" xfId="1" applyFont="1" applyFill="1" applyAlignment="1"/>
    <xf numFmtId="14" fontId="0" fillId="0" borderId="0" xfId="0" applyNumberFormat="1"/>
    <xf numFmtId="164" fontId="0" fillId="37" borderId="0" xfId="1" applyFont="1" applyFill="1" applyAlignment="1"/>
    <xf numFmtId="164" fontId="22" fillId="37" borderId="0" xfId="1" applyFont="1" applyFill="1" applyAlignment="1"/>
    <xf numFmtId="164" fontId="1" fillId="37" borderId="0" xfId="1" applyFont="1" applyFill="1" applyAlignment="1"/>
    <xf numFmtId="164" fontId="1" fillId="0" borderId="0" xfId="1" applyFont="1" applyFill="1" applyAlignment="1"/>
    <xf numFmtId="164" fontId="22" fillId="0" borderId="0" xfId="1" applyFont="1" applyAlignment="1"/>
    <xf numFmtId="0" fontId="0" fillId="0" borderId="0" xfId="0" applyAlignment="1">
      <alignment vertical="top" wrapText="1"/>
    </xf>
    <xf numFmtId="164" fontId="1" fillId="0" borderId="0" xfId="1" applyFont="1"/>
    <xf numFmtId="164" fontId="1" fillId="0" borderId="0" xfId="1" applyFont="1" applyFill="1"/>
    <xf numFmtId="164" fontId="19" fillId="35" borderId="0" xfId="1" applyFont="1" applyFill="1" applyAlignment="1">
      <alignment vertic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/>
    </xf>
    <xf numFmtId="164" fontId="18" fillId="34" borderId="18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504637</xdr:colOff>
      <xdr:row>0</xdr:row>
      <xdr:rowOff>162392</xdr:rowOff>
    </xdr:from>
    <xdr:to>
      <xdr:col>12</xdr:col>
      <xdr:colOff>910255</xdr:colOff>
      <xdr:row>4</xdr:row>
      <xdr:rowOff>197451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49712" y="162392"/>
          <a:ext cx="2386818" cy="128283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104775</xdr:colOff>
      <xdr:row>273</xdr:row>
      <xdr:rowOff>47624</xdr:rowOff>
    </xdr:from>
    <xdr:to>
      <xdr:col>6</xdr:col>
      <xdr:colOff>161925</xdr:colOff>
      <xdr:row>307</xdr:row>
      <xdr:rowOff>76200</xdr:rowOff>
    </xdr:to>
    <xdr:pic>
      <xdr:nvPicPr>
        <xdr:cNvPr id="9" name="image1.jpe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76250" y="54054374"/>
          <a:ext cx="16611600" cy="65341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J291"/>
  <sheetViews>
    <sheetView tabSelected="1" topLeftCell="A234" zoomScaleNormal="100" zoomScaleSheetLayoutView="75" zoomScalePageLayoutView="40" workbookViewId="0">
      <selection activeCell="D267" sqref="D267"/>
    </sheetView>
  </sheetViews>
  <sheetFormatPr baseColWidth="10" defaultRowHeight="15" x14ac:dyDescent="0.25"/>
  <cols>
    <col min="1" max="1" width="5.5703125" customWidth="1"/>
    <col min="2" max="2" width="51.85546875" customWidth="1"/>
    <col min="3" max="3" width="92.85546875" customWidth="1"/>
    <col min="4" max="4" width="66.42578125" customWidth="1"/>
    <col min="5" max="5" width="8" style="9" customWidth="1"/>
    <col min="6" max="6" width="29.140625" customWidth="1"/>
    <col min="7" max="7" width="17.28515625" style="23" customWidth="1"/>
    <col min="8" max="8" width="15.7109375" style="23" customWidth="1"/>
    <col min="9" max="9" width="14.28515625" style="23" customWidth="1"/>
    <col min="10" max="10" width="14.85546875" style="23" customWidth="1"/>
    <col min="11" max="11" width="14.5703125" style="23" customWidth="1"/>
    <col min="12" max="12" width="15.140625" style="23" customWidth="1"/>
    <col min="13" max="13" width="16" style="23" customWidth="1"/>
  </cols>
  <sheetData>
    <row r="1" spans="1:13" x14ac:dyDescent="0.25">
      <c r="A1" s="27"/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9"/>
    </row>
    <row r="2" spans="1:13" ht="30" x14ac:dyDescent="0.4">
      <c r="A2" s="27"/>
      <c r="B2" s="60" t="s">
        <v>177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2"/>
    </row>
    <row r="3" spans="1:13" ht="30" x14ac:dyDescent="0.4">
      <c r="A3" s="27"/>
      <c r="B3" s="60" t="s">
        <v>157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2"/>
    </row>
    <row r="4" spans="1:13" ht="23.25" x14ac:dyDescent="0.35">
      <c r="A4" s="27"/>
      <c r="B4" s="46" t="s">
        <v>158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8"/>
    </row>
    <row r="5" spans="1:13" ht="23.25" x14ac:dyDescent="0.35">
      <c r="A5" s="27"/>
      <c r="B5" s="46" t="s">
        <v>308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8"/>
    </row>
    <row r="6" spans="1:13" ht="24" thickBot="1" x14ac:dyDescent="0.4">
      <c r="A6" s="27"/>
      <c r="B6" s="46" t="s">
        <v>464</v>
      </c>
      <c r="C6" s="47"/>
      <c r="D6" s="47"/>
      <c r="E6" s="47"/>
      <c r="F6" s="47"/>
      <c r="G6" s="47"/>
      <c r="H6" s="47"/>
      <c r="I6" s="47"/>
      <c r="J6" s="47"/>
      <c r="K6" s="47"/>
      <c r="L6" s="47"/>
      <c r="M6" s="48"/>
    </row>
    <row r="7" spans="1:13" x14ac:dyDescent="0.25">
      <c r="A7" s="44" t="s">
        <v>435</v>
      </c>
      <c r="B7" s="44" t="s">
        <v>224</v>
      </c>
      <c r="C7" s="44" t="s">
        <v>434</v>
      </c>
      <c r="D7" s="49" t="s">
        <v>0</v>
      </c>
      <c r="E7" s="49" t="s">
        <v>300</v>
      </c>
      <c r="F7" s="55" t="s">
        <v>223</v>
      </c>
      <c r="G7" s="49" t="s">
        <v>156</v>
      </c>
      <c r="H7" s="51" t="s">
        <v>1</v>
      </c>
      <c r="I7" s="49" t="s">
        <v>2</v>
      </c>
      <c r="J7" s="51" t="s">
        <v>3</v>
      </c>
      <c r="K7" s="49" t="s">
        <v>4</v>
      </c>
      <c r="L7" s="49" t="s">
        <v>5</v>
      </c>
      <c r="M7" s="53" t="s">
        <v>6</v>
      </c>
    </row>
    <row r="8" spans="1:13" ht="24.75" customHeight="1" thickBot="1" x14ac:dyDescent="0.3">
      <c r="A8" s="45"/>
      <c r="B8" s="45"/>
      <c r="C8" s="45"/>
      <c r="D8" s="50"/>
      <c r="E8" s="50"/>
      <c r="F8" s="56"/>
      <c r="G8" s="50"/>
      <c r="H8" s="52"/>
      <c r="I8" s="50"/>
      <c r="J8" s="52"/>
      <c r="K8" s="50"/>
      <c r="L8" s="50"/>
      <c r="M8" s="54"/>
    </row>
    <row r="9" spans="1:13" ht="37.5" customHeight="1" x14ac:dyDescent="0.25">
      <c r="A9" s="9">
        <v>1</v>
      </c>
      <c r="B9" t="s">
        <v>252</v>
      </c>
      <c r="C9" t="s">
        <v>7</v>
      </c>
      <c r="D9" t="s">
        <v>11</v>
      </c>
      <c r="E9" s="9" t="s">
        <v>284</v>
      </c>
      <c r="F9" s="40" t="s">
        <v>463</v>
      </c>
      <c r="G9" s="23">
        <v>270000</v>
      </c>
      <c r="H9" s="23">
        <v>7749</v>
      </c>
      <c r="I9" s="23">
        <v>52724.27</v>
      </c>
      <c r="J9" s="23">
        <v>5685.41</v>
      </c>
      <c r="K9" s="23">
        <v>25</v>
      </c>
      <c r="L9" s="23">
        <v>66183.679999999993</v>
      </c>
      <c r="M9" s="23">
        <f>+G9-L9</f>
        <v>203816.32000000001</v>
      </c>
    </row>
    <row r="10" spans="1:13" ht="35.25" customHeight="1" x14ac:dyDescent="0.25">
      <c r="A10" s="9">
        <v>2</v>
      </c>
      <c r="B10" t="s">
        <v>425</v>
      </c>
      <c r="C10" t="s">
        <v>7</v>
      </c>
      <c r="D10" t="s">
        <v>426</v>
      </c>
      <c r="E10" s="9" t="s">
        <v>285</v>
      </c>
      <c r="F10" s="40" t="s">
        <v>462</v>
      </c>
      <c r="G10" s="23">
        <v>215000</v>
      </c>
      <c r="H10" s="23">
        <v>6170.5</v>
      </c>
      <c r="I10" s="23">
        <v>39368.89</v>
      </c>
      <c r="J10" s="23">
        <v>5685.41</v>
      </c>
      <c r="K10" s="23">
        <v>14965.94</v>
      </c>
      <c r="L10" s="23">
        <v>66190.740000000005</v>
      </c>
      <c r="M10" s="21">
        <f t="shared" ref="M10:M74" si="0">+G10-L10</f>
        <v>148809.26</v>
      </c>
    </row>
    <row r="11" spans="1:13" x14ac:dyDescent="0.25">
      <c r="A11" s="9">
        <v>3</v>
      </c>
      <c r="B11" t="s">
        <v>400</v>
      </c>
      <c r="C11" t="s">
        <v>7</v>
      </c>
      <c r="D11" t="s">
        <v>247</v>
      </c>
      <c r="E11" s="9" t="s">
        <v>284</v>
      </c>
      <c r="F11" t="s">
        <v>399</v>
      </c>
      <c r="G11" s="21">
        <v>110000</v>
      </c>
      <c r="H11" s="21">
        <v>3157</v>
      </c>
      <c r="I11" s="21">
        <v>14457.62</v>
      </c>
      <c r="J11" s="21">
        <v>3344</v>
      </c>
      <c r="K11" s="21">
        <v>25</v>
      </c>
      <c r="L11" s="21">
        <v>20983.62</v>
      </c>
      <c r="M11" s="21">
        <f t="shared" si="0"/>
        <v>89016.38</v>
      </c>
    </row>
    <row r="12" spans="1:13" x14ac:dyDescent="0.25">
      <c r="A12" s="9">
        <v>4</v>
      </c>
      <c r="B12" t="s">
        <v>148</v>
      </c>
      <c r="C12" t="s">
        <v>7</v>
      </c>
      <c r="D12" t="s">
        <v>149</v>
      </c>
      <c r="E12" s="9" t="s">
        <v>284</v>
      </c>
      <c r="F12" t="s">
        <v>184</v>
      </c>
      <c r="G12" s="23">
        <v>60000</v>
      </c>
      <c r="H12" s="23">
        <v>1722</v>
      </c>
      <c r="I12" s="23">
        <v>3169.2</v>
      </c>
      <c r="J12" s="23">
        <v>1824</v>
      </c>
      <c r="K12" s="23">
        <v>6282.47</v>
      </c>
      <c r="L12" s="23">
        <v>12997.67</v>
      </c>
      <c r="M12" s="21">
        <f t="shared" si="0"/>
        <v>47002.33</v>
      </c>
    </row>
    <row r="13" spans="1:13" x14ac:dyDescent="0.25">
      <c r="A13" s="9">
        <v>5</v>
      </c>
      <c r="B13" t="s">
        <v>10</v>
      </c>
      <c r="C13" t="s">
        <v>7</v>
      </c>
      <c r="D13" t="s">
        <v>9</v>
      </c>
      <c r="E13" s="9" t="s">
        <v>284</v>
      </c>
      <c r="F13" t="s">
        <v>183</v>
      </c>
      <c r="G13" s="23">
        <v>85000</v>
      </c>
      <c r="H13" s="23">
        <v>2439.5</v>
      </c>
      <c r="I13" s="23">
        <v>7783.3</v>
      </c>
      <c r="J13" s="23">
        <v>2584</v>
      </c>
      <c r="K13" s="23">
        <v>3489.76</v>
      </c>
      <c r="L13" s="23">
        <v>16296.56</v>
      </c>
      <c r="M13" s="21">
        <f t="shared" si="0"/>
        <v>68703.44</v>
      </c>
    </row>
    <row r="14" spans="1:13" x14ac:dyDescent="0.25">
      <c r="A14" s="9">
        <v>6</v>
      </c>
      <c r="B14" t="s">
        <v>254</v>
      </c>
      <c r="C14" t="s">
        <v>7</v>
      </c>
      <c r="D14" t="s">
        <v>247</v>
      </c>
      <c r="E14" s="9" t="s">
        <v>284</v>
      </c>
      <c r="F14" t="s">
        <v>399</v>
      </c>
      <c r="G14" s="23">
        <v>80000</v>
      </c>
      <c r="H14" s="23">
        <v>2296</v>
      </c>
      <c r="I14" s="23">
        <v>7400.87</v>
      </c>
      <c r="J14" s="23">
        <v>2432</v>
      </c>
      <c r="K14" s="23">
        <v>14017.86</v>
      </c>
      <c r="L14" s="23">
        <v>26146.73</v>
      </c>
      <c r="M14" s="21">
        <f t="shared" si="0"/>
        <v>53853.27</v>
      </c>
    </row>
    <row r="15" spans="1:13" x14ac:dyDescent="0.25">
      <c r="A15" s="9">
        <v>7</v>
      </c>
      <c r="B15" t="s">
        <v>286</v>
      </c>
      <c r="C15" t="s">
        <v>7</v>
      </c>
      <c r="D15" t="s">
        <v>247</v>
      </c>
      <c r="E15" s="9" t="s">
        <v>285</v>
      </c>
      <c r="F15" t="s">
        <v>399</v>
      </c>
      <c r="G15" s="23">
        <v>91000</v>
      </c>
      <c r="H15" s="23">
        <v>2611.6999999999998</v>
      </c>
      <c r="I15" s="23">
        <v>9988.34</v>
      </c>
      <c r="J15" s="23">
        <v>2766.4</v>
      </c>
      <c r="K15" s="23">
        <v>7202.27</v>
      </c>
      <c r="L15" s="23">
        <v>22568.71</v>
      </c>
      <c r="M15" s="21">
        <f t="shared" si="0"/>
        <v>68431.289999999994</v>
      </c>
    </row>
    <row r="16" spans="1:13" x14ac:dyDescent="0.25">
      <c r="A16" s="9">
        <v>8</v>
      </c>
      <c r="B16" t="s">
        <v>234</v>
      </c>
      <c r="C16" t="s">
        <v>7</v>
      </c>
      <c r="D16" t="s">
        <v>353</v>
      </c>
      <c r="E16" s="9" t="s">
        <v>284</v>
      </c>
      <c r="F16" t="s">
        <v>184</v>
      </c>
      <c r="G16" s="23">
        <v>133000</v>
      </c>
      <c r="H16" s="23">
        <v>3817.1</v>
      </c>
      <c r="I16" s="23">
        <v>19867.79</v>
      </c>
      <c r="J16" s="23">
        <v>4043.2</v>
      </c>
      <c r="K16" s="23">
        <v>175</v>
      </c>
      <c r="L16" s="23">
        <v>27903.09</v>
      </c>
      <c r="M16" s="21">
        <f>+G16-L16</f>
        <v>105096.91</v>
      </c>
    </row>
    <row r="17" spans="1:284" x14ac:dyDescent="0.25">
      <c r="A17" s="9">
        <v>9</v>
      </c>
      <c r="B17" t="s">
        <v>404</v>
      </c>
      <c r="C17" t="s">
        <v>7</v>
      </c>
      <c r="D17" t="s">
        <v>247</v>
      </c>
      <c r="E17" s="9" t="s">
        <v>284</v>
      </c>
      <c r="F17" t="s">
        <v>399</v>
      </c>
      <c r="G17" s="23">
        <v>100000</v>
      </c>
      <c r="H17" s="23">
        <v>2870</v>
      </c>
      <c r="I17" s="23">
        <v>12105.37</v>
      </c>
      <c r="J17" s="23">
        <v>3040</v>
      </c>
      <c r="K17" s="23">
        <v>175</v>
      </c>
      <c r="L17" s="23">
        <v>18190.37</v>
      </c>
      <c r="M17" s="21">
        <f t="shared" si="0"/>
        <v>81809.63</v>
      </c>
    </row>
    <row r="18" spans="1:284" x14ac:dyDescent="0.25">
      <c r="A18" s="9">
        <v>10</v>
      </c>
      <c r="B18" t="s">
        <v>460</v>
      </c>
      <c r="C18" t="s">
        <v>7</v>
      </c>
      <c r="D18" t="s">
        <v>149</v>
      </c>
      <c r="E18" s="9" t="s">
        <v>284</v>
      </c>
      <c r="F18" t="s">
        <v>184</v>
      </c>
      <c r="G18" s="23">
        <v>45000</v>
      </c>
      <c r="H18" s="23">
        <v>1291.5</v>
      </c>
      <c r="I18" s="23">
        <v>1148.33</v>
      </c>
      <c r="J18" s="23">
        <v>1368</v>
      </c>
      <c r="K18" s="23">
        <v>175</v>
      </c>
      <c r="L18" s="23">
        <v>3982.83</v>
      </c>
      <c r="M18" s="21">
        <f>+G18-L18</f>
        <v>41017.17</v>
      </c>
    </row>
    <row r="19" spans="1:284" x14ac:dyDescent="0.25">
      <c r="A19" s="9">
        <v>11</v>
      </c>
      <c r="B19" t="s">
        <v>461</v>
      </c>
      <c r="C19" t="s">
        <v>7</v>
      </c>
      <c r="D19" t="s">
        <v>247</v>
      </c>
      <c r="E19" s="9" t="s">
        <v>285</v>
      </c>
      <c r="F19" t="s">
        <v>399</v>
      </c>
      <c r="G19" s="23">
        <v>100000</v>
      </c>
      <c r="H19" s="23">
        <v>2870</v>
      </c>
      <c r="I19" s="23">
        <v>12105.37</v>
      </c>
      <c r="J19" s="23">
        <v>3040</v>
      </c>
      <c r="K19" s="23">
        <v>17204.650000000001</v>
      </c>
      <c r="L19" s="23">
        <v>35220.019999999997</v>
      </c>
      <c r="M19" s="21">
        <f>+G19-L19</f>
        <v>64779.98</v>
      </c>
    </row>
    <row r="20" spans="1:284" x14ac:dyDescent="0.25">
      <c r="A20" s="9">
        <v>12</v>
      </c>
      <c r="B20" t="s">
        <v>24</v>
      </c>
      <c r="C20" t="s">
        <v>309</v>
      </c>
      <c r="D20" t="s">
        <v>389</v>
      </c>
      <c r="E20" s="9" t="s">
        <v>284</v>
      </c>
      <c r="F20" t="s">
        <v>183</v>
      </c>
      <c r="G20" s="23">
        <v>56000</v>
      </c>
      <c r="H20" s="23">
        <v>1607.2</v>
      </c>
      <c r="I20" s="23">
        <v>2733.96</v>
      </c>
      <c r="J20" s="23">
        <v>1702.4</v>
      </c>
      <c r="K20" s="23">
        <v>2395</v>
      </c>
      <c r="L20" s="23">
        <v>8438.56</v>
      </c>
      <c r="M20" s="21">
        <f>+G20-L20</f>
        <v>47561.440000000002</v>
      </c>
    </row>
    <row r="21" spans="1:284" x14ac:dyDescent="0.25">
      <c r="A21" s="9">
        <v>13</v>
      </c>
      <c r="B21" t="s">
        <v>251</v>
      </c>
      <c r="C21" t="s">
        <v>25</v>
      </c>
      <c r="D21" t="s">
        <v>250</v>
      </c>
      <c r="E21" s="9" t="s">
        <v>284</v>
      </c>
      <c r="F21" t="s">
        <v>184</v>
      </c>
      <c r="G21" s="23">
        <v>44000</v>
      </c>
      <c r="H21" s="23">
        <v>1262.8</v>
      </c>
      <c r="I21" s="23">
        <v>1007.19</v>
      </c>
      <c r="J21" s="23">
        <v>1337.6</v>
      </c>
      <c r="K21" s="23">
        <v>2085.7600000000002</v>
      </c>
      <c r="L21" s="23">
        <v>5693.35</v>
      </c>
      <c r="M21" s="21">
        <f t="shared" si="0"/>
        <v>38306.65</v>
      </c>
    </row>
    <row r="22" spans="1:284" x14ac:dyDescent="0.25">
      <c r="A22" s="9">
        <v>14</v>
      </c>
      <c r="B22" t="s">
        <v>405</v>
      </c>
      <c r="C22" t="s">
        <v>25</v>
      </c>
      <c r="D22" t="s">
        <v>406</v>
      </c>
      <c r="E22" s="9" t="s">
        <v>284</v>
      </c>
      <c r="F22" t="s">
        <v>183</v>
      </c>
      <c r="G22" s="21">
        <v>56000</v>
      </c>
      <c r="H22" s="21">
        <v>1607.2</v>
      </c>
      <c r="I22" s="21">
        <v>2733.96</v>
      </c>
      <c r="J22" s="21">
        <v>1702.4</v>
      </c>
      <c r="K22" s="21">
        <v>25</v>
      </c>
      <c r="L22" s="21">
        <v>6068.56</v>
      </c>
      <c r="M22" s="21">
        <f t="shared" si="0"/>
        <v>49931.44</v>
      </c>
    </row>
    <row r="23" spans="1:284" x14ac:dyDescent="0.25">
      <c r="A23" s="9">
        <v>15</v>
      </c>
      <c r="B23" t="s">
        <v>143</v>
      </c>
      <c r="C23" t="s">
        <v>25</v>
      </c>
      <c r="D23" t="s">
        <v>230</v>
      </c>
      <c r="E23" s="9" t="s">
        <v>285</v>
      </c>
      <c r="F23" t="s">
        <v>183</v>
      </c>
      <c r="G23" s="23">
        <v>32000</v>
      </c>
      <c r="H23" s="23">
        <v>918.4</v>
      </c>
      <c r="I23" s="23">
        <v>0</v>
      </c>
      <c r="J23" s="23">
        <v>972.8</v>
      </c>
      <c r="K23" s="23">
        <v>3024.38</v>
      </c>
      <c r="L23" s="23">
        <v>4915.58</v>
      </c>
      <c r="M23" s="21">
        <f t="shared" si="0"/>
        <v>27084.42</v>
      </c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  <c r="IU23" s="7"/>
      <c r="IV23" s="7"/>
      <c r="IW23" s="7"/>
      <c r="IX23" s="7"/>
      <c r="IY23" s="7"/>
      <c r="IZ23" s="7"/>
      <c r="JA23" s="7"/>
      <c r="JB23" s="7"/>
      <c r="JC23" s="7"/>
      <c r="JD23" s="7"/>
      <c r="JE23" s="7"/>
      <c r="JF23" s="7"/>
      <c r="JG23" s="7"/>
      <c r="JH23" s="7"/>
      <c r="JI23" s="7"/>
      <c r="JJ23" s="7"/>
      <c r="JK23" s="7"/>
      <c r="JL23" s="7"/>
      <c r="JM23" s="7"/>
      <c r="JN23" s="7"/>
      <c r="JO23" s="7"/>
      <c r="JP23" s="7"/>
      <c r="JQ23" s="7"/>
      <c r="JR23" s="7"/>
      <c r="JS23" s="7"/>
      <c r="JT23" s="7"/>
      <c r="JU23" s="7"/>
      <c r="JV23" s="7"/>
      <c r="JW23" s="7"/>
      <c r="JX23" s="7"/>
    </row>
    <row r="24" spans="1:284" s="7" customFormat="1" x14ac:dyDescent="0.25">
      <c r="A24" s="9">
        <v>16</v>
      </c>
      <c r="B24" t="s">
        <v>159</v>
      </c>
      <c r="C24" t="s">
        <v>16</v>
      </c>
      <c r="D24" t="s">
        <v>424</v>
      </c>
      <c r="E24" s="9" t="s">
        <v>284</v>
      </c>
      <c r="F24" t="s">
        <v>183</v>
      </c>
      <c r="G24" s="21">
        <v>65000</v>
      </c>
      <c r="H24" s="21">
        <f>G24*0.0287</f>
        <v>1865.5</v>
      </c>
      <c r="I24" s="21">
        <v>4427.58</v>
      </c>
      <c r="J24" s="21">
        <f>G24*0.0304</f>
        <v>1976</v>
      </c>
      <c r="K24" s="21">
        <v>175</v>
      </c>
      <c r="L24" s="21">
        <v>8444.08</v>
      </c>
      <c r="M24" s="21">
        <f t="shared" si="0"/>
        <v>56555.92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</row>
    <row r="25" spans="1:284" x14ac:dyDescent="0.25">
      <c r="A25" s="9">
        <v>17</v>
      </c>
      <c r="B25" s="8" t="s">
        <v>20</v>
      </c>
      <c r="C25" s="8" t="s">
        <v>390</v>
      </c>
      <c r="D25" t="s">
        <v>354</v>
      </c>
      <c r="E25" s="9" t="s">
        <v>284</v>
      </c>
      <c r="F25" t="s">
        <v>184</v>
      </c>
      <c r="G25" s="23">
        <v>56000</v>
      </c>
      <c r="H25" s="23">
        <v>1607.2</v>
      </c>
      <c r="I25" s="23">
        <v>2733.96</v>
      </c>
      <c r="J25" s="23">
        <v>1702.4</v>
      </c>
      <c r="K25" s="23">
        <v>175</v>
      </c>
      <c r="L25" s="23">
        <v>6218.56</v>
      </c>
      <c r="M25" s="21">
        <f t="shared" si="0"/>
        <v>49781.440000000002</v>
      </c>
    </row>
    <row r="26" spans="1:284" x14ac:dyDescent="0.25">
      <c r="A26" s="9">
        <v>18</v>
      </c>
      <c r="B26" s="8" t="s">
        <v>364</v>
      </c>
      <c r="C26" s="8" t="s">
        <v>390</v>
      </c>
      <c r="D26" t="s">
        <v>15</v>
      </c>
      <c r="E26" s="9" t="s">
        <v>284</v>
      </c>
      <c r="F26" t="s">
        <v>183</v>
      </c>
      <c r="G26" s="23">
        <v>110000</v>
      </c>
      <c r="H26" s="23">
        <v>3157</v>
      </c>
      <c r="I26" s="23">
        <v>13663.93</v>
      </c>
      <c r="J26" s="23">
        <v>3344</v>
      </c>
      <c r="K26" s="23">
        <v>3349.76</v>
      </c>
      <c r="L26" s="23">
        <v>23514.69</v>
      </c>
      <c r="M26" s="21">
        <f t="shared" si="0"/>
        <v>86485.31</v>
      </c>
    </row>
    <row r="27" spans="1:284" x14ac:dyDescent="0.25">
      <c r="A27" s="9">
        <v>19</v>
      </c>
      <c r="B27" s="31" t="s">
        <v>289</v>
      </c>
      <c r="C27" s="31" t="s">
        <v>334</v>
      </c>
      <c r="D27" s="4" t="s">
        <v>15</v>
      </c>
      <c r="E27" s="9" t="s">
        <v>284</v>
      </c>
      <c r="F27" s="32" t="s">
        <v>183</v>
      </c>
      <c r="G27" s="23">
        <v>89500</v>
      </c>
      <c r="H27" s="23">
        <v>2568.65</v>
      </c>
      <c r="I27" s="23">
        <v>9635.51</v>
      </c>
      <c r="J27" s="23">
        <v>2720.8</v>
      </c>
      <c r="K27" s="23">
        <v>175</v>
      </c>
      <c r="L27" s="23">
        <v>15099.96</v>
      </c>
      <c r="M27" s="21">
        <f t="shared" si="0"/>
        <v>74400.039999999994</v>
      </c>
    </row>
    <row r="28" spans="1:284" s="2" customFormat="1" x14ac:dyDescent="0.25">
      <c r="A28" s="9">
        <v>20</v>
      </c>
      <c r="B28" t="s">
        <v>14</v>
      </c>
      <c r="C28" t="s">
        <v>259</v>
      </c>
      <c r="D28" t="s">
        <v>15</v>
      </c>
      <c r="E28" s="9" t="s">
        <v>284</v>
      </c>
      <c r="F28" t="s">
        <v>184</v>
      </c>
      <c r="G28" s="21">
        <v>133000</v>
      </c>
      <c r="H28" s="21">
        <v>3817.1</v>
      </c>
      <c r="I28" s="33">
        <v>19867.79</v>
      </c>
      <c r="J28" s="33">
        <f>G28*0.0304</f>
        <v>4043.2</v>
      </c>
      <c r="K28" s="33">
        <v>175</v>
      </c>
      <c r="L28" s="33">
        <v>27903.09</v>
      </c>
      <c r="M28" s="33">
        <f t="shared" si="0"/>
        <v>105096.91</v>
      </c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</row>
    <row r="29" spans="1:284" s="7" customFormat="1" x14ac:dyDescent="0.25">
      <c r="A29" s="9">
        <v>21</v>
      </c>
      <c r="B29" t="s">
        <v>202</v>
      </c>
      <c r="C29" t="s">
        <v>259</v>
      </c>
      <c r="D29" t="s">
        <v>186</v>
      </c>
      <c r="E29" s="9" t="s">
        <v>284</v>
      </c>
      <c r="F29" t="s">
        <v>184</v>
      </c>
      <c r="G29" s="23">
        <v>32000</v>
      </c>
      <c r="H29" s="23">
        <v>918.4</v>
      </c>
      <c r="I29" s="23">
        <v>0</v>
      </c>
      <c r="J29" s="23">
        <v>972.8</v>
      </c>
      <c r="K29" s="23">
        <v>6932.16</v>
      </c>
      <c r="L29" s="23">
        <v>8823.36</v>
      </c>
      <c r="M29" s="21">
        <f t="shared" si="0"/>
        <v>23176.639999999999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</row>
    <row r="30" spans="1:284" x14ac:dyDescent="0.25">
      <c r="A30" s="9">
        <v>22</v>
      </c>
      <c r="B30" t="s">
        <v>21</v>
      </c>
      <c r="C30" t="s">
        <v>12</v>
      </c>
      <c r="D30" t="s">
        <v>15</v>
      </c>
      <c r="E30" s="9" t="s">
        <v>284</v>
      </c>
      <c r="F30" t="s">
        <v>184</v>
      </c>
      <c r="G30" s="23">
        <v>90000</v>
      </c>
      <c r="H30" s="23">
        <v>2583</v>
      </c>
      <c r="I30" s="23">
        <v>9356.27</v>
      </c>
      <c r="J30" s="23">
        <v>2736</v>
      </c>
      <c r="K30" s="23">
        <v>3082.38</v>
      </c>
      <c r="L30" s="23">
        <v>17757.650000000001</v>
      </c>
      <c r="M30" s="21">
        <f t="shared" si="0"/>
        <v>72242.350000000006</v>
      </c>
    </row>
    <row r="31" spans="1:284" s="7" customFormat="1" x14ac:dyDescent="0.25">
      <c r="A31" s="9">
        <v>23</v>
      </c>
      <c r="B31" t="s">
        <v>235</v>
      </c>
      <c r="C31" t="s">
        <v>12</v>
      </c>
      <c r="D31" t="s">
        <v>91</v>
      </c>
      <c r="E31" s="9" t="s">
        <v>284</v>
      </c>
      <c r="F31" t="s">
        <v>184</v>
      </c>
      <c r="G31" s="23">
        <v>60000</v>
      </c>
      <c r="H31" s="23">
        <v>1722</v>
      </c>
      <c r="I31" s="23">
        <v>2851.72</v>
      </c>
      <c r="J31" s="23">
        <v>1824</v>
      </c>
      <c r="K31" s="23">
        <v>8730.26</v>
      </c>
      <c r="L31" s="23">
        <v>15127.98</v>
      </c>
      <c r="M31" s="21">
        <f t="shared" si="0"/>
        <v>44872.02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</row>
    <row r="32" spans="1:284" x14ac:dyDescent="0.25">
      <c r="A32" s="9">
        <v>24</v>
      </c>
      <c r="B32" t="s">
        <v>291</v>
      </c>
      <c r="C32" s="4" t="s">
        <v>147</v>
      </c>
      <c r="D32" t="s">
        <v>292</v>
      </c>
      <c r="E32" s="9" t="s">
        <v>284</v>
      </c>
      <c r="F32" t="s">
        <v>183</v>
      </c>
      <c r="G32" s="23">
        <v>44000</v>
      </c>
      <c r="H32" s="23">
        <v>1262.8</v>
      </c>
      <c r="I32" s="23">
        <v>530.98</v>
      </c>
      <c r="J32" s="23">
        <v>1337.6</v>
      </c>
      <c r="K32" s="23">
        <v>6569.76</v>
      </c>
      <c r="L32" s="23">
        <v>9701.14</v>
      </c>
      <c r="M32" s="21">
        <f t="shared" si="0"/>
        <v>34298.86</v>
      </c>
    </row>
    <row r="33" spans="1:66" s="1" customFormat="1" x14ac:dyDescent="0.25">
      <c r="A33" s="9">
        <v>25</v>
      </c>
      <c r="B33" t="s">
        <v>8</v>
      </c>
      <c r="C33" s="4" t="s">
        <v>147</v>
      </c>
      <c r="D33" t="s">
        <v>9</v>
      </c>
      <c r="E33" s="9" t="s">
        <v>284</v>
      </c>
      <c r="F33" t="s">
        <v>183</v>
      </c>
      <c r="G33" s="23">
        <v>32000</v>
      </c>
      <c r="H33" s="23">
        <v>918.4</v>
      </c>
      <c r="I33" s="23">
        <v>0</v>
      </c>
      <c r="J33" s="23">
        <v>972.8</v>
      </c>
      <c r="K33" s="23">
        <v>1762.38</v>
      </c>
      <c r="L33" s="23">
        <v>3653.58</v>
      </c>
      <c r="M33" s="21">
        <f t="shared" si="0"/>
        <v>28346.42</v>
      </c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</row>
    <row r="34" spans="1:66" x14ac:dyDescent="0.25">
      <c r="A34" s="9">
        <v>26</v>
      </c>
      <c r="B34" t="s">
        <v>151</v>
      </c>
      <c r="C34" s="4" t="s">
        <v>147</v>
      </c>
      <c r="D34" t="s">
        <v>468</v>
      </c>
      <c r="E34" s="9" t="s">
        <v>284</v>
      </c>
      <c r="F34" t="s">
        <v>183</v>
      </c>
      <c r="G34" s="23">
        <v>58000</v>
      </c>
      <c r="H34" s="23">
        <v>1664.6</v>
      </c>
      <c r="I34" s="23">
        <v>2506.87</v>
      </c>
      <c r="J34" s="23">
        <v>1763.2</v>
      </c>
      <c r="K34" s="23">
        <v>3889.76</v>
      </c>
      <c r="L34" s="23">
        <v>9824.43</v>
      </c>
      <c r="M34" s="21">
        <f t="shared" si="0"/>
        <v>48175.57</v>
      </c>
    </row>
    <row r="35" spans="1:66" x14ac:dyDescent="0.25">
      <c r="A35" s="9">
        <v>27</v>
      </c>
      <c r="B35" t="s">
        <v>231</v>
      </c>
      <c r="C35" s="4" t="s">
        <v>147</v>
      </c>
      <c r="D35" t="s">
        <v>53</v>
      </c>
      <c r="E35" s="9" t="s">
        <v>285</v>
      </c>
      <c r="F35" s="34" t="s">
        <v>184</v>
      </c>
      <c r="G35" s="21">
        <v>36000</v>
      </c>
      <c r="H35" s="21">
        <f t="shared" ref="H35:H38" si="1">G35*0.0287</f>
        <v>1033.2</v>
      </c>
      <c r="I35" s="21">
        <v>0</v>
      </c>
      <c r="J35" s="21">
        <f>G35*0.0304</f>
        <v>1094.4000000000001</v>
      </c>
      <c r="K35" s="21">
        <v>175</v>
      </c>
      <c r="L35" s="21">
        <v>2302.6</v>
      </c>
      <c r="M35" s="21">
        <f t="shared" si="0"/>
        <v>33697.4</v>
      </c>
    </row>
    <row r="36" spans="1:66" x14ac:dyDescent="0.25">
      <c r="A36" s="9">
        <v>28</v>
      </c>
      <c r="B36" t="s">
        <v>185</v>
      </c>
      <c r="C36" s="4" t="s">
        <v>147</v>
      </c>
      <c r="D36" t="s">
        <v>467</v>
      </c>
      <c r="E36" s="9" t="s">
        <v>285</v>
      </c>
      <c r="F36" t="s">
        <v>184</v>
      </c>
      <c r="G36" s="21">
        <v>28350</v>
      </c>
      <c r="H36" s="25">
        <v>813.65</v>
      </c>
      <c r="I36" s="25">
        <v>0</v>
      </c>
      <c r="J36" s="25">
        <v>861.84</v>
      </c>
      <c r="K36" s="25">
        <v>1584</v>
      </c>
      <c r="L36" s="25">
        <v>3259.49</v>
      </c>
      <c r="M36" s="21">
        <f t="shared" si="0"/>
        <v>25090.51</v>
      </c>
    </row>
    <row r="37" spans="1:66" x14ac:dyDescent="0.25">
      <c r="A37" s="9">
        <v>29</v>
      </c>
      <c r="B37" t="s">
        <v>290</v>
      </c>
      <c r="C37" s="4" t="s">
        <v>147</v>
      </c>
      <c r="D37" t="s">
        <v>101</v>
      </c>
      <c r="E37" s="9" t="s">
        <v>284</v>
      </c>
      <c r="F37" t="s">
        <v>184</v>
      </c>
      <c r="G37" s="21">
        <v>49000</v>
      </c>
      <c r="H37" s="21">
        <f t="shared" si="1"/>
        <v>1406.3</v>
      </c>
      <c r="I37" s="21">
        <v>1712.87</v>
      </c>
      <c r="J37" s="21">
        <f>G37*0.0304</f>
        <v>1489.6</v>
      </c>
      <c r="K37" s="21">
        <v>175</v>
      </c>
      <c r="L37" s="21">
        <v>4783.7700000000004</v>
      </c>
      <c r="M37" s="21">
        <f t="shared" si="0"/>
        <v>44216.23</v>
      </c>
    </row>
    <row r="38" spans="1:66" x14ac:dyDescent="0.25">
      <c r="A38" s="9">
        <v>30</v>
      </c>
      <c r="B38" t="s">
        <v>414</v>
      </c>
      <c r="C38" s="4" t="s">
        <v>147</v>
      </c>
      <c r="D38" t="s">
        <v>186</v>
      </c>
      <c r="E38" s="9" t="s">
        <v>285</v>
      </c>
      <c r="F38" t="s">
        <v>184</v>
      </c>
      <c r="G38" s="21">
        <v>40000</v>
      </c>
      <c r="H38" s="21">
        <f t="shared" si="1"/>
        <v>1148</v>
      </c>
      <c r="I38" s="21">
        <v>442.65</v>
      </c>
      <c r="J38" s="21">
        <f>G38*0.0304</f>
        <v>1216</v>
      </c>
      <c r="K38" s="21">
        <v>25</v>
      </c>
      <c r="L38" s="21">
        <v>2831.65</v>
      </c>
      <c r="M38" s="21">
        <f t="shared" si="0"/>
        <v>37168.35</v>
      </c>
    </row>
    <row r="39" spans="1:66" x14ac:dyDescent="0.25">
      <c r="A39" s="9">
        <v>31</v>
      </c>
      <c r="B39" t="s">
        <v>415</v>
      </c>
      <c r="C39" s="4" t="s">
        <v>147</v>
      </c>
      <c r="D39" t="s">
        <v>186</v>
      </c>
      <c r="E39" s="9" t="s">
        <v>284</v>
      </c>
      <c r="F39" t="s">
        <v>184</v>
      </c>
      <c r="G39" s="23">
        <v>40000</v>
      </c>
      <c r="H39" s="23">
        <v>1148</v>
      </c>
      <c r="I39" s="23">
        <v>442.65</v>
      </c>
      <c r="J39" s="23">
        <v>1216</v>
      </c>
      <c r="K39" s="23">
        <v>175</v>
      </c>
      <c r="L39" s="23">
        <v>2981.65</v>
      </c>
      <c r="M39" s="21">
        <f t="shared" si="0"/>
        <v>37018.35</v>
      </c>
    </row>
    <row r="40" spans="1:66" x14ac:dyDescent="0.25">
      <c r="A40" s="9">
        <v>32</v>
      </c>
      <c r="B40" t="s">
        <v>155</v>
      </c>
      <c r="C40" s="4" t="s">
        <v>147</v>
      </c>
      <c r="D40" t="s">
        <v>15</v>
      </c>
      <c r="E40" s="9" t="s">
        <v>284</v>
      </c>
      <c r="F40" t="s">
        <v>183</v>
      </c>
      <c r="G40" s="21">
        <v>133000</v>
      </c>
      <c r="H40" s="21">
        <v>3817.1</v>
      </c>
      <c r="I40" s="21">
        <v>19867.79</v>
      </c>
      <c r="J40" s="21">
        <v>4043.2</v>
      </c>
      <c r="K40" s="21">
        <v>1617.5</v>
      </c>
      <c r="L40" s="21">
        <v>29345.59</v>
      </c>
      <c r="M40" s="21">
        <v>103654.41</v>
      </c>
    </row>
    <row r="41" spans="1:66" x14ac:dyDescent="0.25">
      <c r="A41" s="9">
        <v>33</v>
      </c>
      <c r="B41" s="4" t="s">
        <v>153</v>
      </c>
      <c r="C41" s="4" t="s">
        <v>147</v>
      </c>
      <c r="D41" s="4" t="s">
        <v>467</v>
      </c>
      <c r="E41" s="9" t="s">
        <v>284</v>
      </c>
      <c r="F41" s="4" t="s">
        <v>184</v>
      </c>
      <c r="G41" s="23">
        <v>51000</v>
      </c>
      <c r="H41" s="23">
        <v>1463.7</v>
      </c>
      <c r="I41" s="23">
        <v>1995.14</v>
      </c>
      <c r="J41" s="23">
        <v>1550.4</v>
      </c>
      <c r="K41" s="23">
        <v>175</v>
      </c>
      <c r="L41" s="23">
        <v>5184.24</v>
      </c>
      <c r="M41" s="21">
        <f>+G41-L41</f>
        <v>45815.76</v>
      </c>
    </row>
    <row r="42" spans="1:66" x14ac:dyDescent="0.25">
      <c r="A42" s="9">
        <v>34</v>
      </c>
      <c r="B42" t="s">
        <v>420</v>
      </c>
      <c r="C42" s="4" t="s">
        <v>147</v>
      </c>
      <c r="D42" t="s">
        <v>311</v>
      </c>
      <c r="E42" s="9" t="s">
        <v>284</v>
      </c>
      <c r="F42" t="s">
        <v>184</v>
      </c>
      <c r="G42" s="21">
        <v>47000</v>
      </c>
      <c r="H42" s="21">
        <v>1348.9</v>
      </c>
      <c r="I42" s="21">
        <v>1430.6</v>
      </c>
      <c r="J42" s="21">
        <v>1428.8</v>
      </c>
      <c r="K42" s="21">
        <v>25</v>
      </c>
      <c r="L42" s="21">
        <v>4233.3</v>
      </c>
      <c r="M42" s="21">
        <f t="shared" si="0"/>
        <v>42766.7</v>
      </c>
    </row>
    <row r="43" spans="1:66" x14ac:dyDescent="0.25">
      <c r="A43" s="9">
        <v>35</v>
      </c>
      <c r="B43" s="7" t="s">
        <v>408</v>
      </c>
      <c r="C43" s="7" t="s">
        <v>407</v>
      </c>
      <c r="D43" s="7" t="s">
        <v>311</v>
      </c>
      <c r="E43" s="22" t="s">
        <v>285</v>
      </c>
      <c r="F43" s="7" t="s">
        <v>184</v>
      </c>
      <c r="G43" s="35">
        <v>47000</v>
      </c>
      <c r="H43" s="21">
        <v>1348.9</v>
      </c>
      <c r="I43" s="21">
        <v>1430.6</v>
      </c>
      <c r="J43" s="21">
        <v>1428.8</v>
      </c>
      <c r="K43" s="35">
        <v>25</v>
      </c>
      <c r="L43" s="21">
        <v>4233.3</v>
      </c>
      <c r="M43" s="21">
        <f t="shared" si="0"/>
        <v>42766.7</v>
      </c>
    </row>
    <row r="44" spans="1:66" s="7" customFormat="1" x14ac:dyDescent="0.25">
      <c r="A44" s="9">
        <v>36</v>
      </c>
      <c r="B44" t="s">
        <v>416</v>
      </c>
      <c r="C44" s="7" t="s">
        <v>407</v>
      </c>
      <c r="D44" t="s">
        <v>311</v>
      </c>
      <c r="E44" s="22" t="s">
        <v>284</v>
      </c>
      <c r="F44" s="7" t="s">
        <v>184</v>
      </c>
      <c r="G44" s="35">
        <v>47000</v>
      </c>
      <c r="H44" s="21">
        <v>1348.9</v>
      </c>
      <c r="I44" s="21">
        <v>1430.6</v>
      </c>
      <c r="J44" s="21">
        <v>1428.8</v>
      </c>
      <c r="K44" s="35">
        <v>25</v>
      </c>
      <c r="L44" s="21">
        <v>4233.3</v>
      </c>
      <c r="M44" s="21">
        <f t="shared" si="0"/>
        <v>42766.7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</row>
    <row r="45" spans="1:66" s="7" customFormat="1" x14ac:dyDescent="0.25">
      <c r="A45" s="9">
        <v>37</v>
      </c>
      <c r="B45" t="s">
        <v>152</v>
      </c>
      <c r="C45" s="4" t="s">
        <v>260</v>
      </c>
      <c r="D45" t="s">
        <v>311</v>
      </c>
      <c r="E45" s="9" t="s">
        <v>284</v>
      </c>
      <c r="F45" t="s">
        <v>184</v>
      </c>
      <c r="G45" s="21">
        <v>44000</v>
      </c>
      <c r="H45" s="21">
        <f>G45*0.0287</f>
        <v>1262.8</v>
      </c>
      <c r="I45" s="21">
        <v>1007.19</v>
      </c>
      <c r="J45" s="21">
        <f t="shared" ref="J45:J48" si="2">G45*0.0304</f>
        <v>1337.6</v>
      </c>
      <c r="K45" s="21">
        <v>4731.41</v>
      </c>
      <c r="L45" s="21">
        <v>8339</v>
      </c>
      <c r="M45" s="21">
        <f t="shared" si="0"/>
        <v>35661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</row>
    <row r="46" spans="1:66" x14ac:dyDescent="0.25">
      <c r="A46" s="9">
        <v>38</v>
      </c>
      <c r="B46" t="s">
        <v>154</v>
      </c>
      <c r="C46" s="4" t="s">
        <v>260</v>
      </c>
      <c r="D46" t="s">
        <v>311</v>
      </c>
      <c r="E46" s="9" t="s">
        <v>285</v>
      </c>
      <c r="F46" t="s">
        <v>183</v>
      </c>
      <c r="G46" s="21">
        <v>45000</v>
      </c>
      <c r="H46" s="21">
        <f>G46*0.0287</f>
        <v>1291.5</v>
      </c>
      <c r="I46" s="21">
        <v>1148.33</v>
      </c>
      <c r="J46" s="21">
        <f t="shared" si="2"/>
        <v>1368</v>
      </c>
      <c r="K46" s="21">
        <v>175</v>
      </c>
      <c r="L46" s="21">
        <v>3982.83</v>
      </c>
      <c r="M46" s="21">
        <f t="shared" si="0"/>
        <v>41017.17</v>
      </c>
    </row>
    <row r="47" spans="1:66" x14ac:dyDescent="0.25">
      <c r="A47" s="9">
        <v>39</v>
      </c>
      <c r="B47" s="4" t="s">
        <v>310</v>
      </c>
      <c r="C47" s="4" t="s">
        <v>260</v>
      </c>
      <c r="D47" s="4" t="s">
        <v>311</v>
      </c>
      <c r="E47" s="9" t="s">
        <v>285</v>
      </c>
      <c r="F47" s="5" t="s">
        <v>184</v>
      </c>
      <c r="G47" s="21">
        <v>44000</v>
      </c>
      <c r="H47" s="21">
        <f>G47*0.0287</f>
        <v>1262.8</v>
      </c>
      <c r="I47" s="21">
        <v>1007.19</v>
      </c>
      <c r="J47" s="21">
        <f t="shared" si="2"/>
        <v>1337.6</v>
      </c>
      <c r="K47" s="21">
        <v>175</v>
      </c>
      <c r="L47" s="21">
        <v>3782.59</v>
      </c>
      <c r="M47" s="21">
        <f t="shared" si="0"/>
        <v>40217.410000000003</v>
      </c>
    </row>
    <row r="48" spans="1:66" x14ac:dyDescent="0.25">
      <c r="A48" s="9">
        <v>40</v>
      </c>
      <c r="B48" s="4" t="s">
        <v>312</v>
      </c>
      <c r="C48" s="4" t="s">
        <v>260</v>
      </c>
      <c r="D48" s="4" t="s">
        <v>311</v>
      </c>
      <c r="E48" s="9" t="s">
        <v>285</v>
      </c>
      <c r="F48" s="5" t="s">
        <v>184</v>
      </c>
      <c r="G48" s="21">
        <v>44000</v>
      </c>
      <c r="H48" s="21">
        <v>1262.8</v>
      </c>
      <c r="I48" s="21">
        <v>1007.19</v>
      </c>
      <c r="J48" s="21">
        <f t="shared" si="2"/>
        <v>1337.6</v>
      </c>
      <c r="K48" s="21">
        <v>175</v>
      </c>
      <c r="L48" s="21">
        <v>3782.59</v>
      </c>
      <c r="M48" s="21">
        <f t="shared" si="0"/>
        <v>40217.410000000003</v>
      </c>
    </row>
    <row r="49" spans="1:66" x14ac:dyDescent="0.25">
      <c r="A49" s="9">
        <v>41</v>
      </c>
      <c r="B49" t="s">
        <v>417</v>
      </c>
      <c r="C49" s="4" t="s">
        <v>260</v>
      </c>
      <c r="D49" t="s">
        <v>311</v>
      </c>
      <c r="E49" s="9" t="s">
        <v>285</v>
      </c>
      <c r="F49" s="5" t="s">
        <v>184</v>
      </c>
      <c r="G49" s="41">
        <v>47000</v>
      </c>
      <c r="H49" s="41">
        <v>1348.9</v>
      </c>
      <c r="I49" s="41">
        <v>1430.6</v>
      </c>
      <c r="J49" s="41">
        <v>1428.8</v>
      </c>
      <c r="K49" s="41">
        <v>175</v>
      </c>
      <c r="L49" s="41">
        <v>4383.3</v>
      </c>
      <c r="M49" s="33">
        <f t="shared" si="0"/>
        <v>42616.7</v>
      </c>
    </row>
    <row r="50" spans="1:66" x14ac:dyDescent="0.25">
      <c r="A50" s="9">
        <v>42</v>
      </c>
      <c r="B50" t="s">
        <v>240</v>
      </c>
      <c r="C50" t="s">
        <v>160</v>
      </c>
      <c r="D50" s="4" t="s">
        <v>18</v>
      </c>
      <c r="E50" s="9" t="s">
        <v>284</v>
      </c>
      <c r="F50" t="s">
        <v>184</v>
      </c>
      <c r="G50" s="21">
        <v>27500</v>
      </c>
      <c r="H50" s="21">
        <f>G50*0.0287</f>
        <v>789.25</v>
      </c>
      <c r="I50" s="21">
        <v>0</v>
      </c>
      <c r="J50" s="21">
        <f>G50*0.0304</f>
        <v>836</v>
      </c>
      <c r="K50" s="21">
        <v>1175</v>
      </c>
      <c r="L50" s="21">
        <v>2800.25</v>
      </c>
      <c r="M50" s="21">
        <f t="shared" si="0"/>
        <v>24699.75</v>
      </c>
    </row>
    <row r="51" spans="1:66" x14ac:dyDescent="0.25">
      <c r="A51" s="9">
        <v>43</v>
      </c>
      <c r="B51" t="s">
        <v>367</v>
      </c>
      <c r="C51" t="s">
        <v>160</v>
      </c>
      <c r="D51" t="s">
        <v>388</v>
      </c>
      <c r="E51" s="9" t="s">
        <v>284</v>
      </c>
      <c r="F51" t="s">
        <v>346</v>
      </c>
      <c r="G51" s="21">
        <v>76000</v>
      </c>
      <c r="H51" s="21">
        <f>G51*0.0287</f>
        <v>2181.1999999999998</v>
      </c>
      <c r="I51" s="21">
        <v>6497.56</v>
      </c>
      <c r="J51" s="21">
        <f>G51*0.0304</f>
        <v>2310.4</v>
      </c>
      <c r="K51" s="21">
        <v>25</v>
      </c>
      <c r="L51" s="21">
        <v>11014.16</v>
      </c>
      <c r="M51" s="21">
        <f t="shared" si="0"/>
        <v>64985.84</v>
      </c>
    </row>
    <row r="52" spans="1:66" x14ac:dyDescent="0.25">
      <c r="A52" s="9">
        <v>44</v>
      </c>
      <c r="B52" t="s">
        <v>412</v>
      </c>
      <c r="C52" t="s">
        <v>342</v>
      </c>
      <c r="D52" t="s">
        <v>293</v>
      </c>
      <c r="E52" s="9" t="s">
        <v>284</v>
      </c>
      <c r="F52" t="s">
        <v>183</v>
      </c>
      <c r="G52" s="41">
        <v>45000</v>
      </c>
      <c r="H52" s="41">
        <v>1291.5</v>
      </c>
      <c r="I52" s="41">
        <v>672.11</v>
      </c>
      <c r="J52" s="41">
        <v>1368</v>
      </c>
      <c r="K52" s="41">
        <v>3319.76</v>
      </c>
      <c r="L52" s="41">
        <v>6651.37</v>
      </c>
      <c r="M52" s="21">
        <f>+G52-L52</f>
        <v>38348.629999999997</v>
      </c>
    </row>
    <row r="53" spans="1:66" x14ac:dyDescent="0.25">
      <c r="A53" s="9">
        <v>45</v>
      </c>
      <c r="B53" t="s">
        <v>45</v>
      </c>
      <c r="C53" t="s">
        <v>342</v>
      </c>
      <c r="D53" t="s">
        <v>293</v>
      </c>
      <c r="E53" s="9" t="s">
        <v>284</v>
      </c>
      <c r="F53" t="s">
        <v>183</v>
      </c>
      <c r="G53" s="21">
        <v>76000</v>
      </c>
      <c r="H53" s="21">
        <f>G53*0.0287</f>
        <v>2181.1999999999998</v>
      </c>
      <c r="I53" s="21">
        <v>6497.56</v>
      </c>
      <c r="J53" s="21">
        <v>2310.4</v>
      </c>
      <c r="K53" s="21">
        <v>145</v>
      </c>
      <c r="L53" s="21">
        <v>11134.16</v>
      </c>
      <c r="M53" s="21">
        <f t="shared" si="0"/>
        <v>64865.84</v>
      </c>
    </row>
    <row r="54" spans="1:66" x14ac:dyDescent="0.25">
      <c r="A54" s="9">
        <v>46</v>
      </c>
      <c r="B54" t="s">
        <v>23</v>
      </c>
      <c r="C54" t="s">
        <v>261</v>
      </c>
      <c r="D54" t="s">
        <v>218</v>
      </c>
      <c r="E54" s="9" t="s">
        <v>284</v>
      </c>
      <c r="F54" t="s">
        <v>183</v>
      </c>
      <c r="G54" s="41">
        <v>89500</v>
      </c>
      <c r="H54" s="41">
        <v>2568.65</v>
      </c>
      <c r="I54" s="41">
        <v>9238.66</v>
      </c>
      <c r="J54" s="41">
        <v>2720.8</v>
      </c>
      <c r="K54" s="41">
        <v>13134.66</v>
      </c>
      <c r="L54" s="41">
        <v>27662.77</v>
      </c>
      <c r="M54" s="21">
        <f t="shared" si="0"/>
        <v>61837.23</v>
      </c>
    </row>
    <row r="55" spans="1:66" x14ac:dyDescent="0.25">
      <c r="A55" s="9">
        <v>47</v>
      </c>
      <c r="B55" t="s">
        <v>451</v>
      </c>
      <c r="C55" t="s">
        <v>261</v>
      </c>
      <c r="D55" t="s">
        <v>445</v>
      </c>
      <c r="E55" s="9" t="s">
        <v>284</v>
      </c>
      <c r="F55" t="s">
        <v>184</v>
      </c>
      <c r="G55" s="21">
        <v>66000</v>
      </c>
      <c r="H55" s="21">
        <v>1894.2</v>
      </c>
      <c r="I55" s="21">
        <v>4615.76</v>
      </c>
      <c r="J55" s="21">
        <f>G55*0.0304</f>
        <v>2006.4</v>
      </c>
      <c r="K55" s="21">
        <v>4108.5600000000004</v>
      </c>
      <c r="L55" s="21">
        <v>12624.92</v>
      </c>
      <c r="M55" s="21">
        <f t="shared" si="0"/>
        <v>53375.08</v>
      </c>
    </row>
    <row r="56" spans="1:66" x14ac:dyDescent="0.25">
      <c r="A56" s="9">
        <v>48</v>
      </c>
      <c r="B56" s="4" t="s">
        <v>233</v>
      </c>
      <c r="C56" t="s">
        <v>261</v>
      </c>
      <c r="D56" s="4" t="s">
        <v>253</v>
      </c>
      <c r="E56" s="9" t="s">
        <v>284</v>
      </c>
      <c r="F56" s="5" t="s">
        <v>184</v>
      </c>
      <c r="G56" s="21">
        <v>44000</v>
      </c>
      <c r="H56" s="21">
        <v>1262.8</v>
      </c>
      <c r="I56" s="21">
        <v>1007.19</v>
      </c>
      <c r="J56" s="21">
        <f>G56*0.0304</f>
        <v>1337.6</v>
      </c>
      <c r="K56" s="21">
        <v>1375</v>
      </c>
      <c r="L56" s="21">
        <v>4982.59</v>
      </c>
      <c r="M56" s="21">
        <f t="shared" si="0"/>
        <v>39017.410000000003</v>
      </c>
    </row>
    <row r="57" spans="1:66" x14ac:dyDescent="0.25">
      <c r="A57" s="9">
        <v>49</v>
      </c>
      <c r="B57" s="7" t="s">
        <v>366</v>
      </c>
      <c r="C57" t="s">
        <v>261</v>
      </c>
      <c r="D57" s="7" t="s">
        <v>445</v>
      </c>
      <c r="E57" s="22" t="s">
        <v>284</v>
      </c>
      <c r="F57" s="7" t="s">
        <v>183</v>
      </c>
      <c r="G57" s="35">
        <v>56000</v>
      </c>
      <c r="H57" s="35">
        <v>1607.2</v>
      </c>
      <c r="I57" s="21">
        <v>2733.96</v>
      </c>
      <c r="J57" s="35">
        <v>1702.4</v>
      </c>
      <c r="K57" s="21">
        <v>2295</v>
      </c>
      <c r="L57" s="21">
        <v>8338.56</v>
      </c>
      <c r="M57" s="21">
        <f t="shared" si="0"/>
        <v>47661.440000000002</v>
      </c>
    </row>
    <row r="58" spans="1:66" x14ac:dyDescent="0.25">
      <c r="A58" s="9">
        <v>50</v>
      </c>
      <c r="B58" s="7" t="s">
        <v>421</v>
      </c>
      <c r="C58" t="s">
        <v>261</v>
      </c>
      <c r="D58" s="7" t="s">
        <v>422</v>
      </c>
      <c r="E58" s="22" t="s">
        <v>284</v>
      </c>
      <c r="F58" s="7" t="s">
        <v>423</v>
      </c>
      <c r="G58" s="35">
        <v>65000</v>
      </c>
      <c r="H58" s="35">
        <v>1865.5</v>
      </c>
      <c r="I58" s="21">
        <v>4110.1000000000004</v>
      </c>
      <c r="J58" s="35">
        <v>1976</v>
      </c>
      <c r="K58" s="21">
        <v>1612.38</v>
      </c>
      <c r="L58" s="21">
        <v>9563.98</v>
      </c>
      <c r="M58" s="21">
        <f>+G58-L58</f>
        <v>55436.02</v>
      </c>
    </row>
    <row r="59" spans="1:66" s="7" customFormat="1" x14ac:dyDescent="0.25">
      <c r="A59" s="9">
        <v>51</v>
      </c>
      <c r="B59" t="s">
        <v>22</v>
      </c>
      <c r="C59" t="s">
        <v>262</v>
      </c>
      <c r="D59" s="8" t="s">
        <v>437</v>
      </c>
      <c r="E59" s="9" t="s">
        <v>284</v>
      </c>
      <c r="F59" t="s">
        <v>183</v>
      </c>
      <c r="G59" s="41">
        <v>89500</v>
      </c>
      <c r="H59" s="41">
        <v>2568.65</v>
      </c>
      <c r="I59" s="41">
        <v>9238.66</v>
      </c>
      <c r="J59" s="41">
        <v>2720.8</v>
      </c>
      <c r="K59" s="41">
        <v>15916.16</v>
      </c>
      <c r="L59" s="41">
        <v>30444.27</v>
      </c>
      <c r="M59" s="21">
        <f t="shared" si="0"/>
        <v>59055.73</v>
      </c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</row>
    <row r="60" spans="1:66" s="7" customFormat="1" x14ac:dyDescent="0.25">
      <c r="A60" s="9">
        <v>52</v>
      </c>
      <c r="B60" t="s">
        <v>178</v>
      </c>
      <c r="C60" t="s">
        <v>263</v>
      </c>
      <c r="D60" t="s">
        <v>91</v>
      </c>
      <c r="E60" s="9" t="s">
        <v>284</v>
      </c>
      <c r="F60" t="s">
        <v>184</v>
      </c>
      <c r="G60" s="41">
        <v>76000</v>
      </c>
      <c r="H60" s="41">
        <v>2181.1999999999998</v>
      </c>
      <c r="I60" s="41">
        <v>6497.56</v>
      </c>
      <c r="J60" s="41">
        <v>2310.4</v>
      </c>
      <c r="K60" s="41">
        <v>26725.08</v>
      </c>
      <c r="L60" s="41">
        <v>37714.239999999998</v>
      </c>
      <c r="M60" s="21">
        <f t="shared" si="0"/>
        <v>38285.760000000002</v>
      </c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</row>
    <row r="61" spans="1:66" x14ac:dyDescent="0.25">
      <c r="A61" s="9">
        <v>53</v>
      </c>
      <c r="B61" t="s">
        <v>107</v>
      </c>
      <c r="C61" t="s">
        <v>263</v>
      </c>
      <c r="D61" t="s">
        <v>253</v>
      </c>
      <c r="E61" s="9" t="s">
        <v>284</v>
      </c>
      <c r="F61" t="s">
        <v>183</v>
      </c>
      <c r="G61" s="21">
        <v>44000</v>
      </c>
      <c r="H61" s="25">
        <v>1262.8</v>
      </c>
      <c r="I61" s="25">
        <v>1007.19</v>
      </c>
      <c r="J61" s="25">
        <v>1337.6</v>
      </c>
      <c r="K61" s="25">
        <v>3495</v>
      </c>
      <c r="L61" s="25">
        <v>7102.59</v>
      </c>
      <c r="M61" s="21">
        <f t="shared" si="0"/>
        <v>36897.410000000003</v>
      </c>
    </row>
    <row r="62" spans="1:66" x14ac:dyDescent="0.25">
      <c r="A62" s="9">
        <v>54</v>
      </c>
      <c r="B62" t="s">
        <v>307</v>
      </c>
      <c r="C62" t="s">
        <v>263</v>
      </c>
      <c r="D62" t="s">
        <v>446</v>
      </c>
      <c r="E62" s="9" t="s">
        <v>284</v>
      </c>
      <c r="F62" t="s">
        <v>183</v>
      </c>
      <c r="G62" s="41">
        <v>56000</v>
      </c>
      <c r="H62" s="41">
        <v>1607.2</v>
      </c>
      <c r="I62" s="41">
        <v>2733.96</v>
      </c>
      <c r="J62" s="41">
        <v>1702.4</v>
      </c>
      <c r="K62" s="41">
        <v>12266.48</v>
      </c>
      <c r="L62" s="41">
        <v>18310.04</v>
      </c>
      <c r="M62" s="21">
        <f t="shared" si="0"/>
        <v>37689.96</v>
      </c>
    </row>
    <row r="63" spans="1:66" x14ac:dyDescent="0.25">
      <c r="A63" s="9">
        <v>55</v>
      </c>
      <c r="B63" t="s">
        <v>187</v>
      </c>
      <c r="C63" t="s">
        <v>266</v>
      </c>
      <c r="D63" t="s">
        <v>54</v>
      </c>
      <c r="E63" s="9" t="s">
        <v>284</v>
      </c>
      <c r="F63" t="s">
        <v>184</v>
      </c>
      <c r="G63" s="21">
        <v>19800</v>
      </c>
      <c r="H63" s="21">
        <f>G63*0.0287</f>
        <v>568.26</v>
      </c>
      <c r="I63" s="21">
        <v>0</v>
      </c>
      <c r="J63" s="21">
        <f>G63*0.0304</f>
        <v>601.91999999999996</v>
      </c>
      <c r="K63" s="21">
        <v>175</v>
      </c>
      <c r="L63" s="21">
        <f>H63+I63+J63+K63</f>
        <v>1345.18</v>
      </c>
      <c r="M63" s="21">
        <f t="shared" si="0"/>
        <v>18454.82</v>
      </c>
    </row>
    <row r="64" spans="1:66" x14ac:dyDescent="0.25">
      <c r="A64" s="9">
        <v>56</v>
      </c>
      <c r="B64" t="s">
        <v>429</v>
      </c>
      <c r="C64" t="s">
        <v>266</v>
      </c>
      <c r="D64" t="s">
        <v>428</v>
      </c>
      <c r="E64" s="9" t="s">
        <v>285</v>
      </c>
      <c r="F64" t="s">
        <v>184</v>
      </c>
      <c r="G64" s="21">
        <v>50000</v>
      </c>
      <c r="H64" s="21">
        <f>G64*0.0287</f>
        <v>1435</v>
      </c>
      <c r="I64" s="21">
        <v>1854</v>
      </c>
      <c r="J64" s="21">
        <v>1520</v>
      </c>
      <c r="K64" s="21">
        <v>2925</v>
      </c>
      <c r="L64" s="21">
        <v>7734</v>
      </c>
      <c r="M64" s="21">
        <f t="shared" si="0"/>
        <v>42266</v>
      </c>
    </row>
    <row r="65" spans="1:66" x14ac:dyDescent="0.25">
      <c r="A65" s="9">
        <v>57</v>
      </c>
      <c r="B65" s="7" t="s">
        <v>267</v>
      </c>
      <c r="C65" t="s">
        <v>266</v>
      </c>
      <c r="D65" s="7" t="s">
        <v>54</v>
      </c>
      <c r="E65" s="22" t="s">
        <v>284</v>
      </c>
      <c r="F65" s="7" t="s">
        <v>184</v>
      </c>
      <c r="G65" s="35">
        <v>25000</v>
      </c>
      <c r="H65" s="35">
        <f>G65*0.0287</f>
        <v>717.5</v>
      </c>
      <c r="I65" s="35">
        <v>0</v>
      </c>
      <c r="J65" s="35">
        <f>G65*0.0304</f>
        <v>760</v>
      </c>
      <c r="K65" s="21">
        <v>5175</v>
      </c>
      <c r="L65" s="35">
        <v>6652.5</v>
      </c>
      <c r="M65" s="21">
        <f t="shared" si="0"/>
        <v>18347.5</v>
      </c>
    </row>
    <row r="66" spans="1:66" x14ac:dyDescent="0.25">
      <c r="A66" s="9">
        <v>58</v>
      </c>
      <c r="B66" t="s">
        <v>220</v>
      </c>
      <c r="C66" t="s">
        <v>266</v>
      </c>
      <c r="D66" t="s">
        <v>13</v>
      </c>
      <c r="E66" s="22" t="s">
        <v>285</v>
      </c>
      <c r="F66" s="7" t="s">
        <v>184</v>
      </c>
      <c r="G66" s="21">
        <v>35000</v>
      </c>
      <c r="H66" s="21">
        <v>1004.5</v>
      </c>
      <c r="I66" s="21">
        <v>0</v>
      </c>
      <c r="J66" s="21">
        <v>1064</v>
      </c>
      <c r="K66" s="33">
        <v>175</v>
      </c>
      <c r="L66" s="33">
        <v>2243.5</v>
      </c>
      <c r="M66" s="33">
        <f t="shared" si="0"/>
        <v>32756.5</v>
      </c>
    </row>
    <row r="67" spans="1:66" x14ac:dyDescent="0.25">
      <c r="A67" s="9">
        <v>59</v>
      </c>
      <c r="B67" t="s">
        <v>427</v>
      </c>
      <c r="C67" t="s">
        <v>266</v>
      </c>
      <c r="D67" t="s">
        <v>186</v>
      </c>
      <c r="E67" s="22" t="s">
        <v>284</v>
      </c>
      <c r="F67" s="7" t="s">
        <v>184</v>
      </c>
      <c r="G67" s="41">
        <v>35000</v>
      </c>
      <c r="H67" s="41">
        <v>1004.5</v>
      </c>
      <c r="I67" s="41">
        <v>0</v>
      </c>
      <c r="J67" s="41">
        <v>1064</v>
      </c>
      <c r="K67" s="41">
        <v>6010.5</v>
      </c>
      <c r="L67" s="41">
        <v>8079</v>
      </c>
      <c r="M67" s="21">
        <f t="shared" si="0"/>
        <v>26921</v>
      </c>
    </row>
    <row r="68" spans="1:66" x14ac:dyDescent="0.25">
      <c r="A68" s="9">
        <v>60</v>
      </c>
      <c r="B68" t="s">
        <v>47</v>
      </c>
      <c r="C68" t="s">
        <v>46</v>
      </c>
      <c r="D68" t="s">
        <v>48</v>
      </c>
      <c r="E68" s="9" t="s">
        <v>284</v>
      </c>
      <c r="F68" t="s">
        <v>184</v>
      </c>
      <c r="G68" s="21">
        <v>23000</v>
      </c>
      <c r="H68" s="21">
        <v>660.1</v>
      </c>
      <c r="I68" s="21">
        <v>0</v>
      </c>
      <c r="J68" s="21">
        <v>699.2</v>
      </c>
      <c r="K68" s="21">
        <v>2204.9699999999998</v>
      </c>
      <c r="L68" s="21">
        <v>3564.27</v>
      </c>
      <c r="M68" s="21">
        <f>+G68-L68</f>
        <v>19435.73</v>
      </c>
    </row>
    <row r="69" spans="1:66" x14ac:dyDescent="0.25">
      <c r="A69" s="9">
        <v>61</v>
      </c>
      <c r="B69" t="s">
        <v>39</v>
      </c>
      <c r="C69" t="s">
        <v>46</v>
      </c>
      <c r="D69" t="s">
        <v>40</v>
      </c>
      <c r="E69" s="9" t="s">
        <v>285</v>
      </c>
      <c r="F69" t="s">
        <v>183</v>
      </c>
      <c r="G69" s="21">
        <v>24150</v>
      </c>
      <c r="H69" s="21">
        <f t="shared" ref="H69:H73" si="3">G69*0.0287</f>
        <v>693.11</v>
      </c>
      <c r="I69" s="21">
        <v>0</v>
      </c>
      <c r="J69" s="21">
        <f>G69*0.0304</f>
        <v>734.16</v>
      </c>
      <c r="K69" s="21">
        <v>225</v>
      </c>
      <c r="L69" s="21">
        <v>1652.27</v>
      </c>
      <c r="M69" s="21">
        <f t="shared" si="0"/>
        <v>22497.73</v>
      </c>
    </row>
    <row r="70" spans="1:66" x14ac:dyDescent="0.25">
      <c r="A70" s="9">
        <v>62</v>
      </c>
      <c r="B70" t="s">
        <v>49</v>
      </c>
      <c r="C70" t="s">
        <v>46</v>
      </c>
      <c r="D70" t="s">
        <v>50</v>
      </c>
      <c r="E70" s="9" t="s">
        <v>285</v>
      </c>
      <c r="F70" t="s">
        <v>183</v>
      </c>
      <c r="G70" s="41">
        <v>23100</v>
      </c>
      <c r="H70" s="41">
        <v>662.97</v>
      </c>
      <c r="I70" s="41">
        <v>0</v>
      </c>
      <c r="J70" s="41">
        <v>702.24</v>
      </c>
      <c r="K70" s="41">
        <v>9176.9500000000007</v>
      </c>
      <c r="L70" s="41">
        <v>10542.16</v>
      </c>
      <c r="M70" s="21">
        <f t="shared" si="0"/>
        <v>12557.84</v>
      </c>
    </row>
    <row r="71" spans="1:66" x14ac:dyDescent="0.25">
      <c r="A71" s="9">
        <v>63</v>
      </c>
      <c r="B71" t="s">
        <v>51</v>
      </c>
      <c r="C71" t="s">
        <v>46</v>
      </c>
      <c r="D71" t="s">
        <v>230</v>
      </c>
      <c r="E71" s="9" t="s">
        <v>284</v>
      </c>
      <c r="F71" t="s">
        <v>184</v>
      </c>
      <c r="G71" s="21">
        <v>25000</v>
      </c>
      <c r="H71" s="21">
        <v>717.5</v>
      </c>
      <c r="I71" s="21">
        <v>0</v>
      </c>
      <c r="J71" s="21">
        <v>760</v>
      </c>
      <c r="K71" s="21">
        <v>1775</v>
      </c>
      <c r="L71" s="21">
        <v>3252.5</v>
      </c>
      <c r="M71" s="21">
        <f>+G71-L71</f>
        <v>21747.5</v>
      </c>
    </row>
    <row r="72" spans="1:66" x14ac:dyDescent="0.25">
      <c r="A72" s="9">
        <v>64</v>
      </c>
      <c r="B72" t="s">
        <v>52</v>
      </c>
      <c r="C72" t="s">
        <v>46</v>
      </c>
      <c r="D72" t="s">
        <v>53</v>
      </c>
      <c r="E72" s="9" t="s">
        <v>284</v>
      </c>
      <c r="F72" t="s">
        <v>184</v>
      </c>
      <c r="G72" s="21">
        <v>18700</v>
      </c>
      <c r="H72" s="21">
        <f t="shared" si="3"/>
        <v>536.69000000000005</v>
      </c>
      <c r="I72" s="21">
        <v>0</v>
      </c>
      <c r="J72" s="21">
        <f>G72*0.0304</f>
        <v>568.48</v>
      </c>
      <c r="K72" s="21">
        <v>125</v>
      </c>
      <c r="L72" s="21">
        <v>1230.17</v>
      </c>
      <c r="M72" s="21">
        <f t="shared" si="0"/>
        <v>17469.830000000002</v>
      </c>
    </row>
    <row r="73" spans="1:66" s="1" customFormat="1" x14ac:dyDescent="0.25">
      <c r="A73" s="9">
        <v>65</v>
      </c>
      <c r="B73" t="s">
        <v>268</v>
      </c>
      <c r="C73" t="s">
        <v>46</v>
      </c>
      <c r="D73" t="s">
        <v>50</v>
      </c>
      <c r="E73" s="9" t="s">
        <v>285</v>
      </c>
      <c r="F73" t="s">
        <v>184</v>
      </c>
      <c r="G73" s="21">
        <v>23000</v>
      </c>
      <c r="H73" s="21">
        <f t="shared" si="3"/>
        <v>660.1</v>
      </c>
      <c r="I73" s="21">
        <v>0</v>
      </c>
      <c r="J73" s="21">
        <f>G73*0.0304</f>
        <v>699.2</v>
      </c>
      <c r="K73" s="21">
        <v>3583.28</v>
      </c>
      <c r="L73" s="21">
        <v>4942.58</v>
      </c>
      <c r="M73" s="21">
        <f t="shared" si="0"/>
        <v>18057.419999999998</v>
      </c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</row>
    <row r="74" spans="1:66" x14ac:dyDescent="0.25">
      <c r="A74" s="9">
        <v>66</v>
      </c>
      <c r="B74" t="s">
        <v>350</v>
      </c>
      <c r="C74" t="s">
        <v>46</v>
      </c>
      <c r="D74" t="s">
        <v>186</v>
      </c>
      <c r="E74" s="9" t="s">
        <v>284</v>
      </c>
      <c r="F74" t="s">
        <v>183</v>
      </c>
      <c r="G74" s="41">
        <v>25000</v>
      </c>
      <c r="H74" s="41">
        <v>717.5</v>
      </c>
      <c r="I74" s="41">
        <v>0</v>
      </c>
      <c r="J74" s="41">
        <v>760</v>
      </c>
      <c r="K74" s="41">
        <v>8180.71</v>
      </c>
      <c r="L74" s="41">
        <v>9658.2099999999991</v>
      </c>
      <c r="M74" s="21">
        <f t="shared" si="0"/>
        <v>15341.79</v>
      </c>
    </row>
    <row r="75" spans="1:66" x14ac:dyDescent="0.25">
      <c r="A75" s="9">
        <v>67</v>
      </c>
      <c r="B75" t="s">
        <v>294</v>
      </c>
      <c r="C75" t="s">
        <v>337</v>
      </c>
      <c r="D75" t="s">
        <v>15</v>
      </c>
      <c r="E75" s="9" t="s">
        <v>284</v>
      </c>
      <c r="F75" t="s">
        <v>183</v>
      </c>
      <c r="G75" s="41">
        <v>50000</v>
      </c>
      <c r="H75" s="41">
        <v>1435</v>
      </c>
      <c r="I75" s="41">
        <v>1615.89</v>
      </c>
      <c r="J75" s="41">
        <v>1520</v>
      </c>
      <c r="K75" s="41">
        <v>3612.38</v>
      </c>
      <c r="L75" s="41">
        <v>8183.27</v>
      </c>
      <c r="M75" s="21">
        <f t="shared" ref="M75:M141" si="4">+G75-L75</f>
        <v>41816.730000000003</v>
      </c>
    </row>
    <row r="76" spans="1:66" x14ac:dyDescent="0.25">
      <c r="A76" s="9">
        <v>68</v>
      </c>
      <c r="B76" s="7" t="s">
        <v>413</v>
      </c>
      <c r="C76" t="s">
        <v>337</v>
      </c>
      <c r="D76" s="7" t="s">
        <v>375</v>
      </c>
      <c r="E76" s="9" t="s">
        <v>284</v>
      </c>
      <c r="F76" t="s">
        <v>183</v>
      </c>
      <c r="G76" s="41">
        <v>36500</v>
      </c>
      <c r="H76" s="41">
        <v>1047.55</v>
      </c>
      <c r="I76" s="41">
        <v>0</v>
      </c>
      <c r="J76" s="41">
        <v>1109.5999999999999</v>
      </c>
      <c r="K76" s="41">
        <v>3370</v>
      </c>
      <c r="L76" s="41">
        <v>5527.15</v>
      </c>
      <c r="M76" s="21">
        <f t="shared" si="4"/>
        <v>30972.85</v>
      </c>
    </row>
    <row r="77" spans="1:66" x14ac:dyDescent="0.25">
      <c r="A77" s="9">
        <v>69</v>
      </c>
      <c r="B77" t="s">
        <v>55</v>
      </c>
      <c r="C77" t="s">
        <v>337</v>
      </c>
      <c r="D77" t="s">
        <v>230</v>
      </c>
      <c r="E77" s="9" t="s">
        <v>285</v>
      </c>
      <c r="F77" t="s">
        <v>184</v>
      </c>
      <c r="G77" s="21">
        <v>24500</v>
      </c>
      <c r="H77" s="21">
        <v>703.15</v>
      </c>
      <c r="I77" s="21">
        <v>0</v>
      </c>
      <c r="J77" s="21">
        <v>744.8</v>
      </c>
      <c r="K77" s="21">
        <v>2275</v>
      </c>
      <c r="L77" s="21">
        <v>3722.95</v>
      </c>
      <c r="M77" s="21">
        <f>+G77-L77</f>
        <v>20777.05</v>
      </c>
    </row>
    <row r="78" spans="1:66" x14ac:dyDescent="0.25">
      <c r="A78" s="9">
        <v>70</v>
      </c>
      <c r="B78" t="s">
        <v>57</v>
      </c>
      <c r="C78" t="s">
        <v>347</v>
      </c>
      <c r="D78" t="s">
        <v>56</v>
      </c>
      <c r="E78" s="9" t="s">
        <v>284</v>
      </c>
      <c r="F78" t="s">
        <v>184</v>
      </c>
      <c r="G78" s="21">
        <v>20000</v>
      </c>
      <c r="H78" s="21">
        <f t="shared" ref="H78:H89" si="5">G78*0.0287</f>
        <v>574</v>
      </c>
      <c r="I78" s="21">
        <v>0</v>
      </c>
      <c r="J78" s="21">
        <v>608</v>
      </c>
      <c r="K78" s="21">
        <v>1200</v>
      </c>
      <c r="L78" s="25">
        <v>2382</v>
      </c>
      <c r="M78" s="21">
        <f t="shared" si="4"/>
        <v>17618</v>
      </c>
    </row>
    <row r="79" spans="1:66" x14ac:dyDescent="0.25">
      <c r="A79" s="9">
        <v>71</v>
      </c>
      <c r="B79" t="s">
        <v>58</v>
      </c>
      <c r="C79" t="s">
        <v>347</v>
      </c>
      <c r="D79" t="s">
        <v>72</v>
      </c>
      <c r="E79" s="9" t="s">
        <v>285</v>
      </c>
      <c r="F79" t="s">
        <v>184</v>
      </c>
      <c r="G79" s="21">
        <v>25000</v>
      </c>
      <c r="H79" s="25">
        <v>717.5</v>
      </c>
      <c r="I79" s="25">
        <v>0</v>
      </c>
      <c r="J79" s="25">
        <v>760</v>
      </c>
      <c r="K79" s="25">
        <v>3438.56</v>
      </c>
      <c r="L79" s="25">
        <v>4916.0600000000004</v>
      </c>
      <c r="M79" s="21">
        <f t="shared" si="4"/>
        <v>20083.939999999999</v>
      </c>
    </row>
    <row r="80" spans="1:66" x14ac:dyDescent="0.25">
      <c r="A80" s="9">
        <v>72</v>
      </c>
      <c r="B80" t="s">
        <v>59</v>
      </c>
      <c r="C80" t="s">
        <v>347</v>
      </c>
      <c r="D80" t="s">
        <v>56</v>
      </c>
      <c r="E80" s="9" t="s">
        <v>284</v>
      </c>
      <c r="F80" t="s">
        <v>183</v>
      </c>
      <c r="G80" s="21">
        <v>20000</v>
      </c>
      <c r="H80" s="21">
        <f t="shared" si="5"/>
        <v>574</v>
      </c>
      <c r="I80" s="21">
        <v>0</v>
      </c>
      <c r="J80" s="21">
        <v>608</v>
      </c>
      <c r="K80" s="21">
        <v>3488.56</v>
      </c>
      <c r="L80" s="25">
        <v>4670.5600000000004</v>
      </c>
      <c r="M80" s="21">
        <f t="shared" si="4"/>
        <v>15329.44</v>
      </c>
    </row>
    <row r="81" spans="1:13" x14ac:dyDescent="0.25">
      <c r="A81" s="9">
        <v>73</v>
      </c>
      <c r="B81" t="s">
        <v>237</v>
      </c>
      <c r="C81" t="s">
        <v>347</v>
      </c>
      <c r="D81" s="4" t="s">
        <v>56</v>
      </c>
      <c r="E81" s="9" t="s">
        <v>284</v>
      </c>
      <c r="F81" s="5" t="s">
        <v>184</v>
      </c>
      <c r="G81" s="41">
        <v>20000</v>
      </c>
      <c r="H81" s="41">
        <v>574</v>
      </c>
      <c r="I81" s="41">
        <v>0</v>
      </c>
      <c r="J81" s="41">
        <v>608</v>
      </c>
      <c r="K81" s="41">
        <v>5000.58</v>
      </c>
      <c r="L81" s="41">
        <v>6182.58</v>
      </c>
      <c r="M81" s="21">
        <f t="shared" si="4"/>
        <v>13817.42</v>
      </c>
    </row>
    <row r="82" spans="1:13" x14ac:dyDescent="0.25">
      <c r="A82" s="9">
        <v>74</v>
      </c>
      <c r="B82" t="s">
        <v>241</v>
      </c>
      <c r="C82" t="s">
        <v>347</v>
      </c>
      <c r="D82" s="4" t="s">
        <v>72</v>
      </c>
      <c r="E82" s="9" t="s">
        <v>285</v>
      </c>
      <c r="F82" s="5" t="s">
        <v>184</v>
      </c>
      <c r="G82" s="41">
        <v>23000</v>
      </c>
      <c r="H82" s="41">
        <v>660.1</v>
      </c>
      <c r="I82" s="41">
        <v>0</v>
      </c>
      <c r="J82" s="41">
        <v>699.2</v>
      </c>
      <c r="K82" s="41">
        <v>275</v>
      </c>
      <c r="L82" s="41">
        <v>1634.3</v>
      </c>
      <c r="M82" s="21">
        <f t="shared" si="4"/>
        <v>21365.7</v>
      </c>
    </row>
    <row r="83" spans="1:13" x14ac:dyDescent="0.25">
      <c r="A83" s="9">
        <v>75</v>
      </c>
      <c r="B83" t="s">
        <v>255</v>
      </c>
      <c r="C83" t="s">
        <v>347</v>
      </c>
      <c r="D83" s="4" t="s">
        <v>391</v>
      </c>
      <c r="E83" s="9" t="s">
        <v>285</v>
      </c>
      <c r="F83" s="5" t="s">
        <v>184</v>
      </c>
      <c r="G83" s="21">
        <v>32000</v>
      </c>
      <c r="H83" s="21">
        <f t="shared" si="5"/>
        <v>918.4</v>
      </c>
      <c r="I83" s="21">
        <v>0</v>
      </c>
      <c r="J83" s="21">
        <v>972.8</v>
      </c>
      <c r="K83" s="21">
        <v>175</v>
      </c>
      <c r="L83" s="25">
        <v>2066.1999999999998</v>
      </c>
      <c r="M83" s="21">
        <f t="shared" si="4"/>
        <v>29933.8</v>
      </c>
    </row>
    <row r="84" spans="1:13" x14ac:dyDescent="0.25">
      <c r="A84" s="9">
        <v>76</v>
      </c>
      <c r="B84" t="s">
        <v>60</v>
      </c>
      <c r="C84" t="s">
        <v>347</v>
      </c>
      <c r="D84" t="s">
        <v>61</v>
      </c>
      <c r="E84" s="9" t="s">
        <v>284</v>
      </c>
      <c r="F84" t="s">
        <v>183</v>
      </c>
      <c r="G84" s="21">
        <v>55000</v>
      </c>
      <c r="H84" s="21">
        <f t="shared" si="5"/>
        <v>1578.5</v>
      </c>
      <c r="I84" s="21">
        <v>2559.6799999999998</v>
      </c>
      <c r="J84" s="21">
        <v>1672</v>
      </c>
      <c r="K84" s="21">
        <v>275</v>
      </c>
      <c r="L84" s="25">
        <v>6085.18</v>
      </c>
      <c r="M84" s="21">
        <f t="shared" si="4"/>
        <v>48914.82</v>
      </c>
    </row>
    <row r="85" spans="1:13" x14ac:dyDescent="0.25">
      <c r="A85" s="9">
        <v>77</v>
      </c>
      <c r="B85" t="s">
        <v>62</v>
      </c>
      <c r="C85" t="s">
        <v>347</v>
      </c>
      <c r="D85" t="s">
        <v>63</v>
      </c>
      <c r="E85" s="9" t="s">
        <v>285</v>
      </c>
      <c r="F85" t="s">
        <v>184</v>
      </c>
      <c r="G85" s="21">
        <v>20000</v>
      </c>
      <c r="H85" s="25">
        <v>574</v>
      </c>
      <c r="I85" s="25">
        <v>0</v>
      </c>
      <c r="J85" s="25">
        <v>608</v>
      </c>
      <c r="K85" s="25">
        <v>6581.55</v>
      </c>
      <c r="L85" s="25">
        <v>7763.55</v>
      </c>
      <c r="M85" s="21">
        <f t="shared" si="4"/>
        <v>12236.45</v>
      </c>
    </row>
    <row r="86" spans="1:13" x14ac:dyDescent="0.25">
      <c r="A86" s="9">
        <v>78</v>
      </c>
      <c r="B86" t="s">
        <v>165</v>
      </c>
      <c r="C86" t="s">
        <v>347</v>
      </c>
      <c r="D86" t="s">
        <v>18</v>
      </c>
      <c r="E86" s="9" t="s">
        <v>284</v>
      </c>
      <c r="F86" t="s">
        <v>184</v>
      </c>
      <c r="G86" s="21">
        <v>27000</v>
      </c>
      <c r="H86" s="21">
        <f t="shared" ref="H86" si="6">G86*0.0287</f>
        <v>774.9</v>
      </c>
      <c r="I86" s="21">
        <v>0</v>
      </c>
      <c r="J86" s="21">
        <v>820.8</v>
      </c>
      <c r="K86" s="21">
        <v>125</v>
      </c>
      <c r="L86" s="25">
        <v>1720.7</v>
      </c>
      <c r="M86" s="21">
        <f t="shared" si="4"/>
        <v>25279.3</v>
      </c>
    </row>
    <row r="87" spans="1:13" x14ac:dyDescent="0.25">
      <c r="A87" s="9">
        <v>79</v>
      </c>
      <c r="B87" t="s">
        <v>164</v>
      </c>
      <c r="C87" t="s">
        <v>347</v>
      </c>
      <c r="D87" t="s">
        <v>163</v>
      </c>
      <c r="E87" s="9" t="s">
        <v>285</v>
      </c>
      <c r="F87" t="s">
        <v>184</v>
      </c>
      <c r="G87" s="41">
        <v>26250</v>
      </c>
      <c r="H87" s="41">
        <v>753.38</v>
      </c>
      <c r="I87" s="41">
        <v>0</v>
      </c>
      <c r="J87" s="41">
        <v>798</v>
      </c>
      <c r="K87" s="41">
        <v>9416.5400000000009</v>
      </c>
      <c r="L87" s="41">
        <v>10967.92</v>
      </c>
      <c r="M87" s="21">
        <f t="shared" si="4"/>
        <v>15282.08</v>
      </c>
    </row>
    <row r="88" spans="1:13" x14ac:dyDescent="0.25">
      <c r="A88" s="9">
        <v>80</v>
      </c>
      <c r="B88" t="s">
        <v>256</v>
      </c>
      <c r="C88" t="s">
        <v>347</v>
      </c>
      <c r="D88" t="s">
        <v>63</v>
      </c>
      <c r="E88" s="9" t="s">
        <v>285</v>
      </c>
      <c r="F88" t="s">
        <v>184</v>
      </c>
      <c r="G88" s="41">
        <v>20000</v>
      </c>
      <c r="H88" s="41">
        <v>574</v>
      </c>
      <c r="I88" s="41">
        <v>0</v>
      </c>
      <c r="J88" s="41">
        <v>608</v>
      </c>
      <c r="K88" s="41">
        <v>11522.81</v>
      </c>
      <c r="L88" s="41">
        <v>12704.81</v>
      </c>
      <c r="M88" s="21">
        <f t="shared" si="4"/>
        <v>7295.19</v>
      </c>
    </row>
    <row r="89" spans="1:13" x14ac:dyDescent="0.25">
      <c r="A89" s="9">
        <v>81</v>
      </c>
      <c r="B89" t="s">
        <v>65</v>
      </c>
      <c r="C89" t="s">
        <v>347</v>
      </c>
      <c r="D89" t="s">
        <v>56</v>
      </c>
      <c r="E89" s="9" t="s">
        <v>284</v>
      </c>
      <c r="F89" t="s">
        <v>183</v>
      </c>
      <c r="G89" s="21">
        <v>20000</v>
      </c>
      <c r="H89" s="21">
        <f t="shared" si="5"/>
        <v>574</v>
      </c>
      <c r="I89" s="21">
        <v>0</v>
      </c>
      <c r="J89" s="21">
        <v>608</v>
      </c>
      <c r="K89" s="21">
        <v>125</v>
      </c>
      <c r="L89" s="25">
        <v>1307</v>
      </c>
      <c r="M89" s="21">
        <f t="shared" si="4"/>
        <v>18693</v>
      </c>
    </row>
    <row r="90" spans="1:13" x14ac:dyDescent="0.25">
      <c r="A90" s="9">
        <v>82</v>
      </c>
      <c r="B90" t="s">
        <v>295</v>
      </c>
      <c r="C90" t="s">
        <v>347</v>
      </c>
      <c r="D90" t="s">
        <v>56</v>
      </c>
      <c r="E90" s="9" t="s">
        <v>284</v>
      </c>
      <c r="F90" t="s">
        <v>183</v>
      </c>
      <c r="G90" s="21">
        <v>20000</v>
      </c>
      <c r="H90" s="21">
        <v>574</v>
      </c>
      <c r="I90" s="21">
        <v>0</v>
      </c>
      <c r="J90" s="21">
        <v>608</v>
      </c>
      <c r="K90" s="21">
        <v>275</v>
      </c>
      <c r="L90" s="25">
        <v>1457</v>
      </c>
      <c r="M90" s="21">
        <f t="shared" si="4"/>
        <v>18543</v>
      </c>
    </row>
    <row r="91" spans="1:13" x14ac:dyDescent="0.25">
      <c r="A91" s="9">
        <v>83</v>
      </c>
      <c r="B91" t="s">
        <v>66</v>
      </c>
      <c r="C91" t="s">
        <v>347</v>
      </c>
      <c r="D91" t="s">
        <v>67</v>
      </c>
      <c r="E91" s="9" t="s">
        <v>285</v>
      </c>
      <c r="F91" t="s">
        <v>183</v>
      </c>
      <c r="G91" s="21">
        <v>23467.5</v>
      </c>
      <c r="H91" s="21">
        <v>673.52</v>
      </c>
      <c r="I91" s="21">
        <v>0</v>
      </c>
      <c r="J91" s="21">
        <v>713.41</v>
      </c>
      <c r="K91" s="21">
        <v>250</v>
      </c>
      <c r="L91" s="25">
        <v>1636.93</v>
      </c>
      <c r="M91" s="21">
        <f t="shared" si="4"/>
        <v>21830.57</v>
      </c>
    </row>
    <row r="92" spans="1:13" x14ac:dyDescent="0.25">
      <c r="A92" s="9">
        <v>84</v>
      </c>
      <c r="B92" s="7" t="s">
        <v>68</v>
      </c>
      <c r="C92" t="s">
        <v>347</v>
      </c>
      <c r="D92" s="7" t="s">
        <v>101</v>
      </c>
      <c r="E92" s="9" t="s">
        <v>284</v>
      </c>
      <c r="F92" t="s">
        <v>184</v>
      </c>
      <c r="G92" s="21">
        <v>23500</v>
      </c>
      <c r="H92" s="21">
        <v>674.45</v>
      </c>
      <c r="I92" s="21">
        <v>0</v>
      </c>
      <c r="J92" s="21">
        <v>714.4</v>
      </c>
      <c r="K92" s="21">
        <v>275</v>
      </c>
      <c r="L92" s="25">
        <v>1663.85</v>
      </c>
      <c r="M92" s="21">
        <f t="shared" si="4"/>
        <v>21836.15</v>
      </c>
    </row>
    <row r="93" spans="1:13" x14ac:dyDescent="0.25">
      <c r="A93" s="9">
        <v>85</v>
      </c>
      <c r="B93" t="s">
        <v>70</v>
      </c>
      <c r="C93" t="s">
        <v>347</v>
      </c>
      <c r="D93" t="s">
        <v>56</v>
      </c>
      <c r="E93" s="9" t="s">
        <v>284</v>
      </c>
      <c r="F93" t="s">
        <v>184</v>
      </c>
      <c r="G93" s="21">
        <v>20000</v>
      </c>
      <c r="H93" s="21">
        <f t="shared" ref="H93:H96" si="7">G93*0.0287</f>
        <v>574</v>
      </c>
      <c r="I93" s="21">
        <v>0</v>
      </c>
      <c r="J93" s="21">
        <v>608</v>
      </c>
      <c r="K93" s="41">
        <v>3462.38</v>
      </c>
      <c r="L93" s="41">
        <v>4644.38</v>
      </c>
      <c r="M93" s="21">
        <f t="shared" si="4"/>
        <v>15355.62</v>
      </c>
    </row>
    <row r="94" spans="1:13" x14ac:dyDescent="0.25">
      <c r="A94" s="9">
        <v>86</v>
      </c>
      <c r="B94" t="s">
        <v>71</v>
      </c>
      <c r="C94" t="s">
        <v>347</v>
      </c>
      <c r="D94" t="s">
        <v>72</v>
      </c>
      <c r="E94" s="9" t="s">
        <v>285</v>
      </c>
      <c r="F94" t="s">
        <v>184</v>
      </c>
      <c r="G94" s="41">
        <v>23000</v>
      </c>
      <c r="H94" s="41">
        <v>660.1</v>
      </c>
      <c r="I94" s="41">
        <v>0</v>
      </c>
      <c r="J94" s="41">
        <v>699.2</v>
      </c>
      <c r="K94" s="41">
        <v>3740</v>
      </c>
      <c r="L94" s="41">
        <v>5099.3</v>
      </c>
      <c r="M94" s="21">
        <f t="shared" si="4"/>
        <v>17900.7</v>
      </c>
    </row>
    <row r="95" spans="1:13" x14ac:dyDescent="0.25">
      <c r="A95" s="9">
        <v>87</v>
      </c>
      <c r="B95" t="s">
        <v>376</v>
      </c>
      <c r="C95" t="s">
        <v>347</v>
      </c>
      <c r="D95" t="s">
        <v>411</v>
      </c>
      <c r="E95" s="9" t="s">
        <v>285</v>
      </c>
      <c r="F95" s="34" t="s">
        <v>184</v>
      </c>
      <c r="G95" s="41">
        <v>40000</v>
      </c>
      <c r="H95" s="41">
        <v>1148</v>
      </c>
      <c r="I95" s="41">
        <v>442.65</v>
      </c>
      <c r="J95" s="41">
        <v>1216</v>
      </c>
      <c r="K95" s="41">
        <v>355</v>
      </c>
      <c r="L95" s="41">
        <v>3161.65</v>
      </c>
      <c r="M95" s="21">
        <f t="shared" si="4"/>
        <v>36838.35</v>
      </c>
    </row>
    <row r="96" spans="1:13" x14ac:dyDescent="0.25">
      <c r="A96" s="9">
        <v>88</v>
      </c>
      <c r="B96" t="s">
        <v>222</v>
      </c>
      <c r="C96" t="s">
        <v>347</v>
      </c>
      <c r="D96" t="s">
        <v>221</v>
      </c>
      <c r="E96" s="9" t="s">
        <v>285</v>
      </c>
      <c r="F96" s="34" t="s">
        <v>184</v>
      </c>
      <c r="G96" s="21">
        <v>20000</v>
      </c>
      <c r="H96" s="21">
        <f t="shared" si="7"/>
        <v>574</v>
      </c>
      <c r="I96" s="21">
        <v>0</v>
      </c>
      <c r="J96" s="21">
        <v>608</v>
      </c>
      <c r="K96" s="21">
        <v>5821.95</v>
      </c>
      <c r="L96" s="25">
        <v>7003.95</v>
      </c>
      <c r="M96" s="21">
        <f t="shared" si="4"/>
        <v>12996.05</v>
      </c>
    </row>
    <row r="97" spans="1:66" x14ac:dyDescent="0.25">
      <c r="A97" s="9">
        <v>89</v>
      </c>
      <c r="B97" s="4" t="s">
        <v>232</v>
      </c>
      <c r="C97" t="s">
        <v>347</v>
      </c>
      <c r="D97" s="4" t="s">
        <v>56</v>
      </c>
      <c r="E97" s="9" t="s">
        <v>284</v>
      </c>
      <c r="F97" s="5" t="s">
        <v>184</v>
      </c>
      <c r="G97" s="25">
        <v>20000</v>
      </c>
      <c r="H97" s="25">
        <v>574</v>
      </c>
      <c r="I97" s="25">
        <v>0</v>
      </c>
      <c r="J97" s="25">
        <v>608</v>
      </c>
      <c r="K97" s="25">
        <v>4204.3900000000003</v>
      </c>
      <c r="L97" s="25">
        <v>5386.39</v>
      </c>
      <c r="M97" s="21">
        <f t="shared" si="4"/>
        <v>14613.61</v>
      </c>
    </row>
    <row r="98" spans="1:66" x14ac:dyDescent="0.25">
      <c r="A98" s="9">
        <v>90</v>
      </c>
      <c r="B98" t="s">
        <v>197</v>
      </c>
      <c r="C98" t="s">
        <v>347</v>
      </c>
      <c r="D98" t="s">
        <v>63</v>
      </c>
      <c r="E98" s="9" t="s">
        <v>285</v>
      </c>
      <c r="F98" t="s">
        <v>184</v>
      </c>
      <c r="G98" s="41">
        <v>20000</v>
      </c>
      <c r="H98" s="41">
        <v>574</v>
      </c>
      <c r="I98" s="41">
        <v>0</v>
      </c>
      <c r="J98" s="41">
        <v>608</v>
      </c>
      <c r="K98" s="41">
        <v>9417.7000000000007</v>
      </c>
      <c r="L98" s="41">
        <v>10599.7</v>
      </c>
      <c r="M98" s="21">
        <f t="shared" si="4"/>
        <v>9400.2999999999993</v>
      </c>
    </row>
    <row r="99" spans="1:66" x14ac:dyDescent="0.25">
      <c r="A99" s="9">
        <v>91</v>
      </c>
      <c r="B99" t="s">
        <v>179</v>
      </c>
      <c r="C99" t="s">
        <v>347</v>
      </c>
      <c r="D99" t="s">
        <v>72</v>
      </c>
      <c r="E99" s="9" t="s">
        <v>285</v>
      </c>
      <c r="F99" t="s">
        <v>184</v>
      </c>
      <c r="G99" s="41">
        <v>23000</v>
      </c>
      <c r="H99" s="41">
        <v>660.1</v>
      </c>
      <c r="I99" s="41">
        <v>0</v>
      </c>
      <c r="J99" s="41">
        <v>699.2</v>
      </c>
      <c r="K99" s="41">
        <v>7602.82</v>
      </c>
      <c r="L99" s="41">
        <v>8962.1200000000008</v>
      </c>
      <c r="M99" s="21">
        <f t="shared" si="4"/>
        <v>14037.88</v>
      </c>
    </row>
    <row r="100" spans="1:66" x14ac:dyDescent="0.25">
      <c r="A100" s="9">
        <v>92</v>
      </c>
      <c r="B100" t="s">
        <v>196</v>
      </c>
      <c r="C100" t="s">
        <v>347</v>
      </c>
      <c r="D100" t="s">
        <v>72</v>
      </c>
      <c r="E100" s="9" t="s">
        <v>285</v>
      </c>
      <c r="F100" t="s">
        <v>184</v>
      </c>
      <c r="G100" s="41">
        <v>23000</v>
      </c>
      <c r="H100" s="41">
        <v>660.1</v>
      </c>
      <c r="I100" s="41">
        <v>0</v>
      </c>
      <c r="J100" s="41">
        <v>699.2</v>
      </c>
      <c r="K100" s="41">
        <v>5167.68</v>
      </c>
      <c r="L100" s="41">
        <v>6526.98</v>
      </c>
      <c r="M100" s="21">
        <f t="shared" si="4"/>
        <v>16473.02</v>
      </c>
    </row>
    <row r="101" spans="1:66" x14ac:dyDescent="0.25">
      <c r="A101" s="9">
        <v>93</v>
      </c>
      <c r="B101" t="s">
        <v>69</v>
      </c>
      <c r="C101" t="s">
        <v>347</v>
      </c>
      <c r="D101" t="s">
        <v>56</v>
      </c>
      <c r="E101" s="9" t="s">
        <v>284</v>
      </c>
      <c r="F101" t="s">
        <v>183</v>
      </c>
      <c r="G101" s="41">
        <v>20000</v>
      </c>
      <c r="H101" s="41">
        <v>574</v>
      </c>
      <c r="I101" s="41">
        <v>0</v>
      </c>
      <c r="J101" s="41">
        <v>608</v>
      </c>
      <c r="K101" s="41">
        <v>8139.88</v>
      </c>
      <c r="L101" s="41">
        <v>9321.8799999999992</v>
      </c>
      <c r="M101" s="21">
        <f t="shared" si="4"/>
        <v>10678.12</v>
      </c>
    </row>
    <row r="102" spans="1:66" x14ac:dyDescent="0.25">
      <c r="A102" s="9">
        <v>94</v>
      </c>
      <c r="B102" t="s">
        <v>452</v>
      </c>
      <c r="C102" t="s">
        <v>347</v>
      </c>
      <c r="D102" t="s">
        <v>193</v>
      </c>
      <c r="E102" s="9" t="s">
        <v>285</v>
      </c>
      <c r="F102" t="s">
        <v>184</v>
      </c>
      <c r="G102" s="25">
        <v>47000</v>
      </c>
      <c r="H102" s="25">
        <v>1348.9</v>
      </c>
      <c r="I102" s="25">
        <v>1430.6</v>
      </c>
      <c r="J102" s="21">
        <v>1428.8</v>
      </c>
      <c r="K102" s="25">
        <v>925</v>
      </c>
      <c r="L102" s="25">
        <v>5133.3</v>
      </c>
      <c r="M102" s="21">
        <f t="shared" si="4"/>
        <v>41866.699999999997</v>
      </c>
    </row>
    <row r="103" spans="1:66" s="7" customFormat="1" x14ac:dyDescent="0.25">
      <c r="A103" s="9">
        <v>95</v>
      </c>
      <c r="B103" t="s">
        <v>329</v>
      </c>
      <c r="C103" t="s">
        <v>347</v>
      </c>
      <c r="D103" t="s">
        <v>72</v>
      </c>
      <c r="E103" s="9" t="s">
        <v>285</v>
      </c>
      <c r="F103" s="34" t="s">
        <v>184</v>
      </c>
      <c r="G103" s="25">
        <v>36000</v>
      </c>
      <c r="H103" s="25">
        <v>1033.2</v>
      </c>
      <c r="I103" s="25">
        <v>0</v>
      </c>
      <c r="J103" s="21">
        <v>1094.4000000000001</v>
      </c>
      <c r="K103" s="25">
        <v>175</v>
      </c>
      <c r="L103" s="25">
        <v>2302.6</v>
      </c>
      <c r="M103" s="21">
        <f t="shared" si="4"/>
        <v>33697.4</v>
      </c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</row>
    <row r="104" spans="1:66" x14ac:dyDescent="0.25">
      <c r="A104" s="9">
        <v>96</v>
      </c>
      <c r="B104" t="s">
        <v>330</v>
      </c>
      <c r="C104" t="s">
        <v>347</v>
      </c>
      <c r="D104" t="s">
        <v>67</v>
      </c>
      <c r="E104" s="9" t="s">
        <v>285</v>
      </c>
      <c r="F104" t="s">
        <v>184</v>
      </c>
      <c r="G104" s="25">
        <v>23000</v>
      </c>
      <c r="H104" s="25">
        <v>660.1</v>
      </c>
      <c r="I104" s="25">
        <v>0</v>
      </c>
      <c r="J104" s="21">
        <v>699.2</v>
      </c>
      <c r="K104" s="25">
        <v>175</v>
      </c>
      <c r="L104" s="25">
        <v>1534.3</v>
      </c>
      <c r="M104" s="21">
        <f t="shared" si="4"/>
        <v>21465.7</v>
      </c>
    </row>
    <row r="105" spans="1:66" x14ac:dyDescent="0.25">
      <c r="A105" s="9">
        <v>97</v>
      </c>
      <c r="B105" t="s">
        <v>339</v>
      </c>
      <c r="C105" t="s">
        <v>347</v>
      </c>
      <c r="D105" t="s">
        <v>72</v>
      </c>
      <c r="E105" s="9" t="s">
        <v>285</v>
      </c>
      <c r="F105" t="s">
        <v>184</v>
      </c>
      <c r="G105" s="41">
        <v>25000</v>
      </c>
      <c r="H105" s="41">
        <v>717.5</v>
      </c>
      <c r="I105" s="41">
        <v>0</v>
      </c>
      <c r="J105" s="41">
        <v>760</v>
      </c>
      <c r="K105" s="41">
        <v>5357.68</v>
      </c>
      <c r="L105" s="41">
        <v>6835.18</v>
      </c>
      <c r="M105" s="21">
        <f t="shared" si="4"/>
        <v>18164.82</v>
      </c>
    </row>
    <row r="106" spans="1:66" x14ac:dyDescent="0.25">
      <c r="A106" s="9">
        <v>98</v>
      </c>
      <c r="B106" s="8" t="s">
        <v>419</v>
      </c>
      <c r="C106" t="s">
        <v>347</v>
      </c>
      <c r="D106" t="s">
        <v>120</v>
      </c>
      <c r="E106" s="9" t="s">
        <v>284</v>
      </c>
      <c r="F106" t="s">
        <v>184</v>
      </c>
      <c r="G106" s="41">
        <v>26000</v>
      </c>
      <c r="H106" s="41">
        <v>746.2</v>
      </c>
      <c r="I106" s="41">
        <v>0</v>
      </c>
      <c r="J106" s="41">
        <v>790.4</v>
      </c>
      <c r="K106" s="41">
        <v>25</v>
      </c>
      <c r="L106" s="41">
        <v>1561.6</v>
      </c>
      <c r="M106" s="21">
        <f>+G106-L106</f>
        <v>24438.400000000001</v>
      </c>
    </row>
    <row r="107" spans="1:66" x14ac:dyDescent="0.25">
      <c r="A107" s="9">
        <v>99</v>
      </c>
      <c r="B107" t="s">
        <v>368</v>
      </c>
      <c r="C107" t="s">
        <v>347</v>
      </c>
      <c r="D107" t="s">
        <v>369</v>
      </c>
      <c r="E107" s="9" t="s">
        <v>285</v>
      </c>
      <c r="F107" t="s">
        <v>184</v>
      </c>
      <c r="G107" s="25">
        <v>25000</v>
      </c>
      <c r="H107" s="25">
        <v>717.5</v>
      </c>
      <c r="I107" s="25">
        <v>0</v>
      </c>
      <c r="J107" s="21">
        <v>760</v>
      </c>
      <c r="K107" s="25">
        <v>25</v>
      </c>
      <c r="L107" s="25">
        <v>1502.5</v>
      </c>
      <c r="M107" s="21">
        <f t="shared" si="4"/>
        <v>23497.5</v>
      </c>
    </row>
    <row r="108" spans="1:66" x14ac:dyDescent="0.25">
      <c r="A108" s="9">
        <v>100</v>
      </c>
      <c r="B108" t="s">
        <v>370</v>
      </c>
      <c r="C108" t="s">
        <v>347</v>
      </c>
      <c r="D108" t="s">
        <v>72</v>
      </c>
      <c r="E108" s="9" t="s">
        <v>285</v>
      </c>
      <c r="F108" t="s">
        <v>184</v>
      </c>
      <c r="G108" s="25">
        <v>25000</v>
      </c>
      <c r="H108" s="25">
        <v>717.5</v>
      </c>
      <c r="I108" s="25">
        <v>0</v>
      </c>
      <c r="J108" s="21">
        <v>760</v>
      </c>
      <c r="K108" s="25">
        <v>25</v>
      </c>
      <c r="L108" s="25">
        <v>1502.5</v>
      </c>
      <c r="M108" s="21">
        <f t="shared" si="4"/>
        <v>23497.5</v>
      </c>
    </row>
    <row r="109" spans="1:66" x14ac:dyDescent="0.25">
      <c r="A109" s="9">
        <v>101</v>
      </c>
      <c r="B109" t="s">
        <v>453</v>
      </c>
      <c r="C109" t="s">
        <v>347</v>
      </c>
      <c r="D109" t="s">
        <v>56</v>
      </c>
      <c r="E109" s="9" t="s">
        <v>284</v>
      </c>
      <c r="F109" t="s">
        <v>184</v>
      </c>
      <c r="G109" s="41">
        <v>20000</v>
      </c>
      <c r="H109" s="41">
        <v>574</v>
      </c>
      <c r="I109" s="41">
        <v>0</v>
      </c>
      <c r="J109" s="41">
        <v>608</v>
      </c>
      <c r="K109" s="41">
        <v>4801.3</v>
      </c>
      <c r="L109" s="41">
        <v>5983.3</v>
      </c>
      <c r="M109" s="21">
        <f t="shared" si="4"/>
        <v>14016.7</v>
      </c>
    </row>
    <row r="110" spans="1:66" s="15" customFormat="1" x14ac:dyDescent="0.25">
      <c r="A110" s="9">
        <v>102</v>
      </c>
      <c r="B110" t="s">
        <v>402</v>
      </c>
      <c r="C110" t="s">
        <v>347</v>
      </c>
      <c r="D110" t="s">
        <v>72</v>
      </c>
      <c r="E110" s="9" t="s">
        <v>285</v>
      </c>
      <c r="F110" t="s">
        <v>184</v>
      </c>
      <c r="G110" s="25">
        <v>25000</v>
      </c>
      <c r="H110" s="25">
        <v>717.5</v>
      </c>
      <c r="I110" s="25">
        <v>0</v>
      </c>
      <c r="J110" s="21">
        <v>760</v>
      </c>
      <c r="K110" s="25">
        <v>1025</v>
      </c>
      <c r="L110" s="25">
        <v>2502.5</v>
      </c>
      <c r="M110" s="21">
        <f t="shared" si="4"/>
        <v>22497.5</v>
      </c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</row>
    <row r="111" spans="1:66" x14ac:dyDescent="0.25">
      <c r="A111" s="9">
        <v>103</v>
      </c>
      <c r="B111" t="s">
        <v>403</v>
      </c>
      <c r="C111" t="s">
        <v>347</v>
      </c>
      <c r="D111" t="s">
        <v>174</v>
      </c>
      <c r="E111" s="9" t="s">
        <v>285</v>
      </c>
      <c r="F111" t="s">
        <v>184</v>
      </c>
      <c r="G111" s="25">
        <v>25000</v>
      </c>
      <c r="H111" s="25">
        <v>717.5</v>
      </c>
      <c r="I111" s="25">
        <v>0</v>
      </c>
      <c r="J111" s="21">
        <v>760</v>
      </c>
      <c r="K111" s="25">
        <v>25</v>
      </c>
      <c r="L111" s="25">
        <v>1502.5</v>
      </c>
      <c r="M111" s="21">
        <f t="shared" si="4"/>
        <v>23497.5</v>
      </c>
    </row>
    <row r="112" spans="1:66" x14ac:dyDescent="0.25">
      <c r="A112" s="9">
        <v>104</v>
      </c>
      <c r="B112" t="s">
        <v>430</v>
      </c>
      <c r="C112" t="s">
        <v>347</v>
      </c>
      <c r="D112" t="s">
        <v>56</v>
      </c>
      <c r="E112" s="9" t="s">
        <v>284</v>
      </c>
      <c r="F112" t="s">
        <v>184</v>
      </c>
      <c r="G112" s="25">
        <v>20000</v>
      </c>
      <c r="H112" s="25">
        <v>574</v>
      </c>
      <c r="I112" s="25">
        <v>0</v>
      </c>
      <c r="J112" s="25">
        <v>608</v>
      </c>
      <c r="K112" s="25">
        <v>4907.68</v>
      </c>
      <c r="L112" s="25">
        <v>6089.68</v>
      </c>
      <c r="M112" s="21">
        <f t="shared" si="4"/>
        <v>13910.32</v>
      </c>
    </row>
    <row r="113" spans="1:66" x14ac:dyDescent="0.25">
      <c r="A113" s="9">
        <v>105</v>
      </c>
      <c r="B113" t="s">
        <v>431</v>
      </c>
      <c r="C113" t="s">
        <v>347</v>
      </c>
      <c r="D113" t="s">
        <v>56</v>
      </c>
      <c r="E113" s="9" t="s">
        <v>284</v>
      </c>
      <c r="F113" t="s">
        <v>184</v>
      </c>
      <c r="G113" s="41">
        <v>20000</v>
      </c>
      <c r="H113" s="41">
        <v>574</v>
      </c>
      <c r="I113" s="41">
        <v>0</v>
      </c>
      <c r="J113" s="41">
        <v>608</v>
      </c>
      <c r="K113" s="41">
        <v>5757.68</v>
      </c>
      <c r="L113" s="41">
        <v>6939.68</v>
      </c>
      <c r="M113" s="21">
        <f t="shared" si="4"/>
        <v>13060.32</v>
      </c>
    </row>
    <row r="114" spans="1:66" x14ac:dyDescent="0.25">
      <c r="A114" s="9">
        <v>106</v>
      </c>
      <c r="B114" t="s">
        <v>194</v>
      </c>
      <c r="C114" t="s">
        <v>347</v>
      </c>
      <c r="D114" t="s">
        <v>163</v>
      </c>
      <c r="E114" s="9" t="s">
        <v>285</v>
      </c>
      <c r="F114" t="s">
        <v>184</v>
      </c>
      <c r="G114" s="21">
        <v>23000</v>
      </c>
      <c r="H114" s="21">
        <f>G114*0.0287</f>
        <v>660.1</v>
      </c>
      <c r="I114" s="21">
        <v>0</v>
      </c>
      <c r="J114" s="21">
        <v>699.2</v>
      </c>
      <c r="K114" s="21">
        <v>6993.62</v>
      </c>
      <c r="L114" s="25">
        <v>8352.92</v>
      </c>
      <c r="M114" s="21">
        <f>+G114-L114</f>
        <v>14647.08</v>
      </c>
    </row>
    <row r="115" spans="1:66" x14ac:dyDescent="0.25">
      <c r="A115" s="9">
        <v>107</v>
      </c>
      <c r="B115" t="s">
        <v>487</v>
      </c>
      <c r="C115" t="s">
        <v>347</v>
      </c>
      <c r="D115" t="s">
        <v>72</v>
      </c>
      <c r="E115" s="9" t="s">
        <v>285</v>
      </c>
      <c r="F115" t="s">
        <v>184</v>
      </c>
      <c r="G115" s="41">
        <v>30000</v>
      </c>
      <c r="H115" s="41">
        <v>861</v>
      </c>
      <c r="I115" s="41">
        <v>0</v>
      </c>
      <c r="J115" s="41">
        <v>912</v>
      </c>
      <c r="K115" s="41">
        <v>25</v>
      </c>
      <c r="L115" s="41">
        <v>1798</v>
      </c>
      <c r="M115" s="21">
        <f>+G115-L115</f>
        <v>28202</v>
      </c>
    </row>
    <row r="116" spans="1:66" x14ac:dyDescent="0.25">
      <c r="A116" s="9">
        <v>108</v>
      </c>
      <c r="B116" s="4" t="s">
        <v>226</v>
      </c>
      <c r="C116" s="4" t="s">
        <v>359</v>
      </c>
      <c r="D116" s="4" t="s">
        <v>18</v>
      </c>
      <c r="E116" s="9" t="s">
        <v>284</v>
      </c>
      <c r="F116" t="s">
        <v>184</v>
      </c>
      <c r="G116" s="21">
        <v>33000</v>
      </c>
      <c r="H116" s="21">
        <f>G116*0.0287</f>
        <v>947.1</v>
      </c>
      <c r="I116" s="21">
        <v>0</v>
      </c>
      <c r="J116" s="21">
        <f>G116*0.0304</f>
        <v>1003.2</v>
      </c>
      <c r="K116" s="25">
        <v>175</v>
      </c>
      <c r="L116" s="21">
        <f>+H116+I116+J116+K116</f>
        <v>2125.3000000000002</v>
      </c>
      <c r="M116" s="21">
        <f t="shared" si="4"/>
        <v>30874.7</v>
      </c>
    </row>
    <row r="117" spans="1:66" x14ac:dyDescent="0.25">
      <c r="A117" s="9">
        <v>109</v>
      </c>
      <c r="B117" t="s">
        <v>225</v>
      </c>
      <c r="C117" s="4" t="s">
        <v>359</v>
      </c>
      <c r="D117" s="4" t="s">
        <v>465</v>
      </c>
      <c r="E117" s="9" t="s">
        <v>284</v>
      </c>
      <c r="F117" t="s">
        <v>184</v>
      </c>
      <c r="G117" s="21">
        <v>60000</v>
      </c>
      <c r="H117" s="25">
        <v>1722</v>
      </c>
      <c r="I117" s="25">
        <v>3486.68</v>
      </c>
      <c r="J117" s="25">
        <v>1824</v>
      </c>
      <c r="K117" s="25">
        <v>175</v>
      </c>
      <c r="L117" s="25">
        <v>7207.68</v>
      </c>
      <c r="M117" s="21">
        <f t="shared" si="4"/>
        <v>52792.32</v>
      </c>
    </row>
    <row r="118" spans="1:66" x14ac:dyDescent="0.25">
      <c r="A118" s="9">
        <v>110</v>
      </c>
      <c r="B118" t="s">
        <v>166</v>
      </c>
      <c r="C118" s="4" t="s">
        <v>359</v>
      </c>
      <c r="D118" s="4" t="s">
        <v>466</v>
      </c>
      <c r="E118" s="9" t="s">
        <v>284</v>
      </c>
      <c r="F118" t="s">
        <v>184</v>
      </c>
      <c r="G118" s="41">
        <v>44000</v>
      </c>
      <c r="H118" s="41">
        <v>1262.8</v>
      </c>
      <c r="I118" s="41">
        <v>769.08</v>
      </c>
      <c r="J118" s="41">
        <v>1337.6</v>
      </c>
      <c r="K118" s="41">
        <v>6681.56</v>
      </c>
      <c r="L118" s="41">
        <v>10051.040000000001</v>
      </c>
      <c r="M118" s="21">
        <f t="shared" si="4"/>
        <v>33948.959999999999</v>
      </c>
    </row>
    <row r="119" spans="1:66" x14ac:dyDescent="0.25">
      <c r="A119" s="9">
        <v>111</v>
      </c>
      <c r="B119" s="4" t="s">
        <v>335</v>
      </c>
      <c r="C119" s="4" t="s">
        <v>359</v>
      </c>
      <c r="D119" s="4" t="s">
        <v>466</v>
      </c>
      <c r="E119" s="9" t="s">
        <v>285</v>
      </c>
      <c r="F119" t="s">
        <v>183</v>
      </c>
      <c r="G119" s="41">
        <v>44000</v>
      </c>
      <c r="H119" s="41">
        <v>1262.8</v>
      </c>
      <c r="I119" s="41">
        <v>1007.19</v>
      </c>
      <c r="J119" s="41">
        <v>1337.6</v>
      </c>
      <c r="K119" s="41">
        <v>2001.59</v>
      </c>
      <c r="L119" s="41">
        <v>5609.18</v>
      </c>
      <c r="M119" s="21">
        <f t="shared" si="4"/>
        <v>38390.82</v>
      </c>
    </row>
    <row r="120" spans="1:66" x14ac:dyDescent="0.25">
      <c r="A120" s="9">
        <v>112</v>
      </c>
      <c r="B120" s="4" t="s">
        <v>418</v>
      </c>
      <c r="C120" s="4" t="s">
        <v>359</v>
      </c>
      <c r="D120" s="4" t="s">
        <v>91</v>
      </c>
      <c r="E120" s="9" t="s">
        <v>284</v>
      </c>
      <c r="F120" t="s">
        <v>183</v>
      </c>
      <c r="G120" s="35">
        <v>56000</v>
      </c>
      <c r="H120" s="21">
        <v>1607.2</v>
      </c>
      <c r="I120" s="21">
        <v>2733.96</v>
      </c>
      <c r="J120" s="21">
        <v>1702.4</v>
      </c>
      <c r="K120" s="25">
        <v>4075</v>
      </c>
      <c r="L120" s="21">
        <v>10118.56</v>
      </c>
      <c r="M120" s="21">
        <f t="shared" si="4"/>
        <v>45881.440000000002</v>
      </c>
    </row>
    <row r="121" spans="1:66" x14ac:dyDescent="0.25">
      <c r="A121" s="9">
        <v>113</v>
      </c>
      <c r="B121" s="4" t="s">
        <v>436</v>
      </c>
      <c r="C121" s="4" t="s">
        <v>359</v>
      </c>
      <c r="D121" s="4" t="s">
        <v>186</v>
      </c>
      <c r="E121" s="9" t="s">
        <v>284</v>
      </c>
      <c r="F121" s="4" t="s">
        <v>184</v>
      </c>
      <c r="G121" s="35">
        <v>37000</v>
      </c>
      <c r="H121" s="25">
        <v>1061.9000000000001</v>
      </c>
      <c r="I121" s="25">
        <v>19.25</v>
      </c>
      <c r="J121" s="25">
        <v>1124.8</v>
      </c>
      <c r="K121" s="25">
        <v>4450</v>
      </c>
      <c r="L121" s="21">
        <v>6655.95</v>
      </c>
      <c r="M121" s="21">
        <f t="shared" si="4"/>
        <v>30344.05</v>
      </c>
    </row>
    <row r="122" spans="1:66" x14ac:dyDescent="0.25">
      <c r="A122" s="9">
        <v>114</v>
      </c>
      <c r="B122" s="4" t="s">
        <v>170</v>
      </c>
      <c r="C122" s="4" t="s">
        <v>269</v>
      </c>
      <c r="D122" s="4" t="s">
        <v>361</v>
      </c>
      <c r="E122" s="9" t="s">
        <v>284</v>
      </c>
      <c r="F122" s="4" t="s">
        <v>184</v>
      </c>
      <c r="G122" s="21">
        <v>50000</v>
      </c>
      <c r="H122" s="21">
        <v>1435</v>
      </c>
      <c r="I122" s="21">
        <v>1854</v>
      </c>
      <c r="J122" s="21">
        <f>G122*0.0304</f>
        <v>1520</v>
      </c>
      <c r="K122" s="21">
        <v>315</v>
      </c>
      <c r="L122" s="21">
        <v>5124</v>
      </c>
      <c r="M122" s="21">
        <f t="shared" si="4"/>
        <v>44876</v>
      </c>
    </row>
    <row r="123" spans="1:66" x14ac:dyDescent="0.25">
      <c r="A123" s="9">
        <v>115</v>
      </c>
      <c r="B123" s="4" t="s">
        <v>355</v>
      </c>
      <c r="C123" s="4" t="s">
        <v>269</v>
      </c>
      <c r="D123" s="4" t="s">
        <v>15</v>
      </c>
      <c r="E123" s="9" t="s">
        <v>285</v>
      </c>
      <c r="F123" s="4" t="s">
        <v>183</v>
      </c>
      <c r="G123" s="21">
        <v>133000</v>
      </c>
      <c r="H123" s="21">
        <v>3817.1</v>
      </c>
      <c r="I123" s="21">
        <v>19867.79</v>
      </c>
      <c r="J123" s="21">
        <v>4043.2</v>
      </c>
      <c r="K123" s="21">
        <v>25</v>
      </c>
      <c r="L123" s="21">
        <v>27753.09</v>
      </c>
      <c r="M123" s="21">
        <f t="shared" si="4"/>
        <v>105246.91</v>
      </c>
    </row>
    <row r="124" spans="1:66" x14ac:dyDescent="0.25">
      <c r="A124" s="9">
        <v>116</v>
      </c>
      <c r="B124" s="4" t="s">
        <v>42</v>
      </c>
      <c r="C124" s="4" t="s">
        <v>384</v>
      </c>
      <c r="D124" s="4" t="s">
        <v>489</v>
      </c>
      <c r="E124" s="9" t="s">
        <v>284</v>
      </c>
      <c r="F124" s="4" t="s">
        <v>184</v>
      </c>
      <c r="G124" s="21">
        <v>50000</v>
      </c>
      <c r="H124" s="35">
        <f>G124*0.0287</f>
        <v>1435</v>
      </c>
      <c r="I124" s="21">
        <v>1854</v>
      </c>
      <c r="J124" s="35">
        <v>1520</v>
      </c>
      <c r="K124" s="35">
        <v>1375</v>
      </c>
      <c r="L124" s="35">
        <f>H124+I124+J124+K124</f>
        <v>6184</v>
      </c>
      <c r="M124" s="21">
        <f t="shared" si="4"/>
        <v>43816</v>
      </c>
    </row>
    <row r="125" spans="1:66" s="7" customFormat="1" x14ac:dyDescent="0.25">
      <c r="A125" s="9">
        <v>117</v>
      </c>
      <c r="B125" s="4" t="s">
        <v>344</v>
      </c>
      <c r="C125" s="4" t="s">
        <v>343</v>
      </c>
      <c r="D125" s="4" t="s">
        <v>345</v>
      </c>
      <c r="E125" s="9" t="s">
        <v>284</v>
      </c>
      <c r="F125" s="4" t="s">
        <v>346</v>
      </c>
      <c r="G125" s="21">
        <v>56000</v>
      </c>
      <c r="H125" s="35">
        <v>1607.2</v>
      </c>
      <c r="I125" s="35">
        <v>2733.96</v>
      </c>
      <c r="J125" s="35">
        <v>1702.4</v>
      </c>
      <c r="K125" s="35">
        <v>125</v>
      </c>
      <c r="L125" s="35">
        <v>6168.56</v>
      </c>
      <c r="M125" s="21">
        <f>+G125-L125</f>
        <v>49831.44</v>
      </c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</row>
    <row r="126" spans="1:66" x14ac:dyDescent="0.25">
      <c r="A126" s="9">
        <v>118</v>
      </c>
      <c r="B126" s="4" t="s">
        <v>41</v>
      </c>
      <c r="C126" s="4" t="s">
        <v>270</v>
      </c>
      <c r="D126" s="4" t="s">
        <v>438</v>
      </c>
      <c r="E126" s="9" t="s">
        <v>284</v>
      </c>
      <c r="F126" s="4" t="s">
        <v>183</v>
      </c>
      <c r="G126" s="41">
        <v>57000</v>
      </c>
      <c r="H126" s="41">
        <v>1635.9</v>
      </c>
      <c r="I126" s="41">
        <v>2604.66</v>
      </c>
      <c r="J126" s="41">
        <v>1732.8</v>
      </c>
      <c r="K126" s="41">
        <v>1832.38</v>
      </c>
      <c r="L126" s="41">
        <v>7805.74</v>
      </c>
      <c r="M126" s="21">
        <f t="shared" si="4"/>
        <v>49194.26</v>
      </c>
    </row>
    <row r="127" spans="1:66" x14ac:dyDescent="0.25">
      <c r="A127" s="9">
        <v>119</v>
      </c>
      <c r="B127" s="4" t="s">
        <v>43</v>
      </c>
      <c r="C127" s="4" t="s">
        <v>270</v>
      </c>
      <c r="D127" s="4" t="s">
        <v>239</v>
      </c>
      <c r="E127" s="9" t="s">
        <v>285</v>
      </c>
      <c r="F127" t="s">
        <v>183</v>
      </c>
      <c r="G127" s="41">
        <v>57000</v>
      </c>
      <c r="H127" s="41">
        <v>1635.9</v>
      </c>
      <c r="I127" s="41">
        <v>2922.14</v>
      </c>
      <c r="J127" s="41">
        <v>1732.8</v>
      </c>
      <c r="K127" s="41">
        <v>1315</v>
      </c>
      <c r="L127" s="41">
        <v>7605.84</v>
      </c>
      <c r="M127" s="21">
        <f t="shared" si="4"/>
        <v>49394.16</v>
      </c>
    </row>
    <row r="128" spans="1:66" x14ac:dyDescent="0.25">
      <c r="A128" s="9">
        <v>120</v>
      </c>
      <c r="B128" t="s">
        <v>219</v>
      </c>
      <c r="C128" t="s">
        <v>270</v>
      </c>
      <c r="D128" t="s">
        <v>239</v>
      </c>
      <c r="E128" s="9" t="s">
        <v>285</v>
      </c>
      <c r="F128" s="34" t="s">
        <v>184</v>
      </c>
      <c r="G128" s="21">
        <v>44000</v>
      </c>
      <c r="H128" s="21">
        <f>G128*0.0287</f>
        <v>1262.8</v>
      </c>
      <c r="I128" s="21">
        <v>1007.19</v>
      </c>
      <c r="J128" s="21">
        <v>1337.6</v>
      </c>
      <c r="K128" s="21">
        <v>175</v>
      </c>
      <c r="L128" s="21">
        <v>3782.59</v>
      </c>
      <c r="M128" s="21">
        <f t="shared" si="4"/>
        <v>40217.410000000003</v>
      </c>
    </row>
    <row r="129" spans="1:66" x14ac:dyDescent="0.25">
      <c r="A129" s="9">
        <v>121</v>
      </c>
      <c r="B129" s="4" t="s">
        <v>301</v>
      </c>
      <c r="C129" t="s">
        <v>270</v>
      </c>
      <c r="D129" s="4" t="s">
        <v>15</v>
      </c>
      <c r="E129" s="9" t="s">
        <v>284</v>
      </c>
      <c r="F129" s="5" t="s">
        <v>183</v>
      </c>
      <c r="G129" s="21">
        <v>110000</v>
      </c>
      <c r="H129" s="21">
        <f>G129*0.0287</f>
        <v>3157</v>
      </c>
      <c r="I129" s="21">
        <v>14457.62</v>
      </c>
      <c r="J129" s="21">
        <v>3344</v>
      </c>
      <c r="K129" s="21">
        <v>25</v>
      </c>
      <c r="L129" s="21">
        <v>20983.62</v>
      </c>
      <c r="M129" s="21">
        <f t="shared" si="4"/>
        <v>89016.38</v>
      </c>
    </row>
    <row r="130" spans="1:66" x14ac:dyDescent="0.25">
      <c r="A130" s="9">
        <v>122</v>
      </c>
      <c r="B130" s="7" t="s">
        <v>302</v>
      </c>
      <c r="C130" s="7" t="s">
        <v>271</v>
      </c>
      <c r="D130" s="7" t="s">
        <v>186</v>
      </c>
      <c r="E130" s="22" t="s">
        <v>284</v>
      </c>
      <c r="F130" s="7" t="s">
        <v>183</v>
      </c>
      <c r="G130" s="41">
        <v>26250</v>
      </c>
      <c r="H130" s="41">
        <v>753.38</v>
      </c>
      <c r="I130" s="41">
        <v>0</v>
      </c>
      <c r="J130" s="41">
        <v>798</v>
      </c>
      <c r="K130" s="41">
        <v>5643.54</v>
      </c>
      <c r="L130" s="41">
        <v>7194.92</v>
      </c>
      <c r="M130" s="21">
        <f t="shared" si="4"/>
        <v>19055.080000000002</v>
      </c>
    </row>
    <row r="131" spans="1:66" x14ac:dyDescent="0.25">
      <c r="A131" s="9">
        <v>123</v>
      </c>
      <c r="B131" t="s">
        <v>195</v>
      </c>
      <c r="C131" s="4" t="s">
        <v>271</v>
      </c>
      <c r="D131" s="7" t="s">
        <v>186</v>
      </c>
      <c r="E131" s="9" t="s">
        <v>284</v>
      </c>
      <c r="F131" t="s">
        <v>184</v>
      </c>
      <c r="G131" s="41">
        <v>32000</v>
      </c>
      <c r="H131" s="41">
        <v>918.4</v>
      </c>
      <c r="I131" s="41">
        <v>0</v>
      </c>
      <c r="J131" s="41">
        <v>972.8</v>
      </c>
      <c r="K131" s="41">
        <v>747</v>
      </c>
      <c r="L131" s="41">
        <v>2638.2</v>
      </c>
      <c r="M131" s="21">
        <f t="shared" si="4"/>
        <v>29361.8</v>
      </c>
    </row>
    <row r="132" spans="1:66" x14ac:dyDescent="0.25">
      <c r="A132" s="9">
        <v>124</v>
      </c>
      <c r="B132" t="s">
        <v>33</v>
      </c>
      <c r="C132" t="s">
        <v>272</v>
      </c>
      <c r="D132" t="s">
        <v>441</v>
      </c>
      <c r="E132" s="9" t="s">
        <v>285</v>
      </c>
      <c r="F132" t="s">
        <v>183</v>
      </c>
      <c r="G132" s="42">
        <v>41000</v>
      </c>
      <c r="H132" s="42">
        <v>1176.7</v>
      </c>
      <c r="I132" s="42">
        <v>583.79</v>
      </c>
      <c r="J132" s="42">
        <v>1246.4000000000001</v>
      </c>
      <c r="K132" s="42">
        <v>175</v>
      </c>
      <c r="L132" s="42">
        <v>3181.89</v>
      </c>
      <c r="M132" s="33">
        <f t="shared" si="4"/>
        <v>37818.11</v>
      </c>
    </row>
    <row r="133" spans="1:66" s="1" customFormat="1" x14ac:dyDescent="0.25">
      <c r="A133" s="9">
        <v>125</v>
      </c>
      <c r="B133" t="s">
        <v>32</v>
      </c>
      <c r="C133" s="7" t="s">
        <v>272</v>
      </c>
      <c r="D133" s="4" t="s">
        <v>15</v>
      </c>
      <c r="E133" s="9" t="s">
        <v>285</v>
      </c>
      <c r="F133" s="7" t="s">
        <v>183</v>
      </c>
      <c r="G133" s="21">
        <v>105000</v>
      </c>
      <c r="H133" s="21">
        <v>3013.5</v>
      </c>
      <c r="I133" s="21">
        <v>13281.49</v>
      </c>
      <c r="J133" s="21">
        <v>3192</v>
      </c>
      <c r="K133" s="21">
        <v>275</v>
      </c>
      <c r="L133" s="21">
        <v>19761.990000000002</v>
      </c>
      <c r="M133" s="21">
        <f t="shared" si="4"/>
        <v>85238.01</v>
      </c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</row>
    <row r="134" spans="1:66" x14ac:dyDescent="0.25">
      <c r="A134" s="9">
        <v>126</v>
      </c>
      <c r="B134" t="s">
        <v>236</v>
      </c>
      <c r="C134" t="s">
        <v>273</v>
      </c>
      <c r="D134" s="4" t="s">
        <v>469</v>
      </c>
      <c r="E134" s="9" t="s">
        <v>285</v>
      </c>
      <c r="F134" s="34" t="s">
        <v>184</v>
      </c>
      <c r="G134" s="21">
        <v>90000</v>
      </c>
      <c r="H134" s="21">
        <f>G134*0.0287</f>
        <v>2583</v>
      </c>
      <c r="I134" s="21">
        <v>9753.1200000000008</v>
      </c>
      <c r="J134" s="21">
        <f>G134*0.0304</f>
        <v>2736</v>
      </c>
      <c r="K134" s="21">
        <v>175</v>
      </c>
      <c r="L134" s="21">
        <v>15247.12</v>
      </c>
      <c r="M134" s="21">
        <f t="shared" si="4"/>
        <v>74752.88</v>
      </c>
    </row>
    <row r="135" spans="1:66" s="1" customFormat="1" x14ac:dyDescent="0.25">
      <c r="A135" s="9">
        <v>127</v>
      </c>
      <c r="B135" t="s">
        <v>336</v>
      </c>
      <c r="C135" t="s">
        <v>273</v>
      </c>
      <c r="D135" s="4" t="s">
        <v>15</v>
      </c>
      <c r="E135" s="9" t="s">
        <v>285</v>
      </c>
      <c r="F135" t="s">
        <v>183</v>
      </c>
      <c r="G135" s="41">
        <v>115000</v>
      </c>
      <c r="H135" s="41">
        <v>3300.5</v>
      </c>
      <c r="I135" s="41">
        <v>14840.05</v>
      </c>
      <c r="J135" s="41">
        <v>3496</v>
      </c>
      <c r="K135" s="41">
        <v>3199.76</v>
      </c>
      <c r="L135" s="41">
        <v>24836.31</v>
      </c>
      <c r="M135" s="21">
        <f t="shared" si="4"/>
        <v>90163.69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</row>
    <row r="136" spans="1:66" s="1" customFormat="1" x14ac:dyDescent="0.25">
      <c r="A136" s="9">
        <v>128</v>
      </c>
      <c r="B136" s="11" t="s">
        <v>303</v>
      </c>
      <c r="C136" t="s">
        <v>331</v>
      </c>
      <c r="D136" s="11" t="s">
        <v>31</v>
      </c>
      <c r="E136" s="12" t="s">
        <v>285</v>
      </c>
      <c r="F136" s="11" t="s">
        <v>184</v>
      </c>
      <c r="G136" s="36">
        <v>44000</v>
      </c>
      <c r="H136" s="36">
        <v>1262.8</v>
      </c>
      <c r="I136" s="21">
        <v>1007.19</v>
      </c>
      <c r="J136" s="36">
        <v>1337.6</v>
      </c>
      <c r="K136" s="36">
        <v>175</v>
      </c>
      <c r="L136" s="21">
        <v>3782.59</v>
      </c>
      <c r="M136" s="21">
        <f t="shared" si="4"/>
        <v>40217.410000000003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</row>
    <row r="137" spans="1:66" s="1" customFormat="1" x14ac:dyDescent="0.25">
      <c r="A137" s="9">
        <v>129</v>
      </c>
      <c r="B137" s="11" t="s">
        <v>305</v>
      </c>
      <c r="C137" t="s">
        <v>331</v>
      </c>
      <c r="D137" s="11" t="s">
        <v>31</v>
      </c>
      <c r="E137" s="12" t="s">
        <v>285</v>
      </c>
      <c r="F137" s="11" t="s">
        <v>287</v>
      </c>
      <c r="G137" s="36">
        <v>44000</v>
      </c>
      <c r="H137" s="25">
        <v>1262.8</v>
      </c>
      <c r="I137" s="25">
        <v>1007.19</v>
      </c>
      <c r="J137" s="25">
        <v>1337.6</v>
      </c>
      <c r="K137" s="25">
        <v>175</v>
      </c>
      <c r="L137" s="25">
        <v>3782.59</v>
      </c>
      <c r="M137" s="21">
        <f t="shared" si="4"/>
        <v>40217.410000000003</v>
      </c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</row>
    <row r="138" spans="1:66" s="6" customFormat="1" x14ac:dyDescent="0.25">
      <c r="A138" s="9">
        <v>130</v>
      </c>
      <c r="B138" s="11" t="s">
        <v>30</v>
      </c>
      <c r="C138" s="11" t="s">
        <v>274</v>
      </c>
      <c r="D138" s="11" t="s">
        <v>304</v>
      </c>
      <c r="E138" s="12" t="s">
        <v>285</v>
      </c>
      <c r="F138" s="11" t="s">
        <v>184</v>
      </c>
      <c r="G138" s="36">
        <v>91000</v>
      </c>
      <c r="H138" s="36">
        <f>G138*0.0287</f>
        <v>2611.6999999999998</v>
      </c>
      <c r="I138" s="21">
        <v>9988.34</v>
      </c>
      <c r="J138" s="36">
        <f>G138*0.0304</f>
        <v>2766.4</v>
      </c>
      <c r="K138" s="36">
        <v>2300</v>
      </c>
      <c r="L138" s="21">
        <v>17666.439999999999</v>
      </c>
      <c r="M138" s="21">
        <f t="shared" si="4"/>
        <v>73333.56</v>
      </c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</row>
    <row r="139" spans="1:66" x14ac:dyDescent="0.25">
      <c r="A139" s="9">
        <v>131</v>
      </c>
      <c r="B139" s="8" t="s">
        <v>27</v>
      </c>
      <c r="C139" s="8" t="s">
        <v>275</v>
      </c>
      <c r="D139" t="s">
        <v>442</v>
      </c>
      <c r="E139" s="9" t="s">
        <v>285</v>
      </c>
      <c r="F139" t="s">
        <v>183</v>
      </c>
      <c r="G139" s="41">
        <v>45000</v>
      </c>
      <c r="H139" s="41">
        <v>1291.5</v>
      </c>
      <c r="I139" s="41">
        <v>910.22</v>
      </c>
      <c r="J139" s="41">
        <v>1368</v>
      </c>
      <c r="K139" s="41">
        <v>1612.38</v>
      </c>
      <c r="L139" s="41">
        <v>5182.1000000000004</v>
      </c>
      <c r="M139" s="21">
        <f t="shared" si="4"/>
        <v>39817.9</v>
      </c>
    </row>
    <row r="140" spans="1:66" ht="14.25" customHeight="1" x14ac:dyDescent="0.25">
      <c r="A140" s="9">
        <v>132</v>
      </c>
      <c r="B140" t="s">
        <v>29</v>
      </c>
      <c r="C140" s="8" t="s">
        <v>275</v>
      </c>
      <c r="D140" t="s">
        <v>442</v>
      </c>
      <c r="E140" s="9" t="s">
        <v>285</v>
      </c>
      <c r="F140" t="s">
        <v>184</v>
      </c>
      <c r="G140" s="21">
        <v>45000</v>
      </c>
      <c r="H140" s="21">
        <v>1291.5</v>
      </c>
      <c r="I140" s="21">
        <v>1148.33</v>
      </c>
      <c r="J140" s="21">
        <v>1368</v>
      </c>
      <c r="K140" s="21">
        <v>175</v>
      </c>
      <c r="L140" s="21">
        <v>3982.83</v>
      </c>
      <c r="M140" s="21">
        <f t="shared" si="4"/>
        <v>41017.17</v>
      </c>
    </row>
    <row r="141" spans="1:66" s="1" customFormat="1" x14ac:dyDescent="0.25">
      <c r="A141" s="9">
        <v>133</v>
      </c>
      <c r="B141" t="s">
        <v>26</v>
      </c>
      <c r="C141" s="8" t="s">
        <v>275</v>
      </c>
      <c r="D141" t="s">
        <v>443</v>
      </c>
      <c r="E141" s="9" t="s">
        <v>285</v>
      </c>
      <c r="F141" t="s">
        <v>183</v>
      </c>
      <c r="G141" s="41">
        <v>91000</v>
      </c>
      <c r="H141" s="41">
        <v>2611.6999999999998</v>
      </c>
      <c r="I141" s="41">
        <v>9194.65</v>
      </c>
      <c r="J141" s="41">
        <v>2766.4</v>
      </c>
      <c r="K141" s="41">
        <v>8904.14</v>
      </c>
      <c r="L141" s="41">
        <v>23476.89</v>
      </c>
      <c r="M141" s="21">
        <f t="shared" si="4"/>
        <v>67523.11</v>
      </c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</row>
    <row r="142" spans="1:66" s="1" customFormat="1" x14ac:dyDescent="0.25">
      <c r="A142" s="9">
        <v>134</v>
      </c>
      <c r="B142" s="4" t="s">
        <v>34</v>
      </c>
      <c r="C142" s="4" t="s">
        <v>276</v>
      </c>
      <c r="D142" s="4" t="s">
        <v>228</v>
      </c>
      <c r="E142" s="9" t="s">
        <v>285</v>
      </c>
      <c r="F142" s="5" t="s">
        <v>184</v>
      </c>
      <c r="G142" s="21">
        <v>89500</v>
      </c>
      <c r="H142" s="21">
        <f>G142*0.0287</f>
        <v>2568.65</v>
      </c>
      <c r="I142" s="21">
        <v>9635.51</v>
      </c>
      <c r="J142" s="21">
        <f>G142*0.0304</f>
        <v>2720.8</v>
      </c>
      <c r="K142" s="21">
        <v>25</v>
      </c>
      <c r="L142" s="21">
        <f t="shared" ref="L142:L143" si="8">+H142+I142+J142+K142</f>
        <v>14949.96</v>
      </c>
      <c r="M142" s="21">
        <f t="shared" ref="M142:M201" si="9">+G142-L142</f>
        <v>74550.039999999994</v>
      </c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</row>
    <row r="143" spans="1:66" x14ac:dyDescent="0.25">
      <c r="A143" s="9">
        <v>135</v>
      </c>
      <c r="B143" t="s">
        <v>340</v>
      </c>
      <c r="C143" s="4" t="s">
        <v>276</v>
      </c>
      <c r="D143" s="4" t="s">
        <v>176</v>
      </c>
      <c r="E143" s="9" t="s">
        <v>285</v>
      </c>
      <c r="F143" t="s">
        <v>183</v>
      </c>
      <c r="G143" s="21">
        <v>115000</v>
      </c>
      <c r="H143" s="21">
        <v>3300.5</v>
      </c>
      <c r="I143" s="21">
        <v>15633.74</v>
      </c>
      <c r="J143" s="21">
        <v>3496</v>
      </c>
      <c r="K143" s="21">
        <v>75</v>
      </c>
      <c r="L143" s="21">
        <f t="shared" si="8"/>
        <v>22505.24</v>
      </c>
      <c r="M143" s="21">
        <f t="shared" si="9"/>
        <v>92494.76</v>
      </c>
    </row>
    <row r="144" spans="1:66" s="1" customFormat="1" x14ac:dyDescent="0.25">
      <c r="A144" s="9">
        <v>136</v>
      </c>
      <c r="B144" t="s">
        <v>35</v>
      </c>
      <c r="C144" s="4" t="s">
        <v>276</v>
      </c>
      <c r="D144" t="s">
        <v>13</v>
      </c>
      <c r="E144" s="9" t="s">
        <v>284</v>
      </c>
      <c r="F144" t="s">
        <v>183</v>
      </c>
      <c r="G144" s="41">
        <v>46000</v>
      </c>
      <c r="H144" s="41">
        <v>1320.2</v>
      </c>
      <c r="I144" s="41">
        <v>575.14</v>
      </c>
      <c r="J144" s="41">
        <v>1398.4</v>
      </c>
      <c r="K144" s="41">
        <v>5077.1400000000003</v>
      </c>
      <c r="L144" s="41">
        <v>8370.8799999999992</v>
      </c>
      <c r="M144" s="21">
        <f t="shared" si="9"/>
        <v>37629.120000000003</v>
      </c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</row>
    <row r="145" spans="1:258" s="13" customFormat="1" x14ac:dyDescent="0.25">
      <c r="A145" s="9">
        <v>137</v>
      </c>
      <c r="B145" t="s">
        <v>454</v>
      </c>
      <c r="C145" s="4" t="s">
        <v>276</v>
      </c>
      <c r="D145" s="4" t="s">
        <v>28</v>
      </c>
      <c r="E145" s="9" t="s">
        <v>284</v>
      </c>
      <c r="F145" t="s">
        <v>184</v>
      </c>
      <c r="G145" s="41">
        <v>44000</v>
      </c>
      <c r="H145" s="41">
        <v>1262.8</v>
      </c>
      <c r="I145" s="41">
        <v>1007.19</v>
      </c>
      <c r="J145" s="41">
        <v>1337.6</v>
      </c>
      <c r="K145" s="41">
        <v>4939.6899999999996</v>
      </c>
      <c r="L145" s="41">
        <v>8547.2800000000007</v>
      </c>
      <c r="M145" s="21">
        <f t="shared" si="9"/>
        <v>35452.720000000001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 s="6"/>
      <c r="BP145" s="6"/>
      <c r="BQ145" s="6"/>
      <c r="BR145" s="6"/>
      <c r="BS145" s="6"/>
      <c r="BT145" s="6"/>
      <c r="BU145" s="6"/>
      <c r="BV145" s="6"/>
      <c r="BW145" s="6"/>
      <c r="BX145" s="6"/>
      <c r="BY145" s="6"/>
      <c r="BZ145" s="6"/>
      <c r="CA145" s="6"/>
      <c r="CB145" s="6"/>
      <c r="CC145" s="6"/>
      <c r="CD145" s="6"/>
      <c r="CE145" s="6"/>
      <c r="CF145" s="6"/>
      <c r="CG145" s="6"/>
      <c r="CH145" s="6"/>
      <c r="CI145" s="6"/>
      <c r="CJ145" s="6"/>
      <c r="CK145" s="6"/>
      <c r="CL145" s="6"/>
      <c r="CM145" s="6"/>
      <c r="CN145" s="6"/>
      <c r="CO145" s="6"/>
      <c r="CP145" s="6"/>
      <c r="CQ145" s="6"/>
      <c r="CR145" s="6"/>
      <c r="CS145" s="6"/>
      <c r="CT145" s="6"/>
      <c r="CU145" s="6"/>
      <c r="CV145" s="6"/>
      <c r="CW145" s="6"/>
      <c r="CX145" s="6"/>
      <c r="CY145" s="6"/>
      <c r="CZ145" s="6"/>
      <c r="DA145" s="6"/>
      <c r="DB145" s="6"/>
      <c r="DC145" s="6"/>
      <c r="DD145" s="6"/>
      <c r="DE145" s="6"/>
      <c r="DF145" s="6"/>
      <c r="DG145" s="6"/>
      <c r="DH145" s="6"/>
      <c r="DI145" s="6"/>
      <c r="DJ145" s="6"/>
      <c r="DK145" s="6"/>
      <c r="DL145" s="6"/>
      <c r="DM145" s="6"/>
      <c r="DN145" s="6"/>
      <c r="DO145" s="6"/>
      <c r="DP145" s="6"/>
      <c r="DQ145" s="6"/>
      <c r="DR145" s="6"/>
      <c r="DS145" s="6"/>
      <c r="DT145" s="6"/>
      <c r="DU145" s="6"/>
      <c r="DV145" s="6"/>
      <c r="DW145" s="6"/>
      <c r="DX145" s="6"/>
      <c r="DY145" s="6"/>
      <c r="DZ145" s="6"/>
      <c r="EA145" s="6"/>
      <c r="EB145" s="6"/>
      <c r="EC145" s="6"/>
      <c r="ED145" s="6"/>
      <c r="EE145" s="6"/>
      <c r="EF145" s="6"/>
      <c r="EG145" s="6"/>
      <c r="EH145" s="6"/>
      <c r="EI145" s="6"/>
      <c r="EJ145" s="6"/>
      <c r="EK145" s="6"/>
      <c r="EL145" s="6"/>
      <c r="EM145" s="6"/>
      <c r="EN145" s="6"/>
      <c r="EO145" s="6"/>
      <c r="EP145" s="6"/>
      <c r="EQ145" s="6"/>
      <c r="ER145" s="6"/>
      <c r="ES145" s="6"/>
      <c r="ET145" s="6"/>
      <c r="EU145" s="6"/>
      <c r="EV145" s="6"/>
      <c r="EW145" s="6"/>
      <c r="EX145" s="6"/>
      <c r="EY145" s="6"/>
      <c r="EZ145" s="6"/>
      <c r="FA145" s="6"/>
      <c r="FB145" s="6"/>
      <c r="FC145" s="6"/>
      <c r="FD145" s="6"/>
      <c r="FE145" s="6"/>
      <c r="FF145" s="6"/>
      <c r="FG145" s="6"/>
      <c r="FH145" s="6"/>
      <c r="FI145" s="6"/>
      <c r="FJ145" s="6"/>
      <c r="FK145" s="6"/>
      <c r="FL145" s="6"/>
      <c r="FM145" s="6"/>
      <c r="FN145" s="6"/>
      <c r="FO145" s="6"/>
      <c r="FP145" s="6"/>
      <c r="FQ145" s="6"/>
      <c r="FR145" s="6"/>
      <c r="FS145" s="6"/>
      <c r="FT145" s="6"/>
      <c r="FU145" s="6"/>
      <c r="FV145" s="6"/>
      <c r="FW145" s="6"/>
      <c r="FX145" s="6"/>
      <c r="FY145" s="6"/>
      <c r="FZ145" s="6"/>
      <c r="GA145" s="6"/>
      <c r="GB145" s="6"/>
      <c r="GC145" s="6"/>
      <c r="GD145" s="6"/>
      <c r="GE145" s="6"/>
      <c r="GF145" s="6"/>
      <c r="GG145" s="6"/>
      <c r="GH145" s="6"/>
      <c r="GI145" s="6"/>
      <c r="GJ145" s="6"/>
      <c r="GK145" s="6"/>
      <c r="GL145" s="6"/>
      <c r="GM145" s="6"/>
      <c r="GN145" s="6"/>
      <c r="GO145" s="6"/>
      <c r="GP145" s="6"/>
      <c r="GQ145" s="6"/>
      <c r="GR145" s="6"/>
      <c r="GS145" s="6"/>
      <c r="GT145" s="6"/>
      <c r="GU145" s="6"/>
      <c r="GV145" s="6"/>
      <c r="GW145" s="6"/>
      <c r="GX145" s="6"/>
      <c r="GY145" s="6"/>
      <c r="GZ145" s="6"/>
      <c r="HA145" s="6"/>
      <c r="HB145" s="6"/>
      <c r="HC145" s="6"/>
      <c r="HD145" s="6"/>
      <c r="HE145" s="6"/>
      <c r="HF145" s="6"/>
      <c r="HG145" s="6"/>
      <c r="HH145" s="6"/>
      <c r="HI145" s="6"/>
      <c r="HJ145" s="6"/>
      <c r="HK145" s="6"/>
      <c r="HL145" s="6"/>
      <c r="HM145" s="6"/>
      <c r="HN145" s="6"/>
      <c r="HO145" s="6"/>
      <c r="HP145" s="6"/>
      <c r="HQ145" s="6"/>
      <c r="HR145" s="6"/>
      <c r="HS145" s="6"/>
      <c r="HT145" s="6"/>
      <c r="HU145" s="6"/>
      <c r="HV145" s="6"/>
      <c r="HW145" s="6"/>
      <c r="HX145" s="6"/>
      <c r="HY145" s="6"/>
      <c r="HZ145" s="6"/>
      <c r="IA145" s="6"/>
      <c r="IB145" s="6"/>
      <c r="IC145" s="6"/>
      <c r="ID145" s="6"/>
      <c r="IE145" s="6"/>
      <c r="IF145" s="6"/>
      <c r="IG145" s="6"/>
      <c r="IH145" s="6"/>
      <c r="II145" s="6"/>
      <c r="IJ145" s="6"/>
      <c r="IK145" s="6"/>
      <c r="IL145" s="6"/>
      <c r="IM145" s="6"/>
      <c r="IN145" s="6"/>
      <c r="IO145" s="6"/>
      <c r="IP145" s="6"/>
      <c r="IQ145" s="6"/>
      <c r="IR145" s="6"/>
      <c r="IS145" s="6"/>
      <c r="IT145" s="6"/>
      <c r="IU145" s="6"/>
      <c r="IV145" s="6"/>
      <c r="IW145" s="6"/>
      <c r="IX145" s="6"/>
    </row>
    <row r="146" spans="1:258" s="1" customFormat="1" ht="17.25" customHeight="1" x14ac:dyDescent="0.25">
      <c r="A146" s="9">
        <v>138</v>
      </c>
      <c r="B146" t="s">
        <v>182</v>
      </c>
      <c r="C146" s="4" t="s">
        <v>264</v>
      </c>
      <c r="D146" t="s">
        <v>78</v>
      </c>
      <c r="E146" s="9" t="s">
        <v>285</v>
      </c>
      <c r="F146" t="s">
        <v>184</v>
      </c>
      <c r="G146" s="21">
        <v>75000</v>
      </c>
      <c r="H146" s="25">
        <v>2152.5</v>
      </c>
      <c r="I146" s="25">
        <v>6309.38</v>
      </c>
      <c r="J146" s="25">
        <v>2280</v>
      </c>
      <c r="K146" s="25">
        <v>4348.12</v>
      </c>
      <c r="L146" s="25">
        <v>15090</v>
      </c>
      <c r="M146" s="21">
        <f t="shared" si="9"/>
        <v>59910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 s="6"/>
      <c r="BP146" s="6"/>
      <c r="BQ146" s="6"/>
      <c r="BR146" s="6"/>
      <c r="BS146" s="6"/>
      <c r="BT146" s="6"/>
      <c r="BU146" s="6"/>
      <c r="BV146" s="6"/>
      <c r="BW146" s="6"/>
      <c r="BX146" s="6"/>
      <c r="BY146" s="6"/>
      <c r="BZ146" s="6"/>
      <c r="CA146" s="6"/>
      <c r="CB146" s="6"/>
      <c r="CC146" s="6"/>
      <c r="CD146" s="6"/>
      <c r="CE146" s="6"/>
      <c r="CF146" s="6"/>
      <c r="CG146" s="6"/>
      <c r="CH146" s="6"/>
      <c r="CI146" s="6"/>
      <c r="CJ146" s="6"/>
      <c r="CK146" s="6"/>
      <c r="CL146" s="6"/>
      <c r="CM146" s="6"/>
      <c r="CN146" s="6"/>
      <c r="CO146" s="6"/>
      <c r="CP146" s="6"/>
      <c r="CQ146" s="6"/>
      <c r="CR146" s="6"/>
      <c r="CS146" s="6"/>
      <c r="CT146" s="6"/>
      <c r="CU146" s="6"/>
      <c r="CV146" s="6"/>
      <c r="CW146" s="6"/>
      <c r="CX146" s="6"/>
      <c r="CY146" s="6"/>
      <c r="CZ146" s="6"/>
      <c r="DA146" s="6"/>
      <c r="DB146" s="6"/>
      <c r="DC146" s="6"/>
      <c r="DD146" s="6"/>
      <c r="DE146" s="6"/>
      <c r="DF146" s="6"/>
      <c r="DG146" s="6"/>
      <c r="DH146" s="6"/>
      <c r="DI146" s="6"/>
      <c r="DJ146" s="6"/>
      <c r="DK146" s="6"/>
      <c r="DL146" s="6"/>
      <c r="DM146" s="6"/>
      <c r="DN146" s="6"/>
      <c r="DO146" s="6"/>
      <c r="DP146" s="6"/>
      <c r="DQ146" s="6"/>
      <c r="DR146" s="6"/>
      <c r="DS146" s="6"/>
      <c r="DT146" s="6"/>
      <c r="DU146" s="6"/>
      <c r="DV146" s="6"/>
      <c r="DW146" s="6"/>
      <c r="DX146" s="6"/>
      <c r="DY146" s="6"/>
      <c r="DZ146" s="6"/>
      <c r="EA146" s="6"/>
      <c r="EB146" s="6"/>
      <c r="EC146" s="6"/>
      <c r="ED146" s="6"/>
      <c r="EE146" s="6"/>
      <c r="EF146" s="6"/>
      <c r="EG146" s="6"/>
      <c r="EH146" s="6"/>
      <c r="EI146" s="6"/>
      <c r="EJ146" s="6"/>
      <c r="EK146" s="6"/>
      <c r="EL146" s="6"/>
      <c r="EM146" s="6"/>
      <c r="EN146" s="6"/>
      <c r="EO146" s="6"/>
      <c r="EP146" s="6"/>
      <c r="EQ146" s="6"/>
      <c r="ER146" s="6"/>
      <c r="ES146" s="6"/>
      <c r="ET146" s="6"/>
      <c r="EU146" s="6"/>
      <c r="EV146" s="6"/>
      <c r="EW146" s="6"/>
      <c r="EX146" s="6"/>
      <c r="EY146" s="6"/>
      <c r="EZ146" s="6"/>
      <c r="FA146" s="6"/>
      <c r="FB146" s="6"/>
      <c r="FC146" s="6"/>
      <c r="FD146" s="6"/>
      <c r="FE146" s="6"/>
      <c r="FF146" s="6"/>
      <c r="FG146" s="6"/>
      <c r="FH146" s="6"/>
      <c r="FI146" s="6"/>
      <c r="FJ146" s="6"/>
      <c r="FK146" s="6"/>
      <c r="FL146" s="6"/>
      <c r="FM146" s="6"/>
      <c r="FN146" s="6"/>
      <c r="FO146" s="6"/>
      <c r="FP146" s="6"/>
      <c r="FQ146" s="6"/>
      <c r="FR146" s="6"/>
      <c r="FS146" s="6"/>
      <c r="FT146" s="6"/>
      <c r="FU146" s="6"/>
      <c r="FV146" s="6"/>
      <c r="FW146" s="6"/>
      <c r="FX146" s="6"/>
      <c r="FY146" s="6"/>
      <c r="FZ146" s="6"/>
      <c r="GA146" s="6"/>
      <c r="GB146" s="6"/>
      <c r="GC146" s="6"/>
      <c r="GD146" s="6"/>
      <c r="GE146" s="6"/>
      <c r="GF146" s="6"/>
      <c r="GG146" s="6"/>
      <c r="GH146" s="6"/>
      <c r="GI146" s="6"/>
      <c r="GJ146" s="6"/>
      <c r="GK146" s="6"/>
      <c r="GL146" s="6"/>
      <c r="GM146" s="6"/>
      <c r="GN146" s="6"/>
      <c r="GO146" s="6"/>
      <c r="GP146" s="6"/>
      <c r="GQ146" s="6"/>
      <c r="GR146" s="6"/>
      <c r="GS146" s="6"/>
      <c r="GT146" s="6"/>
      <c r="GU146" s="6"/>
      <c r="GV146" s="6"/>
      <c r="GW146" s="6"/>
      <c r="GX146" s="6"/>
      <c r="GY146" s="6"/>
      <c r="GZ146" s="6"/>
      <c r="HA146" s="6"/>
      <c r="HB146" s="6"/>
      <c r="HC146" s="6"/>
      <c r="HD146" s="6"/>
      <c r="HE146" s="6"/>
      <c r="HF146" s="6"/>
      <c r="HG146" s="6"/>
      <c r="HH146" s="6"/>
      <c r="HI146" s="6"/>
      <c r="HJ146" s="6"/>
      <c r="HK146" s="6"/>
      <c r="HL146" s="6"/>
      <c r="HM146" s="6"/>
      <c r="HN146" s="6"/>
      <c r="HO146" s="6"/>
      <c r="HP146" s="6"/>
      <c r="HQ146" s="6"/>
      <c r="HR146" s="6"/>
      <c r="HS146" s="6"/>
      <c r="HT146" s="6"/>
      <c r="HU146" s="6"/>
      <c r="HV146" s="6"/>
      <c r="HW146" s="6"/>
      <c r="HX146" s="6"/>
      <c r="HY146" s="6"/>
      <c r="HZ146" s="6"/>
      <c r="IA146" s="6"/>
      <c r="IB146" s="6"/>
      <c r="IC146" s="6"/>
      <c r="ID146" s="6"/>
      <c r="IE146" s="6"/>
      <c r="IF146" s="6"/>
      <c r="IG146" s="6"/>
      <c r="IH146" s="6"/>
      <c r="II146" s="6"/>
      <c r="IJ146" s="6"/>
      <c r="IK146" s="6"/>
      <c r="IL146" s="6"/>
      <c r="IM146" s="6"/>
      <c r="IN146" s="6"/>
      <c r="IO146" s="6"/>
      <c r="IP146" s="6"/>
      <c r="IQ146" s="6"/>
      <c r="IR146" s="6"/>
      <c r="IS146" s="6"/>
      <c r="IT146" s="6"/>
      <c r="IU146" s="6"/>
      <c r="IV146" s="6"/>
      <c r="IW146" s="6"/>
      <c r="IX146" s="6"/>
    </row>
    <row r="147" spans="1:258" x14ac:dyDescent="0.25">
      <c r="A147" s="9">
        <v>139</v>
      </c>
      <c r="B147" t="s">
        <v>227</v>
      </c>
      <c r="C147" s="4" t="s">
        <v>264</v>
      </c>
      <c r="D147" t="s">
        <v>15</v>
      </c>
      <c r="E147" s="9" t="s">
        <v>285</v>
      </c>
      <c r="F147" t="s">
        <v>184</v>
      </c>
      <c r="G147" s="21">
        <v>100000</v>
      </c>
      <c r="H147" s="21">
        <f t="shared" ref="H147" si="10">G147*0.0287</f>
        <v>2870</v>
      </c>
      <c r="I147" s="21">
        <v>12105.37</v>
      </c>
      <c r="J147" s="21">
        <v>3040</v>
      </c>
      <c r="K147" s="21">
        <v>25</v>
      </c>
      <c r="L147" s="21">
        <v>18040.37</v>
      </c>
      <c r="M147" s="21">
        <f t="shared" si="9"/>
        <v>81959.63</v>
      </c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  <c r="IU147" s="7"/>
      <c r="IV147" s="7"/>
      <c r="IW147" s="7"/>
      <c r="IX147" s="7"/>
    </row>
    <row r="148" spans="1:258" x14ac:dyDescent="0.25">
      <c r="A148" s="9">
        <v>140</v>
      </c>
      <c r="B148" t="s">
        <v>212</v>
      </c>
      <c r="C148" s="4" t="s">
        <v>264</v>
      </c>
      <c r="D148" t="s">
        <v>313</v>
      </c>
      <c r="E148" s="9" t="s">
        <v>284</v>
      </c>
      <c r="F148" t="s">
        <v>184</v>
      </c>
      <c r="G148" s="41">
        <v>36000</v>
      </c>
      <c r="H148" s="41">
        <v>1033.2</v>
      </c>
      <c r="I148" s="41">
        <v>0</v>
      </c>
      <c r="J148" s="41">
        <v>1094.4000000000001</v>
      </c>
      <c r="K148" s="41">
        <v>1075</v>
      </c>
      <c r="L148" s="41">
        <v>3202.6</v>
      </c>
      <c r="M148" s="21">
        <f t="shared" si="9"/>
        <v>32797.4</v>
      </c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  <c r="IU148" s="7"/>
      <c r="IV148" s="7"/>
      <c r="IW148" s="7"/>
      <c r="IX148" s="7"/>
    </row>
    <row r="149" spans="1:258" s="20" customFormat="1" x14ac:dyDescent="0.25">
      <c r="A149" s="9">
        <v>141</v>
      </c>
      <c r="B149" t="s">
        <v>192</v>
      </c>
      <c r="C149" s="4" t="s">
        <v>264</v>
      </c>
      <c r="D149" t="s">
        <v>191</v>
      </c>
      <c r="E149" s="9" t="s">
        <v>285</v>
      </c>
      <c r="F149" t="s">
        <v>184</v>
      </c>
      <c r="G149" s="41">
        <v>45000</v>
      </c>
      <c r="H149" s="41">
        <v>1291.5</v>
      </c>
      <c r="I149" s="41">
        <v>910.22</v>
      </c>
      <c r="J149" s="41">
        <v>1368</v>
      </c>
      <c r="K149" s="41">
        <v>17957.05</v>
      </c>
      <c r="L149" s="41">
        <v>21526.77</v>
      </c>
      <c r="M149" s="21">
        <f t="shared" si="9"/>
        <v>23473.23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</row>
    <row r="150" spans="1:258" s="19" customFormat="1" x14ac:dyDescent="0.25">
      <c r="A150" s="9">
        <v>142</v>
      </c>
      <c r="B150" t="s">
        <v>214</v>
      </c>
      <c r="C150" s="4" t="s">
        <v>264</v>
      </c>
      <c r="D150" t="s">
        <v>19</v>
      </c>
      <c r="E150" s="9" t="s">
        <v>285</v>
      </c>
      <c r="F150" t="s">
        <v>184</v>
      </c>
      <c r="G150" s="41">
        <v>33000</v>
      </c>
      <c r="H150" s="41">
        <v>947.1</v>
      </c>
      <c r="I150" s="41">
        <v>0</v>
      </c>
      <c r="J150" s="41">
        <v>1003.2</v>
      </c>
      <c r="K150" s="41">
        <v>4174.76</v>
      </c>
      <c r="L150" s="41">
        <v>6125.06</v>
      </c>
      <c r="M150" s="21">
        <f t="shared" si="9"/>
        <v>26874.94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 s="24"/>
      <c r="BP150" s="24"/>
      <c r="BQ150" s="24"/>
      <c r="BR150" s="24"/>
      <c r="BS150" s="24"/>
      <c r="BT150" s="24"/>
      <c r="BU150" s="24"/>
      <c r="BV150" s="24"/>
      <c r="BW150" s="24"/>
      <c r="BX150" s="24"/>
      <c r="BY150" s="24"/>
      <c r="BZ150" s="24"/>
      <c r="CA150" s="24"/>
      <c r="CB150" s="24"/>
      <c r="CC150" s="24"/>
      <c r="CD150" s="24"/>
      <c r="CE150" s="24"/>
      <c r="CF150" s="24"/>
      <c r="CG150" s="24"/>
      <c r="CH150" s="24"/>
      <c r="CI150" s="24"/>
      <c r="CJ150" s="24"/>
      <c r="CK150" s="24"/>
      <c r="CL150" s="24"/>
      <c r="CM150" s="24"/>
      <c r="CN150" s="24"/>
      <c r="CO150" s="24"/>
      <c r="CP150" s="24"/>
      <c r="CQ150" s="24"/>
      <c r="CR150" s="24"/>
      <c r="CS150" s="24"/>
      <c r="CT150" s="24"/>
      <c r="CU150" s="24"/>
      <c r="CV150" s="24"/>
      <c r="CW150" s="24"/>
      <c r="CX150" s="24"/>
      <c r="CY150" s="24"/>
      <c r="CZ150" s="24"/>
      <c r="DA150" s="24"/>
      <c r="DB150" s="24"/>
      <c r="DC150" s="24"/>
      <c r="DD150" s="24"/>
      <c r="DE150" s="24"/>
      <c r="DF150" s="24"/>
      <c r="DG150" s="24"/>
      <c r="DH150" s="24"/>
      <c r="DI150" s="24"/>
      <c r="DJ150" s="24"/>
      <c r="DK150" s="24"/>
      <c r="DL150" s="24"/>
      <c r="DM150" s="24"/>
      <c r="DN150" s="24"/>
      <c r="DO150" s="24"/>
      <c r="DP150" s="24"/>
      <c r="DQ150" s="24"/>
      <c r="DR150" s="24"/>
      <c r="DS150" s="24"/>
      <c r="DT150" s="24"/>
      <c r="DU150" s="24"/>
      <c r="DV150" s="24"/>
      <c r="DW150" s="24"/>
      <c r="DX150" s="24"/>
      <c r="DY150" s="24"/>
      <c r="DZ150" s="24"/>
      <c r="EA150" s="24"/>
      <c r="EB150" s="24"/>
      <c r="EC150" s="24"/>
      <c r="ED150" s="24"/>
      <c r="EE150" s="24"/>
      <c r="EF150" s="24"/>
      <c r="EG150" s="24"/>
      <c r="EH150" s="24"/>
      <c r="EI150" s="24"/>
      <c r="EJ150" s="24"/>
      <c r="EK150" s="24"/>
      <c r="EL150" s="24"/>
      <c r="EM150" s="24"/>
      <c r="EN150" s="24"/>
      <c r="EO150" s="24"/>
      <c r="EP150" s="24"/>
      <c r="EQ150" s="24"/>
      <c r="ER150" s="24"/>
      <c r="ES150" s="24"/>
      <c r="ET150" s="24"/>
      <c r="EU150" s="24"/>
      <c r="EV150" s="24"/>
      <c r="EW150" s="24"/>
      <c r="EX150" s="24"/>
      <c r="EY150" s="24"/>
      <c r="EZ150" s="24"/>
      <c r="FA150" s="24"/>
      <c r="FB150" s="24"/>
      <c r="FC150" s="24"/>
      <c r="FD150" s="24"/>
      <c r="FE150" s="24"/>
      <c r="FF150" s="24"/>
      <c r="FG150" s="24"/>
      <c r="FH150" s="24"/>
      <c r="FI150" s="24"/>
      <c r="FJ150" s="24"/>
      <c r="FK150" s="24"/>
      <c r="FL150" s="24"/>
      <c r="FM150" s="24"/>
      <c r="FN150" s="24"/>
      <c r="FO150" s="24"/>
      <c r="FP150" s="24"/>
      <c r="FQ150" s="24"/>
      <c r="FR150" s="24"/>
      <c r="FS150" s="24"/>
      <c r="FT150" s="24"/>
      <c r="FU150" s="24"/>
      <c r="FV150" s="24"/>
      <c r="FW150" s="24"/>
      <c r="FX150" s="24"/>
      <c r="FY150" s="24"/>
      <c r="FZ150" s="24"/>
      <c r="GA150" s="24"/>
      <c r="GB150" s="24"/>
      <c r="GC150" s="24"/>
      <c r="GD150" s="24"/>
      <c r="GE150" s="24"/>
      <c r="GF150" s="24"/>
      <c r="GG150" s="24"/>
      <c r="GH150" s="24"/>
      <c r="GI150" s="24"/>
      <c r="GJ150" s="24"/>
      <c r="GK150" s="24"/>
      <c r="GL150" s="24"/>
      <c r="GM150" s="24"/>
      <c r="GN150" s="24"/>
      <c r="GO150" s="24"/>
      <c r="GP150" s="24"/>
      <c r="GQ150" s="24"/>
      <c r="GR150" s="24"/>
      <c r="GS150" s="24"/>
      <c r="GT150" s="24"/>
      <c r="GU150" s="24"/>
      <c r="GV150" s="24"/>
      <c r="GW150" s="24"/>
      <c r="GX150" s="24"/>
      <c r="GY150" s="24"/>
      <c r="GZ150" s="24"/>
      <c r="HA150" s="24"/>
      <c r="HB150" s="24"/>
      <c r="HC150" s="24"/>
      <c r="HD150" s="24"/>
      <c r="HE150" s="24"/>
      <c r="HF150" s="24"/>
      <c r="HG150" s="24"/>
      <c r="HH150" s="24"/>
      <c r="HI150" s="24"/>
      <c r="HJ150" s="24"/>
      <c r="HK150" s="24"/>
      <c r="HL150" s="24"/>
      <c r="HM150" s="24"/>
      <c r="HN150" s="24"/>
      <c r="HO150" s="24"/>
      <c r="HP150" s="24"/>
      <c r="HQ150" s="24"/>
      <c r="HR150" s="24"/>
      <c r="HS150" s="24"/>
      <c r="HT150" s="24"/>
      <c r="HU150" s="24"/>
      <c r="HV150" s="24"/>
      <c r="HW150" s="24"/>
      <c r="HX150" s="24"/>
      <c r="HY150" s="24"/>
      <c r="HZ150" s="24"/>
      <c r="IA150" s="24"/>
      <c r="IB150" s="24"/>
      <c r="IC150" s="24"/>
      <c r="ID150" s="24"/>
      <c r="IE150" s="24"/>
      <c r="IF150" s="24"/>
      <c r="IG150" s="24"/>
      <c r="IH150" s="24"/>
      <c r="II150" s="24"/>
      <c r="IJ150" s="24"/>
      <c r="IK150" s="24"/>
      <c r="IL150" s="24"/>
      <c r="IM150" s="24"/>
      <c r="IN150" s="24"/>
      <c r="IO150" s="24"/>
      <c r="IP150" s="24"/>
      <c r="IQ150" s="24"/>
      <c r="IR150" s="24"/>
      <c r="IS150" s="24"/>
      <c r="IT150" s="24"/>
      <c r="IU150" s="24"/>
      <c r="IV150" s="24"/>
      <c r="IW150" s="24"/>
      <c r="IX150" s="24"/>
    </row>
    <row r="151" spans="1:258" x14ac:dyDescent="0.25">
      <c r="A151" s="9">
        <v>143</v>
      </c>
      <c r="B151" t="s">
        <v>213</v>
      </c>
      <c r="C151" s="4" t="s">
        <v>264</v>
      </c>
      <c r="D151" t="s">
        <v>230</v>
      </c>
      <c r="E151" s="9" t="s">
        <v>285</v>
      </c>
      <c r="F151" t="s">
        <v>184</v>
      </c>
      <c r="G151" s="21">
        <v>33000</v>
      </c>
      <c r="H151" s="21">
        <f t="shared" ref="H151:H153" si="11">G151*0.0287</f>
        <v>947.1</v>
      </c>
      <c r="I151" s="21">
        <v>0</v>
      </c>
      <c r="J151" s="21">
        <f>G151*0.0304</f>
        <v>1003.2</v>
      </c>
      <c r="K151" s="21">
        <v>3715.97</v>
      </c>
      <c r="L151" s="21">
        <v>5666.27</v>
      </c>
      <c r="M151" s="21">
        <f t="shared" si="9"/>
        <v>27333.73</v>
      </c>
    </row>
    <row r="152" spans="1:258" x14ac:dyDescent="0.25">
      <c r="A152" s="9">
        <v>144</v>
      </c>
      <c r="B152" s="7" t="s">
        <v>215</v>
      </c>
      <c r="C152" s="32" t="s">
        <v>264</v>
      </c>
      <c r="D152" s="7" t="s">
        <v>95</v>
      </c>
      <c r="E152" s="22" t="s">
        <v>285</v>
      </c>
      <c r="F152" s="7" t="s">
        <v>184</v>
      </c>
      <c r="G152" s="35">
        <v>46000</v>
      </c>
      <c r="H152" s="37">
        <v>1320.2</v>
      </c>
      <c r="I152" s="37">
        <v>1289.46</v>
      </c>
      <c r="J152" s="37">
        <v>1398.4</v>
      </c>
      <c r="K152" s="37">
        <v>175</v>
      </c>
      <c r="L152" s="37">
        <v>4183.0600000000004</v>
      </c>
      <c r="M152" s="21">
        <f t="shared" si="9"/>
        <v>41816.94</v>
      </c>
    </row>
    <row r="153" spans="1:258" x14ac:dyDescent="0.25">
      <c r="A153" s="9">
        <v>145</v>
      </c>
      <c r="B153" t="s">
        <v>80</v>
      </c>
      <c r="C153" s="4" t="s">
        <v>264</v>
      </c>
      <c r="D153" t="s">
        <v>13</v>
      </c>
      <c r="E153" s="9" t="s">
        <v>285</v>
      </c>
      <c r="F153" t="s">
        <v>183</v>
      </c>
      <c r="G153" s="33">
        <v>47000</v>
      </c>
      <c r="H153" s="33">
        <f t="shared" si="11"/>
        <v>1348.9</v>
      </c>
      <c r="I153" s="33">
        <v>1430.6</v>
      </c>
      <c r="J153" s="33">
        <f>G153*0.0304</f>
        <v>1428.8</v>
      </c>
      <c r="K153" s="33">
        <v>175</v>
      </c>
      <c r="L153" s="33">
        <v>4383.3</v>
      </c>
      <c r="M153" s="33">
        <f t="shared" si="9"/>
        <v>42616.7</v>
      </c>
    </row>
    <row r="154" spans="1:258" x14ac:dyDescent="0.25">
      <c r="A154" s="9">
        <v>146</v>
      </c>
      <c r="B154" t="s">
        <v>133</v>
      </c>
      <c r="C154" s="4" t="s">
        <v>265</v>
      </c>
      <c r="D154" t="s">
        <v>444</v>
      </c>
      <c r="E154" s="9" t="s">
        <v>285</v>
      </c>
      <c r="F154" t="s">
        <v>183</v>
      </c>
      <c r="G154" s="21">
        <v>36000</v>
      </c>
      <c r="H154" s="25">
        <v>1033.2</v>
      </c>
      <c r="I154" s="25">
        <v>0</v>
      </c>
      <c r="J154" s="25">
        <v>1094.4000000000001</v>
      </c>
      <c r="K154" s="25">
        <v>3248.56</v>
      </c>
      <c r="L154" s="25">
        <v>5376.16</v>
      </c>
      <c r="M154" s="21">
        <f t="shared" si="9"/>
        <v>30623.84</v>
      </c>
    </row>
    <row r="155" spans="1:258" x14ac:dyDescent="0.25">
      <c r="A155" s="9">
        <v>147</v>
      </c>
      <c r="B155" t="s">
        <v>134</v>
      </c>
      <c r="C155" s="4" t="s">
        <v>265</v>
      </c>
      <c r="D155" t="s">
        <v>372</v>
      </c>
      <c r="E155" s="9" t="s">
        <v>285</v>
      </c>
      <c r="F155" t="s">
        <v>184</v>
      </c>
      <c r="G155" s="21">
        <v>36000</v>
      </c>
      <c r="H155" s="25">
        <v>1033.2</v>
      </c>
      <c r="I155" s="25">
        <v>0</v>
      </c>
      <c r="J155" s="25">
        <v>1094.4000000000001</v>
      </c>
      <c r="K155" s="25">
        <v>7035.39</v>
      </c>
      <c r="L155" s="25">
        <v>9162.99</v>
      </c>
      <c r="M155" s="21">
        <f t="shared" si="9"/>
        <v>26837.01</v>
      </c>
    </row>
    <row r="156" spans="1:258" x14ac:dyDescent="0.25">
      <c r="A156" s="9">
        <v>148</v>
      </c>
      <c r="B156" t="s">
        <v>314</v>
      </c>
      <c r="C156" s="4" t="s">
        <v>265</v>
      </c>
      <c r="D156" t="s">
        <v>470</v>
      </c>
      <c r="E156" s="9" t="s">
        <v>284</v>
      </c>
      <c r="F156" t="s">
        <v>184</v>
      </c>
      <c r="G156" s="21">
        <v>36000</v>
      </c>
      <c r="H156" s="25">
        <v>1033.2</v>
      </c>
      <c r="I156" s="25">
        <v>0</v>
      </c>
      <c r="J156" s="25">
        <v>1094.4000000000001</v>
      </c>
      <c r="K156" s="38">
        <v>1125</v>
      </c>
      <c r="L156" s="38">
        <v>3252.6</v>
      </c>
      <c r="M156" s="21">
        <f t="shared" si="9"/>
        <v>32747.4</v>
      </c>
    </row>
    <row r="157" spans="1:258" x14ac:dyDescent="0.25">
      <c r="A157" s="9">
        <v>149</v>
      </c>
      <c r="B157" t="s">
        <v>135</v>
      </c>
      <c r="C157" s="4" t="s">
        <v>265</v>
      </c>
      <c r="D157" t="s">
        <v>470</v>
      </c>
      <c r="E157" s="9" t="s">
        <v>285</v>
      </c>
      <c r="F157" t="s">
        <v>184</v>
      </c>
      <c r="G157" s="21">
        <v>36000</v>
      </c>
      <c r="H157" s="25">
        <v>1033.2</v>
      </c>
      <c r="I157" s="25">
        <v>0</v>
      </c>
      <c r="J157" s="25">
        <v>1094.4000000000001</v>
      </c>
      <c r="K157" s="25">
        <v>5348.56</v>
      </c>
      <c r="L157" s="25">
        <v>7476.16</v>
      </c>
      <c r="M157" s="21">
        <f t="shared" si="9"/>
        <v>28523.84</v>
      </c>
    </row>
    <row r="158" spans="1:258" x14ac:dyDescent="0.25">
      <c r="A158" s="9">
        <v>150</v>
      </c>
      <c r="B158" t="s">
        <v>136</v>
      </c>
      <c r="C158" s="4" t="s">
        <v>265</v>
      </c>
      <c r="D158" t="s">
        <v>470</v>
      </c>
      <c r="E158" s="9" t="s">
        <v>284</v>
      </c>
      <c r="F158" t="s">
        <v>184</v>
      </c>
      <c r="G158" s="41">
        <v>36000</v>
      </c>
      <c r="H158" s="41">
        <v>1033.2</v>
      </c>
      <c r="I158" s="41">
        <v>0</v>
      </c>
      <c r="J158" s="41">
        <v>1094.4000000000001</v>
      </c>
      <c r="K158" s="41">
        <v>4882.38</v>
      </c>
      <c r="L158" s="41">
        <v>7009.98</v>
      </c>
      <c r="M158" s="21">
        <f t="shared" si="9"/>
        <v>28990.02</v>
      </c>
    </row>
    <row r="159" spans="1:258" s="7" customFormat="1" x14ac:dyDescent="0.25">
      <c r="A159" s="9">
        <v>151</v>
      </c>
      <c r="B159" t="s">
        <v>137</v>
      </c>
      <c r="C159" s="4" t="s">
        <v>265</v>
      </c>
      <c r="D159" t="s">
        <v>470</v>
      </c>
      <c r="E159" s="9" t="s">
        <v>285</v>
      </c>
      <c r="F159" t="s">
        <v>184</v>
      </c>
      <c r="G159" s="41">
        <v>44000</v>
      </c>
      <c r="H159" s="41">
        <v>1262.8</v>
      </c>
      <c r="I159" s="41">
        <v>769.08</v>
      </c>
      <c r="J159" s="41">
        <v>1337.6</v>
      </c>
      <c r="K159" s="41">
        <v>3762.38</v>
      </c>
      <c r="L159" s="41">
        <v>7131.86</v>
      </c>
      <c r="M159" s="21">
        <f t="shared" si="9"/>
        <v>36868.14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</row>
    <row r="160" spans="1:258" x14ac:dyDescent="0.25">
      <c r="A160" s="9">
        <v>152</v>
      </c>
      <c r="B160" t="s">
        <v>315</v>
      </c>
      <c r="C160" s="4" t="s">
        <v>265</v>
      </c>
      <c r="D160" t="s">
        <v>470</v>
      </c>
      <c r="E160" s="9" t="s">
        <v>285</v>
      </c>
      <c r="F160" t="s">
        <v>184</v>
      </c>
      <c r="G160" s="21">
        <v>45000</v>
      </c>
      <c r="H160" s="21">
        <f t="shared" ref="H160" si="12">G160*0.0287</f>
        <v>1291.5</v>
      </c>
      <c r="I160" s="21">
        <v>1148.33</v>
      </c>
      <c r="J160" s="21">
        <f>G160*0.0304</f>
        <v>1368</v>
      </c>
      <c r="K160" s="21">
        <v>175</v>
      </c>
      <c r="L160" s="21">
        <v>3982.83</v>
      </c>
      <c r="M160" s="21">
        <f t="shared" si="9"/>
        <v>41017.17</v>
      </c>
    </row>
    <row r="161" spans="1:284" x14ac:dyDescent="0.25">
      <c r="A161" s="9">
        <v>153</v>
      </c>
      <c r="B161" t="s">
        <v>181</v>
      </c>
      <c r="C161" s="4" t="s">
        <v>138</v>
      </c>
      <c r="D161" t="s">
        <v>471</v>
      </c>
      <c r="E161" s="9" t="s">
        <v>285</v>
      </c>
      <c r="F161" t="s">
        <v>184</v>
      </c>
      <c r="G161" s="41">
        <v>36000</v>
      </c>
      <c r="H161" s="41">
        <v>1033.2</v>
      </c>
      <c r="I161" s="41">
        <v>0</v>
      </c>
      <c r="J161" s="41">
        <v>1094.4000000000001</v>
      </c>
      <c r="K161" s="41">
        <v>3662.38</v>
      </c>
      <c r="L161" s="41">
        <v>5789.98</v>
      </c>
      <c r="M161" s="33">
        <f t="shared" ref="M161" si="13">+G161-L161</f>
        <v>30210.02</v>
      </c>
    </row>
    <row r="162" spans="1:284" x14ac:dyDescent="0.25">
      <c r="A162" s="9">
        <v>154</v>
      </c>
      <c r="B162" t="s">
        <v>145</v>
      </c>
      <c r="C162" s="4" t="s">
        <v>138</v>
      </c>
      <c r="D162" t="s">
        <v>146</v>
      </c>
      <c r="E162" s="9" t="s">
        <v>284</v>
      </c>
      <c r="F162" t="s">
        <v>184</v>
      </c>
      <c r="G162" s="41">
        <v>81000</v>
      </c>
      <c r="H162" s="41">
        <v>2324.6999999999998</v>
      </c>
      <c r="I162" s="41">
        <v>6842.4</v>
      </c>
      <c r="J162" s="41">
        <v>2462.4</v>
      </c>
      <c r="K162" s="41">
        <v>3199.76</v>
      </c>
      <c r="L162" s="41">
        <v>14829.26</v>
      </c>
      <c r="M162" s="21">
        <f t="shared" si="9"/>
        <v>66170.740000000005</v>
      </c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  <c r="IU162" s="7"/>
      <c r="IV162" s="7"/>
      <c r="IW162" s="7"/>
      <c r="IX162" s="7"/>
      <c r="IY162" s="7"/>
      <c r="IZ162" s="7"/>
      <c r="JA162" s="7"/>
      <c r="JB162" s="7"/>
      <c r="JC162" s="7"/>
      <c r="JD162" s="7"/>
      <c r="JE162" s="7"/>
      <c r="JF162" s="7"/>
      <c r="JG162" s="7"/>
      <c r="JH162" s="7"/>
      <c r="JI162" s="7"/>
      <c r="JJ162" s="7"/>
      <c r="JK162" s="7"/>
      <c r="JL162" s="7"/>
      <c r="JM162" s="7"/>
      <c r="JN162" s="7"/>
      <c r="JO162" s="7"/>
      <c r="JP162" s="7"/>
      <c r="JQ162" s="7"/>
      <c r="JR162" s="7"/>
      <c r="JS162" s="7"/>
      <c r="JT162" s="7"/>
      <c r="JU162" s="7"/>
      <c r="JV162" s="7"/>
      <c r="JW162" s="7"/>
      <c r="JX162" s="7"/>
    </row>
    <row r="163" spans="1:284" x14ac:dyDescent="0.25">
      <c r="A163" s="9">
        <v>155</v>
      </c>
      <c r="B163" t="s">
        <v>139</v>
      </c>
      <c r="C163" s="4" t="s">
        <v>138</v>
      </c>
      <c r="D163" t="s">
        <v>132</v>
      </c>
      <c r="E163" s="9" t="s">
        <v>285</v>
      </c>
      <c r="F163" t="s">
        <v>184</v>
      </c>
      <c r="G163" s="21">
        <v>45000</v>
      </c>
      <c r="H163" s="25">
        <v>1291.5</v>
      </c>
      <c r="I163" s="25">
        <v>1148.33</v>
      </c>
      <c r="J163" s="25">
        <v>1368</v>
      </c>
      <c r="K163" s="25">
        <v>8101.14</v>
      </c>
      <c r="L163" s="25">
        <v>11908.97</v>
      </c>
      <c r="M163" s="21">
        <f t="shared" si="9"/>
        <v>33091.03</v>
      </c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  <c r="IU163" s="7"/>
      <c r="IV163" s="7"/>
      <c r="IW163" s="7"/>
      <c r="IX163" s="7"/>
      <c r="IY163" s="7"/>
      <c r="IZ163" s="7"/>
      <c r="JA163" s="7"/>
      <c r="JB163" s="7"/>
      <c r="JC163" s="7"/>
      <c r="JD163" s="7"/>
      <c r="JE163" s="7"/>
      <c r="JF163" s="7"/>
      <c r="JG163" s="7"/>
      <c r="JH163" s="7"/>
      <c r="JI163" s="7"/>
      <c r="JJ163" s="7"/>
      <c r="JK163" s="7"/>
      <c r="JL163" s="7"/>
      <c r="JM163" s="7"/>
      <c r="JN163" s="7"/>
      <c r="JO163" s="7"/>
      <c r="JP163" s="7"/>
      <c r="JQ163" s="7"/>
      <c r="JR163" s="7"/>
      <c r="JS163" s="7"/>
      <c r="JT163" s="7"/>
      <c r="JU163" s="7"/>
      <c r="JV163" s="7"/>
      <c r="JW163" s="7"/>
      <c r="JX163" s="7"/>
    </row>
    <row r="164" spans="1:284" x14ac:dyDescent="0.25">
      <c r="A164" s="9">
        <v>156</v>
      </c>
      <c r="B164" t="s">
        <v>140</v>
      </c>
      <c r="C164" s="4" t="s">
        <v>138</v>
      </c>
      <c r="D164" t="s">
        <v>132</v>
      </c>
      <c r="E164" s="9" t="s">
        <v>285</v>
      </c>
      <c r="F164" t="s">
        <v>184</v>
      </c>
      <c r="G164" s="21">
        <v>33000</v>
      </c>
      <c r="H164" s="25">
        <v>947.1</v>
      </c>
      <c r="I164" s="25">
        <v>0</v>
      </c>
      <c r="J164" s="25">
        <v>1003.2</v>
      </c>
      <c r="K164" s="25">
        <v>715</v>
      </c>
      <c r="L164" s="25">
        <v>2665.3</v>
      </c>
      <c r="M164" s="21">
        <f t="shared" si="9"/>
        <v>30334.7</v>
      </c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  <c r="IU164" s="7"/>
      <c r="IV164" s="7"/>
      <c r="IW164" s="7"/>
      <c r="IX164" s="7"/>
      <c r="IY164" s="7"/>
      <c r="IZ164" s="7"/>
      <c r="JA164" s="7"/>
      <c r="JB164" s="7"/>
      <c r="JC164" s="7"/>
      <c r="JD164" s="7"/>
      <c r="JE164" s="7"/>
      <c r="JF164" s="7"/>
      <c r="JG164" s="7"/>
      <c r="JH164" s="7"/>
      <c r="JI164" s="7"/>
      <c r="JJ164" s="7"/>
      <c r="JK164" s="7"/>
      <c r="JL164" s="7"/>
      <c r="JM164" s="7"/>
      <c r="JN164" s="7"/>
      <c r="JO164" s="7"/>
      <c r="JP164" s="7"/>
      <c r="JQ164" s="7"/>
      <c r="JR164" s="7"/>
      <c r="JS164" s="7"/>
      <c r="JT164" s="7"/>
      <c r="JU164" s="7"/>
      <c r="JV164" s="7"/>
      <c r="JW164" s="7"/>
      <c r="JX164" s="7"/>
    </row>
    <row r="165" spans="1:284" x14ac:dyDescent="0.25">
      <c r="A165" s="9">
        <v>157</v>
      </c>
      <c r="B165" t="s">
        <v>144</v>
      </c>
      <c r="C165" s="4" t="s">
        <v>138</v>
      </c>
      <c r="D165" t="s">
        <v>141</v>
      </c>
      <c r="E165" s="9" t="s">
        <v>285</v>
      </c>
      <c r="F165" t="s">
        <v>184</v>
      </c>
      <c r="G165" s="21">
        <v>33000</v>
      </c>
      <c r="H165" s="21">
        <f t="shared" ref="H165:H167" si="14">G165*0.0287</f>
        <v>947.1</v>
      </c>
      <c r="I165" s="21">
        <v>0</v>
      </c>
      <c r="J165" s="21">
        <f>G165*0.0304</f>
        <v>1003.2</v>
      </c>
      <c r="K165" s="33">
        <v>315</v>
      </c>
      <c r="L165" s="33">
        <f t="shared" ref="L165:L167" si="15">+H165+I165+J165+K165</f>
        <v>2265.3000000000002</v>
      </c>
      <c r="M165" s="33">
        <f t="shared" si="9"/>
        <v>30734.7</v>
      </c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  <c r="IU165" s="7"/>
      <c r="IV165" s="7"/>
      <c r="IW165" s="7"/>
      <c r="IX165" s="7"/>
      <c r="IY165" s="7"/>
      <c r="IZ165" s="7"/>
      <c r="JA165" s="7"/>
      <c r="JB165" s="7"/>
      <c r="JC165" s="7"/>
      <c r="JD165" s="7"/>
      <c r="JE165" s="7"/>
      <c r="JF165" s="7"/>
      <c r="JG165" s="7"/>
      <c r="JH165" s="7"/>
      <c r="JI165" s="7"/>
      <c r="JJ165" s="7"/>
      <c r="JK165" s="7"/>
      <c r="JL165" s="7"/>
      <c r="JM165" s="7"/>
      <c r="JN165" s="7"/>
      <c r="JO165" s="7"/>
      <c r="JP165" s="7"/>
      <c r="JQ165" s="7"/>
      <c r="JR165" s="7"/>
      <c r="JS165" s="7"/>
      <c r="JT165" s="7"/>
      <c r="JU165" s="7"/>
      <c r="JV165" s="7"/>
      <c r="JW165" s="7"/>
      <c r="JX165" s="7"/>
    </row>
    <row r="166" spans="1:284" x14ac:dyDescent="0.25">
      <c r="A166" s="9">
        <v>158</v>
      </c>
      <c r="B166" t="s">
        <v>455</v>
      </c>
      <c r="C166" s="4" t="s">
        <v>138</v>
      </c>
      <c r="D166" t="s">
        <v>373</v>
      </c>
      <c r="E166" s="9" t="s">
        <v>284</v>
      </c>
      <c r="F166" t="s">
        <v>184</v>
      </c>
      <c r="G166" s="41">
        <v>41000</v>
      </c>
      <c r="H166" s="41">
        <v>1176.7</v>
      </c>
      <c r="I166" s="41">
        <v>345.68</v>
      </c>
      <c r="J166" s="41">
        <v>1246.4000000000001</v>
      </c>
      <c r="K166" s="41">
        <v>1762.38</v>
      </c>
      <c r="L166" s="41">
        <v>4531.16</v>
      </c>
      <c r="M166" s="21">
        <f t="shared" si="9"/>
        <v>36468.839999999997</v>
      </c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  <c r="IU166" s="7"/>
      <c r="IV166" s="7"/>
      <c r="IW166" s="7"/>
      <c r="IX166" s="7"/>
      <c r="IY166" s="7"/>
      <c r="IZ166" s="7"/>
      <c r="JA166" s="7"/>
      <c r="JB166" s="7"/>
      <c r="JC166" s="7"/>
      <c r="JD166" s="7"/>
      <c r="JE166" s="7"/>
      <c r="JF166" s="7"/>
      <c r="JG166" s="7"/>
      <c r="JH166" s="7"/>
      <c r="JI166" s="7"/>
      <c r="JJ166" s="7"/>
      <c r="JK166" s="7"/>
      <c r="JL166" s="7"/>
      <c r="JM166" s="7"/>
      <c r="JN166" s="7"/>
      <c r="JO166" s="7"/>
      <c r="JP166" s="7"/>
      <c r="JQ166" s="7"/>
      <c r="JR166" s="7"/>
      <c r="JS166" s="7"/>
      <c r="JT166" s="7"/>
      <c r="JU166" s="7"/>
      <c r="JV166" s="7"/>
      <c r="JW166" s="7"/>
      <c r="JX166" s="7"/>
    </row>
    <row r="167" spans="1:284" x14ac:dyDescent="0.25">
      <c r="A167" s="9">
        <v>159</v>
      </c>
      <c r="B167" t="s">
        <v>129</v>
      </c>
      <c r="C167" s="4" t="s">
        <v>138</v>
      </c>
      <c r="D167" t="s">
        <v>374</v>
      </c>
      <c r="E167" s="9" t="s">
        <v>284</v>
      </c>
      <c r="F167" t="s">
        <v>184</v>
      </c>
      <c r="G167" s="21">
        <v>46000</v>
      </c>
      <c r="H167" s="21">
        <f t="shared" si="14"/>
        <v>1320.2</v>
      </c>
      <c r="I167" s="21">
        <v>1289.46</v>
      </c>
      <c r="J167" s="21">
        <f>G167*0.0304</f>
        <v>1398.4</v>
      </c>
      <c r="K167" s="21">
        <v>5520.13</v>
      </c>
      <c r="L167" s="21">
        <f t="shared" si="15"/>
        <v>9528.19</v>
      </c>
      <c r="M167" s="21">
        <f t="shared" si="9"/>
        <v>36471.81</v>
      </c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  <c r="IU167" s="7"/>
      <c r="IV167" s="7"/>
      <c r="IW167" s="7"/>
      <c r="IX167" s="7"/>
      <c r="IY167" s="7"/>
      <c r="IZ167" s="7"/>
      <c r="JA167" s="7"/>
      <c r="JB167" s="7"/>
      <c r="JC167" s="7"/>
      <c r="JD167" s="7"/>
      <c r="JE167" s="7"/>
      <c r="JF167" s="7"/>
      <c r="JG167" s="7"/>
      <c r="JH167" s="7"/>
      <c r="JI167" s="7"/>
      <c r="JJ167" s="7"/>
      <c r="JK167" s="7"/>
      <c r="JL167" s="7"/>
      <c r="JM167" s="7"/>
      <c r="JN167" s="7"/>
      <c r="JO167" s="7"/>
      <c r="JP167" s="7"/>
      <c r="JQ167" s="7"/>
      <c r="JR167" s="7"/>
      <c r="JS167" s="7"/>
      <c r="JT167" s="7"/>
      <c r="JU167" s="7"/>
      <c r="JV167" s="7"/>
      <c r="JW167" s="7"/>
      <c r="JX167" s="7"/>
    </row>
    <row r="168" spans="1:284" x14ac:dyDescent="0.25">
      <c r="A168" s="9">
        <v>160</v>
      </c>
      <c r="B168" t="s">
        <v>316</v>
      </c>
      <c r="C168" s="4" t="s">
        <v>138</v>
      </c>
      <c r="D168" t="s">
        <v>130</v>
      </c>
      <c r="E168" s="9" t="s">
        <v>284</v>
      </c>
      <c r="F168" t="s">
        <v>184</v>
      </c>
      <c r="G168" s="41">
        <v>61000</v>
      </c>
      <c r="H168" s="41">
        <v>1750.7</v>
      </c>
      <c r="I168" s="41">
        <v>3674.86</v>
      </c>
      <c r="J168" s="41">
        <v>1854.4</v>
      </c>
      <c r="K168" s="41">
        <v>13487.23</v>
      </c>
      <c r="L168" s="41">
        <v>20767.189999999999</v>
      </c>
      <c r="M168" s="21">
        <f t="shared" si="9"/>
        <v>40232.81</v>
      </c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  <c r="IU168" s="7"/>
      <c r="IV168" s="7"/>
      <c r="IW168" s="7"/>
      <c r="IX168" s="7"/>
      <c r="IY168" s="7"/>
      <c r="IZ168" s="7"/>
      <c r="JA168" s="7"/>
      <c r="JB168" s="7"/>
      <c r="JC168" s="7"/>
      <c r="JD168" s="7"/>
      <c r="JE168" s="7"/>
      <c r="JF168" s="7"/>
      <c r="JG168" s="7"/>
      <c r="JH168" s="7"/>
      <c r="JI168" s="7"/>
      <c r="JJ168" s="7"/>
      <c r="JK168" s="7"/>
      <c r="JL168" s="7"/>
      <c r="JM168" s="7"/>
      <c r="JN168" s="7"/>
      <c r="JO168" s="7"/>
      <c r="JP168" s="7"/>
      <c r="JQ168" s="7"/>
      <c r="JR168" s="7"/>
      <c r="JS168" s="7"/>
      <c r="JT168" s="7"/>
      <c r="JU168" s="7"/>
      <c r="JV168" s="7"/>
      <c r="JW168" s="7"/>
      <c r="JX168" s="7"/>
    </row>
    <row r="169" spans="1:284" x14ac:dyDescent="0.25">
      <c r="A169" s="9">
        <v>161</v>
      </c>
      <c r="B169" t="s">
        <v>131</v>
      </c>
      <c r="C169" s="4" t="s">
        <v>138</v>
      </c>
      <c r="D169" t="s">
        <v>374</v>
      </c>
      <c r="E169" s="9" t="s">
        <v>284</v>
      </c>
      <c r="F169" t="s">
        <v>184</v>
      </c>
      <c r="G169" s="21">
        <v>46000</v>
      </c>
      <c r="H169" s="21">
        <v>1320.2</v>
      </c>
      <c r="I169" s="21">
        <v>1289.46</v>
      </c>
      <c r="J169" s="21">
        <v>1398.4</v>
      </c>
      <c r="K169" s="21">
        <v>3898.87</v>
      </c>
      <c r="L169" s="21">
        <v>7906.93</v>
      </c>
      <c r="M169" s="21">
        <f t="shared" si="9"/>
        <v>38093.07</v>
      </c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  <c r="IU169" s="7"/>
      <c r="IV169" s="7"/>
      <c r="IW169" s="7"/>
      <c r="IX169" s="7"/>
      <c r="IY169" s="7"/>
      <c r="IZ169" s="7"/>
      <c r="JA169" s="7"/>
      <c r="JB169" s="7"/>
      <c r="JC169" s="7"/>
      <c r="JD169" s="7"/>
      <c r="JE169" s="7"/>
      <c r="JF169" s="7"/>
      <c r="JG169" s="7"/>
      <c r="JH169" s="7"/>
      <c r="JI169" s="7"/>
      <c r="JJ169" s="7"/>
      <c r="JK169" s="7"/>
      <c r="JL169" s="7"/>
      <c r="JM169" s="7"/>
      <c r="JN169" s="7"/>
      <c r="JO169" s="7"/>
      <c r="JP169" s="7"/>
      <c r="JQ169" s="7"/>
      <c r="JR169" s="7"/>
      <c r="JS169" s="7"/>
      <c r="JT169" s="7"/>
      <c r="JU169" s="7"/>
      <c r="JV169" s="7"/>
      <c r="JW169" s="7"/>
      <c r="JX169" s="7"/>
    </row>
    <row r="170" spans="1:284" x14ac:dyDescent="0.25">
      <c r="A170" s="9">
        <v>162</v>
      </c>
      <c r="B170" t="s">
        <v>317</v>
      </c>
      <c r="C170" s="4" t="s">
        <v>138</v>
      </c>
      <c r="D170" t="s">
        <v>471</v>
      </c>
      <c r="E170" s="9" t="s">
        <v>285</v>
      </c>
      <c r="F170" t="s">
        <v>184</v>
      </c>
      <c r="G170" s="41">
        <v>45000</v>
      </c>
      <c r="H170" s="41">
        <v>1291.5</v>
      </c>
      <c r="I170" s="41">
        <v>672.11</v>
      </c>
      <c r="J170" s="41">
        <v>1368</v>
      </c>
      <c r="K170" s="41">
        <v>3349.76</v>
      </c>
      <c r="L170" s="41">
        <v>6681.37</v>
      </c>
      <c r="M170" s="21">
        <f t="shared" si="9"/>
        <v>38318.629999999997</v>
      </c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  <c r="IU170" s="7"/>
      <c r="IV170" s="7"/>
      <c r="IW170" s="7"/>
      <c r="IX170" s="7"/>
      <c r="IY170" s="7"/>
      <c r="IZ170" s="7"/>
      <c r="JA170" s="7"/>
      <c r="JB170" s="7"/>
      <c r="JC170" s="7"/>
      <c r="JD170" s="7"/>
      <c r="JE170" s="7"/>
      <c r="JF170" s="7"/>
      <c r="JG170" s="7"/>
      <c r="JH170" s="7"/>
      <c r="JI170" s="7"/>
      <c r="JJ170" s="7"/>
      <c r="JK170" s="7"/>
      <c r="JL170" s="7"/>
      <c r="JM170" s="7"/>
      <c r="JN170" s="7"/>
      <c r="JO170" s="7"/>
      <c r="JP170" s="7"/>
      <c r="JQ170" s="7"/>
      <c r="JR170" s="7"/>
      <c r="JS170" s="7"/>
      <c r="JT170" s="7"/>
      <c r="JU170" s="7"/>
      <c r="JV170" s="7"/>
      <c r="JW170" s="7"/>
      <c r="JX170" s="7"/>
    </row>
    <row r="171" spans="1:284" x14ac:dyDescent="0.25">
      <c r="A171" s="9">
        <v>163</v>
      </c>
      <c r="B171" t="s">
        <v>318</v>
      </c>
      <c r="C171" s="4" t="s">
        <v>138</v>
      </c>
      <c r="D171" t="s">
        <v>132</v>
      </c>
      <c r="E171" s="9" t="s">
        <v>285</v>
      </c>
      <c r="F171" t="s">
        <v>184</v>
      </c>
      <c r="G171" s="21">
        <v>45000</v>
      </c>
      <c r="H171" s="25">
        <v>1291.5</v>
      </c>
      <c r="I171" s="25">
        <v>1148.33</v>
      </c>
      <c r="J171" s="25">
        <v>1368</v>
      </c>
      <c r="K171" s="25">
        <v>175</v>
      </c>
      <c r="L171" s="25">
        <v>3982.83</v>
      </c>
      <c r="M171" s="21">
        <f t="shared" si="9"/>
        <v>41017.17</v>
      </c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  <c r="IU171" s="7"/>
      <c r="IV171" s="7"/>
      <c r="IW171" s="7"/>
      <c r="IX171" s="7"/>
      <c r="IY171" s="7"/>
      <c r="IZ171" s="7"/>
      <c r="JA171" s="7"/>
      <c r="JB171" s="7"/>
      <c r="JC171" s="7"/>
      <c r="JD171" s="7"/>
      <c r="JE171" s="7"/>
      <c r="JF171" s="7"/>
      <c r="JG171" s="7"/>
      <c r="JH171" s="7"/>
      <c r="JI171" s="7"/>
      <c r="JJ171" s="7"/>
      <c r="JK171" s="7"/>
      <c r="JL171" s="7"/>
      <c r="JM171" s="7"/>
      <c r="JN171" s="7"/>
      <c r="JO171" s="7"/>
      <c r="JP171" s="7"/>
      <c r="JQ171" s="7"/>
      <c r="JR171" s="7"/>
      <c r="JS171" s="7"/>
      <c r="JT171" s="7"/>
      <c r="JU171" s="7"/>
      <c r="JV171" s="7"/>
      <c r="JW171" s="7"/>
      <c r="JX171" s="7"/>
    </row>
    <row r="172" spans="1:284" x14ac:dyDescent="0.25">
      <c r="A172" s="9">
        <v>164</v>
      </c>
      <c r="B172" t="s">
        <v>216</v>
      </c>
      <c r="C172" s="4" t="s">
        <v>138</v>
      </c>
      <c r="D172" t="s">
        <v>142</v>
      </c>
      <c r="E172" s="9" t="s">
        <v>284</v>
      </c>
      <c r="F172" t="s">
        <v>184</v>
      </c>
      <c r="G172" s="21">
        <v>46000</v>
      </c>
      <c r="H172" s="25">
        <v>1320.2</v>
      </c>
      <c r="I172" s="25">
        <v>1289.46</v>
      </c>
      <c r="J172" s="25">
        <v>1398.4</v>
      </c>
      <c r="K172" s="25">
        <v>8516.76</v>
      </c>
      <c r="L172" s="25">
        <v>12524.82</v>
      </c>
      <c r="M172" s="21">
        <f t="shared" ref="M172" si="16">+G172-L172</f>
        <v>33475.18</v>
      </c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  <c r="IU172" s="7"/>
      <c r="IV172" s="7"/>
      <c r="IW172" s="7"/>
      <c r="IX172" s="7"/>
      <c r="IY172" s="7"/>
      <c r="IZ172" s="7"/>
      <c r="JA172" s="7"/>
      <c r="JB172" s="7"/>
      <c r="JC172" s="7"/>
      <c r="JD172" s="7"/>
      <c r="JE172" s="7"/>
      <c r="JF172" s="7"/>
      <c r="JG172" s="7"/>
      <c r="JH172" s="7"/>
      <c r="JI172" s="7"/>
      <c r="JJ172" s="7"/>
      <c r="JK172" s="7"/>
      <c r="JL172" s="7"/>
      <c r="JM172" s="7"/>
      <c r="JN172" s="7"/>
      <c r="JO172" s="7"/>
      <c r="JP172" s="7"/>
      <c r="JQ172" s="7"/>
      <c r="JR172" s="7"/>
      <c r="JS172" s="7"/>
      <c r="JT172" s="7"/>
      <c r="JU172" s="7"/>
      <c r="JV172" s="7"/>
      <c r="JW172" s="7"/>
      <c r="JX172" s="7"/>
    </row>
    <row r="173" spans="1:284" x14ac:dyDescent="0.25">
      <c r="A173" s="9">
        <v>165</v>
      </c>
      <c r="B173" t="s">
        <v>383</v>
      </c>
      <c r="C173" t="s">
        <v>77</v>
      </c>
      <c r="D173" t="s">
        <v>76</v>
      </c>
      <c r="E173" s="9" t="s">
        <v>285</v>
      </c>
      <c r="F173" t="s">
        <v>183</v>
      </c>
      <c r="G173" s="21">
        <v>165000</v>
      </c>
      <c r="H173" s="21">
        <v>4735.5</v>
      </c>
      <c r="I173" s="21">
        <v>27394.99</v>
      </c>
      <c r="J173" s="21">
        <v>5016</v>
      </c>
      <c r="K173" s="21">
        <v>25</v>
      </c>
      <c r="L173" s="21">
        <v>37171.49</v>
      </c>
      <c r="M173" s="21">
        <f t="shared" si="9"/>
        <v>127828.51</v>
      </c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  <c r="IU173" s="7"/>
      <c r="IV173" s="7"/>
      <c r="IW173" s="7"/>
      <c r="IX173" s="7"/>
      <c r="IY173" s="7"/>
      <c r="IZ173" s="7"/>
      <c r="JA173" s="7"/>
      <c r="JB173" s="7"/>
      <c r="JC173" s="7"/>
      <c r="JD173" s="7"/>
      <c r="JE173" s="7"/>
      <c r="JF173" s="7"/>
      <c r="JG173" s="7"/>
      <c r="JH173" s="7"/>
      <c r="JI173" s="7"/>
      <c r="JJ173" s="7"/>
      <c r="JK173" s="7"/>
      <c r="JL173" s="7"/>
      <c r="JM173" s="7"/>
      <c r="JN173" s="7"/>
      <c r="JO173" s="7"/>
      <c r="JP173" s="7"/>
      <c r="JQ173" s="7"/>
      <c r="JR173" s="7"/>
      <c r="JS173" s="7"/>
      <c r="JT173" s="7"/>
      <c r="JU173" s="7"/>
      <c r="JV173" s="7"/>
      <c r="JW173" s="7"/>
      <c r="JX173" s="7"/>
    </row>
    <row r="174" spans="1:284" x14ac:dyDescent="0.25">
      <c r="A174" s="9">
        <v>166</v>
      </c>
      <c r="B174" t="s">
        <v>341</v>
      </c>
      <c r="C174" t="s">
        <v>79</v>
      </c>
      <c r="D174" t="s">
        <v>17</v>
      </c>
      <c r="E174" s="9" t="s">
        <v>284</v>
      </c>
      <c r="F174" t="s">
        <v>184</v>
      </c>
      <c r="G174" s="21">
        <v>41000</v>
      </c>
      <c r="H174" s="21">
        <f t="shared" ref="H174:H177" si="17">G174*0.0287</f>
        <v>1176.7</v>
      </c>
      <c r="I174" s="21">
        <v>583.79</v>
      </c>
      <c r="J174" s="21">
        <f t="shared" ref="J174:J177" si="18">G174*0.0304</f>
        <v>1246.4000000000001</v>
      </c>
      <c r="K174" s="21">
        <v>1200</v>
      </c>
      <c r="L174" s="21">
        <v>4206.8900000000003</v>
      </c>
      <c r="M174" s="21">
        <f t="shared" si="9"/>
        <v>36793.11</v>
      </c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  <c r="IU174" s="7"/>
      <c r="IV174" s="7"/>
      <c r="IW174" s="7"/>
      <c r="IX174" s="7"/>
      <c r="IY174" s="7"/>
      <c r="IZ174" s="7"/>
      <c r="JA174" s="7"/>
      <c r="JB174" s="7"/>
      <c r="JC174" s="7"/>
      <c r="JD174" s="7"/>
      <c r="JE174" s="7"/>
      <c r="JF174" s="7"/>
      <c r="JG174" s="7"/>
      <c r="JH174" s="7"/>
      <c r="JI174" s="7"/>
      <c r="JJ174" s="7"/>
      <c r="JK174" s="7"/>
      <c r="JL174" s="7"/>
      <c r="JM174" s="7"/>
      <c r="JN174" s="7"/>
      <c r="JO174" s="7"/>
      <c r="JP174" s="7"/>
      <c r="JQ174" s="7"/>
      <c r="JR174" s="7"/>
      <c r="JS174" s="7"/>
      <c r="JT174" s="7"/>
      <c r="JU174" s="7"/>
      <c r="JV174" s="7"/>
      <c r="JW174" s="7"/>
      <c r="JX174" s="7"/>
    </row>
    <row r="175" spans="1:284" x14ac:dyDescent="0.25">
      <c r="A175" s="9">
        <v>167</v>
      </c>
      <c r="B175" t="s">
        <v>188</v>
      </c>
      <c r="C175" t="s">
        <v>79</v>
      </c>
      <c r="D175" t="s">
        <v>82</v>
      </c>
      <c r="E175" s="9" t="s">
        <v>284</v>
      </c>
      <c r="F175" t="s">
        <v>184</v>
      </c>
      <c r="G175" s="41">
        <v>41000</v>
      </c>
      <c r="H175" s="41">
        <v>1176.7</v>
      </c>
      <c r="I175" s="41">
        <v>345.68</v>
      </c>
      <c r="J175" s="41">
        <v>1246.4000000000001</v>
      </c>
      <c r="K175" s="41">
        <v>3262.38</v>
      </c>
      <c r="L175" s="41">
        <v>6031.16</v>
      </c>
      <c r="M175" s="21">
        <f t="shared" si="9"/>
        <v>34968.839999999997</v>
      </c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  <c r="IU175" s="7"/>
      <c r="IV175" s="7"/>
      <c r="IW175" s="7"/>
      <c r="IX175" s="7"/>
      <c r="IY175" s="7"/>
      <c r="IZ175" s="7"/>
      <c r="JA175" s="7"/>
      <c r="JB175" s="7"/>
      <c r="JC175" s="7"/>
      <c r="JD175" s="7"/>
      <c r="JE175" s="7"/>
      <c r="JF175" s="7"/>
      <c r="JG175" s="7"/>
      <c r="JH175" s="7"/>
      <c r="JI175" s="7"/>
      <c r="JJ175" s="7"/>
      <c r="JK175" s="7"/>
      <c r="JL175" s="7"/>
      <c r="JM175" s="7"/>
      <c r="JN175" s="7"/>
      <c r="JO175" s="7"/>
      <c r="JP175" s="7"/>
      <c r="JQ175" s="7"/>
      <c r="JR175" s="7"/>
      <c r="JS175" s="7"/>
      <c r="JT175" s="7"/>
      <c r="JU175" s="7"/>
      <c r="JV175" s="7"/>
      <c r="JW175" s="7"/>
      <c r="JX175" s="7"/>
    </row>
    <row r="176" spans="1:284" x14ac:dyDescent="0.25">
      <c r="A176" s="9">
        <v>168</v>
      </c>
      <c r="B176" t="s">
        <v>199</v>
      </c>
      <c r="C176" t="s">
        <v>79</v>
      </c>
      <c r="D176" t="s">
        <v>198</v>
      </c>
      <c r="E176" s="9" t="s">
        <v>285</v>
      </c>
      <c r="F176" t="s">
        <v>184</v>
      </c>
      <c r="G176" s="21">
        <v>41000</v>
      </c>
      <c r="H176" s="21">
        <f t="shared" si="17"/>
        <v>1176.7</v>
      </c>
      <c r="I176" s="21">
        <v>583.79</v>
      </c>
      <c r="J176" s="21">
        <f t="shared" si="18"/>
        <v>1246.4000000000001</v>
      </c>
      <c r="K176" s="21">
        <v>175</v>
      </c>
      <c r="L176" s="21">
        <v>3181.89</v>
      </c>
      <c r="M176" s="21">
        <f t="shared" si="9"/>
        <v>37818.11</v>
      </c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  <c r="IU176" s="7"/>
      <c r="IV176" s="7"/>
      <c r="IW176" s="7"/>
      <c r="IX176" s="7"/>
      <c r="IY176" s="7"/>
      <c r="IZ176" s="7"/>
      <c r="JA176" s="7"/>
      <c r="JB176" s="7"/>
      <c r="JC176" s="7"/>
      <c r="JD176" s="7"/>
      <c r="JE176" s="7"/>
      <c r="JF176" s="7"/>
      <c r="JG176" s="7"/>
      <c r="JH176" s="7"/>
      <c r="JI176" s="7"/>
      <c r="JJ176" s="7"/>
      <c r="JK176" s="7"/>
      <c r="JL176" s="7"/>
      <c r="JM176" s="7"/>
      <c r="JN176" s="7"/>
      <c r="JO176" s="7"/>
      <c r="JP176" s="7"/>
      <c r="JQ176" s="7"/>
      <c r="JR176" s="7"/>
      <c r="JS176" s="7"/>
      <c r="JT176" s="7"/>
      <c r="JU176" s="7"/>
      <c r="JV176" s="7"/>
      <c r="JW176" s="7"/>
      <c r="JX176" s="7"/>
    </row>
    <row r="177" spans="1:322" x14ac:dyDescent="0.25">
      <c r="A177" s="9">
        <v>169</v>
      </c>
      <c r="B177" t="s">
        <v>200</v>
      </c>
      <c r="C177" t="s">
        <v>79</v>
      </c>
      <c r="D177" t="s">
        <v>44</v>
      </c>
      <c r="E177" s="9" t="s">
        <v>284</v>
      </c>
      <c r="F177" t="s">
        <v>184</v>
      </c>
      <c r="G177" s="21">
        <v>36000</v>
      </c>
      <c r="H177" s="21">
        <f t="shared" si="17"/>
        <v>1033.2</v>
      </c>
      <c r="I177" s="21">
        <v>0</v>
      </c>
      <c r="J177" s="21">
        <f t="shared" si="18"/>
        <v>1094.4000000000001</v>
      </c>
      <c r="K177" s="21">
        <v>1975</v>
      </c>
      <c r="L177" s="21">
        <v>4102.6000000000004</v>
      </c>
      <c r="M177" s="21">
        <f t="shared" si="9"/>
        <v>31897.4</v>
      </c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  <c r="IU177" s="7"/>
      <c r="IV177" s="7"/>
      <c r="IW177" s="7"/>
      <c r="IX177" s="7"/>
      <c r="IY177" s="7"/>
      <c r="IZ177" s="7"/>
      <c r="JA177" s="7"/>
      <c r="JB177" s="7"/>
      <c r="JC177" s="7"/>
      <c r="JD177" s="7"/>
      <c r="JE177" s="7"/>
      <c r="JF177" s="7"/>
      <c r="JG177" s="7"/>
      <c r="JH177" s="7"/>
      <c r="JI177" s="7"/>
      <c r="JJ177" s="7"/>
      <c r="JK177" s="7"/>
      <c r="JL177" s="7"/>
      <c r="JM177" s="7"/>
      <c r="JN177" s="7"/>
      <c r="JO177" s="7"/>
      <c r="JP177" s="7"/>
      <c r="JQ177" s="7"/>
      <c r="JR177" s="7"/>
      <c r="JS177" s="7"/>
      <c r="JT177" s="7"/>
      <c r="JU177" s="7"/>
      <c r="JV177" s="7"/>
      <c r="JW177" s="7"/>
      <c r="JX177" s="7"/>
    </row>
    <row r="178" spans="1:322" s="14" customFormat="1" x14ac:dyDescent="0.25">
      <c r="A178" s="9">
        <v>170</v>
      </c>
      <c r="B178" t="s">
        <v>169</v>
      </c>
      <c r="C178" t="s">
        <v>79</v>
      </c>
      <c r="D178" t="s">
        <v>82</v>
      </c>
      <c r="E178" s="9" t="s">
        <v>284</v>
      </c>
      <c r="F178" t="s">
        <v>184</v>
      </c>
      <c r="G178" s="41">
        <v>41000</v>
      </c>
      <c r="H178" s="41">
        <v>1176.7</v>
      </c>
      <c r="I178" s="41">
        <v>345.68</v>
      </c>
      <c r="J178" s="41">
        <v>1246.4000000000001</v>
      </c>
      <c r="K178" s="41">
        <v>1762.38</v>
      </c>
      <c r="L178" s="41">
        <v>4531.16</v>
      </c>
      <c r="M178" s="21">
        <f t="shared" si="9"/>
        <v>36468.839999999997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  <c r="IU178" s="7"/>
      <c r="IV178" s="7"/>
      <c r="IW178" s="7"/>
      <c r="IX178" s="7"/>
      <c r="IY178" s="7"/>
      <c r="IZ178" s="7"/>
      <c r="JA178" s="7"/>
      <c r="JB178" s="7"/>
      <c r="JC178" s="7"/>
      <c r="JD178" s="7"/>
      <c r="JE178" s="7"/>
      <c r="JF178" s="7"/>
      <c r="JG178" s="7"/>
      <c r="JH178" s="7"/>
      <c r="JI178" s="7"/>
      <c r="JJ178" s="7"/>
      <c r="JK178" s="7"/>
      <c r="JL178" s="7"/>
      <c r="JM178" s="7"/>
      <c r="JN178" s="7"/>
      <c r="JO178" s="7"/>
      <c r="JP178" s="7"/>
      <c r="JQ178" s="7"/>
      <c r="JR178" s="7"/>
      <c r="JS178" s="7"/>
      <c r="JT178" s="7"/>
      <c r="JU178" s="7"/>
      <c r="JV178" s="7"/>
      <c r="JW178" s="7"/>
      <c r="JX178" s="7"/>
      <c r="JY178" s="7"/>
      <c r="JZ178" s="7"/>
      <c r="KA178" s="7"/>
      <c r="KB178" s="7"/>
      <c r="KC178" s="7"/>
      <c r="KD178" s="7"/>
      <c r="KE178" s="7"/>
      <c r="KF178" s="7"/>
      <c r="KG178" s="7"/>
      <c r="KH178" s="7"/>
      <c r="KI178" s="7"/>
      <c r="KJ178" s="7"/>
      <c r="KK178" s="7"/>
      <c r="KL178" s="7"/>
      <c r="KM178" s="7"/>
      <c r="KN178" s="7"/>
      <c r="KO178" s="7"/>
      <c r="KP178" s="7"/>
      <c r="KQ178" s="7"/>
      <c r="KR178" s="7"/>
      <c r="KS178" s="7"/>
      <c r="KT178" s="7"/>
      <c r="KU178" s="7"/>
      <c r="KV178" s="7"/>
      <c r="KW178" s="7"/>
      <c r="KX178" s="7"/>
      <c r="KY178" s="7"/>
      <c r="KZ178" s="7"/>
      <c r="LA178" s="7"/>
      <c r="LB178" s="7"/>
      <c r="LC178" s="7"/>
      <c r="LD178" s="7"/>
      <c r="LE178" s="7"/>
      <c r="LF178" s="7"/>
      <c r="LG178" s="7"/>
      <c r="LH178" s="7"/>
      <c r="LI178" s="7"/>
      <c r="LJ178" s="7"/>
    </row>
    <row r="179" spans="1:322" x14ac:dyDescent="0.25">
      <c r="A179" s="9">
        <v>171</v>
      </c>
      <c r="B179" s="7" t="s">
        <v>83</v>
      </c>
      <c r="C179" s="4" t="s">
        <v>363</v>
      </c>
      <c r="D179" s="7" t="s">
        <v>78</v>
      </c>
      <c r="E179" s="9" t="s">
        <v>284</v>
      </c>
      <c r="F179" t="s">
        <v>183</v>
      </c>
      <c r="G179" s="41">
        <v>101000</v>
      </c>
      <c r="H179" s="41">
        <v>2898.7</v>
      </c>
      <c r="I179" s="41">
        <v>11546.9</v>
      </c>
      <c r="J179" s="41">
        <v>3070.4</v>
      </c>
      <c r="K179" s="41">
        <v>3349.76</v>
      </c>
      <c r="L179" s="41">
        <v>20865.759999999998</v>
      </c>
      <c r="M179" s="21">
        <f t="shared" si="9"/>
        <v>80134.240000000005</v>
      </c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  <c r="IU179" s="7"/>
      <c r="IV179" s="7"/>
      <c r="IW179" s="7"/>
      <c r="IX179" s="7"/>
      <c r="IY179" s="7"/>
      <c r="IZ179" s="7"/>
      <c r="JA179" s="7"/>
      <c r="JB179" s="7"/>
      <c r="JC179" s="7"/>
      <c r="JD179" s="7"/>
      <c r="JE179" s="7"/>
      <c r="JF179" s="7"/>
      <c r="JG179" s="7"/>
      <c r="JH179" s="7"/>
      <c r="JI179" s="7"/>
      <c r="JJ179" s="7"/>
      <c r="JK179" s="7"/>
      <c r="JL179" s="7"/>
      <c r="JM179" s="7"/>
      <c r="JN179" s="7"/>
      <c r="JO179" s="7"/>
      <c r="JP179" s="7"/>
      <c r="JQ179" s="7"/>
      <c r="JR179" s="7"/>
      <c r="JS179" s="7"/>
      <c r="JT179" s="7"/>
      <c r="JU179" s="7"/>
      <c r="JV179" s="7"/>
      <c r="JW179" s="7"/>
      <c r="JX179" s="7"/>
      <c r="JY179" s="7"/>
      <c r="JZ179" s="7"/>
      <c r="KA179" s="7"/>
      <c r="KB179" s="7"/>
      <c r="KC179" s="7"/>
      <c r="KD179" s="7"/>
      <c r="KE179" s="7"/>
      <c r="KF179" s="7"/>
      <c r="KG179" s="7"/>
      <c r="KH179" s="7"/>
      <c r="KI179" s="7"/>
      <c r="KJ179" s="7"/>
      <c r="KK179" s="7"/>
      <c r="KL179" s="7"/>
      <c r="KM179" s="7"/>
      <c r="KN179" s="7"/>
      <c r="KO179" s="7"/>
      <c r="KP179" s="7"/>
      <c r="KQ179" s="7"/>
      <c r="KR179" s="7"/>
      <c r="KS179" s="7"/>
      <c r="KT179" s="7"/>
      <c r="KU179" s="7"/>
      <c r="KV179" s="7"/>
      <c r="KW179" s="7"/>
      <c r="KX179" s="7"/>
      <c r="KY179" s="7"/>
      <c r="KZ179" s="7"/>
      <c r="LA179" s="7"/>
      <c r="LB179" s="7"/>
      <c r="LC179" s="7"/>
      <c r="LD179" s="7"/>
      <c r="LE179" s="7"/>
      <c r="LF179" s="7"/>
      <c r="LG179" s="7"/>
      <c r="LH179" s="7"/>
      <c r="LI179" s="7"/>
      <c r="LJ179" s="7"/>
    </row>
    <row r="180" spans="1:322" s="14" customFormat="1" x14ac:dyDescent="0.25">
      <c r="A180" s="9">
        <v>172</v>
      </c>
      <c r="B180" s="7" t="s">
        <v>392</v>
      </c>
      <c r="C180" s="7" t="s">
        <v>385</v>
      </c>
      <c r="D180" s="7" t="s">
        <v>15</v>
      </c>
      <c r="E180" s="22" t="s">
        <v>284</v>
      </c>
      <c r="F180" s="7" t="s">
        <v>183</v>
      </c>
      <c r="G180" s="41">
        <v>101000</v>
      </c>
      <c r="H180" s="41">
        <v>2898.7</v>
      </c>
      <c r="I180" s="41">
        <v>11943.75</v>
      </c>
      <c r="J180" s="41">
        <v>3070.4</v>
      </c>
      <c r="K180" s="41">
        <v>4112.38</v>
      </c>
      <c r="L180" s="41">
        <v>22025.23</v>
      </c>
      <c r="M180" s="21">
        <f t="shared" si="9"/>
        <v>78974.77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  <c r="IU180" s="7"/>
      <c r="IV180" s="7"/>
      <c r="IW180" s="7"/>
      <c r="IX180" s="7"/>
      <c r="IY180" s="7"/>
      <c r="IZ180" s="7"/>
      <c r="JA180" s="7"/>
      <c r="JB180" s="7"/>
      <c r="JC180" s="7"/>
      <c r="JD180" s="7"/>
      <c r="JE180" s="7"/>
      <c r="JF180" s="7"/>
      <c r="JG180" s="7"/>
      <c r="JH180" s="7"/>
      <c r="JI180" s="7"/>
      <c r="JJ180" s="7"/>
      <c r="JK180" s="7"/>
      <c r="JL180" s="7"/>
      <c r="JM180" s="7"/>
      <c r="JN180" s="7"/>
      <c r="JO180" s="7"/>
      <c r="JP180" s="7"/>
      <c r="JQ180" s="7"/>
      <c r="JR180" s="7"/>
      <c r="JS180" s="7"/>
      <c r="JT180" s="7"/>
      <c r="JU180" s="7"/>
      <c r="JV180" s="7"/>
      <c r="JW180" s="7"/>
      <c r="JX180" s="7"/>
      <c r="JY180" s="7"/>
      <c r="JZ180" s="7"/>
      <c r="KA180" s="7"/>
      <c r="KB180" s="7"/>
      <c r="KC180" s="7"/>
      <c r="KD180" s="7"/>
      <c r="KE180" s="7"/>
      <c r="KF180" s="7"/>
      <c r="KG180" s="7"/>
      <c r="KH180" s="7"/>
      <c r="KI180" s="7"/>
      <c r="KJ180" s="7"/>
      <c r="KK180" s="7"/>
      <c r="KL180" s="7"/>
      <c r="KM180" s="7"/>
      <c r="KN180" s="7"/>
      <c r="KO180" s="7"/>
      <c r="KP180" s="7"/>
      <c r="KQ180" s="7"/>
      <c r="KR180" s="7"/>
      <c r="KS180" s="7"/>
      <c r="KT180" s="7"/>
      <c r="KU180" s="7"/>
      <c r="KV180" s="7"/>
      <c r="KW180" s="7"/>
      <c r="KX180" s="7"/>
      <c r="KY180" s="7"/>
      <c r="KZ180" s="7"/>
      <c r="LA180" s="7"/>
      <c r="LB180" s="7"/>
      <c r="LC180" s="7"/>
      <c r="LD180" s="7"/>
      <c r="LE180" s="7"/>
      <c r="LF180" s="7"/>
      <c r="LG180" s="7"/>
      <c r="LH180" s="7"/>
      <c r="LI180" s="7"/>
      <c r="LJ180" s="7"/>
    </row>
    <row r="181" spans="1:322" x14ac:dyDescent="0.25">
      <c r="A181" s="9">
        <v>173</v>
      </c>
      <c r="B181" t="s">
        <v>85</v>
      </c>
      <c r="C181" t="s">
        <v>84</v>
      </c>
      <c r="D181" t="s">
        <v>86</v>
      </c>
      <c r="E181" s="9" t="s">
        <v>284</v>
      </c>
      <c r="F181" t="s">
        <v>183</v>
      </c>
      <c r="G181" s="41">
        <v>81000</v>
      </c>
      <c r="H181" s="41">
        <v>2324.6999999999998</v>
      </c>
      <c r="I181" s="41">
        <v>7636.09</v>
      </c>
      <c r="J181" s="41">
        <v>2462.4</v>
      </c>
      <c r="K181" s="41">
        <v>425</v>
      </c>
      <c r="L181" s="41">
        <v>12848.19</v>
      </c>
      <c r="M181" s="21">
        <f t="shared" si="9"/>
        <v>68151.81</v>
      </c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  <c r="IU181" s="7"/>
      <c r="IV181" s="7"/>
      <c r="IW181" s="7"/>
      <c r="IX181" s="7"/>
      <c r="IY181" s="7"/>
      <c r="IZ181" s="7"/>
      <c r="JA181" s="7"/>
      <c r="JB181" s="7"/>
      <c r="JC181" s="7"/>
      <c r="JD181" s="7"/>
      <c r="JE181" s="7"/>
      <c r="JF181" s="7"/>
      <c r="JG181" s="7"/>
      <c r="JH181" s="7"/>
      <c r="JI181" s="7"/>
      <c r="JJ181" s="7"/>
      <c r="JK181" s="7"/>
      <c r="JL181" s="7"/>
      <c r="JM181" s="7"/>
      <c r="JN181" s="7"/>
      <c r="JO181" s="7"/>
      <c r="JP181" s="7"/>
      <c r="JQ181" s="7"/>
      <c r="JR181" s="7"/>
      <c r="JS181" s="7"/>
      <c r="JT181" s="7"/>
      <c r="JU181" s="7"/>
      <c r="JV181" s="7"/>
      <c r="JW181" s="7"/>
      <c r="JX181" s="7"/>
    </row>
    <row r="182" spans="1:322" x14ac:dyDescent="0.25">
      <c r="A182" s="9">
        <v>174</v>
      </c>
      <c r="B182" t="s">
        <v>88</v>
      </c>
      <c r="C182" t="s">
        <v>84</v>
      </c>
      <c r="D182" t="s">
        <v>377</v>
      </c>
      <c r="E182" s="9" t="s">
        <v>284</v>
      </c>
      <c r="F182" t="s">
        <v>184</v>
      </c>
      <c r="G182" s="21">
        <v>90000</v>
      </c>
      <c r="H182" s="21">
        <f t="shared" ref="H182:H185" si="19">G182*0.0287</f>
        <v>2583</v>
      </c>
      <c r="I182" s="21">
        <v>9753.1200000000008</v>
      </c>
      <c r="J182" s="21">
        <f t="shared" ref="J182:J183" si="20">G182*0.0304</f>
        <v>2736</v>
      </c>
      <c r="K182" s="21">
        <v>25</v>
      </c>
      <c r="L182" s="21">
        <f t="shared" ref="L182:L185" si="21">+H182+I182+J182+K182</f>
        <v>15097.12</v>
      </c>
      <c r="M182" s="21">
        <f t="shared" si="9"/>
        <v>74902.880000000005</v>
      </c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  <c r="IU182" s="7"/>
      <c r="IV182" s="7"/>
      <c r="IW182" s="7"/>
      <c r="IX182" s="7"/>
      <c r="IY182" s="7"/>
      <c r="IZ182" s="7"/>
      <c r="JA182" s="7"/>
      <c r="JB182" s="7"/>
      <c r="JC182" s="7"/>
      <c r="JD182" s="7"/>
      <c r="JE182" s="7"/>
      <c r="JF182" s="7"/>
      <c r="JG182" s="7"/>
      <c r="JH182" s="7"/>
      <c r="JI182" s="7"/>
      <c r="JJ182" s="7"/>
      <c r="JK182" s="7"/>
      <c r="JL182" s="7"/>
      <c r="JM182" s="7"/>
      <c r="JN182" s="7"/>
      <c r="JO182" s="7"/>
      <c r="JP182" s="7"/>
      <c r="JQ182" s="7"/>
      <c r="JR182" s="7"/>
      <c r="JS182" s="7"/>
      <c r="JT182" s="7"/>
      <c r="JU182" s="7"/>
      <c r="JV182" s="7"/>
      <c r="JW182" s="7"/>
      <c r="JX182" s="7"/>
    </row>
    <row r="183" spans="1:322" x14ac:dyDescent="0.25">
      <c r="A183" s="9">
        <v>175</v>
      </c>
      <c r="B183" t="s">
        <v>89</v>
      </c>
      <c r="C183" t="s">
        <v>84</v>
      </c>
      <c r="D183" t="s">
        <v>167</v>
      </c>
      <c r="E183" s="9" t="s">
        <v>284</v>
      </c>
      <c r="F183" t="s">
        <v>183</v>
      </c>
      <c r="G183" s="21">
        <v>41000</v>
      </c>
      <c r="H183" s="21">
        <f t="shared" si="19"/>
        <v>1176.7</v>
      </c>
      <c r="I183" s="21">
        <v>583.79</v>
      </c>
      <c r="J183" s="21">
        <f t="shared" si="20"/>
        <v>1246.4000000000001</v>
      </c>
      <c r="K183" s="21">
        <v>665</v>
      </c>
      <c r="L183" s="21">
        <f t="shared" si="21"/>
        <v>3671.89</v>
      </c>
      <c r="M183" s="21">
        <f t="shared" si="9"/>
        <v>37328.11</v>
      </c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  <c r="IU183" s="7"/>
      <c r="IV183" s="7"/>
      <c r="IW183" s="7"/>
      <c r="IX183" s="7"/>
      <c r="IY183" s="7"/>
      <c r="IZ183" s="7"/>
      <c r="JA183" s="7"/>
      <c r="JB183" s="7"/>
      <c r="JC183" s="7"/>
      <c r="JD183" s="7"/>
      <c r="JE183" s="7"/>
      <c r="JF183" s="7"/>
      <c r="JG183" s="7"/>
      <c r="JH183" s="7"/>
      <c r="JI183" s="7"/>
      <c r="JJ183" s="7"/>
      <c r="JK183" s="7"/>
      <c r="JL183" s="7"/>
      <c r="JM183" s="7"/>
      <c r="JN183" s="7"/>
      <c r="JO183" s="7"/>
      <c r="JP183" s="7"/>
      <c r="JQ183" s="7"/>
      <c r="JR183" s="7"/>
      <c r="JS183" s="7"/>
      <c r="JT183" s="7"/>
      <c r="JU183" s="7"/>
      <c r="JV183" s="7"/>
      <c r="JW183" s="7"/>
      <c r="JX183" s="7"/>
    </row>
    <row r="184" spans="1:322" x14ac:dyDescent="0.25">
      <c r="A184" s="9">
        <v>176</v>
      </c>
      <c r="B184" t="s">
        <v>257</v>
      </c>
      <c r="C184" t="s">
        <v>84</v>
      </c>
      <c r="D184" t="s">
        <v>186</v>
      </c>
      <c r="E184" s="9" t="s">
        <v>284</v>
      </c>
      <c r="F184" t="s">
        <v>184</v>
      </c>
      <c r="G184" s="41">
        <v>45000</v>
      </c>
      <c r="H184" s="41">
        <v>1291.5</v>
      </c>
      <c r="I184" s="41">
        <v>910.22</v>
      </c>
      <c r="J184" s="41">
        <v>1368</v>
      </c>
      <c r="K184" s="41">
        <v>1612.38</v>
      </c>
      <c r="L184" s="41">
        <v>5182.1000000000004</v>
      </c>
      <c r="M184" s="21">
        <f t="shared" si="9"/>
        <v>39817.9</v>
      </c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  <c r="IU184" s="7"/>
      <c r="IV184" s="7"/>
      <c r="IW184" s="7"/>
      <c r="IX184" s="7"/>
      <c r="IY184" s="7"/>
      <c r="IZ184" s="7"/>
      <c r="JA184" s="7"/>
      <c r="JB184" s="7"/>
      <c r="JC184" s="7"/>
      <c r="JD184" s="7"/>
      <c r="JE184" s="7"/>
      <c r="JF184" s="7"/>
      <c r="JG184" s="7"/>
      <c r="JH184" s="7"/>
      <c r="JI184" s="7"/>
      <c r="JJ184" s="7"/>
      <c r="JK184" s="7"/>
      <c r="JL184" s="7"/>
      <c r="JM184" s="7"/>
      <c r="JN184" s="7"/>
      <c r="JO184" s="7"/>
      <c r="JP184" s="7"/>
      <c r="JQ184" s="7"/>
      <c r="JR184" s="7"/>
      <c r="JS184" s="7"/>
      <c r="JT184" s="7"/>
      <c r="JU184" s="7"/>
      <c r="JV184" s="7"/>
      <c r="JW184" s="7"/>
      <c r="JX184" s="7"/>
    </row>
    <row r="185" spans="1:322" x14ac:dyDescent="0.25">
      <c r="A185" s="9">
        <v>177</v>
      </c>
      <c r="B185" t="s">
        <v>351</v>
      </c>
      <c r="C185" t="s">
        <v>84</v>
      </c>
      <c r="D185" t="s">
        <v>378</v>
      </c>
      <c r="E185" s="9" t="s">
        <v>285</v>
      </c>
      <c r="F185" t="s">
        <v>184</v>
      </c>
      <c r="G185" s="21">
        <v>133000</v>
      </c>
      <c r="H185" s="21">
        <f t="shared" si="19"/>
        <v>3817.1</v>
      </c>
      <c r="I185" s="21">
        <v>19867.79</v>
      </c>
      <c r="J185" s="21">
        <v>4043.2</v>
      </c>
      <c r="K185" s="21">
        <v>25</v>
      </c>
      <c r="L185" s="21">
        <f t="shared" si="21"/>
        <v>27753.09</v>
      </c>
      <c r="M185" s="21">
        <f t="shared" si="9"/>
        <v>105246.91</v>
      </c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  <c r="IU185" s="7"/>
      <c r="IV185" s="7"/>
      <c r="IW185" s="7"/>
      <c r="IX185" s="7"/>
      <c r="IY185" s="7"/>
      <c r="IZ185" s="7"/>
      <c r="JA185" s="7"/>
      <c r="JB185" s="7"/>
      <c r="JC185" s="7"/>
      <c r="JD185" s="7"/>
      <c r="JE185" s="7"/>
      <c r="JF185" s="7"/>
      <c r="JG185" s="7"/>
      <c r="JH185" s="7"/>
      <c r="JI185" s="7"/>
      <c r="JJ185" s="7"/>
      <c r="JK185" s="7"/>
      <c r="JL185" s="7"/>
      <c r="JM185" s="7"/>
      <c r="JN185" s="7"/>
      <c r="JO185" s="7"/>
      <c r="JP185" s="7"/>
      <c r="JQ185" s="7"/>
      <c r="JR185" s="7"/>
      <c r="JS185" s="7"/>
      <c r="JT185" s="7"/>
      <c r="JU185" s="7"/>
      <c r="JV185" s="7"/>
      <c r="JW185" s="7"/>
      <c r="JX185" s="7"/>
    </row>
    <row r="186" spans="1:322" x14ac:dyDescent="0.25">
      <c r="A186" s="9">
        <v>178</v>
      </c>
      <c r="B186" s="7" t="s">
        <v>90</v>
      </c>
      <c r="C186" s="4" t="s">
        <v>243</v>
      </c>
      <c r="D186" t="s">
        <v>91</v>
      </c>
      <c r="E186" s="9" t="s">
        <v>284</v>
      </c>
      <c r="F186" t="s">
        <v>183</v>
      </c>
      <c r="G186" s="21">
        <v>66000</v>
      </c>
      <c r="H186" s="21">
        <f>G186*0.0287</f>
        <v>1894.2</v>
      </c>
      <c r="I186" s="21">
        <v>4615.76</v>
      </c>
      <c r="J186" s="21">
        <f>G186*0.0304</f>
        <v>2006.4</v>
      </c>
      <c r="K186" s="21">
        <v>125</v>
      </c>
      <c r="L186" s="21">
        <v>8641.36</v>
      </c>
      <c r="M186" s="21">
        <f t="shared" si="9"/>
        <v>57358.64</v>
      </c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  <c r="IU186" s="7"/>
      <c r="IV186" s="7"/>
      <c r="IW186" s="7"/>
      <c r="IX186" s="7"/>
      <c r="IY186" s="7"/>
      <c r="IZ186" s="7"/>
      <c r="JA186" s="7"/>
      <c r="JB186" s="7"/>
      <c r="JC186" s="7"/>
      <c r="JD186" s="7"/>
      <c r="JE186" s="7"/>
      <c r="JF186" s="7"/>
      <c r="JG186" s="7"/>
      <c r="JH186" s="7"/>
      <c r="JI186" s="7"/>
      <c r="JJ186" s="7"/>
      <c r="JK186" s="7"/>
      <c r="JL186" s="7"/>
      <c r="JM186" s="7"/>
      <c r="JN186" s="7"/>
      <c r="JO186" s="7"/>
      <c r="JP186" s="7"/>
      <c r="JQ186" s="7"/>
      <c r="JR186" s="7"/>
      <c r="JS186" s="7"/>
      <c r="JT186" s="7"/>
      <c r="JU186" s="7"/>
      <c r="JV186" s="7"/>
      <c r="JW186" s="7"/>
      <c r="JX186" s="7"/>
    </row>
    <row r="187" spans="1:322" x14ac:dyDescent="0.25">
      <c r="A187" s="9">
        <v>179</v>
      </c>
      <c r="B187" t="s">
        <v>92</v>
      </c>
      <c r="C187" s="4" t="s">
        <v>243</v>
      </c>
      <c r="D187" t="s">
        <v>379</v>
      </c>
      <c r="E187" s="9" t="s">
        <v>284</v>
      </c>
      <c r="F187" t="s">
        <v>183</v>
      </c>
      <c r="G187" s="41">
        <v>66000</v>
      </c>
      <c r="H187" s="41">
        <v>1894.2</v>
      </c>
      <c r="I187" s="41">
        <v>4298.28</v>
      </c>
      <c r="J187" s="41">
        <v>2006.4</v>
      </c>
      <c r="K187" s="41">
        <v>1612.38</v>
      </c>
      <c r="L187" s="41">
        <v>9811.26</v>
      </c>
      <c r="M187" s="21">
        <f t="shared" si="9"/>
        <v>56188.74</v>
      </c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  <c r="IU187" s="7"/>
      <c r="IV187" s="7"/>
      <c r="IW187" s="7"/>
      <c r="IX187" s="7"/>
      <c r="IY187" s="7"/>
      <c r="IZ187" s="7"/>
      <c r="JA187" s="7"/>
      <c r="JB187" s="7"/>
      <c r="JC187" s="7"/>
      <c r="JD187" s="7"/>
      <c r="JE187" s="7"/>
      <c r="JF187" s="7"/>
      <c r="JG187" s="7"/>
      <c r="JH187" s="7"/>
      <c r="JI187" s="7"/>
      <c r="JJ187" s="7"/>
      <c r="JK187" s="7"/>
      <c r="JL187" s="7"/>
      <c r="JM187" s="7"/>
      <c r="JN187" s="7"/>
      <c r="JO187" s="7"/>
      <c r="JP187" s="7"/>
      <c r="JQ187" s="7"/>
      <c r="JR187" s="7"/>
      <c r="JS187" s="7"/>
      <c r="JT187" s="7"/>
      <c r="JU187" s="7"/>
      <c r="JV187" s="7"/>
      <c r="JW187" s="7"/>
      <c r="JX187" s="7"/>
    </row>
    <row r="188" spans="1:322" s="15" customFormat="1" x14ac:dyDescent="0.25">
      <c r="A188" s="9">
        <v>180</v>
      </c>
      <c r="B188" t="s">
        <v>93</v>
      </c>
      <c r="C188" s="4" t="s">
        <v>243</v>
      </c>
      <c r="D188" t="s">
        <v>472</v>
      </c>
      <c r="E188" s="9" t="s">
        <v>285</v>
      </c>
      <c r="F188" t="s">
        <v>183</v>
      </c>
      <c r="G188" s="21">
        <v>60000</v>
      </c>
      <c r="H188" s="21">
        <v>1722</v>
      </c>
      <c r="I188" s="21">
        <v>3486.68</v>
      </c>
      <c r="J188" s="21">
        <f>G188*0.0304</f>
        <v>1824</v>
      </c>
      <c r="K188" s="21">
        <v>25</v>
      </c>
      <c r="L188" s="21">
        <v>7057.68</v>
      </c>
      <c r="M188" s="21">
        <f t="shared" si="9"/>
        <v>52942.32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</row>
    <row r="189" spans="1:322" x14ac:dyDescent="0.25">
      <c r="A189" s="9">
        <v>181</v>
      </c>
      <c r="B189" t="s">
        <v>246</v>
      </c>
      <c r="C189" s="4" t="s">
        <v>243</v>
      </c>
      <c r="D189" t="s">
        <v>447</v>
      </c>
      <c r="E189" s="9" t="s">
        <v>284</v>
      </c>
      <c r="F189" t="s">
        <v>183</v>
      </c>
      <c r="G189" s="21">
        <v>60000</v>
      </c>
      <c r="H189" s="21">
        <v>1722</v>
      </c>
      <c r="I189" s="21">
        <v>3486.68</v>
      </c>
      <c r="J189" s="21">
        <v>1824</v>
      </c>
      <c r="K189" s="21">
        <v>25</v>
      </c>
      <c r="L189" s="21">
        <v>7057.68</v>
      </c>
      <c r="M189" s="21">
        <f t="shared" si="9"/>
        <v>52942.32</v>
      </c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  <c r="IU189" s="7"/>
      <c r="IV189" s="7"/>
      <c r="IW189" s="7"/>
      <c r="IX189" s="7"/>
      <c r="IY189" s="7"/>
      <c r="IZ189" s="7"/>
      <c r="JA189" s="7"/>
      <c r="JB189" s="7"/>
      <c r="JC189" s="7"/>
      <c r="JD189" s="7"/>
      <c r="JE189" s="7"/>
      <c r="JF189" s="7"/>
      <c r="JG189" s="7"/>
      <c r="JH189" s="7"/>
      <c r="JI189" s="7"/>
      <c r="JJ189" s="7"/>
      <c r="JK189" s="7"/>
      <c r="JL189" s="7"/>
      <c r="JM189" s="7"/>
      <c r="JN189" s="7"/>
      <c r="JO189" s="7"/>
      <c r="JP189" s="7"/>
      <c r="JQ189" s="7"/>
      <c r="JR189" s="7"/>
      <c r="JS189" s="7"/>
      <c r="JT189" s="7"/>
      <c r="JU189" s="7"/>
      <c r="JV189" s="7"/>
      <c r="JW189" s="7"/>
      <c r="JX189" s="7"/>
    </row>
    <row r="190" spans="1:322" x14ac:dyDescent="0.25">
      <c r="A190" s="9">
        <v>182</v>
      </c>
      <c r="B190" t="s">
        <v>244</v>
      </c>
      <c r="C190" s="4" t="s">
        <v>243</v>
      </c>
      <c r="D190" t="s">
        <v>15</v>
      </c>
      <c r="E190" s="9" t="s">
        <v>284</v>
      </c>
      <c r="F190" t="s">
        <v>184</v>
      </c>
      <c r="G190" s="21">
        <v>106500</v>
      </c>
      <c r="H190" s="21">
        <f>G190*0.0287</f>
        <v>3056.55</v>
      </c>
      <c r="I190" s="21">
        <v>13634.33</v>
      </c>
      <c r="J190" s="21">
        <f t="shared" ref="J190:J193" si="22">G190*0.0304</f>
        <v>3237.6</v>
      </c>
      <c r="K190" s="21">
        <v>25</v>
      </c>
      <c r="L190" s="21">
        <v>19953.48</v>
      </c>
      <c r="M190" s="21">
        <f t="shared" si="9"/>
        <v>86546.52</v>
      </c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  <c r="IU190" s="7"/>
      <c r="IV190" s="7"/>
      <c r="IW190" s="7"/>
      <c r="IX190" s="7"/>
      <c r="IY190" s="7"/>
      <c r="IZ190" s="7"/>
      <c r="JA190" s="7"/>
      <c r="JB190" s="7"/>
      <c r="JC190" s="7"/>
      <c r="JD190" s="7"/>
      <c r="JE190" s="7"/>
      <c r="JF190" s="7"/>
      <c r="JG190" s="7"/>
      <c r="JH190" s="7"/>
      <c r="JI190" s="7"/>
      <c r="JJ190" s="7"/>
      <c r="JK190" s="7"/>
      <c r="JL190" s="7"/>
      <c r="JM190" s="7"/>
      <c r="JN190" s="7"/>
      <c r="JO190" s="7"/>
      <c r="JP190" s="7"/>
      <c r="JQ190" s="7"/>
      <c r="JR190" s="7"/>
      <c r="JS190" s="7"/>
      <c r="JT190" s="7"/>
      <c r="JU190" s="7"/>
      <c r="JV190" s="7"/>
      <c r="JW190" s="7"/>
      <c r="JX190" s="7"/>
    </row>
    <row r="191" spans="1:322" x14ac:dyDescent="0.25">
      <c r="A191" s="9">
        <v>183</v>
      </c>
      <c r="B191" t="s">
        <v>94</v>
      </c>
      <c r="C191" s="4" t="s">
        <v>456</v>
      </c>
      <c r="D191" t="s">
        <v>168</v>
      </c>
      <c r="E191" s="9" t="s">
        <v>284</v>
      </c>
      <c r="F191" t="s">
        <v>183</v>
      </c>
      <c r="G191" s="21">
        <v>41000</v>
      </c>
      <c r="H191" s="21">
        <f>G191*0.0287</f>
        <v>1176.7</v>
      </c>
      <c r="I191" s="21">
        <v>583.79</v>
      </c>
      <c r="J191" s="21">
        <f t="shared" si="22"/>
        <v>1246.4000000000001</v>
      </c>
      <c r="K191" s="21">
        <v>275</v>
      </c>
      <c r="L191" s="21">
        <v>3281.89</v>
      </c>
      <c r="M191" s="21">
        <f t="shared" si="9"/>
        <v>37718.11</v>
      </c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  <c r="IU191" s="7"/>
      <c r="IV191" s="7"/>
      <c r="IW191" s="7"/>
      <c r="IX191" s="7"/>
      <c r="IY191" s="7"/>
      <c r="IZ191" s="7"/>
      <c r="JA191" s="7"/>
      <c r="JB191" s="7"/>
      <c r="JC191" s="7"/>
      <c r="JD191" s="7"/>
      <c r="JE191" s="7"/>
      <c r="JF191" s="7"/>
      <c r="JG191" s="7"/>
      <c r="JH191" s="7"/>
      <c r="JI191" s="7"/>
      <c r="JJ191" s="7"/>
      <c r="JK191" s="7"/>
      <c r="JL191" s="7"/>
      <c r="JM191" s="7"/>
      <c r="JN191" s="7"/>
      <c r="JO191" s="7"/>
      <c r="JP191" s="7"/>
      <c r="JQ191" s="7"/>
      <c r="JR191" s="7"/>
      <c r="JS191" s="7"/>
      <c r="JT191" s="7"/>
      <c r="JU191" s="7"/>
      <c r="JV191" s="7"/>
      <c r="JW191" s="7"/>
      <c r="JX191" s="7"/>
    </row>
    <row r="192" spans="1:322" x14ac:dyDescent="0.25">
      <c r="A192" s="9">
        <v>184</v>
      </c>
      <c r="B192" t="s">
        <v>96</v>
      </c>
      <c r="C192" s="4" t="s">
        <v>456</v>
      </c>
      <c r="D192" t="s">
        <v>433</v>
      </c>
      <c r="E192" s="9" t="s">
        <v>285</v>
      </c>
      <c r="F192" t="s">
        <v>183</v>
      </c>
      <c r="G192" s="21">
        <v>41000</v>
      </c>
      <c r="H192" s="21">
        <f>G192*0.0287</f>
        <v>1176.7</v>
      </c>
      <c r="I192" s="21">
        <v>583.79</v>
      </c>
      <c r="J192" s="21">
        <f t="shared" si="22"/>
        <v>1246.4000000000001</v>
      </c>
      <c r="K192" s="21">
        <v>295</v>
      </c>
      <c r="L192" s="21">
        <v>3301.89</v>
      </c>
      <c r="M192" s="21">
        <f t="shared" si="9"/>
        <v>37698.11</v>
      </c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  <c r="IU192" s="7"/>
      <c r="IV192" s="7"/>
      <c r="IW192" s="7"/>
      <c r="IX192" s="7"/>
      <c r="IY192" s="7"/>
      <c r="IZ192" s="7"/>
      <c r="JA192" s="7"/>
      <c r="JB192" s="7"/>
      <c r="JC192" s="7"/>
      <c r="JD192" s="7"/>
      <c r="JE192" s="7"/>
      <c r="JF192" s="7"/>
      <c r="JG192" s="7"/>
      <c r="JH192" s="7"/>
      <c r="JI192" s="7"/>
      <c r="JJ192" s="7"/>
      <c r="JK192" s="7"/>
      <c r="JL192" s="7"/>
      <c r="JM192" s="7"/>
      <c r="JN192" s="7"/>
      <c r="JO192" s="7"/>
      <c r="JP192" s="7"/>
      <c r="JQ192" s="7"/>
      <c r="JR192" s="7"/>
      <c r="JS192" s="7"/>
      <c r="JT192" s="7"/>
      <c r="JU192" s="7"/>
      <c r="JV192" s="7"/>
      <c r="JW192" s="7"/>
      <c r="JX192" s="7"/>
    </row>
    <row r="193" spans="1:284" x14ac:dyDescent="0.25">
      <c r="A193" s="9">
        <v>185</v>
      </c>
      <c r="B193" t="s">
        <v>332</v>
      </c>
      <c r="C193" s="4" t="s">
        <v>456</v>
      </c>
      <c r="D193" t="s">
        <v>78</v>
      </c>
      <c r="E193" s="9" t="s">
        <v>285</v>
      </c>
      <c r="F193" t="s">
        <v>184</v>
      </c>
      <c r="G193" s="21">
        <v>41000</v>
      </c>
      <c r="H193" s="21">
        <v>1176.7</v>
      </c>
      <c r="I193" s="21">
        <v>583.79</v>
      </c>
      <c r="J193" s="21">
        <f t="shared" si="22"/>
        <v>1246.4000000000001</v>
      </c>
      <c r="K193" s="21">
        <v>565</v>
      </c>
      <c r="L193" s="21">
        <v>3571.89</v>
      </c>
      <c r="M193" s="21">
        <f t="shared" si="9"/>
        <v>37428.11</v>
      </c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  <c r="IU193" s="7"/>
      <c r="IV193" s="7"/>
      <c r="IW193" s="7"/>
      <c r="IX193" s="7"/>
      <c r="IY193" s="7"/>
      <c r="IZ193" s="7"/>
      <c r="JA193" s="7"/>
      <c r="JB193" s="7"/>
      <c r="JC193" s="7"/>
      <c r="JD193" s="7"/>
      <c r="JE193" s="7"/>
      <c r="JF193" s="7"/>
      <c r="JG193" s="7"/>
      <c r="JH193" s="7"/>
      <c r="JI193" s="7"/>
      <c r="JJ193" s="7"/>
      <c r="JK193" s="7"/>
      <c r="JL193" s="7"/>
      <c r="JM193" s="7"/>
      <c r="JN193" s="7"/>
      <c r="JO193" s="7"/>
      <c r="JP193" s="7"/>
      <c r="JQ193" s="7"/>
      <c r="JR193" s="7"/>
      <c r="JS193" s="7"/>
      <c r="JT193" s="7"/>
      <c r="JU193" s="7"/>
      <c r="JV193" s="7"/>
      <c r="JW193" s="7"/>
      <c r="JX193" s="7"/>
    </row>
    <row r="194" spans="1:284" x14ac:dyDescent="0.25">
      <c r="A194" s="9">
        <v>186</v>
      </c>
      <c r="B194" t="s">
        <v>87</v>
      </c>
      <c r="C194" s="4" t="s">
        <v>456</v>
      </c>
      <c r="D194" t="s">
        <v>186</v>
      </c>
      <c r="E194" s="9" t="s">
        <v>285</v>
      </c>
      <c r="F194" t="s">
        <v>184</v>
      </c>
      <c r="G194" s="21">
        <v>32000</v>
      </c>
      <c r="H194" s="25">
        <v>918.4</v>
      </c>
      <c r="I194" s="25">
        <v>0</v>
      </c>
      <c r="J194" s="25">
        <v>972.8</v>
      </c>
      <c r="K194" s="25">
        <v>3727.56</v>
      </c>
      <c r="L194" s="25">
        <v>5618.76</v>
      </c>
      <c r="M194" s="21">
        <f t="shared" si="9"/>
        <v>26381.24</v>
      </c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  <c r="IU194" s="7"/>
      <c r="IV194" s="7"/>
      <c r="IW194" s="7"/>
      <c r="IX194" s="7"/>
      <c r="IY194" s="7"/>
      <c r="IZ194" s="7"/>
      <c r="JA194" s="7"/>
      <c r="JB194" s="7"/>
      <c r="JC194" s="7"/>
      <c r="JD194" s="7"/>
      <c r="JE194" s="7"/>
      <c r="JF194" s="7"/>
      <c r="JG194" s="7"/>
      <c r="JH194" s="7"/>
      <c r="JI194" s="7"/>
      <c r="JJ194" s="7"/>
      <c r="JK194" s="7"/>
      <c r="JL194" s="7"/>
      <c r="JM194" s="7"/>
      <c r="JN194" s="7"/>
      <c r="JO194" s="7"/>
      <c r="JP194" s="7"/>
      <c r="JQ194" s="7"/>
      <c r="JR194" s="7"/>
      <c r="JS194" s="7"/>
      <c r="JT194" s="7"/>
      <c r="JU194" s="7"/>
      <c r="JV194" s="7"/>
      <c r="JW194" s="7"/>
      <c r="JX194" s="7"/>
    </row>
    <row r="195" spans="1:284" x14ac:dyDescent="0.25">
      <c r="A195" s="9">
        <v>187</v>
      </c>
      <c r="B195" t="s">
        <v>201</v>
      </c>
      <c r="C195" s="4" t="s">
        <v>362</v>
      </c>
      <c r="D195" t="s">
        <v>386</v>
      </c>
      <c r="E195" s="9" t="s">
        <v>284</v>
      </c>
      <c r="F195" t="s">
        <v>184</v>
      </c>
      <c r="G195" s="21">
        <v>41000</v>
      </c>
      <c r="H195" s="21">
        <v>1176.7</v>
      </c>
      <c r="I195" s="21">
        <v>583.79</v>
      </c>
      <c r="J195" s="21">
        <f t="shared" ref="J195" si="23">G195*0.0304</f>
        <v>1246.4000000000001</v>
      </c>
      <c r="K195" s="21">
        <v>275</v>
      </c>
      <c r="L195" s="21">
        <v>3281.89</v>
      </c>
      <c r="M195" s="21">
        <f t="shared" ref="M195" si="24">+G195-L195</f>
        <v>37718.11</v>
      </c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  <c r="IU195" s="7"/>
      <c r="IV195" s="7"/>
      <c r="IW195" s="7"/>
      <c r="IX195" s="7"/>
      <c r="IY195" s="7"/>
      <c r="IZ195" s="7"/>
      <c r="JA195" s="7"/>
      <c r="JB195" s="7"/>
      <c r="JC195" s="7"/>
      <c r="JD195" s="7"/>
      <c r="JE195" s="7"/>
      <c r="JF195" s="7"/>
      <c r="JG195" s="7"/>
      <c r="JH195" s="7"/>
      <c r="JI195" s="7"/>
      <c r="JJ195" s="7"/>
      <c r="JK195" s="7"/>
      <c r="JL195" s="7"/>
      <c r="JM195" s="7"/>
      <c r="JN195" s="7"/>
      <c r="JO195" s="7"/>
      <c r="JP195" s="7"/>
      <c r="JQ195" s="7"/>
      <c r="JR195" s="7"/>
      <c r="JS195" s="7"/>
      <c r="JT195" s="7"/>
      <c r="JU195" s="7"/>
      <c r="JV195" s="7"/>
      <c r="JW195" s="7"/>
      <c r="JX195" s="7"/>
    </row>
    <row r="196" spans="1:284" x14ac:dyDescent="0.25">
      <c r="A196" s="9">
        <v>188</v>
      </c>
      <c r="B196" s="7" t="s">
        <v>180</v>
      </c>
      <c r="C196" t="s">
        <v>473</v>
      </c>
      <c r="D196" t="s">
        <v>474</v>
      </c>
      <c r="E196" s="9" t="s">
        <v>284</v>
      </c>
      <c r="F196" t="s">
        <v>184</v>
      </c>
      <c r="G196" s="21">
        <v>41000</v>
      </c>
      <c r="H196" s="21">
        <f t="shared" ref="H196" si="25">G196*0.0287</f>
        <v>1176.7</v>
      </c>
      <c r="I196" s="21">
        <v>583.79</v>
      </c>
      <c r="J196" s="21">
        <f t="shared" ref="J196" si="26">G196*0.0304</f>
        <v>1246.4000000000001</v>
      </c>
      <c r="K196" s="21">
        <v>863</v>
      </c>
      <c r="L196" s="21">
        <f t="shared" ref="L196" si="27">+H196+I196+J196+K196</f>
        <v>3869.89</v>
      </c>
      <c r="M196" s="21">
        <f t="shared" ref="M196" si="28">+G196-L196</f>
        <v>37130.11</v>
      </c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  <c r="IU196" s="7"/>
      <c r="IV196" s="7"/>
      <c r="IW196" s="7"/>
      <c r="IX196" s="7"/>
      <c r="IY196" s="7"/>
      <c r="IZ196" s="7"/>
      <c r="JA196" s="7"/>
      <c r="JB196" s="7"/>
      <c r="JC196" s="7"/>
      <c r="JD196" s="7"/>
      <c r="JE196" s="7"/>
      <c r="JF196" s="7"/>
      <c r="JG196" s="7"/>
      <c r="JH196" s="7"/>
      <c r="JI196" s="7"/>
      <c r="JJ196" s="7"/>
      <c r="JK196" s="7"/>
      <c r="JL196" s="7"/>
      <c r="JM196" s="7"/>
      <c r="JN196" s="7"/>
      <c r="JO196" s="7"/>
      <c r="JP196" s="7"/>
      <c r="JQ196" s="7"/>
      <c r="JR196" s="7"/>
      <c r="JS196" s="7"/>
      <c r="JT196" s="7"/>
      <c r="JU196" s="7"/>
      <c r="JV196" s="7"/>
      <c r="JW196" s="7"/>
      <c r="JX196" s="7"/>
    </row>
    <row r="197" spans="1:284" x14ac:dyDescent="0.25">
      <c r="A197" s="9">
        <v>189</v>
      </c>
      <c r="B197" t="s">
        <v>296</v>
      </c>
      <c r="C197" t="s">
        <v>175</v>
      </c>
      <c r="D197" t="s">
        <v>297</v>
      </c>
      <c r="E197" s="9" t="s">
        <v>284</v>
      </c>
      <c r="F197" t="s">
        <v>184</v>
      </c>
      <c r="G197" s="41">
        <v>32000</v>
      </c>
      <c r="H197" s="41">
        <v>918.4</v>
      </c>
      <c r="I197" s="41">
        <v>0</v>
      </c>
      <c r="J197" s="41">
        <v>972.8</v>
      </c>
      <c r="K197" s="41">
        <v>3075</v>
      </c>
      <c r="L197" s="41">
        <v>4966.2</v>
      </c>
      <c r="M197" s="21">
        <f>+G197-L197</f>
        <v>27033.8</v>
      </c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  <c r="IU197" s="7"/>
      <c r="IV197" s="7"/>
      <c r="IW197" s="7"/>
      <c r="IX197" s="7"/>
      <c r="IY197" s="7"/>
      <c r="IZ197" s="7"/>
      <c r="JA197" s="7"/>
      <c r="JB197" s="7"/>
      <c r="JC197" s="7"/>
      <c r="JD197" s="7"/>
      <c r="JE197" s="7"/>
      <c r="JF197" s="7"/>
      <c r="JG197" s="7"/>
      <c r="JH197" s="7"/>
      <c r="JI197" s="7"/>
      <c r="JJ197" s="7"/>
      <c r="JK197" s="7"/>
      <c r="JL197" s="7"/>
      <c r="JM197" s="7"/>
      <c r="JN197" s="7"/>
      <c r="JO197" s="7"/>
      <c r="JP197" s="7"/>
      <c r="JQ197" s="7"/>
      <c r="JR197" s="7"/>
      <c r="JS197" s="7"/>
      <c r="JT197" s="7"/>
      <c r="JU197" s="7"/>
      <c r="JV197" s="7"/>
      <c r="JW197" s="7"/>
      <c r="JX197" s="7"/>
    </row>
    <row r="198" spans="1:284" x14ac:dyDescent="0.25">
      <c r="A198" s="9">
        <v>190</v>
      </c>
      <c r="B198" s="4" t="s">
        <v>248</v>
      </c>
      <c r="C198" t="s">
        <v>175</v>
      </c>
      <c r="D198" s="4" t="s">
        <v>249</v>
      </c>
      <c r="E198" s="9" t="s">
        <v>284</v>
      </c>
      <c r="F198" s="5" t="s">
        <v>184</v>
      </c>
      <c r="G198" s="21">
        <v>28000</v>
      </c>
      <c r="H198" s="21">
        <v>803.6</v>
      </c>
      <c r="I198" s="21">
        <v>0</v>
      </c>
      <c r="J198" s="21">
        <f>G198*0.0304</f>
        <v>851.2</v>
      </c>
      <c r="K198" s="21">
        <v>4777.2299999999996</v>
      </c>
      <c r="L198" s="21">
        <v>6432.03</v>
      </c>
      <c r="M198" s="21">
        <f t="shared" si="9"/>
        <v>21567.97</v>
      </c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  <c r="IU198" s="7"/>
      <c r="IV198" s="7"/>
      <c r="IW198" s="7"/>
      <c r="IX198" s="7"/>
      <c r="IY198" s="7"/>
      <c r="IZ198" s="7"/>
      <c r="JA198" s="7"/>
      <c r="JB198" s="7"/>
      <c r="JC198" s="7"/>
      <c r="JD198" s="7"/>
      <c r="JE198" s="7"/>
      <c r="JF198" s="7"/>
      <c r="JG198" s="7"/>
      <c r="JH198" s="7"/>
      <c r="JI198" s="7"/>
      <c r="JJ198" s="7"/>
      <c r="JK198" s="7"/>
      <c r="JL198" s="7"/>
      <c r="JM198" s="7"/>
      <c r="JN198" s="7"/>
      <c r="JO198" s="7"/>
      <c r="JP198" s="7"/>
      <c r="JQ198" s="7"/>
      <c r="JR198" s="7"/>
      <c r="JS198" s="7"/>
      <c r="JT198" s="7"/>
      <c r="JU198" s="7"/>
      <c r="JV198" s="7"/>
      <c r="JW198" s="7"/>
      <c r="JX198" s="7"/>
    </row>
    <row r="199" spans="1:284" x14ac:dyDescent="0.25">
      <c r="A199" s="9">
        <v>191</v>
      </c>
      <c r="B199" s="4" t="s">
        <v>171</v>
      </c>
      <c r="C199" t="s">
        <v>175</v>
      </c>
      <c r="D199" s="4" t="s">
        <v>86</v>
      </c>
      <c r="E199" s="9" t="s">
        <v>285</v>
      </c>
      <c r="F199" s="5" t="s">
        <v>184</v>
      </c>
      <c r="G199" s="21">
        <v>65000</v>
      </c>
      <c r="H199" s="21">
        <v>1865.5</v>
      </c>
      <c r="I199" s="21">
        <v>4427.58</v>
      </c>
      <c r="J199" s="21">
        <v>1976</v>
      </c>
      <c r="K199" s="21">
        <v>175</v>
      </c>
      <c r="L199" s="21">
        <v>8444.08</v>
      </c>
      <c r="M199" s="21">
        <f t="shared" si="9"/>
        <v>56555.92</v>
      </c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  <c r="IU199" s="7"/>
      <c r="IV199" s="7"/>
      <c r="IW199" s="7"/>
      <c r="IX199" s="7"/>
      <c r="IY199" s="7"/>
      <c r="IZ199" s="7"/>
      <c r="JA199" s="7"/>
      <c r="JB199" s="7"/>
      <c r="JC199" s="7"/>
      <c r="JD199" s="7"/>
      <c r="JE199" s="7"/>
      <c r="JF199" s="7"/>
      <c r="JG199" s="7"/>
      <c r="JH199" s="7"/>
      <c r="JI199" s="7"/>
      <c r="JJ199" s="7"/>
      <c r="JK199" s="7"/>
      <c r="JL199" s="7"/>
      <c r="JM199" s="7"/>
      <c r="JN199" s="7"/>
      <c r="JO199" s="7"/>
      <c r="JP199" s="7"/>
      <c r="JQ199" s="7"/>
      <c r="JR199" s="7"/>
      <c r="JS199" s="7"/>
      <c r="JT199" s="7"/>
      <c r="JU199" s="7"/>
      <c r="JV199" s="7"/>
      <c r="JW199" s="7"/>
      <c r="JX199" s="7"/>
    </row>
    <row r="200" spans="1:284" x14ac:dyDescent="0.25">
      <c r="A200" s="9">
        <v>192</v>
      </c>
      <c r="B200" t="s">
        <v>37</v>
      </c>
      <c r="C200" t="s">
        <v>459</v>
      </c>
      <c r="D200" t="s">
        <v>249</v>
      </c>
      <c r="E200" s="9" t="s">
        <v>284</v>
      </c>
      <c r="F200" t="s">
        <v>183</v>
      </c>
      <c r="G200" s="41">
        <v>32000</v>
      </c>
      <c r="H200" s="41">
        <v>918.4</v>
      </c>
      <c r="I200" s="41">
        <v>0</v>
      </c>
      <c r="J200" s="41">
        <v>972.8</v>
      </c>
      <c r="K200" s="41">
        <v>8843.44</v>
      </c>
      <c r="L200" s="41">
        <v>10734.64</v>
      </c>
      <c r="M200" s="21">
        <f t="shared" si="9"/>
        <v>21265.360000000001</v>
      </c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  <c r="IU200" s="7"/>
      <c r="IV200" s="7"/>
      <c r="IW200" s="7"/>
      <c r="IX200" s="7"/>
      <c r="IY200" s="7"/>
      <c r="IZ200" s="7"/>
      <c r="JA200" s="7"/>
      <c r="JB200" s="7"/>
      <c r="JC200" s="7"/>
      <c r="JD200" s="7"/>
      <c r="JE200" s="7"/>
      <c r="JF200" s="7"/>
      <c r="JG200" s="7"/>
      <c r="JH200" s="7"/>
      <c r="JI200" s="7"/>
      <c r="JJ200" s="7"/>
      <c r="JK200" s="7"/>
      <c r="JL200" s="7"/>
      <c r="JM200" s="7"/>
      <c r="JN200" s="7"/>
      <c r="JO200" s="7"/>
      <c r="JP200" s="7"/>
      <c r="JQ200" s="7"/>
      <c r="JR200" s="7"/>
      <c r="JS200" s="7"/>
      <c r="JT200" s="7"/>
      <c r="JU200" s="7"/>
      <c r="JV200" s="7"/>
      <c r="JW200" s="7"/>
      <c r="JX200" s="7"/>
    </row>
    <row r="201" spans="1:284" x14ac:dyDescent="0.25">
      <c r="A201" s="9">
        <v>193</v>
      </c>
      <c r="B201" t="s">
        <v>97</v>
      </c>
      <c r="C201" s="4" t="s">
        <v>280</v>
      </c>
      <c r="D201" t="s">
        <v>475</v>
      </c>
      <c r="E201" s="9" t="s">
        <v>284</v>
      </c>
      <c r="F201" t="s">
        <v>184</v>
      </c>
      <c r="G201" s="21">
        <v>48000</v>
      </c>
      <c r="H201" s="21">
        <f t="shared" ref="H201:H203" si="29">G201*0.0287</f>
        <v>1377.6</v>
      </c>
      <c r="I201" s="21">
        <v>1571.73</v>
      </c>
      <c r="J201" s="21">
        <f t="shared" ref="J201:J203" si="30">G201*0.0304</f>
        <v>1459.2</v>
      </c>
      <c r="K201" s="21">
        <v>175</v>
      </c>
      <c r="L201" s="21">
        <v>4583.53</v>
      </c>
      <c r="M201" s="21">
        <f t="shared" si="9"/>
        <v>43416.47</v>
      </c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  <c r="IU201" s="7"/>
      <c r="IV201" s="7"/>
      <c r="IW201" s="7"/>
      <c r="IX201" s="7"/>
      <c r="IY201" s="7"/>
      <c r="IZ201" s="7"/>
      <c r="JA201" s="7"/>
      <c r="JB201" s="7"/>
      <c r="JC201" s="7"/>
      <c r="JD201" s="7"/>
      <c r="JE201" s="7"/>
      <c r="JF201" s="7"/>
      <c r="JG201" s="7"/>
      <c r="JH201" s="7"/>
      <c r="JI201" s="7"/>
      <c r="JJ201" s="7"/>
      <c r="JK201" s="7"/>
      <c r="JL201" s="7"/>
      <c r="JM201" s="7"/>
      <c r="JN201" s="7"/>
      <c r="JO201" s="7"/>
      <c r="JP201" s="7"/>
      <c r="JQ201" s="7"/>
      <c r="JR201" s="7"/>
      <c r="JS201" s="7"/>
      <c r="JT201" s="7"/>
      <c r="JU201" s="7"/>
      <c r="JV201" s="7"/>
      <c r="JW201" s="7"/>
      <c r="JX201" s="7"/>
    </row>
    <row r="202" spans="1:284" x14ac:dyDescent="0.25">
      <c r="A202" s="9">
        <v>194</v>
      </c>
      <c r="B202" t="s">
        <v>204</v>
      </c>
      <c r="C202" s="4" t="s">
        <v>280</v>
      </c>
      <c r="D202" t="s">
        <v>203</v>
      </c>
      <c r="E202" s="9" t="s">
        <v>285</v>
      </c>
      <c r="F202" t="s">
        <v>184</v>
      </c>
      <c r="G202" s="21">
        <v>30000</v>
      </c>
      <c r="H202" s="21">
        <f t="shared" si="29"/>
        <v>861</v>
      </c>
      <c r="I202" s="21">
        <v>0</v>
      </c>
      <c r="J202" s="21">
        <f t="shared" si="30"/>
        <v>912</v>
      </c>
      <c r="K202" s="21">
        <v>175</v>
      </c>
      <c r="L202" s="21">
        <v>1948</v>
      </c>
      <c r="M202" s="21">
        <f t="shared" ref="M202:M265" si="31">+G202-L202</f>
        <v>28052</v>
      </c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  <c r="IU202" s="7"/>
      <c r="IV202" s="7"/>
      <c r="IW202" s="7"/>
      <c r="IX202" s="7"/>
      <c r="IY202" s="7"/>
      <c r="IZ202" s="7"/>
      <c r="JA202" s="7"/>
      <c r="JB202" s="7"/>
      <c r="JC202" s="7"/>
      <c r="JD202" s="7"/>
      <c r="JE202" s="7"/>
      <c r="JF202" s="7"/>
      <c r="JG202" s="7"/>
      <c r="JH202" s="7"/>
      <c r="JI202" s="7"/>
      <c r="JJ202" s="7"/>
      <c r="JK202" s="7"/>
      <c r="JL202" s="7"/>
      <c r="JM202" s="7"/>
      <c r="JN202" s="7"/>
      <c r="JO202" s="7"/>
      <c r="JP202" s="7"/>
      <c r="JQ202" s="7"/>
      <c r="JR202" s="7"/>
      <c r="JS202" s="7"/>
      <c r="JT202" s="7"/>
      <c r="JU202" s="7"/>
      <c r="JV202" s="7"/>
      <c r="JW202" s="7"/>
      <c r="JX202" s="7"/>
    </row>
    <row r="203" spans="1:284" x14ac:dyDescent="0.25">
      <c r="A203" s="9">
        <v>195</v>
      </c>
      <c r="B203" t="s">
        <v>190</v>
      </c>
      <c r="C203" s="4" t="s">
        <v>280</v>
      </c>
      <c r="D203" t="s">
        <v>476</v>
      </c>
      <c r="E203" s="9" t="s">
        <v>285</v>
      </c>
      <c r="F203" t="s">
        <v>184</v>
      </c>
      <c r="G203" s="21">
        <v>30000</v>
      </c>
      <c r="H203" s="21">
        <f t="shared" si="29"/>
        <v>861</v>
      </c>
      <c r="I203" s="21">
        <v>0</v>
      </c>
      <c r="J203" s="21">
        <f t="shared" si="30"/>
        <v>912</v>
      </c>
      <c r="K203" s="21">
        <v>1762.38</v>
      </c>
      <c r="L203" s="21">
        <v>3535.38</v>
      </c>
      <c r="M203" s="21">
        <f t="shared" si="31"/>
        <v>26464.62</v>
      </c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  <c r="IU203" s="7"/>
      <c r="IV203" s="7"/>
      <c r="IW203" s="7"/>
      <c r="IX203" s="7"/>
      <c r="IY203" s="7"/>
      <c r="IZ203" s="7"/>
      <c r="JA203" s="7"/>
      <c r="JB203" s="7"/>
      <c r="JC203" s="7"/>
      <c r="JD203" s="7"/>
      <c r="JE203" s="7"/>
      <c r="JF203" s="7"/>
      <c r="JG203" s="7"/>
      <c r="JH203" s="7"/>
      <c r="JI203" s="7"/>
      <c r="JJ203" s="7"/>
      <c r="JK203" s="7"/>
      <c r="JL203" s="7"/>
      <c r="JM203" s="7"/>
      <c r="JN203" s="7"/>
      <c r="JO203" s="7"/>
      <c r="JP203" s="7"/>
      <c r="JQ203" s="7"/>
      <c r="JR203" s="7"/>
      <c r="JS203" s="7"/>
      <c r="JT203" s="7"/>
      <c r="JU203" s="7"/>
      <c r="JV203" s="7"/>
      <c r="JW203" s="7"/>
      <c r="JX203" s="7"/>
    </row>
    <row r="204" spans="1:284" s="2" customFormat="1" x14ac:dyDescent="0.25">
      <c r="A204" s="9">
        <v>196</v>
      </c>
      <c r="B204" t="s">
        <v>207</v>
      </c>
      <c r="C204" s="4" t="s">
        <v>280</v>
      </c>
      <c r="D204" t="s">
        <v>115</v>
      </c>
      <c r="E204" s="9" t="s">
        <v>284</v>
      </c>
      <c r="F204" t="s">
        <v>184</v>
      </c>
      <c r="G204" s="21">
        <v>30000</v>
      </c>
      <c r="H204" s="25">
        <v>861</v>
      </c>
      <c r="I204" s="25">
        <v>0</v>
      </c>
      <c r="J204" s="25">
        <v>912</v>
      </c>
      <c r="K204" s="25">
        <v>1762.38</v>
      </c>
      <c r="L204" s="25">
        <v>3535.38</v>
      </c>
      <c r="M204" s="21">
        <f t="shared" si="31"/>
        <v>26464.62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 s="6"/>
      <c r="BP204" s="6"/>
      <c r="BQ204" s="6"/>
      <c r="BR204" s="6"/>
      <c r="BS204" s="6"/>
      <c r="BT204" s="6"/>
      <c r="BU204" s="6"/>
      <c r="BV204" s="6"/>
      <c r="BW204" s="6"/>
      <c r="BX204" s="6"/>
      <c r="BY204" s="6"/>
      <c r="BZ204" s="6"/>
      <c r="CA204" s="6"/>
      <c r="CB204" s="6"/>
      <c r="CC204" s="6"/>
      <c r="CD204" s="6"/>
      <c r="CE204" s="6"/>
      <c r="CF204" s="6"/>
      <c r="CG204" s="6"/>
      <c r="CH204" s="6"/>
      <c r="CI204" s="6"/>
      <c r="CJ204" s="6"/>
      <c r="CK204" s="6"/>
      <c r="CL204" s="6"/>
      <c r="CM204" s="6"/>
      <c r="CN204" s="6"/>
      <c r="CO204" s="6"/>
      <c r="CP204" s="6"/>
      <c r="CQ204" s="6"/>
      <c r="CR204" s="6"/>
      <c r="CS204" s="6"/>
      <c r="CT204" s="6"/>
      <c r="CU204" s="6"/>
      <c r="CV204" s="6"/>
      <c r="CW204" s="6"/>
      <c r="CX204" s="6"/>
      <c r="CY204" s="6"/>
      <c r="CZ204" s="6"/>
      <c r="DA204" s="6"/>
      <c r="DB204" s="6"/>
      <c r="DC204" s="6"/>
      <c r="DD204" s="6"/>
      <c r="DE204" s="6"/>
      <c r="DF204" s="6"/>
      <c r="DG204" s="6"/>
      <c r="DH204" s="6"/>
      <c r="DI204" s="6"/>
      <c r="DJ204" s="6"/>
      <c r="DK204" s="6"/>
      <c r="DL204" s="6"/>
      <c r="DM204" s="6"/>
      <c r="DN204" s="6"/>
      <c r="DO204" s="6"/>
      <c r="DP204" s="6"/>
      <c r="DQ204" s="6"/>
      <c r="DR204" s="6"/>
      <c r="DS204" s="6"/>
      <c r="DT204" s="6"/>
      <c r="DU204" s="6"/>
      <c r="DV204" s="6"/>
      <c r="DW204" s="6"/>
      <c r="DX204" s="6"/>
      <c r="DY204" s="6"/>
      <c r="DZ204" s="6"/>
      <c r="EA204" s="6"/>
      <c r="EB204" s="6"/>
      <c r="EC204" s="6"/>
      <c r="ED204" s="6"/>
      <c r="EE204" s="6"/>
      <c r="EF204" s="6"/>
      <c r="EG204" s="6"/>
      <c r="EH204" s="6"/>
      <c r="EI204" s="6"/>
      <c r="EJ204" s="6"/>
      <c r="EK204" s="6"/>
      <c r="EL204" s="6"/>
      <c r="EM204" s="6"/>
      <c r="EN204" s="6"/>
      <c r="EO204" s="6"/>
      <c r="EP204" s="6"/>
      <c r="EQ204" s="6"/>
      <c r="ER204" s="6"/>
      <c r="ES204" s="6"/>
      <c r="ET204" s="6"/>
      <c r="EU204" s="6"/>
      <c r="EV204" s="6"/>
      <c r="EW204" s="6"/>
      <c r="EX204" s="6"/>
      <c r="EY204" s="6"/>
      <c r="EZ204" s="6"/>
      <c r="FA204" s="6"/>
      <c r="FB204" s="6"/>
      <c r="FC204" s="6"/>
      <c r="FD204" s="6"/>
      <c r="FE204" s="6"/>
      <c r="FF204" s="6"/>
      <c r="FG204" s="6"/>
      <c r="FH204" s="6"/>
      <c r="FI204" s="6"/>
      <c r="FJ204" s="6"/>
      <c r="FK204" s="6"/>
      <c r="FL204" s="6"/>
      <c r="FM204" s="6"/>
      <c r="FN204" s="6"/>
      <c r="FO204" s="6"/>
      <c r="FP204" s="6"/>
      <c r="FQ204" s="6"/>
      <c r="FR204" s="6"/>
      <c r="FS204" s="6"/>
      <c r="FT204" s="6"/>
      <c r="FU204" s="6"/>
      <c r="FV204" s="6"/>
      <c r="FW204" s="6"/>
      <c r="FX204" s="6"/>
      <c r="FY204" s="6"/>
      <c r="FZ204" s="6"/>
      <c r="GA204" s="6"/>
      <c r="GB204" s="6"/>
      <c r="GC204" s="6"/>
      <c r="GD204" s="6"/>
      <c r="GE204" s="6"/>
      <c r="GF204" s="6"/>
      <c r="GG204" s="6"/>
      <c r="GH204" s="6"/>
      <c r="GI204" s="6"/>
      <c r="GJ204" s="6"/>
      <c r="GK204" s="6"/>
      <c r="GL204" s="6"/>
      <c r="GM204" s="6"/>
      <c r="GN204" s="6"/>
      <c r="GO204" s="6"/>
      <c r="GP204" s="6"/>
      <c r="GQ204" s="6"/>
      <c r="GR204" s="6"/>
      <c r="GS204" s="6"/>
      <c r="GT204" s="6"/>
      <c r="GU204" s="6"/>
      <c r="GV204" s="6"/>
      <c r="GW204" s="6"/>
      <c r="GX204" s="6"/>
      <c r="GY204" s="6"/>
      <c r="GZ204" s="6"/>
      <c r="HA204" s="6"/>
      <c r="HB204" s="6"/>
      <c r="HC204" s="6"/>
      <c r="HD204" s="6"/>
      <c r="HE204" s="6"/>
      <c r="HF204" s="6"/>
      <c r="HG204" s="6"/>
      <c r="HH204" s="6"/>
      <c r="HI204" s="6"/>
      <c r="HJ204" s="6"/>
      <c r="HK204" s="6"/>
      <c r="HL204" s="6"/>
      <c r="HM204" s="6"/>
      <c r="HN204" s="6"/>
      <c r="HO204" s="6"/>
      <c r="HP204" s="6"/>
      <c r="HQ204" s="6"/>
      <c r="HR204" s="6"/>
      <c r="HS204" s="6"/>
      <c r="HT204" s="6"/>
      <c r="HU204" s="6"/>
      <c r="HV204" s="6"/>
      <c r="HW204" s="6"/>
      <c r="HX204" s="6"/>
      <c r="HY204" s="6"/>
      <c r="HZ204" s="6"/>
      <c r="IA204" s="6"/>
      <c r="IB204" s="6"/>
      <c r="IC204" s="6"/>
      <c r="ID204" s="6"/>
      <c r="IE204" s="6"/>
      <c r="IF204" s="6"/>
      <c r="IG204" s="6"/>
      <c r="IH204" s="6"/>
      <c r="II204" s="6"/>
      <c r="IJ204" s="6"/>
      <c r="IK204" s="6"/>
      <c r="IL204" s="6"/>
      <c r="IM204" s="6"/>
      <c r="IN204" s="6"/>
      <c r="IO204" s="6"/>
      <c r="IP204" s="6"/>
      <c r="IQ204" s="6"/>
      <c r="IR204" s="6"/>
      <c r="IS204" s="6"/>
      <c r="IT204" s="6"/>
      <c r="IU204" s="6"/>
      <c r="IV204" s="6"/>
      <c r="IW204" s="6"/>
      <c r="IX204" s="6"/>
      <c r="IY204" s="6"/>
      <c r="IZ204" s="6"/>
      <c r="JA204" s="6"/>
      <c r="JB204" s="6"/>
      <c r="JC204" s="6"/>
      <c r="JD204" s="6"/>
      <c r="JE204" s="6"/>
      <c r="JF204" s="6"/>
      <c r="JG204" s="6"/>
      <c r="JH204" s="6"/>
      <c r="JI204" s="6"/>
      <c r="JJ204" s="6"/>
      <c r="JK204" s="6"/>
      <c r="JL204" s="6"/>
      <c r="JM204" s="6"/>
      <c r="JN204" s="6"/>
      <c r="JO204" s="6"/>
      <c r="JP204" s="6"/>
      <c r="JQ204" s="6"/>
      <c r="JR204" s="6"/>
      <c r="JS204" s="6"/>
      <c r="JT204" s="6"/>
      <c r="JU204" s="6"/>
      <c r="JV204" s="6"/>
      <c r="JW204" s="6"/>
      <c r="JX204" s="6"/>
    </row>
    <row r="205" spans="1:284" s="2" customFormat="1" x14ac:dyDescent="0.25">
      <c r="A205" s="9">
        <v>197</v>
      </c>
      <c r="B205" t="s">
        <v>229</v>
      </c>
      <c r="C205" s="4" t="s">
        <v>280</v>
      </c>
      <c r="D205" s="4" t="s">
        <v>95</v>
      </c>
      <c r="E205" s="9" t="s">
        <v>285</v>
      </c>
      <c r="F205" s="34" t="s">
        <v>184</v>
      </c>
      <c r="G205" s="33">
        <v>30000</v>
      </c>
      <c r="H205" s="38">
        <v>861</v>
      </c>
      <c r="I205" s="38">
        <v>0</v>
      </c>
      <c r="J205" s="38">
        <v>912</v>
      </c>
      <c r="K205" s="38">
        <v>175</v>
      </c>
      <c r="L205" s="38">
        <v>1948</v>
      </c>
      <c r="M205" s="21">
        <f t="shared" si="31"/>
        <v>28052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 s="6"/>
      <c r="BP205" s="6"/>
      <c r="BQ205" s="6"/>
      <c r="BR205" s="6"/>
      <c r="BS205" s="6"/>
      <c r="BT205" s="6"/>
      <c r="BU205" s="6"/>
      <c r="BV205" s="6"/>
      <c r="BW205" s="6"/>
      <c r="BX205" s="6"/>
      <c r="BY205" s="6"/>
      <c r="BZ205" s="6"/>
      <c r="CA205" s="6"/>
      <c r="CB205" s="6"/>
      <c r="CC205" s="6"/>
      <c r="CD205" s="6"/>
      <c r="CE205" s="6"/>
      <c r="CF205" s="6"/>
      <c r="CG205" s="6"/>
      <c r="CH205" s="6"/>
      <c r="CI205" s="6"/>
      <c r="CJ205" s="6"/>
      <c r="CK205" s="6"/>
      <c r="CL205" s="6"/>
      <c r="CM205" s="6"/>
      <c r="CN205" s="6"/>
      <c r="CO205" s="6"/>
      <c r="CP205" s="6"/>
      <c r="CQ205" s="6"/>
      <c r="CR205" s="6"/>
      <c r="CS205" s="6"/>
      <c r="CT205" s="6"/>
      <c r="CU205" s="6"/>
      <c r="CV205" s="6"/>
      <c r="CW205" s="6"/>
      <c r="CX205" s="6"/>
      <c r="CY205" s="6"/>
      <c r="CZ205" s="6"/>
      <c r="DA205" s="6"/>
      <c r="DB205" s="6"/>
      <c r="DC205" s="6"/>
      <c r="DD205" s="6"/>
      <c r="DE205" s="6"/>
      <c r="DF205" s="6"/>
      <c r="DG205" s="6"/>
      <c r="DH205" s="6"/>
      <c r="DI205" s="6"/>
      <c r="DJ205" s="6"/>
      <c r="DK205" s="6"/>
      <c r="DL205" s="6"/>
      <c r="DM205" s="6"/>
      <c r="DN205" s="6"/>
      <c r="DO205" s="6"/>
      <c r="DP205" s="6"/>
      <c r="DQ205" s="6"/>
      <c r="DR205" s="6"/>
      <c r="DS205" s="6"/>
      <c r="DT205" s="6"/>
      <c r="DU205" s="6"/>
      <c r="DV205" s="6"/>
      <c r="DW205" s="6"/>
      <c r="DX205" s="6"/>
      <c r="DY205" s="6"/>
      <c r="DZ205" s="6"/>
      <c r="EA205" s="6"/>
      <c r="EB205" s="6"/>
      <c r="EC205" s="6"/>
      <c r="ED205" s="6"/>
      <c r="EE205" s="6"/>
      <c r="EF205" s="6"/>
      <c r="EG205" s="6"/>
      <c r="EH205" s="6"/>
      <c r="EI205" s="6"/>
      <c r="EJ205" s="6"/>
      <c r="EK205" s="6"/>
      <c r="EL205" s="6"/>
      <c r="EM205" s="6"/>
      <c r="EN205" s="6"/>
      <c r="EO205" s="6"/>
      <c r="EP205" s="6"/>
      <c r="EQ205" s="6"/>
      <c r="ER205" s="6"/>
      <c r="ES205" s="6"/>
      <c r="ET205" s="6"/>
      <c r="EU205" s="6"/>
      <c r="EV205" s="6"/>
      <c r="EW205" s="6"/>
      <c r="EX205" s="6"/>
      <c r="EY205" s="6"/>
      <c r="EZ205" s="6"/>
      <c r="FA205" s="6"/>
      <c r="FB205" s="6"/>
      <c r="FC205" s="6"/>
      <c r="FD205" s="6"/>
      <c r="FE205" s="6"/>
      <c r="FF205" s="6"/>
      <c r="FG205" s="6"/>
      <c r="FH205" s="6"/>
      <c r="FI205" s="6"/>
      <c r="FJ205" s="6"/>
      <c r="FK205" s="6"/>
      <c r="FL205" s="6"/>
      <c r="FM205" s="6"/>
      <c r="FN205" s="6"/>
      <c r="FO205" s="6"/>
      <c r="FP205" s="6"/>
      <c r="FQ205" s="6"/>
      <c r="FR205" s="6"/>
      <c r="FS205" s="6"/>
      <c r="FT205" s="6"/>
      <c r="FU205" s="6"/>
      <c r="FV205" s="6"/>
      <c r="FW205" s="6"/>
      <c r="FX205" s="6"/>
      <c r="FY205" s="6"/>
      <c r="FZ205" s="6"/>
      <c r="GA205" s="6"/>
      <c r="GB205" s="6"/>
      <c r="GC205" s="6"/>
      <c r="GD205" s="6"/>
      <c r="GE205" s="6"/>
      <c r="GF205" s="6"/>
      <c r="GG205" s="6"/>
      <c r="GH205" s="6"/>
      <c r="GI205" s="6"/>
      <c r="GJ205" s="6"/>
      <c r="GK205" s="6"/>
      <c r="GL205" s="6"/>
      <c r="GM205" s="6"/>
      <c r="GN205" s="6"/>
      <c r="GO205" s="6"/>
      <c r="GP205" s="6"/>
      <c r="GQ205" s="6"/>
      <c r="GR205" s="6"/>
      <c r="GS205" s="6"/>
      <c r="GT205" s="6"/>
      <c r="GU205" s="6"/>
      <c r="GV205" s="6"/>
      <c r="GW205" s="6"/>
      <c r="GX205" s="6"/>
      <c r="GY205" s="6"/>
      <c r="GZ205" s="6"/>
      <c r="HA205" s="6"/>
      <c r="HB205" s="6"/>
      <c r="HC205" s="6"/>
      <c r="HD205" s="6"/>
      <c r="HE205" s="6"/>
      <c r="HF205" s="6"/>
      <c r="HG205" s="6"/>
      <c r="HH205" s="6"/>
      <c r="HI205" s="6"/>
      <c r="HJ205" s="6"/>
      <c r="HK205" s="6"/>
      <c r="HL205" s="6"/>
      <c r="HM205" s="6"/>
      <c r="HN205" s="6"/>
      <c r="HO205" s="6"/>
      <c r="HP205" s="6"/>
      <c r="HQ205" s="6"/>
      <c r="HR205" s="6"/>
      <c r="HS205" s="6"/>
      <c r="HT205" s="6"/>
      <c r="HU205" s="6"/>
      <c r="HV205" s="6"/>
      <c r="HW205" s="6"/>
      <c r="HX205" s="6"/>
      <c r="HY205" s="6"/>
      <c r="HZ205" s="6"/>
      <c r="IA205" s="6"/>
      <c r="IB205" s="6"/>
      <c r="IC205" s="6"/>
      <c r="ID205" s="6"/>
      <c r="IE205" s="6"/>
      <c r="IF205" s="6"/>
      <c r="IG205" s="6"/>
      <c r="IH205" s="6"/>
      <c r="II205" s="6"/>
      <c r="IJ205" s="6"/>
      <c r="IK205" s="6"/>
      <c r="IL205" s="6"/>
      <c r="IM205" s="6"/>
      <c r="IN205" s="6"/>
      <c r="IO205" s="6"/>
      <c r="IP205" s="6"/>
      <c r="IQ205" s="6"/>
      <c r="IR205" s="6"/>
      <c r="IS205" s="6"/>
      <c r="IT205" s="6"/>
      <c r="IU205" s="6"/>
      <c r="IV205" s="6"/>
      <c r="IW205" s="6"/>
      <c r="IX205" s="6"/>
      <c r="IY205" s="6"/>
      <c r="IZ205" s="6"/>
      <c r="JA205" s="6"/>
      <c r="JB205" s="6"/>
      <c r="JC205" s="6"/>
      <c r="JD205" s="6"/>
      <c r="JE205" s="6"/>
      <c r="JF205" s="6"/>
      <c r="JG205" s="6"/>
      <c r="JH205" s="6"/>
      <c r="JI205" s="6"/>
      <c r="JJ205" s="6"/>
      <c r="JK205" s="6"/>
      <c r="JL205" s="6"/>
      <c r="JM205" s="6"/>
      <c r="JN205" s="6"/>
      <c r="JO205" s="6"/>
      <c r="JP205" s="6"/>
      <c r="JQ205" s="6"/>
      <c r="JR205" s="6"/>
      <c r="JS205" s="6"/>
      <c r="JT205" s="6"/>
      <c r="JU205" s="6"/>
      <c r="JV205" s="6"/>
      <c r="JW205" s="6"/>
      <c r="JX205" s="6"/>
    </row>
    <row r="206" spans="1:284" x14ac:dyDescent="0.25">
      <c r="A206" s="9">
        <v>198</v>
      </c>
      <c r="B206" t="s">
        <v>205</v>
      </c>
      <c r="C206" s="4" t="s">
        <v>280</v>
      </c>
      <c r="D206" t="s">
        <v>476</v>
      </c>
      <c r="E206" s="9" t="s">
        <v>284</v>
      </c>
      <c r="F206" t="s">
        <v>184</v>
      </c>
      <c r="G206" s="21">
        <v>30000</v>
      </c>
      <c r="H206" s="21">
        <f t="shared" ref="H206" si="32">G206*0.0287</f>
        <v>861</v>
      </c>
      <c r="I206" s="21">
        <v>0</v>
      </c>
      <c r="J206" s="21">
        <f t="shared" ref="J206" si="33">G206*0.0304</f>
        <v>912</v>
      </c>
      <c r="K206" s="21">
        <v>275</v>
      </c>
      <c r="L206" s="21">
        <v>2048</v>
      </c>
      <c r="M206" s="21">
        <f t="shared" ref="M206" si="34">+G206-L206</f>
        <v>27952</v>
      </c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  <c r="IU206" s="7"/>
      <c r="IV206" s="7"/>
      <c r="IW206" s="7"/>
      <c r="IX206" s="7"/>
      <c r="IY206" s="7"/>
      <c r="IZ206" s="7"/>
      <c r="JA206" s="7"/>
      <c r="JB206" s="7"/>
      <c r="JC206" s="7"/>
      <c r="JD206" s="7"/>
      <c r="JE206" s="7"/>
      <c r="JF206" s="7"/>
      <c r="JG206" s="7"/>
      <c r="JH206" s="7"/>
      <c r="JI206" s="7"/>
      <c r="JJ206" s="7"/>
      <c r="JK206" s="7"/>
      <c r="JL206" s="7"/>
      <c r="JM206" s="7"/>
      <c r="JN206" s="7"/>
      <c r="JO206" s="7"/>
      <c r="JP206" s="7"/>
      <c r="JQ206" s="7"/>
      <c r="JR206" s="7"/>
      <c r="JS206" s="7"/>
      <c r="JT206" s="7"/>
      <c r="JU206" s="7"/>
      <c r="JV206" s="7"/>
      <c r="JW206" s="7"/>
      <c r="JX206" s="7"/>
    </row>
    <row r="207" spans="1:284" x14ac:dyDescent="0.25">
      <c r="A207" s="9">
        <v>199</v>
      </c>
      <c r="B207" t="s">
        <v>113</v>
      </c>
      <c r="C207" t="s">
        <v>333</v>
      </c>
      <c r="D207" t="s">
        <v>44</v>
      </c>
      <c r="E207" s="9" t="s">
        <v>284</v>
      </c>
      <c r="F207" t="s">
        <v>184</v>
      </c>
      <c r="G207" s="21">
        <v>19800</v>
      </c>
      <c r="H207" s="21">
        <v>568.26</v>
      </c>
      <c r="I207" s="21">
        <v>0</v>
      </c>
      <c r="J207" s="21">
        <v>601.91999999999996</v>
      </c>
      <c r="K207" s="21">
        <v>25</v>
      </c>
      <c r="L207" s="21">
        <v>1195.18</v>
      </c>
      <c r="M207" s="21">
        <f t="shared" si="31"/>
        <v>18604.82</v>
      </c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  <c r="IU207" s="7"/>
      <c r="IV207" s="7"/>
      <c r="IW207" s="7"/>
      <c r="IX207" s="7"/>
      <c r="IY207" s="7"/>
      <c r="IZ207" s="7"/>
      <c r="JA207" s="7"/>
      <c r="JB207" s="7"/>
      <c r="JC207" s="7"/>
      <c r="JD207" s="7"/>
      <c r="JE207" s="7"/>
      <c r="JF207" s="7"/>
      <c r="JG207" s="7"/>
      <c r="JH207" s="7"/>
      <c r="JI207" s="7"/>
      <c r="JJ207" s="7"/>
      <c r="JK207" s="7"/>
      <c r="JL207" s="7"/>
      <c r="JM207" s="7"/>
      <c r="JN207" s="7"/>
      <c r="JO207" s="7"/>
      <c r="JP207" s="7"/>
      <c r="JQ207" s="7"/>
      <c r="JR207" s="7"/>
      <c r="JS207" s="7"/>
      <c r="JT207" s="7"/>
      <c r="JU207" s="7"/>
      <c r="JV207" s="7"/>
      <c r="JW207" s="7"/>
      <c r="JX207" s="7"/>
    </row>
    <row r="208" spans="1:284" x14ac:dyDescent="0.25">
      <c r="A208" s="9">
        <v>200</v>
      </c>
      <c r="B208" t="s">
        <v>486</v>
      </c>
      <c r="C208" t="s">
        <v>333</v>
      </c>
      <c r="D208" t="s">
        <v>490</v>
      </c>
      <c r="E208" s="9" t="s">
        <v>285</v>
      </c>
      <c r="F208" t="s">
        <v>184</v>
      </c>
      <c r="G208" s="21">
        <v>48000</v>
      </c>
      <c r="H208" s="21">
        <f t="shared" ref="H208" si="35">G208*0.0287</f>
        <v>1377.6</v>
      </c>
      <c r="I208" s="21">
        <v>1571.73</v>
      </c>
      <c r="J208" s="21">
        <f>G208*0.0304</f>
        <v>1459.2</v>
      </c>
      <c r="K208" s="21">
        <v>275</v>
      </c>
      <c r="L208" s="21">
        <v>4683.53</v>
      </c>
      <c r="M208" s="21">
        <f t="shared" ref="M208" si="36">+G208-L208</f>
        <v>43316.47</v>
      </c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  <c r="IU208" s="7"/>
      <c r="IV208" s="7"/>
      <c r="IW208" s="7"/>
      <c r="IX208" s="7"/>
      <c r="IY208" s="7"/>
      <c r="IZ208" s="7"/>
      <c r="JA208" s="7"/>
      <c r="JB208" s="7"/>
      <c r="JC208" s="7"/>
      <c r="JD208" s="7"/>
      <c r="JE208" s="7"/>
      <c r="JF208" s="7"/>
      <c r="JG208" s="7"/>
      <c r="JH208" s="7"/>
      <c r="JI208" s="7"/>
      <c r="JJ208" s="7"/>
      <c r="JK208" s="7"/>
      <c r="JL208" s="7"/>
      <c r="JM208" s="7"/>
      <c r="JN208" s="7"/>
      <c r="JO208" s="7"/>
      <c r="JP208" s="7"/>
      <c r="JQ208" s="7"/>
      <c r="JR208" s="7"/>
      <c r="JS208" s="7"/>
      <c r="JT208" s="7"/>
      <c r="JU208" s="7"/>
      <c r="JV208" s="7"/>
      <c r="JW208" s="7"/>
      <c r="JX208" s="7"/>
    </row>
    <row r="209" spans="1:284" s="14" customFormat="1" x14ac:dyDescent="0.25">
      <c r="A209" s="9">
        <v>201</v>
      </c>
      <c r="B209" s="4" t="s">
        <v>206</v>
      </c>
      <c r="C209" t="s">
        <v>333</v>
      </c>
      <c r="D209" s="4" t="s">
        <v>477</v>
      </c>
      <c r="E209" s="9" t="s">
        <v>284</v>
      </c>
      <c r="F209" t="s">
        <v>184</v>
      </c>
      <c r="G209" s="41">
        <v>82000</v>
      </c>
      <c r="H209" s="41">
        <v>2353.4</v>
      </c>
      <c r="I209" s="41">
        <v>7077.63</v>
      </c>
      <c r="J209" s="41">
        <v>2492.8000000000002</v>
      </c>
      <c r="K209" s="41">
        <v>4869.76</v>
      </c>
      <c r="L209" s="41">
        <v>16793.59</v>
      </c>
      <c r="M209" s="21">
        <f t="shared" ref="M209" si="37">+G209-L209</f>
        <v>65206.41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  <c r="IU209" s="7"/>
      <c r="IV209" s="7"/>
      <c r="IW209" s="7"/>
      <c r="IX209" s="7"/>
      <c r="IY209" s="7"/>
      <c r="IZ209" s="7"/>
      <c r="JA209" s="7"/>
      <c r="JB209" s="7"/>
      <c r="JC209" s="7"/>
      <c r="JD209" s="7"/>
      <c r="JE209" s="7"/>
      <c r="JF209" s="7"/>
      <c r="JG209" s="7"/>
      <c r="JH209" s="7"/>
      <c r="JI209" s="7"/>
      <c r="JJ209" s="7"/>
      <c r="JK209" s="7"/>
      <c r="JL209" s="7"/>
      <c r="JM209" s="7"/>
      <c r="JN209" s="7"/>
      <c r="JO209" s="7"/>
      <c r="JP209" s="7"/>
      <c r="JQ209" s="7"/>
      <c r="JR209" s="7"/>
      <c r="JS209" s="7"/>
      <c r="JT209" s="7"/>
      <c r="JU209" s="7"/>
      <c r="JV209" s="7"/>
      <c r="JW209" s="7"/>
      <c r="JX209" s="7"/>
    </row>
    <row r="210" spans="1:284" x14ac:dyDescent="0.25">
      <c r="A210" s="9">
        <v>202</v>
      </c>
      <c r="B210" t="s">
        <v>189</v>
      </c>
      <c r="C210" s="4" t="s">
        <v>281</v>
      </c>
      <c r="D210" t="s">
        <v>394</v>
      </c>
      <c r="E210" s="9" t="s">
        <v>284</v>
      </c>
      <c r="F210" t="s">
        <v>184</v>
      </c>
      <c r="G210" s="21">
        <v>46000</v>
      </c>
      <c r="H210" s="21">
        <f>G210*0.0287</f>
        <v>1320.2</v>
      </c>
      <c r="I210" s="21">
        <v>1289.46</v>
      </c>
      <c r="J210" s="21">
        <v>1398.4</v>
      </c>
      <c r="K210" s="21">
        <v>175</v>
      </c>
      <c r="L210" s="21">
        <v>4183.0600000000004</v>
      </c>
      <c r="M210" s="21">
        <f t="shared" si="31"/>
        <v>41816.94</v>
      </c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  <c r="IU210" s="7"/>
      <c r="IV210" s="7"/>
      <c r="IW210" s="7"/>
      <c r="IX210" s="7"/>
      <c r="IY210" s="7"/>
      <c r="IZ210" s="7"/>
      <c r="JA210" s="7"/>
      <c r="JB210" s="7"/>
      <c r="JC210" s="7"/>
      <c r="JD210" s="7"/>
      <c r="JE210" s="7"/>
      <c r="JF210" s="7"/>
      <c r="JG210" s="7"/>
      <c r="JH210" s="7"/>
      <c r="JI210" s="7"/>
      <c r="JJ210" s="7"/>
      <c r="JK210" s="7"/>
      <c r="JL210" s="7"/>
      <c r="JM210" s="7"/>
      <c r="JN210" s="7"/>
      <c r="JO210" s="7"/>
      <c r="JP210" s="7"/>
      <c r="JQ210" s="7"/>
      <c r="JR210" s="7"/>
      <c r="JS210" s="7"/>
      <c r="JT210" s="7"/>
      <c r="JU210" s="7"/>
      <c r="JV210" s="7"/>
      <c r="JW210" s="7"/>
      <c r="JX210" s="7"/>
    </row>
    <row r="211" spans="1:284" x14ac:dyDescent="0.25">
      <c r="A211" s="9">
        <v>203</v>
      </c>
      <c r="B211" t="s">
        <v>99</v>
      </c>
      <c r="C211" s="4" t="s">
        <v>281</v>
      </c>
      <c r="D211" t="s">
        <v>394</v>
      </c>
      <c r="E211" s="9" t="s">
        <v>284</v>
      </c>
      <c r="F211" t="s">
        <v>183</v>
      </c>
      <c r="G211" s="21">
        <v>33500</v>
      </c>
      <c r="H211" s="25">
        <v>961.45</v>
      </c>
      <c r="I211" s="25">
        <v>0</v>
      </c>
      <c r="J211" s="25">
        <v>1018.4</v>
      </c>
      <c r="K211" s="25">
        <v>1362.5</v>
      </c>
      <c r="L211" s="25">
        <v>3342.35</v>
      </c>
      <c r="M211" s="21">
        <f t="shared" ref="M211" si="38">+G211-L211</f>
        <v>30157.65</v>
      </c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  <c r="IU211" s="7"/>
      <c r="IV211" s="7"/>
      <c r="IW211" s="7"/>
      <c r="IX211" s="7"/>
      <c r="IY211" s="7"/>
      <c r="IZ211" s="7"/>
      <c r="JA211" s="7"/>
      <c r="JB211" s="7"/>
      <c r="JC211" s="7"/>
      <c r="JD211" s="7"/>
      <c r="JE211" s="7"/>
      <c r="JF211" s="7"/>
      <c r="JG211" s="7"/>
      <c r="JH211" s="7"/>
      <c r="JI211" s="7"/>
      <c r="JJ211" s="7"/>
      <c r="JK211" s="7"/>
      <c r="JL211" s="7"/>
      <c r="JM211" s="7"/>
      <c r="JN211" s="7"/>
      <c r="JO211" s="7"/>
      <c r="JP211" s="7"/>
      <c r="JQ211" s="7"/>
      <c r="JR211" s="7"/>
      <c r="JS211" s="7"/>
      <c r="JT211" s="7"/>
      <c r="JU211" s="7"/>
      <c r="JV211" s="7"/>
      <c r="JW211" s="7"/>
      <c r="JX211" s="7"/>
    </row>
    <row r="212" spans="1:284" x14ac:dyDescent="0.25">
      <c r="A212" s="9">
        <v>204</v>
      </c>
      <c r="B212" t="s">
        <v>172</v>
      </c>
      <c r="C212" s="4" t="s">
        <v>282</v>
      </c>
      <c r="D212" t="s">
        <v>478</v>
      </c>
      <c r="E212" s="9" t="s">
        <v>284</v>
      </c>
      <c r="F212" t="s">
        <v>184</v>
      </c>
      <c r="G212" s="21">
        <v>35000</v>
      </c>
      <c r="H212" s="21">
        <f t="shared" ref="H212:H217" si="39">G212*0.0287</f>
        <v>1004.5</v>
      </c>
      <c r="I212" s="21">
        <v>0</v>
      </c>
      <c r="J212" s="21">
        <f t="shared" ref="J212:J217" si="40">G212*0.0304</f>
        <v>1064</v>
      </c>
      <c r="K212" s="33">
        <v>275</v>
      </c>
      <c r="L212" s="21">
        <v>2343.5</v>
      </c>
      <c r="M212" s="21">
        <f t="shared" si="31"/>
        <v>32656.5</v>
      </c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  <c r="IU212" s="7"/>
      <c r="IV212" s="7"/>
      <c r="IW212" s="7"/>
      <c r="IX212" s="7"/>
      <c r="IY212" s="7"/>
      <c r="IZ212" s="7"/>
      <c r="JA212" s="7"/>
      <c r="JB212" s="7"/>
      <c r="JC212" s="7"/>
      <c r="JD212" s="7"/>
      <c r="JE212" s="7"/>
      <c r="JF212" s="7"/>
      <c r="JG212" s="7"/>
      <c r="JH212" s="7"/>
      <c r="JI212" s="7"/>
      <c r="JJ212" s="7"/>
      <c r="JK212" s="7"/>
      <c r="JL212" s="7"/>
      <c r="JM212" s="7"/>
      <c r="JN212" s="7"/>
      <c r="JO212" s="7"/>
      <c r="JP212" s="7"/>
      <c r="JQ212" s="7"/>
      <c r="JR212" s="7"/>
      <c r="JS212" s="7"/>
      <c r="JT212" s="7"/>
      <c r="JU212" s="7"/>
      <c r="JV212" s="7"/>
      <c r="JW212" s="7"/>
      <c r="JX212" s="7"/>
    </row>
    <row r="213" spans="1:284" x14ac:dyDescent="0.25">
      <c r="A213" s="9">
        <v>205</v>
      </c>
      <c r="B213" t="s">
        <v>210</v>
      </c>
      <c r="C213" s="4" t="s">
        <v>282</v>
      </c>
      <c r="D213" t="s">
        <v>101</v>
      </c>
      <c r="E213" s="9" t="s">
        <v>284</v>
      </c>
      <c r="F213" t="s">
        <v>184</v>
      </c>
      <c r="G213" s="41">
        <v>30000</v>
      </c>
      <c r="H213" s="41">
        <v>861</v>
      </c>
      <c r="I213" s="41">
        <v>0</v>
      </c>
      <c r="J213" s="41">
        <v>912</v>
      </c>
      <c r="K213" s="41">
        <v>10678.7</v>
      </c>
      <c r="L213" s="41">
        <v>12451.7</v>
      </c>
      <c r="M213" s="21">
        <f t="shared" si="31"/>
        <v>17548.3</v>
      </c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  <c r="IU213" s="7"/>
      <c r="IV213" s="7"/>
      <c r="IW213" s="7"/>
      <c r="IX213" s="7"/>
      <c r="IY213" s="7"/>
      <c r="IZ213" s="7"/>
      <c r="JA213" s="7"/>
      <c r="JB213" s="7"/>
      <c r="JC213" s="7"/>
      <c r="JD213" s="7"/>
      <c r="JE213" s="7"/>
      <c r="JF213" s="7"/>
      <c r="JG213" s="7"/>
      <c r="JH213" s="7"/>
      <c r="JI213" s="7"/>
      <c r="JJ213" s="7"/>
      <c r="JK213" s="7"/>
      <c r="JL213" s="7"/>
      <c r="JM213" s="7"/>
      <c r="JN213" s="7"/>
      <c r="JO213" s="7"/>
      <c r="JP213" s="7"/>
      <c r="JQ213" s="7"/>
      <c r="JR213" s="7"/>
      <c r="JS213" s="7"/>
      <c r="JT213" s="7"/>
      <c r="JU213" s="7"/>
      <c r="JV213" s="7"/>
      <c r="JW213" s="7"/>
      <c r="JX213" s="7"/>
    </row>
    <row r="214" spans="1:284" x14ac:dyDescent="0.25">
      <c r="A214" s="9">
        <v>206</v>
      </c>
      <c r="B214" t="s">
        <v>217</v>
      </c>
      <c r="C214" s="4" t="s">
        <v>282</v>
      </c>
      <c r="D214" t="s">
        <v>13</v>
      </c>
      <c r="E214" s="9" t="s">
        <v>284</v>
      </c>
      <c r="F214" t="s">
        <v>184</v>
      </c>
      <c r="G214" s="41">
        <v>41000</v>
      </c>
      <c r="H214" s="41">
        <v>1176.7</v>
      </c>
      <c r="I214" s="41">
        <v>345.68</v>
      </c>
      <c r="J214" s="41">
        <v>1246.4000000000001</v>
      </c>
      <c r="K214" s="41">
        <v>1762.38</v>
      </c>
      <c r="L214" s="41">
        <v>4531.16</v>
      </c>
      <c r="M214" s="21">
        <f t="shared" si="31"/>
        <v>36468.839999999997</v>
      </c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  <c r="IU214" s="7"/>
      <c r="IV214" s="7"/>
      <c r="IW214" s="7"/>
      <c r="IX214" s="7"/>
      <c r="IY214" s="7"/>
      <c r="IZ214" s="7"/>
      <c r="JA214" s="7"/>
      <c r="JB214" s="7"/>
      <c r="JC214" s="7"/>
      <c r="JD214" s="7"/>
      <c r="JE214" s="7"/>
      <c r="JF214" s="7"/>
      <c r="JG214" s="7"/>
      <c r="JH214" s="7"/>
      <c r="JI214" s="7"/>
      <c r="JJ214" s="7"/>
      <c r="JK214" s="7"/>
      <c r="JL214" s="7"/>
      <c r="JM214" s="7"/>
      <c r="JN214" s="7"/>
      <c r="JO214" s="7"/>
      <c r="JP214" s="7"/>
      <c r="JQ214" s="7"/>
      <c r="JR214" s="7"/>
      <c r="JS214" s="7"/>
      <c r="JT214" s="7"/>
      <c r="JU214" s="7"/>
      <c r="JV214" s="7"/>
      <c r="JW214" s="7"/>
      <c r="JX214" s="7"/>
    </row>
    <row r="215" spans="1:284" x14ac:dyDescent="0.25">
      <c r="A215" s="9">
        <v>207</v>
      </c>
      <c r="B215" t="s">
        <v>114</v>
      </c>
      <c r="C215" s="4" t="s">
        <v>282</v>
      </c>
      <c r="D215" t="s">
        <v>394</v>
      </c>
      <c r="E215" s="9" t="s">
        <v>285</v>
      </c>
      <c r="F215" t="s">
        <v>183</v>
      </c>
      <c r="G215" s="41">
        <v>30000</v>
      </c>
      <c r="H215" s="41">
        <v>861</v>
      </c>
      <c r="I215" s="41">
        <v>0</v>
      </c>
      <c r="J215" s="41">
        <v>912</v>
      </c>
      <c r="K215" s="41">
        <v>3509.76</v>
      </c>
      <c r="L215" s="41">
        <v>5282.76</v>
      </c>
      <c r="M215" s="21">
        <f t="shared" si="31"/>
        <v>24717.24</v>
      </c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  <c r="IU215" s="7"/>
      <c r="IV215" s="7"/>
      <c r="IW215" s="7"/>
      <c r="IX215" s="7"/>
      <c r="IY215" s="7"/>
      <c r="IZ215" s="7"/>
      <c r="JA215" s="7"/>
      <c r="JB215" s="7"/>
      <c r="JC215" s="7"/>
      <c r="JD215" s="7"/>
      <c r="JE215" s="7"/>
      <c r="JF215" s="7"/>
      <c r="JG215" s="7"/>
      <c r="JH215" s="7"/>
      <c r="JI215" s="7"/>
      <c r="JJ215" s="7"/>
      <c r="JK215" s="7"/>
      <c r="JL215" s="7"/>
      <c r="JM215" s="7"/>
      <c r="JN215" s="7"/>
      <c r="JO215" s="7"/>
      <c r="JP215" s="7"/>
      <c r="JQ215" s="7"/>
      <c r="JR215" s="7"/>
      <c r="JS215" s="7"/>
      <c r="JT215" s="7"/>
      <c r="JU215" s="7"/>
      <c r="JV215" s="7"/>
      <c r="JW215" s="7"/>
      <c r="JX215" s="7"/>
    </row>
    <row r="216" spans="1:284" x14ac:dyDescent="0.25">
      <c r="A216" s="9">
        <v>208</v>
      </c>
      <c r="B216" t="s">
        <v>105</v>
      </c>
      <c r="C216" s="4" t="s">
        <v>282</v>
      </c>
      <c r="D216" t="s">
        <v>394</v>
      </c>
      <c r="E216" s="9" t="s">
        <v>284</v>
      </c>
      <c r="F216" t="s">
        <v>183</v>
      </c>
      <c r="G216" s="21">
        <v>30000</v>
      </c>
      <c r="H216" s="21">
        <f t="shared" si="39"/>
        <v>861</v>
      </c>
      <c r="I216" s="21">
        <v>0</v>
      </c>
      <c r="J216" s="21">
        <f t="shared" si="40"/>
        <v>912</v>
      </c>
      <c r="K216" s="33">
        <v>335</v>
      </c>
      <c r="L216" s="21">
        <v>2108</v>
      </c>
      <c r="M216" s="21">
        <f t="shared" si="31"/>
        <v>27892</v>
      </c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  <c r="IU216" s="7"/>
      <c r="IV216" s="7"/>
      <c r="IW216" s="7"/>
      <c r="IX216" s="7"/>
      <c r="IY216" s="7"/>
      <c r="IZ216" s="7"/>
      <c r="JA216" s="7"/>
      <c r="JB216" s="7"/>
      <c r="JC216" s="7"/>
      <c r="JD216" s="7"/>
      <c r="JE216" s="7"/>
      <c r="JF216" s="7"/>
      <c r="JG216" s="7"/>
      <c r="JH216" s="7"/>
      <c r="JI216" s="7"/>
      <c r="JJ216" s="7"/>
      <c r="JK216" s="7"/>
      <c r="JL216" s="7"/>
      <c r="JM216" s="7"/>
      <c r="JN216" s="7"/>
      <c r="JO216" s="7"/>
      <c r="JP216" s="7"/>
      <c r="JQ216" s="7"/>
      <c r="JR216" s="7"/>
      <c r="JS216" s="7"/>
      <c r="JT216" s="7"/>
      <c r="JU216" s="7"/>
      <c r="JV216" s="7"/>
      <c r="JW216" s="7"/>
      <c r="JX216" s="7"/>
    </row>
    <row r="217" spans="1:284" x14ac:dyDescent="0.25">
      <c r="A217" s="9">
        <v>209</v>
      </c>
      <c r="B217" t="s">
        <v>111</v>
      </c>
      <c r="C217" s="4" t="s">
        <v>282</v>
      </c>
      <c r="D217" t="s">
        <v>112</v>
      </c>
      <c r="E217" s="9" t="s">
        <v>285</v>
      </c>
      <c r="F217" t="s">
        <v>184</v>
      </c>
      <c r="G217" s="21">
        <v>19580</v>
      </c>
      <c r="H217" s="21">
        <f t="shared" si="39"/>
        <v>561.95000000000005</v>
      </c>
      <c r="I217" s="21">
        <v>0</v>
      </c>
      <c r="J217" s="21">
        <f t="shared" si="40"/>
        <v>595.23</v>
      </c>
      <c r="K217" s="33">
        <v>145</v>
      </c>
      <c r="L217" s="21">
        <v>1302.18</v>
      </c>
      <c r="M217" s="21">
        <f t="shared" si="31"/>
        <v>18277.82</v>
      </c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  <c r="IU217" s="7"/>
      <c r="IV217" s="7"/>
      <c r="IW217" s="7"/>
      <c r="IX217" s="7"/>
      <c r="IY217" s="7"/>
      <c r="IZ217" s="7"/>
      <c r="JA217" s="7"/>
      <c r="JB217" s="7"/>
      <c r="JC217" s="7"/>
      <c r="JD217" s="7"/>
      <c r="JE217" s="7"/>
      <c r="JF217" s="7"/>
      <c r="JG217" s="7"/>
      <c r="JH217" s="7"/>
      <c r="JI217" s="7"/>
      <c r="JJ217" s="7"/>
      <c r="JK217" s="7"/>
      <c r="JL217" s="7"/>
      <c r="JM217" s="7"/>
      <c r="JN217" s="7"/>
      <c r="JO217" s="7"/>
      <c r="JP217" s="7"/>
      <c r="JQ217" s="7"/>
      <c r="JR217" s="7"/>
      <c r="JS217" s="7"/>
      <c r="JT217" s="7"/>
      <c r="JU217" s="7"/>
      <c r="JV217" s="7"/>
      <c r="JW217" s="7"/>
      <c r="JX217" s="7"/>
    </row>
    <row r="218" spans="1:284" x14ac:dyDescent="0.25">
      <c r="A218" s="9">
        <v>210</v>
      </c>
      <c r="B218" t="s">
        <v>64</v>
      </c>
      <c r="C218" s="4" t="s">
        <v>282</v>
      </c>
      <c r="D218" t="s">
        <v>230</v>
      </c>
      <c r="E218" s="9" t="s">
        <v>284</v>
      </c>
      <c r="F218" t="s">
        <v>183</v>
      </c>
      <c r="G218" s="21">
        <v>26250</v>
      </c>
      <c r="H218" s="21">
        <v>753.38</v>
      </c>
      <c r="I218" s="21">
        <v>0</v>
      </c>
      <c r="J218" s="21">
        <v>798</v>
      </c>
      <c r="K218" s="33">
        <v>295</v>
      </c>
      <c r="L218" s="21">
        <v>1846.38</v>
      </c>
      <c r="M218" s="21">
        <f t="shared" si="31"/>
        <v>24403.62</v>
      </c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  <c r="IU218" s="7"/>
      <c r="IV218" s="7"/>
      <c r="IW218" s="7"/>
      <c r="IX218" s="7"/>
      <c r="IY218" s="7"/>
      <c r="IZ218" s="7"/>
      <c r="JA218" s="7"/>
      <c r="JB218" s="7"/>
      <c r="JC218" s="7"/>
      <c r="JD218" s="7"/>
      <c r="JE218" s="7"/>
      <c r="JF218" s="7"/>
      <c r="JG218" s="7"/>
      <c r="JH218" s="7"/>
      <c r="JI218" s="7"/>
      <c r="JJ218" s="7"/>
      <c r="JK218" s="7"/>
      <c r="JL218" s="7"/>
      <c r="JM218" s="7"/>
      <c r="JN218" s="7"/>
      <c r="JO218" s="7"/>
      <c r="JP218" s="7"/>
      <c r="JQ218" s="7"/>
      <c r="JR218" s="7"/>
      <c r="JS218" s="7"/>
      <c r="JT218" s="7"/>
      <c r="JU218" s="7"/>
      <c r="JV218" s="7"/>
      <c r="JW218" s="7"/>
      <c r="JX218" s="7"/>
    </row>
    <row r="219" spans="1:284" x14ac:dyDescent="0.25">
      <c r="A219" s="9">
        <v>211</v>
      </c>
      <c r="B219" t="s">
        <v>106</v>
      </c>
      <c r="C219" s="4" t="s">
        <v>282</v>
      </c>
      <c r="D219" t="s">
        <v>394</v>
      </c>
      <c r="E219" s="9" t="s">
        <v>284</v>
      </c>
      <c r="F219" t="s">
        <v>183</v>
      </c>
      <c r="G219" s="21">
        <v>30000</v>
      </c>
      <c r="H219" s="25">
        <v>861</v>
      </c>
      <c r="I219" s="25">
        <v>0</v>
      </c>
      <c r="J219" s="25">
        <v>912</v>
      </c>
      <c r="K219" s="25">
        <v>295</v>
      </c>
      <c r="L219" s="25">
        <v>2068</v>
      </c>
      <c r="M219" s="21">
        <f t="shared" si="31"/>
        <v>27932</v>
      </c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  <c r="IU219" s="7"/>
      <c r="IV219" s="7"/>
      <c r="IW219" s="7"/>
      <c r="IX219" s="7"/>
      <c r="IY219" s="7"/>
      <c r="IZ219" s="7"/>
      <c r="JA219" s="7"/>
      <c r="JB219" s="7"/>
      <c r="JC219" s="7"/>
      <c r="JD219" s="7"/>
      <c r="JE219" s="7"/>
      <c r="JF219" s="7"/>
      <c r="JG219" s="7"/>
      <c r="JH219" s="7"/>
      <c r="JI219" s="7"/>
      <c r="JJ219" s="7"/>
      <c r="JK219" s="7"/>
      <c r="JL219" s="7"/>
      <c r="JM219" s="7"/>
      <c r="JN219" s="7"/>
      <c r="JO219" s="7"/>
      <c r="JP219" s="7"/>
      <c r="JQ219" s="7"/>
      <c r="JR219" s="7"/>
      <c r="JS219" s="7"/>
      <c r="JT219" s="7"/>
      <c r="JU219" s="7"/>
      <c r="JV219" s="7"/>
      <c r="JW219" s="7"/>
      <c r="JX219" s="7"/>
    </row>
    <row r="220" spans="1:284" x14ac:dyDescent="0.25">
      <c r="A220" s="9">
        <v>212</v>
      </c>
      <c r="B220" t="s">
        <v>103</v>
      </c>
      <c r="C220" s="4" t="s">
        <v>380</v>
      </c>
      <c r="D220" t="s">
        <v>479</v>
      </c>
      <c r="E220" s="9" t="s">
        <v>285</v>
      </c>
      <c r="F220" t="s">
        <v>184</v>
      </c>
      <c r="G220" s="21">
        <v>82000</v>
      </c>
      <c r="H220" s="21">
        <f t="shared" ref="H220:H228" si="41">G220*0.0287</f>
        <v>2353.4</v>
      </c>
      <c r="I220" s="21">
        <v>7871.32</v>
      </c>
      <c r="J220" s="21">
        <v>2492.8000000000002</v>
      </c>
      <c r="K220" s="21">
        <v>275</v>
      </c>
      <c r="L220" s="21">
        <v>12992.52</v>
      </c>
      <c r="M220" s="21">
        <f t="shared" si="31"/>
        <v>69007.48</v>
      </c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  <c r="IU220" s="7"/>
      <c r="IV220" s="7"/>
      <c r="IW220" s="7"/>
      <c r="IX220" s="7"/>
      <c r="IY220" s="7"/>
      <c r="IZ220" s="7"/>
      <c r="JA220" s="7"/>
      <c r="JB220" s="7"/>
      <c r="JC220" s="7"/>
      <c r="JD220" s="7"/>
      <c r="JE220" s="7"/>
      <c r="JF220" s="7"/>
      <c r="JG220" s="7"/>
      <c r="JH220" s="7"/>
      <c r="JI220" s="7"/>
      <c r="JJ220" s="7"/>
      <c r="JK220" s="7"/>
      <c r="JL220" s="7"/>
      <c r="JM220" s="7"/>
      <c r="JN220" s="7"/>
      <c r="JO220" s="7"/>
      <c r="JP220" s="7"/>
      <c r="JQ220" s="7"/>
      <c r="JR220" s="7"/>
      <c r="JS220" s="7"/>
      <c r="JT220" s="7"/>
      <c r="JU220" s="7"/>
      <c r="JV220" s="7"/>
      <c r="JW220" s="7"/>
      <c r="JX220" s="7"/>
    </row>
    <row r="221" spans="1:284" x14ac:dyDescent="0.25">
      <c r="A221" s="9">
        <v>213</v>
      </c>
      <c r="B221" t="s">
        <v>245</v>
      </c>
      <c r="C221" s="4" t="s">
        <v>380</v>
      </c>
      <c r="D221" t="s">
        <v>176</v>
      </c>
      <c r="E221" s="9" t="s">
        <v>285</v>
      </c>
      <c r="F221" t="s">
        <v>184</v>
      </c>
      <c r="G221" s="25">
        <v>100000</v>
      </c>
      <c r="H221" s="25">
        <v>2870</v>
      </c>
      <c r="I221" s="25">
        <v>12105.37</v>
      </c>
      <c r="J221" s="21">
        <v>3040</v>
      </c>
      <c r="K221" s="25">
        <v>25</v>
      </c>
      <c r="L221" s="25">
        <v>18040.37</v>
      </c>
      <c r="M221" s="21">
        <f t="shared" si="31"/>
        <v>81959.63</v>
      </c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  <c r="IU221" s="7"/>
      <c r="IV221" s="7"/>
      <c r="IW221" s="7"/>
      <c r="IX221" s="7"/>
      <c r="IY221" s="7"/>
      <c r="IZ221" s="7"/>
      <c r="JA221" s="7"/>
      <c r="JB221" s="7"/>
      <c r="JC221" s="7"/>
      <c r="JD221" s="7"/>
      <c r="JE221" s="7"/>
      <c r="JF221" s="7"/>
      <c r="JG221" s="7"/>
      <c r="JH221" s="7"/>
      <c r="JI221" s="7"/>
      <c r="JJ221" s="7"/>
      <c r="JK221" s="7"/>
      <c r="JL221" s="7"/>
      <c r="JM221" s="7"/>
      <c r="JN221" s="7"/>
      <c r="JO221" s="7"/>
      <c r="JP221" s="7"/>
      <c r="JQ221" s="7"/>
      <c r="JR221" s="7"/>
      <c r="JS221" s="7"/>
      <c r="JT221" s="7"/>
      <c r="JU221" s="7"/>
      <c r="JV221" s="7"/>
      <c r="JW221" s="7"/>
      <c r="JX221" s="7"/>
    </row>
    <row r="222" spans="1:284" x14ac:dyDescent="0.25">
      <c r="A222" s="9">
        <v>214</v>
      </c>
      <c r="B222" t="s">
        <v>104</v>
      </c>
      <c r="C222" s="4" t="s">
        <v>380</v>
      </c>
      <c r="D222" t="s">
        <v>393</v>
      </c>
      <c r="E222" s="9" t="s">
        <v>284</v>
      </c>
      <c r="F222" t="s">
        <v>184</v>
      </c>
      <c r="G222" s="21">
        <v>41000</v>
      </c>
      <c r="H222" s="21">
        <f t="shared" si="41"/>
        <v>1176.7</v>
      </c>
      <c r="I222" s="21">
        <v>583.79</v>
      </c>
      <c r="J222" s="21">
        <f t="shared" ref="J222:J228" si="42">G222*0.0304</f>
        <v>1246.4000000000001</v>
      </c>
      <c r="K222" s="21">
        <v>275</v>
      </c>
      <c r="L222" s="21">
        <v>3281.89</v>
      </c>
      <c r="M222" s="21">
        <f t="shared" si="31"/>
        <v>37718.11</v>
      </c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  <c r="IU222" s="7"/>
      <c r="IV222" s="7"/>
      <c r="IW222" s="7"/>
      <c r="IX222" s="7"/>
      <c r="IY222" s="7"/>
      <c r="IZ222" s="7"/>
      <c r="JA222" s="7"/>
      <c r="JB222" s="7"/>
      <c r="JC222" s="7"/>
      <c r="JD222" s="7"/>
      <c r="JE222" s="7"/>
      <c r="JF222" s="7"/>
      <c r="JG222" s="7"/>
      <c r="JH222" s="7"/>
      <c r="JI222" s="7"/>
      <c r="JJ222" s="7"/>
      <c r="JK222" s="7"/>
      <c r="JL222" s="7"/>
      <c r="JM222" s="7"/>
      <c r="JN222" s="7"/>
      <c r="JO222" s="7"/>
      <c r="JP222" s="7"/>
      <c r="JQ222" s="7"/>
      <c r="JR222" s="7"/>
      <c r="JS222" s="7"/>
      <c r="JT222" s="7"/>
      <c r="JU222" s="7"/>
      <c r="JV222" s="7"/>
      <c r="JW222" s="7"/>
      <c r="JX222" s="7"/>
    </row>
    <row r="223" spans="1:284" x14ac:dyDescent="0.25">
      <c r="A223" s="9">
        <v>215</v>
      </c>
      <c r="B223" s="7" t="s">
        <v>102</v>
      </c>
      <c r="C223" s="4" t="s">
        <v>380</v>
      </c>
      <c r="D223" t="s">
        <v>480</v>
      </c>
      <c r="E223" s="9" t="s">
        <v>285</v>
      </c>
      <c r="F223" t="s">
        <v>183</v>
      </c>
      <c r="G223" s="21">
        <v>41000</v>
      </c>
      <c r="H223" s="21">
        <f t="shared" si="41"/>
        <v>1176.7</v>
      </c>
      <c r="I223" s="21">
        <v>583.79</v>
      </c>
      <c r="J223" s="21">
        <f t="shared" si="42"/>
        <v>1246.4000000000001</v>
      </c>
      <c r="K223" s="21">
        <v>4905.91</v>
      </c>
      <c r="L223" s="21">
        <v>7912.8</v>
      </c>
      <c r="M223" s="21">
        <f t="shared" si="31"/>
        <v>33087.199999999997</v>
      </c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  <c r="IU223" s="7"/>
      <c r="IV223" s="7"/>
      <c r="IW223" s="7"/>
      <c r="IX223" s="7"/>
      <c r="IY223" s="7"/>
      <c r="IZ223" s="7"/>
      <c r="JA223" s="7"/>
      <c r="JB223" s="7"/>
      <c r="JC223" s="7"/>
      <c r="JD223" s="7"/>
      <c r="JE223" s="7"/>
      <c r="JF223" s="7"/>
      <c r="JG223" s="7"/>
      <c r="JH223" s="7"/>
      <c r="JI223" s="7"/>
      <c r="JJ223" s="7"/>
      <c r="JK223" s="7"/>
      <c r="JL223" s="7"/>
      <c r="JM223" s="7"/>
      <c r="JN223" s="7"/>
      <c r="JO223" s="7"/>
      <c r="JP223" s="7"/>
      <c r="JQ223" s="7"/>
      <c r="JR223" s="7"/>
      <c r="JS223" s="7"/>
      <c r="JT223" s="7"/>
      <c r="JU223" s="7"/>
      <c r="JV223" s="7"/>
      <c r="JW223" s="7"/>
      <c r="JX223" s="7"/>
    </row>
    <row r="224" spans="1:284" x14ac:dyDescent="0.25">
      <c r="A224" s="9">
        <v>216</v>
      </c>
      <c r="B224" t="s">
        <v>410</v>
      </c>
      <c r="C224" s="4" t="s">
        <v>380</v>
      </c>
      <c r="D224" t="s">
        <v>91</v>
      </c>
      <c r="E224" s="9" t="s">
        <v>285</v>
      </c>
      <c r="F224" t="s">
        <v>184</v>
      </c>
      <c r="G224" s="21">
        <v>41000</v>
      </c>
      <c r="H224" s="21">
        <f t="shared" si="41"/>
        <v>1176.7</v>
      </c>
      <c r="I224" s="21">
        <v>583.79</v>
      </c>
      <c r="J224" s="21">
        <f t="shared" si="42"/>
        <v>1246.4000000000001</v>
      </c>
      <c r="K224" s="21">
        <v>175</v>
      </c>
      <c r="L224" s="21">
        <v>3181.89</v>
      </c>
      <c r="M224" s="21">
        <f t="shared" si="31"/>
        <v>37818.11</v>
      </c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  <c r="IU224" s="7"/>
      <c r="IV224" s="7"/>
      <c r="IW224" s="7"/>
      <c r="IX224" s="7"/>
      <c r="IY224" s="7"/>
      <c r="IZ224" s="7"/>
      <c r="JA224" s="7"/>
      <c r="JB224" s="7"/>
      <c r="JC224" s="7"/>
      <c r="JD224" s="7"/>
      <c r="JE224" s="7"/>
      <c r="JF224" s="7"/>
      <c r="JG224" s="7"/>
      <c r="JH224" s="7"/>
      <c r="JI224" s="7"/>
      <c r="JJ224" s="7"/>
      <c r="JK224" s="7"/>
      <c r="JL224" s="7"/>
      <c r="JM224" s="7"/>
      <c r="JN224" s="7"/>
      <c r="JO224" s="7"/>
      <c r="JP224" s="7"/>
      <c r="JQ224" s="7"/>
      <c r="JR224" s="7"/>
      <c r="JS224" s="7"/>
      <c r="JT224" s="7"/>
      <c r="JU224" s="7"/>
      <c r="JV224" s="7"/>
      <c r="JW224" s="7"/>
      <c r="JX224" s="7"/>
    </row>
    <row r="225" spans="1:284" x14ac:dyDescent="0.25">
      <c r="A225" s="9">
        <v>217</v>
      </c>
      <c r="B225" t="s">
        <v>173</v>
      </c>
      <c r="C225" s="4" t="s">
        <v>380</v>
      </c>
      <c r="D225" t="s">
        <v>393</v>
      </c>
      <c r="E225" s="9" t="s">
        <v>284</v>
      </c>
      <c r="F225" t="s">
        <v>184</v>
      </c>
      <c r="G225" s="21">
        <v>41000</v>
      </c>
      <c r="H225" s="21">
        <f t="shared" si="41"/>
        <v>1176.7</v>
      </c>
      <c r="I225" s="21">
        <v>583.79</v>
      </c>
      <c r="J225" s="21">
        <f t="shared" si="42"/>
        <v>1246.4000000000001</v>
      </c>
      <c r="K225" s="21">
        <v>275</v>
      </c>
      <c r="L225" s="21">
        <v>3281.89</v>
      </c>
      <c r="M225" s="21">
        <f t="shared" si="31"/>
        <v>37718.11</v>
      </c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  <c r="IU225" s="7"/>
      <c r="IV225" s="7"/>
      <c r="IW225" s="7"/>
      <c r="IX225" s="7"/>
      <c r="IY225" s="7"/>
      <c r="IZ225" s="7"/>
      <c r="JA225" s="7"/>
      <c r="JB225" s="7"/>
      <c r="JC225" s="7"/>
      <c r="JD225" s="7"/>
      <c r="JE225" s="7"/>
      <c r="JF225" s="7"/>
      <c r="JG225" s="7"/>
      <c r="JH225" s="7"/>
      <c r="JI225" s="7"/>
      <c r="JJ225" s="7"/>
      <c r="JK225" s="7"/>
      <c r="JL225" s="7"/>
      <c r="JM225" s="7"/>
      <c r="JN225" s="7"/>
      <c r="JO225" s="7"/>
      <c r="JP225" s="7"/>
      <c r="JQ225" s="7"/>
      <c r="JR225" s="7"/>
      <c r="JS225" s="7"/>
      <c r="JT225" s="7"/>
      <c r="JU225" s="7"/>
      <c r="JV225" s="7"/>
      <c r="JW225" s="7"/>
      <c r="JX225" s="7"/>
    </row>
    <row r="226" spans="1:284" x14ac:dyDescent="0.25">
      <c r="A226" s="9">
        <v>218</v>
      </c>
      <c r="B226" t="s">
        <v>100</v>
      </c>
      <c r="C226" s="4" t="s">
        <v>380</v>
      </c>
      <c r="D226" t="s">
        <v>480</v>
      </c>
      <c r="E226" s="9" t="s">
        <v>285</v>
      </c>
      <c r="F226" t="s">
        <v>184</v>
      </c>
      <c r="G226" s="41">
        <v>41000</v>
      </c>
      <c r="H226" s="41">
        <v>1176.7</v>
      </c>
      <c r="I226" s="41">
        <v>345.68</v>
      </c>
      <c r="J226" s="41">
        <v>1246.4000000000001</v>
      </c>
      <c r="K226" s="41">
        <v>5335.94</v>
      </c>
      <c r="L226" s="41">
        <v>8104.72</v>
      </c>
      <c r="M226" s="21">
        <f t="shared" si="31"/>
        <v>32895.279999999999</v>
      </c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  <c r="IU226" s="7"/>
      <c r="IV226" s="7"/>
      <c r="IW226" s="7"/>
      <c r="IX226" s="7"/>
      <c r="IY226" s="7"/>
      <c r="IZ226" s="7"/>
      <c r="JA226" s="7"/>
      <c r="JB226" s="7"/>
      <c r="JC226" s="7"/>
      <c r="JD226" s="7"/>
      <c r="JE226" s="7"/>
      <c r="JF226" s="7"/>
      <c r="JG226" s="7"/>
      <c r="JH226" s="7"/>
      <c r="JI226" s="7"/>
      <c r="JJ226" s="7"/>
      <c r="JK226" s="7"/>
      <c r="JL226" s="7"/>
      <c r="JM226" s="7"/>
      <c r="JN226" s="7"/>
      <c r="JO226" s="7"/>
      <c r="JP226" s="7"/>
      <c r="JQ226" s="7"/>
      <c r="JR226" s="7"/>
      <c r="JS226" s="7"/>
      <c r="JT226" s="7"/>
      <c r="JU226" s="7"/>
      <c r="JV226" s="7"/>
      <c r="JW226" s="7"/>
      <c r="JX226" s="7"/>
    </row>
    <row r="227" spans="1:284" x14ac:dyDescent="0.25">
      <c r="A227" s="9">
        <v>219</v>
      </c>
      <c r="B227" t="s">
        <v>209</v>
      </c>
      <c r="C227" s="4" t="s">
        <v>380</v>
      </c>
      <c r="D227" t="s">
        <v>115</v>
      </c>
      <c r="E227" s="9" t="s">
        <v>284</v>
      </c>
      <c r="F227" t="s">
        <v>184</v>
      </c>
      <c r="G227" s="21">
        <v>33000</v>
      </c>
      <c r="H227" s="21">
        <f t="shared" si="41"/>
        <v>947.1</v>
      </c>
      <c r="I227" s="21">
        <v>0</v>
      </c>
      <c r="J227" s="21">
        <f t="shared" si="42"/>
        <v>1003.2</v>
      </c>
      <c r="K227" s="21">
        <v>315</v>
      </c>
      <c r="L227" s="21">
        <v>2265.3000000000002</v>
      </c>
      <c r="M227" s="21">
        <f t="shared" si="31"/>
        <v>30734.7</v>
      </c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  <c r="IU227" s="7"/>
      <c r="IV227" s="7"/>
      <c r="IW227" s="7"/>
      <c r="IX227" s="7"/>
      <c r="IY227" s="7"/>
      <c r="IZ227" s="7"/>
      <c r="JA227" s="7"/>
      <c r="JB227" s="7"/>
      <c r="JC227" s="7"/>
      <c r="JD227" s="7"/>
      <c r="JE227" s="7"/>
      <c r="JF227" s="7"/>
      <c r="JG227" s="7"/>
      <c r="JH227" s="7"/>
      <c r="JI227" s="7"/>
      <c r="JJ227" s="7"/>
      <c r="JK227" s="7"/>
      <c r="JL227" s="7"/>
      <c r="JM227" s="7"/>
      <c r="JN227" s="7"/>
      <c r="JO227" s="7"/>
      <c r="JP227" s="7"/>
      <c r="JQ227" s="7"/>
      <c r="JR227" s="7"/>
      <c r="JS227" s="7"/>
      <c r="JT227" s="7"/>
      <c r="JU227" s="7"/>
      <c r="JV227" s="7"/>
      <c r="JW227" s="7"/>
      <c r="JX227" s="7"/>
    </row>
    <row r="228" spans="1:284" x14ac:dyDescent="0.25">
      <c r="A228" s="9">
        <v>220</v>
      </c>
      <c r="B228" t="s">
        <v>208</v>
      </c>
      <c r="C228" s="4" t="s">
        <v>380</v>
      </c>
      <c r="D228" t="s">
        <v>115</v>
      </c>
      <c r="E228" s="9" t="s">
        <v>284</v>
      </c>
      <c r="F228" t="s">
        <v>184</v>
      </c>
      <c r="G228" s="21">
        <v>33000</v>
      </c>
      <c r="H228" s="21">
        <f t="shared" si="41"/>
        <v>947.1</v>
      </c>
      <c r="I228" s="21">
        <v>0</v>
      </c>
      <c r="J228" s="21">
        <f t="shared" si="42"/>
        <v>1003.2</v>
      </c>
      <c r="K228" s="21">
        <v>515</v>
      </c>
      <c r="L228" s="21">
        <v>2465.3000000000002</v>
      </c>
      <c r="M228" s="21">
        <f t="shared" si="31"/>
        <v>30534.7</v>
      </c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  <c r="IU228" s="7"/>
      <c r="IV228" s="7"/>
      <c r="IW228" s="7"/>
      <c r="IX228" s="7"/>
      <c r="IY228" s="7"/>
      <c r="IZ228" s="7"/>
      <c r="JA228" s="7"/>
      <c r="JB228" s="7"/>
      <c r="JC228" s="7"/>
      <c r="JD228" s="7"/>
      <c r="JE228" s="7"/>
      <c r="JF228" s="7"/>
      <c r="JG228" s="7"/>
      <c r="JH228" s="7"/>
      <c r="JI228" s="7"/>
      <c r="JJ228" s="7"/>
      <c r="JK228" s="7"/>
      <c r="JL228" s="7"/>
      <c r="JM228" s="7"/>
      <c r="JN228" s="7"/>
      <c r="JO228" s="7"/>
      <c r="JP228" s="7"/>
      <c r="JQ228" s="7"/>
      <c r="JR228" s="7"/>
      <c r="JS228" s="7"/>
      <c r="JT228" s="7"/>
      <c r="JU228" s="7"/>
      <c r="JV228" s="7"/>
      <c r="JW228" s="7"/>
      <c r="JX228" s="7"/>
    </row>
    <row r="229" spans="1:284" x14ac:dyDescent="0.25">
      <c r="A229" s="9">
        <v>221</v>
      </c>
      <c r="B229" t="s">
        <v>98</v>
      </c>
      <c r="C229" s="4" t="s">
        <v>380</v>
      </c>
      <c r="D229" t="s">
        <v>479</v>
      </c>
      <c r="E229" s="9" t="s">
        <v>284</v>
      </c>
      <c r="F229" t="s">
        <v>184</v>
      </c>
      <c r="G229" s="21">
        <v>50000</v>
      </c>
      <c r="H229" s="21">
        <f>G229*0.0287</f>
        <v>1435</v>
      </c>
      <c r="I229" s="21">
        <v>1854</v>
      </c>
      <c r="J229" s="21">
        <v>1520</v>
      </c>
      <c r="K229" s="21">
        <v>2325</v>
      </c>
      <c r="L229" s="21">
        <v>7134</v>
      </c>
      <c r="M229" s="21">
        <f t="shared" ref="M229" si="43">+G229-L229</f>
        <v>42866</v>
      </c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  <c r="IU229" s="7"/>
      <c r="IV229" s="7"/>
      <c r="IW229" s="7"/>
      <c r="IX229" s="7"/>
      <c r="IY229" s="7"/>
      <c r="IZ229" s="7"/>
      <c r="JA229" s="7"/>
      <c r="JB229" s="7"/>
      <c r="JC229" s="7"/>
      <c r="JD229" s="7"/>
      <c r="JE229" s="7"/>
      <c r="JF229" s="7"/>
      <c r="JG229" s="7"/>
      <c r="JH229" s="7"/>
      <c r="JI229" s="7"/>
      <c r="JJ229" s="7"/>
      <c r="JK229" s="7"/>
      <c r="JL229" s="7"/>
      <c r="JM229" s="7"/>
      <c r="JN229" s="7"/>
      <c r="JO229" s="7"/>
      <c r="JP229" s="7"/>
      <c r="JQ229" s="7"/>
      <c r="JR229" s="7"/>
      <c r="JS229" s="7"/>
      <c r="JT229" s="7"/>
      <c r="JU229" s="7"/>
      <c r="JV229" s="7"/>
      <c r="JW229" s="7"/>
      <c r="JX229" s="7"/>
    </row>
    <row r="230" spans="1:284" x14ac:dyDescent="0.25">
      <c r="A230" s="9">
        <v>222</v>
      </c>
      <c r="B230" t="s">
        <v>162</v>
      </c>
      <c r="C230" s="7" t="s">
        <v>365</v>
      </c>
      <c r="D230" t="s">
        <v>176</v>
      </c>
      <c r="E230" s="9" t="s">
        <v>285</v>
      </c>
      <c r="F230" t="s">
        <v>184</v>
      </c>
      <c r="G230" s="21">
        <v>125000</v>
      </c>
      <c r="H230" s="25">
        <v>3587.5</v>
      </c>
      <c r="I230" s="25">
        <v>17985.990000000002</v>
      </c>
      <c r="J230" s="25">
        <v>3800</v>
      </c>
      <c r="K230" s="25">
        <v>5025</v>
      </c>
      <c r="L230" s="25">
        <v>30398.49</v>
      </c>
      <c r="M230" s="21">
        <f t="shared" si="31"/>
        <v>94601.51</v>
      </c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  <c r="IU230" s="7"/>
      <c r="IV230" s="7"/>
      <c r="IW230" s="7"/>
      <c r="IX230" s="7"/>
      <c r="IY230" s="7"/>
      <c r="IZ230" s="7"/>
      <c r="JA230" s="7"/>
      <c r="JB230" s="7"/>
      <c r="JC230" s="7"/>
      <c r="JD230" s="7"/>
      <c r="JE230" s="7"/>
      <c r="JF230" s="7"/>
      <c r="JG230" s="7"/>
      <c r="JH230" s="7"/>
      <c r="JI230" s="7"/>
      <c r="JJ230" s="7"/>
      <c r="JK230" s="7"/>
      <c r="JL230" s="7"/>
      <c r="JM230" s="7"/>
      <c r="JN230" s="7"/>
      <c r="JO230" s="7"/>
      <c r="JP230" s="7"/>
      <c r="JQ230" s="7"/>
      <c r="JR230" s="7"/>
      <c r="JS230" s="7"/>
      <c r="JT230" s="7"/>
      <c r="JU230" s="7"/>
      <c r="JV230" s="7"/>
      <c r="JW230" s="7"/>
      <c r="JX230" s="7"/>
    </row>
    <row r="231" spans="1:284" x14ac:dyDescent="0.25">
      <c r="A231" s="9">
        <v>223</v>
      </c>
      <c r="B231" t="s">
        <v>110</v>
      </c>
      <c r="C231" s="4" t="s">
        <v>283</v>
      </c>
      <c r="D231" t="s">
        <v>457</v>
      </c>
      <c r="E231" s="9" t="s">
        <v>284</v>
      </c>
      <c r="F231" t="s">
        <v>183</v>
      </c>
      <c r="G231" s="21">
        <v>38000</v>
      </c>
      <c r="H231" s="21">
        <f t="shared" ref="H231:H235" si="44">G231*0.0287</f>
        <v>1090.5999999999999</v>
      </c>
      <c r="I231" s="21">
        <v>160.38</v>
      </c>
      <c r="J231" s="21">
        <f>G231*0.0304</f>
        <v>1155.2</v>
      </c>
      <c r="K231" s="21">
        <v>165</v>
      </c>
      <c r="L231" s="21">
        <v>2571.1799999999998</v>
      </c>
      <c r="M231" s="21">
        <f t="shared" si="31"/>
        <v>35428.82</v>
      </c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  <c r="IU231" s="7"/>
      <c r="IV231" s="7"/>
      <c r="IW231" s="7"/>
      <c r="IX231" s="7"/>
      <c r="IY231" s="7"/>
      <c r="IZ231" s="7"/>
      <c r="JA231" s="7"/>
      <c r="JB231" s="7"/>
      <c r="JC231" s="7"/>
      <c r="JD231" s="7"/>
      <c r="JE231" s="7"/>
      <c r="JF231" s="7"/>
      <c r="JG231" s="7"/>
      <c r="JH231" s="7"/>
      <c r="JI231" s="7"/>
      <c r="JJ231" s="7"/>
      <c r="JK231" s="7"/>
      <c r="JL231" s="7"/>
      <c r="JM231" s="7"/>
      <c r="JN231" s="7"/>
      <c r="JO231" s="7"/>
      <c r="JP231" s="7"/>
      <c r="JQ231" s="7"/>
      <c r="JR231" s="7"/>
      <c r="JS231" s="7"/>
      <c r="JT231" s="7"/>
      <c r="JU231" s="7"/>
      <c r="JV231" s="7"/>
      <c r="JW231" s="7"/>
      <c r="JX231" s="7"/>
    </row>
    <row r="232" spans="1:284" x14ac:dyDescent="0.25">
      <c r="A232" s="9">
        <v>224</v>
      </c>
      <c r="B232" t="s">
        <v>108</v>
      </c>
      <c r="C232" s="4" t="s">
        <v>458</v>
      </c>
      <c r="D232" t="s">
        <v>448</v>
      </c>
      <c r="E232" s="9" t="s">
        <v>284</v>
      </c>
      <c r="F232" t="s">
        <v>183</v>
      </c>
      <c r="G232" s="21">
        <v>35000</v>
      </c>
      <c r="H232" s="21">
        <f t="shared" si="44"/>
        <v>1004.5</v>
      </c>
      <c r="I232" s="21">
        <v>0</v>
      </c>
      <c r="J232" s="21">
        <f>G232*0.0304</f>
        <v>1064</v>
      </c>
      <c r="K232" s="21">
        <v>125</v>
      </c>
      <c r="L232" s="21">
        <v>2193.5</v>
      </c>
      <c r="M232" s="21">
        <f t="shared" si="31"/>
        <v>32806.5</v>
      </c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  <c r="IU232" s="7"/>
      <c r="IV232" s="7"/>
      <c r="IW232" s="7"/>
      <c r="IX232" s="7"/>
      <c r="IY232" s="7"/>
      <c r="IZ232" s="7"/>
      <c r="JA232" s="7"/>
      <c r="JB232" s="7"/>
      <c r="JC232" s="7"/>
      <c r="JD232" s="7"/>
      <c r="JE232" s="7"/>
      <c r="JF232" s="7"/>
      <c r="JG232" s="7"/>
      <c r="JH232" s="7"/>
      <c r="JI232" s="7"/>
      <c r="JJ232" s="7"/>
      <c r="JK232" s="7"/>
      <c r="JL232" s="7"/>
      <c r="JM232" s="7"/>
      <c r="JN232" s="7"/>
      <c r="JO232" s="7"/>
      <c r="JP232" s="7"/>
      <c r="JQ232" s="7"/>
      <c r="JR232" s="7"/>
      <c r="JS232" s="7"/>
      <c r="JT232" s="7"/>
      <c r="JU232" s="7"/>
      <c r="JV232" s="7"/>
      <c r="JW232" s="7"/>
      <c r="JX232" s="7"/>
    </row>
    <row r="233" spans="1:284" x14ac:dyDescent="0.25">
      <c r="A233" s="9">
        <v>225</v>
      </c>
      <c r="B233" t="s">
        <v>109</v>
      </c>
      <c r="C233" s="4" t="s">
        <v>458</v>
      </c>
      <c r="D233" t="s">
        <v>448</v>
      </c>
      <c r="E233" s="9" t="s">
        <v>284</v>
      </c>
      <c r="F233" t="s">
        <v>184</v>
      </c>
      <c r="G233" s="21">
        <v>35000</v>
      </c>
      <c r="H233" s="21">
        <f t="shared" si="44"/>
        <v>1004.5</v>
      </c>
      <c r="I233" s="21">
        <v>0</v>
      </c>
      <c r="J233" s="21">
        <f>G233*0.0304</f>
        <v>1064</v>
      </c>
      <c r="K233" s="21">
        <v>125</v>
      </c>
      <c r="L233" s="21">
        <v>2193.5</v>
      </c>
      <c r="M233" s="21">
        <f t="shared" si="31"/>
        <v>32806.5</v>
      </c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  <c r="IU233" s="7"/>
      <c r="IV233" s="7"/>
      <c r="IW233" s="7"/>
      <c r="IX233" s="7"/>
      <c r="IY233" s="7"/>
      <c r="IZ233" s="7"/>
      <c r="JA233" s="7"/>
      <c r="JB233" s="7"/>
      <c r="JC233" s="7"/>
      <c r="JD233" s="7"/>
      <c r="JE233" s="7"/>
      <c r="JF233" s="7"/>
      <c r="JG233" s="7"/>
      <c r="JH233" s="7"/>
      <c r="JI233" s="7"/>
      <c r="JJ233" s="7"/>
      <c r="JK233" s="7"/>
      <c r="JL233" s="7"/>
      <c r="JM233" s="7"/>
      <c r="JN233" s="7"/>
      <c r="JO233" s="7"/>
      <c r="JP233" s="7"/>
      <c r="JQ233" s="7"/>
      <c r="JR233" s="7"/>
      <c r="JS233" s="7"/>
      <c r="JT233" s="7"/>
      <c r="JU233" s="7"/>
      <c r="JV233" s="7"/>
      <c r="JW233" s="7"/>
      <c r="JX233" s="7"/>
    </row>
    <row r="234" spans="1:284" x14ac:dyDescent="0.25">
      <c r="A234" s="9">
        <v>226</v>
      </c>
      <c r="B234" t="s">
        <v>288</v>
      </c>
      <c r="C234" s="4" t="s">
        <v>458</v>
      </c>
      <c r="D234" t="s">
        <v>481</v>
      </c>
      <c r="E234" s="9" t="s">
        <v>285</v>
      </c>
      <c r="F234" t="s">
        <v>184</v>
      </c>
      <c r="G234" s="21">
        <v>93000</v>
      </c>
      <c r="H234" s="21">
        <f t="shared" si="44"/>
        <v>2669.1</v>
      </c>
      <c r="I234" s="21">
        <v>10458.790000000001</v>
      </c>
      <c r="J234" s="21">
        <v>2827.2</v>
      </c>
      <c r="K234" s="21">
        <v>25</v>
      </c>
      <c r="L234" s="21">
        <v>15980.09</v>
      </c>
      <c r="M234" s="21">
        <f t="shared" si="31"/>
        <v>77019.91</v>
      </c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  <c r="IU234" s="7"/>
      <c r="IV234" s="7"/>
      <c r="IW234" s="7"/>
      <c r="IX234" s="7"/>
      <c r="IY234" s="7"/>
      <c r="IZ234" s="7"/>
      <c r="JA234" s="7"/>
      <c r="JB234" s="7"/>
      <c r="JC234" s="7"/>
      <c r="JD234" s="7"/>
      <c r="JE234" s="7"/>
      <c r="JF234" s="7"/>
      <c r="JG234" s="7"/>
      <c r="JH234" s="7"/>
      <c r="JI234" s="7"/>
      <c r="JJ234" s="7"/>
      <c r="JK234" s="7"/>
      <c r="JL234" s="7"/>
      <c r="JM234" s="7"/>
      <c r="JN234" s="7"/>
      <c r="JO234" s="7"/>
      <c r="JP234" s="7"/>
      <c r="JQ234" s="7"/>
      <c r="JR234" s="7"/>
      <c r="JS234" s="7"/>
      <c r="JT234" s="7"/>
      <c r="JU234" s="7"/>
      <c r="JV234" s="7"/>
      <c r="JW234" s="7"/>
      <c r="JX234" s="7"/>
    </row>
    <row r="235" spans="1:284" x14ac:dyDescent="0.25">
      <c r="A235" s="9">
        <v>227</v>
      </c>
      <c r="B235" t="s">
        <v>238</v>
      </c>
      <c r="C235" s="4" t="s">
        <v>458</v>
      </c>
      <c r="D235" t="s">
        <v>483</v>
      </c>
      <c r="E235" s="9" t="s">
        <v>285</v>
      </c>
      <c r="F235" t="s">
        <v>184</v>
      </c>
      <c r="G235" s="21">
        <v>60000</v>
      </c>
      <c r="H235" s="21">
        <f t="shared" si="44"/>
        <v>1722</v>
      </c>
      <c r="I235" s="21">
        <v>3486.68</v>
      </c>
      <c r="J235" s="21">
        <f>G235*0.0304</f>
        <v>1824</v>
      </c>
      <c r="K235" s="21">
        <v>175</v>
      </c>
      <c r="L235" s="21">
        <v>7207.68</v>
      </c>
      <c r="M235" s="21">
        <f t="shared" si="31"/>
        <v>52792.32</v>
      </c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  <c r="IU235" s="7"/>
      <c r="IV235" s="7"/>
      <c r="IW235" s="7"/>
      <c r="IX235" s="7"/>
      <c r="IY235" s="7"/>
      <c r="IZ235" s="7"/>
      <c r="JA235" s="7"/>
      <c r="JB235" s="7"/>
      <c r="JC235" s="7"/>
      <c r="JD235" s="7"/>
      <c r="JE235" s="7"/>
      <c r="JF235" s="7"/>
      <c r="JG235" s="7"/>
      <c r="JH235" s="7"/>
      <c r="JI235" s="7"/>
      <c r="JJ235" s="7"/>
      <c r="JK235" s="7"/>
      <c r="JL235" s="7"/>
      <c r="JM235" s="7"/>
      <c r="JN235" s="7"/>
      <c r="JO235" s="7"/>
      <c r="JP235" s="7"/>
      <c r="JQ235" s="7"/>
      <c r="JR235" s="7"/>
      <c r="JS235" s="7"/>
      <c r="JT235" s="7"/>
      <c r="JU235" s="7"/>
      <c r="JV235" s="7"/>
      <c r="JW235" s="7"/>
      <c r="JX235" s="7"/>
    </row>
    <row r="236" spans="1:284" x14ac:dyDescent="0.25">
      <c r="A236" s="9">
        <v>228</v>
      </c>
      <c r="B236" t="s">
        <v>398</v>
      </c>
      <c r="C236" t="s">
        <v>277</v>
      </c>
      <c r="D236" t="s">
        <v>11</v>
      </c>
      <c r="E236" s="9" t="s">
        <v>284</v>
      </c>
      <c r="F236" t="s">
        <v>183</v>
      </c>
      <c r="G236" s="21">
        <v>165000</v>
      </c>
      <c r="H236" s="25">
        <v>4735.5</v>
      </c>
      <c r="I236" s="25">
        <v>27394.99</v>
      </c>
      <c r="J236" s="25">
        <v>5016</v>
      </c>
      <c r="K236" s="25">
        <v>4965</v>
      </c>
      <c r="L236" s="25">
        <v>42111.49</v>
      </c>
      <c r="M236" s="21">
        <f t="shared" si="31"/>
        <v>122888.51</v>
      </c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  <c r="IU236" s="7"/>
      <c r="IV236" s="7"/>
      <c r="IW236" s="7"/>
      <c r="IX236" s="7"/>
      <c r="IY236" s="7"/>
      <c r="IZ236" s="7"/>
      <c r="JA236" s="7"/>
      <c r="JB236" s="7"/>
      <c r="JC236" s="7"/>
      <c r="JD236" s="7"/>
      <c r="JE236" s="7"/>
      <c r="JF236" s="7"/>
      <c r="JG236" s="7"/>
      <c r="JH236" s="7"/>
      <c r="JI236" s="7"/>
      <c r="JJ236" s="7"/>
      <c r="JK236" s="7"/>
      <c r="JL236" s="7"/>
      <c r="JM236" s="7"/>
      <c r="JN236" s="7"/>
      <c r="JO236" s="7"/>
      <c r="JP236" s="7"/>
      <c r="JQ236" s="7"/>
      <c r="JR236" s="7"/>
      <c r="JS236" s="7"/>
      <c r="JT236" s="7"/>
      <c r="JU236" s="7"/>
      <c r="JV236" s="7"/>
      <c r="JW236" s="7"/>
      <c r="JX236" s="7"/>
    </row>
    <row r="237" spans="1:284" x14ac:dyDescent="0.25">
      <c r="A237" s="9">
        <v>229</v>
      </c>
      <c r="B237" t="s">
        <v>127</v>
      </c>
      <c r="C237" t="s">
        <v>277</v>
      </c>
      <c r="D237" t="s">
        <v>18</v>
      </c>
      <c r="E237" s="9" t="s">
        <v>284</v>
      </c>
      <c r="F237" t="s">
        <v>183</v>
      </c>
      <c r="G237" s="21">
        <v>32000</v>
      </c>
      <c r="H237" s="21">
        <v>918.4</v>
      </c>
      <c r="I237" s="21">
        <v>0</v>
      </c>
      <c r="J237" s="21">
        <f>G237*0.0304</f>
        <v>972.8</v>
      </c>
      <c r="K237" s="21">
        <v>275</v>
      </c>
      <c r="L237" s="21">
        <v>2166.1999999999998</v>
      </c>
      <c r="M237" s="21">
        <f t="shared" si="31"/>
        <v>29833.8</v>
      </c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  <c r="IU237" s="7"/>
      <c r="IV237" s="7"/>
      <c r="IW237" s="7"/>
      <c r="IX237" s="7"/>
      <c r="IY237" s="7"/>
      <c r="IZ237" s="7"/>
      <c r="JA237" s="7"/>
      <c r="JB237" s="7"/>
      <c r="JC237" s="7"/>
      <c r="JD237" s="7"/>
      <c r="JE237" s="7"/>
      <c r="JF237" s="7"/>
      <c r="JG237" s="7"/>
      <c r="JH237" s="7"/>
      <c r="JI237" s="7"/>
      <c r="JJ237" s="7"/>
      <c r="JK237" s="7"/>
      <c r="JL237" s="7"/>
      <c r="JM237" s="7"/>
      <c r="JN237" s="7"/>
      <c r="JO237" s="7"/>
      <c r="JP237" s="7"/>
      <c r="JQ237" s="7"/>
      <c r="JR237" s="7"/>
      <c r="JS237" s="7"/>
      <c r="JT237" s="7"/>
      <c r="JU237" s="7"/>
      <c r="JV237" s="7"/>
      <c r="JW237" s="7"/>
      <c r="JX237" s="7"/>
    </row>
    <row r="238" spans="1:284" x14ac:dyDescent="0.25">
      <c r="A238" s="9">
        <v>230</v>
      </c>
      <c r="B238" t="s">
        <v>396</v>
      </c>
      <c r="C238" t="s">
        <v>277</v>
      </c>
      <c r="D238" t="s">
        <v>258</v>
      </c>
      <c r="E238" s="9" t="s">
        <v>285</v>
      </c>
      <c r="F238" t="s">
        <v>183</v>
      </c>
      <c r="G238" s="21">
        <v>44000</v>
      </c>
      <c r="H238" s="21">
        <v>1262.8</v>
      </c>
      <c r="I238" s="21">
        <v>1007.19</v>
      </c>
      <c r="J238" s="21">
        <f>G238*0.0304</f>
        <v>1337.6</v>
      </c>
      <c r="K238" s="21">
        <v>275</v>
      </c>
      <c r="L238" s="21">
        <f t="shared" ref="L238:L242" si="45">+H238+I238+J238+K238</f>
        <v>3882.59</v>
      </c>
      <c r="M238" s="21">
        <f t="shared" si="31"/>
        <v>40117.410000000003</v>
      </c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  <c r="IU238" s="7"/>
      <c r="IV238" s="7"/>
      <c r="IW238" s="7"/>
      <c r="IX238" s="7"/>
      <c r="IY238" s="7"/>
      <c r="IZ238" s="7"/>
      <c r="JA238" s="7"/>
      <c r="JB238" s="7"/>
      <c r="JC238" s="7"/>
      <c r="JD238" s="7"/>
      <c r="JE238" s="7"/>
      <c r="JF238" s="7"/>
      <c r="JG238" s="7"/>
      <c r="JH238" s="7"/>
      <c r="JI238" s="7"/>
      <c r="JJ238" s="7"/>
      <c r="JK238" s="7"/>
      <c r="JL238" s="7"/>
      <c r="JM238" s="7"/>
      <c r="JN238" s="7"/>
      <c r="JO238" s="7"/>
      <c r="JP238" s="7"/>
      <c r="JQ238" s="7"/>
      <c r="JR238" s="7"/>
      <c r="JS238" s="7"/>
      <c r="JT238" s="7"/>
      <c r="JU238" s="7"/>
      <c r="JV238" s="7"/>
      <c r="JW238" s="7"/>
      <c r="JX238" s="7"/>
    </row>
    <row r="239" spans="1:284" s="1" customFormat="1" x14ac:dyDescent="0.25">
      <c r="A239" s="9">
        <v>231</v>
      </c>
      <c r="B239" t="s">
        <v>81</v>
      </c>
      <c r="C239" t="s">
        <v>277</v>
      </c>
      <c r="D239" t="s">
        <v>371</v>
      </c>
      <c r="E239" s="9" t="s">
        <v>284</v>
      </c>
      <c r="F239" t="s">
        <v>183</v>
      </c>
      <c r="G239" s="21">
        <v>61000</v>
      </c>
      <c r="H239" s="21">
        <v>1750.7</v>
      </c>
      <c r="I239" s="21">
        <v>3674.86</v>
      </c>
      <c r="J239" s="21">
        <v>1854.4</v>
      </c>
      <c r="K239" s="21">
        <v>275</v>
      </c>
      <c r="L239" s="21">
        <f t="shared" si="45"/>
        <v>7554.96</v>
      </c>
      <c r="M239" s="21">
        <f t="shared" si="31"/>
        <v>53445.04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 s="6"/>
      <c r="BP239" s="6"/>
      <c r="BQ239" s="6"/>
      <c r="BR239" s="6"/>
      <c r="BS239" s="6"/>
      <c r="BT239" s="6"/>
      <c r="BU239" s="6"/>
      <c r="BV239" s="6"/>
      <c r="BW239" s="6"/>
      <c r="BX239" s="6"/>
      <c r="BY239" s="6"/>
      <c r="BZ239" s="6"/>
      <c r="CA239" s="6"/>
      <c r="CB239" s="6"/>
      <c r="CC239" s="6"/>
      <c r="CD239" s="6"/>
      <c r="CE239" s="6"/>
      <c r="CF239" s="6"/>
      <c r="CG239" s="6"/>
      <c r="CH239" s="6"/>
      <c r="CI239" s="6"/>
      <c r="CJ239" s="6"/>
      <c r="CK239" s="6"/>
      <c r="CL239" s="6"/>
      <c r="CM239" s="6"/>
      <c r="CN239" s="6"/>
      <c r="CO239" s="6"/>
      <c r="CP239" s="6"/>
      <c r="CQ239" s="6"/>
      <c r="CR239" s="6"/>
      <c r="CS239" s="6"/>
      <c r="CT239" s="6"/>
      <c r="CU239" s="6"/>
      <c r="CV239" s="6"/>
      <c r="CW239" s="6"/>
      <c r="CX239" s="6"/>
      <c r="CY239" s="6"/>
      <c r="CZ239" s="6"/>
      <c r="DA239" s="6"/>
      <c r="DB239" s="6"/>
      <c r="DC239" s="6"/>
      <c r="DD239" s="6"/>
      <c r="DE239" s="6"/>
      <c r="DF239" s="6"/>
      <c r="DG239" s="6"/>
      <c r="DH239" s="6"/>
      <c r="DI239" s="6"/>
      <c r="DJ239" s="6"/>
      <c r="DK239" s="6"/>
      <c r="DL239" s="6"/>
      <c r="DM239" s="6"/>
      <c r="DN239" s="6"/>
      <c r="DO239" s="6"/>
      <c r="DP239" s="6"/>
      <c r="DQ239" s="6"/>
      <c r="DR239" s="6"/>
      <c r="DS239" s="6"/>
      <c r="DT239" s="6"/>
      <c r="DU239" s="6"/>
      <c r="DV239" s="6"/>
      <c r="DW239" s="6"/>
      <c r="DX239" s="6"/>
      <c r="DY239" s="6"/>
      <c r="DZ239" s="6"/>
      <c r="EA239" s="6"/>
      <c r="EB239" s="6"/>
      <c r="EC239" s="6"/>
      <c r="ED239" s="6"/>
      <c r="EE239" s="6"/>
      <c r="EF239" s="6"/>
      <c r="EG239" s="6"/>
      <c r="EH239" s="6"/>
      <c r="EI239" s="6"/>
      <c r="EJ239" s="6"/>
      <c r="EK239" s="6"/>
      <c r="EL239" s="6"/>
      <c r="EM239" s="6"/>
      <c r="EN239" s="6"/>
      <c r="EO239" s="6"/>
      <c r="EP239" s="6"/>
      <c r="EQ239" s="6"/>
      <c r="ER239" s="6"/>
      <c r="ES239" s="6"/>
      <c r="ET239" s="6"/>
      <c r="EU239" s="6"/>
      <c r="EV239" s="6"/>
      <c r="EW239" s="6"/>
      <c r="EX239" s="6"/>
      <c r="EY239" s="6"/>
      <c r="EZ239" s="6"/>
      <c r="FA239" s="6"/>
      <c r="FB239" s="6"/>
      <c r="FC239" s="6"/>
      <c r="FD239" s="6"/>
      <c r="FE239" s="6"/>
      <c r="FF239" s="6"/>
      <c r="FG239" s="6"/>
      <c r="FH239" s="6"/>
      <c r="FI239" s="6"/>
      <c r="FJ239" s="6"/>
      <c r="FK239" s="6"/>
      <c r="FL239" s="6"/>
      <c r="FM239" s="6"/>
      <c r="FN239" s="6"/>
      <c r="FO239" s="6"/>
      <c r="FP239" s="6"/>
      <c r="FQ239" s="6"/>
      <c r="FR239" s="6"/>
      <c r="FS239" s="6"/>
      <c r="FT239" s="6"/>
      <c r="FU239" s="6"/>
      <c r="FV239" s="6"/>
      <c r="FW239" s="6"/>
      <c r="FX239" s="6"/>
      <c r="FY239" s="6"/>
      <c r="FZ239" s="6"/>
      <c r="GA239" s="6"/>
      <c r="GB239" s="6"/>
      <c r="GC239" s="6"/>
      <c r="GD239" s="6"/>
      <c r="GE239" s="6"/>
      <c r="GF239" s="6"/>
      <c r="GG239" s="6"/>
      <c r="GH239" s="6"/>
      <c r="GI239" s="6"/>
      <c r="GJ239" s="6"/>
      <c r="GK239" s="6"/>
      <c r="GL239" s="6"/>
      <c r="GM239" s="6"/>
      <c r="GN239" s="6"/>
      <c r="GO239" s="6"/>
      <c r="GP239" s="6"/>
      <c r="GQ239" s="6"/>
      <c r="GR239" s="6"/>
      <c r="GS239" s="6"/>
      <c r="GT239" s="6"/>
      <c r="GU239" s="6"/>
      <c r="GV239" s="6"/>
      <c r="GW239" s="6"/>
      <c r="GX239" s="6"/>
      <c r="GY239" s="6"/>
      <c r="GZ239" s="6"/>
      <c r="HA239" s="6"/>
      <c r="HB239" s="6"/>
      <c r="HC239" s="6"/>
      <c r="HD239" s="6"/>
      <c r="HE239" s="6"/>
      <c r="HF239" s="6"/>
      <c r="HG239" s="6"/>
      <c r="HH239" s="6"/>
      <c r="HI239" s="6"/>
      <c r="HJ239" s="6"/>
      <c r="HK239" s="6"/>
      <c r="HL239" s="6"/>
      <c r="HM239" s="6"/>
      <c r="HN239" s="6"/>
      <c r="HO239" s="6"/>
      <c r="HP239" s="6"/>
      <c r="HQ239" s="6"/>
      <c r="HR239" s="6"/>
      <c r="HS239" s="6"/>
      <c r="HT239" s="6"/>
      <c r="HU239" s="6"/>
      <c r="HV239" s="6"/>
      <c r="HW239" s="6"/>
      <c r="HX239" s="6"/>
      <c r="HY239" s="6"/>
      <c r="HZ239" s="6"/>
      <c r="IA239" s="6"/>
      <c r="IB239" s="6"/>
      <c r="IC239" s="6"/>
      <c r="ID239" s="6"/>
      <c r="IE239" s="6"/>
      <c r="IF239" s="6"/>
      <c r="IG239" s="6"/>
      <c r="IH239" s="6"/>
      <c r="II239" s="6"/>
      <c r="IJ239" s="6"/>
      <c r="IK239" s="6"/>
      <c r="IL239" s="6"/>
      <c r="IM239" s="6"/>
      <c r="IN239" s="6"/>
      <c r="IO239" s="6"/>
      <c r="IP239" s="6"/>
      <c r="IQ239" s="6"/>
      <c r="IR239" s="6"/>
      <c r="IS239" s="6"/>
      <c r="IT239" s="6"/>
      <c r="IU239" s="6"/>
      <c r="IV239" s="6"/>
      <c r="IW239" s="6"/>
      <c r="IX239" s="6"/>
      <c r="IY239" s="6"/>
      <c r="IZ239" s="6"/>
      <c r="JA239" s="6"/>
      <c r="JB239" s="6"/>
      <c r="JC239" s="6"/>
      <c r="JD239" s="6"/>
      <c r="JE239" s="6"/>
      <c r="JF239" s="6"/>
      <c r="JG239" s="6"/>
      <c r="JH239" s="6"/>
      <c r="JI239" s="6"/>
      <c r="JJ239" s="6"/>
      <c r="JK239" s="6"/>
      <c r="JL239" s="6"/>
      <c r="JM239" s="6"/>
      <c r="JN239" s="6"/>
      <c r="JO239" s="6"/>
      <c r="JP239" s="6"/>
      <c r="JQ239" s="6"/>
      <c r="JR239" s="6"/>
      <c r="JS239" s="6"/>
      <c r="JT239" s="6"/>
      <c r="JU239" s="6"/>
      <c r="JV239" s="6"/>
      <c r="JW239" s="6"/>
      <c r="JX239" s="6"/>
    </row>
    <row r="240" spans="1:284" x14ac:dyDescent="0.25">
      <c r="A240" s="9">
        <v>232</v>
      </c>
      <c r="B240" t="s">
        <v>491</v>
      </c>
      <c r="C240" t="s">
        <v>278</v>
      </c>
      <c r="D240" t="s">
        <v>484</v>
      </c>
      <c r="E240" s="9" t="s">
        <v>284</v>
      </c>
      <c r="F240" t="s">
        <v>184</v>
      </c>
      <c r="G240" s="21">
        <v>32000</v>
      </c>
      <c r="H240" s="25">
        <v>918.4</v>
      </c>
      <c r="I240" s="25">
        <v>0</v>
      </c>
      <c r="J240" s="25">
        <v>972.8</v>
      </c>
      <c r="K240" s="25">
        <v>3430.89</v>
      </c>
      <c r="L240" s="25">
        <v>5322.09</v>
      </c>
      <c r="M240" s="21">
        <f t="shared" ref="M240:M241" si="46">+G240-L240</f>
        <v>26677.91</v>
      </c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  <c r="IN240" s="7"/>
      <c r="IO240" s="7"/>
      <c r="IP240" s="7"/>
      <c r="IQ240" s="7"/>
      <c r="IR240" s="7"/>
      <c r="IS240" s="7"/>
      <c r="IT240" s="7"/>
      <c r="IU240" s="7"/>
      <c r="IV240" s="7"/>
      <c r="IW240" s="7"/>
      <c r="IX240" s="7"/>
      <c r="IY240" s="7"/>
      <c r="IZ240" s="7"/>
      <c r="JA240" s="7"/>
      <c r="JB240" s="7"/>
      <c r="JC240" s="7"/>
      <c r="JD240" s="7"/>
      <c r="JE240" s="7"/>
      <c r="JF240" s="7"/>
      <c r="JG240" s="7"/>
      <c r="JH240" s="7"/>
      <c r="JI240" s="7"/>
      <c r="JJ240" s="7"/>
      <c r="JK240" s="7"/>
      <c r="JL240" s="7"/>
      <c r="JM240" s="7"/>
      <c r="JN240" s="7"/>
      <c r="JO240" s="7"/>
      <c r="JP240" s="7"/>
      <c r="JQ240" s="7"/>
      <c r="JR240" s="7"/>
      <c r="JS240" s="7"/>
      <c r="JT240" s="7"/>
      <c r="JU240" s="7"/>
      <c r="JV240" s="7"/>
      <c r="JW240" s="7"/>
      <c r="JX240" s="7"/>
    </row>
    <row r="241" spans="1:284" s="7" customFormat="1" x14ac:dyDescent="0.25">
      <c r="A241" s="9">
        <v>233</v>
      </c>
      <c r="B241" t="s">
        <v>485</v>
      </c>
      <c r="C241" t="s">
        <v>278</v>
      </c>
      <c r="D241" t="s">
        <v>484</v>
      </c>
      <c r="E241" s="9" t="s">
        <v>284</v>
      </c>
      <c r="F241" t="s">
        <v>184</v>
      </c>
      <c r="G241" s="21">
        <v>32000</v>
      </c>
      <c r="H241" s="21">
        <f t="shared" ref="H241" si="47">G241*0.0287</f>
        <v>918.4</v>
      </c>
      <c r="I241" s="21">
        <v>0</v>
      </c>
      <c r="J241" s="21">
        <f>G241*0.0304</f>
        <v>972.8</v>
      </c>
      <c r="K241" s="21">
        <v>315</v>
      </c>
      <c r="L241" s="21">
        <v>2206.1999999999998</v>
      </c>
      <c r="M241" s="21">
        <f t="shared" si="46"/>
        <v>29793.8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</row>
    <row r="242" spans="1:284" s="7" customFormat="1" x14ac:dyDescent="0.25">
      <c r="A242" s="9">
        <v>234</v>
      </c>
      <c r="B242" t="s">
        <v>117</v>
      </c>
      <c r="C242" t="s">
        <v>278</v>
      </c>
      <c r="D242" t="s">
        <v>15</v>
      </c>
      <c r="E242" s="9" t="s">
        <v>285</v>
      </c>
      <c r="F242" t="s">
        <v>183</v>
      </c>
      <c r="G242" s="21">
        <v>120000</v>
      </c>
      <c r="H242" s="21">
        <f>G242*0.0287</f>
        <v>3444</v>
      </c>
      <c r="I242" s="21">
        <v>16809.87</v>
      </c>
      <c r="J242" s="21">
        <f>G242*0.0304</f>
        <v>3648</v>
      </c>
      <c r="K242" s="21">
        <v>25</v>
      </c>
      <c r="L242" s="21">
        <f t="shared" si="45"/>
        <v>23926.87</v>
      </c>
      <c r="M242" s="21">
        <f t="shared" si="31"/>
        <v>96073.13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</row>
    <row r="243" spans="1:284" x14ac:dyDescent="0.25">
      <c r="A243" s="9">
        <v>235</v>
      </c>
      <c r="B243" t="s">
        <v>397</v>
      </c>
      <c r="C243" t="s">
        <v>278</v>
      </c>
      <c r="D243" t="s">
        <v>439</v>
      </c>
      <c r="E243" s="9" t="s">
        <v>284</v>
      </c>
      <c r="F243" t="s">
        <v>183</v>
      </c>
      <c r="G243" s="41">
        <v>31682.5</v>
      </c>
      <c r="H243" s="41">
        <v>909.29</v>
      </c>
      <c r="I243" s="41">
        <v>0</v>
      </c>
      <c r="J243" s="41">
        <v>963.15</v>
      </c>
      <c r="K243" s="41">
        <v>3489.76</v>
      </c>
      <c r="L243" s="41">
        <v>5362.2</v>
      </c>
      <c r="M243" s="21">
        <f t="shared" si="31"/>
        <v>26320.3</v>
      </c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  <c r="IU243" s="7"/>
      <c r="IV243" s="7"/>
      <c r="IW243" s="7"/>
      <c r="IX243" s="7"/>
      <c r="IY243" s="7"/>
      <c r="IZ243" s="7"/>
      <c r="JA243" s="7"/>
      <c r="JB243" s="7"/>
      <c r="JC243" s="7"/>
      <c r="JD243" s="7"/>
      <c r="JE243" s="7"/>
      <c r="JF243" s="7"/>
      <c r="JG243" s="7"/>
      <c r="JH243" s="7"/>
      <c r="JI243" s="7"/>
      <c r="JJ243" s="7"/>
      <c r="JK243" s="7"/>
      <c r="JL243" s="7"/>
      <c r="JM243" s="7"/>
      <c r="JN243" s="7"/>
      <c r="JO243" s="7"/>
      <c r="JP243" s="7"/>
      <c r="JQ243" s="7"/>
      <c r="JR243" s="7"/>
      <c r="JS243" s="7"/>
      <c r="JT243" s="7"/>
      <c r="JU243" s="7"/>
      <c r="JV243" s="7"/>
      <c r="JW243" s="7"/>
      <c r="JX243" s="7"/>
    </row>
    <row r="244" spans="1:284" s="2" customFormat="1" x14ac:dyDescent="0.25">
      <c r="A244" s="9">
        <v>236</v>
      </c>
      <c r="B244" t="s">
        <v>38</v>
      </c>
      <c r="C244" t="s">
        <v>482</v>
      </c>
      <c r="D244" t="s">
        <v>230</v>
      </c>
      <c r="E244" s="9" t="s">
        <v>284</v>
      </c>
      <c r="F244" t="s">
        <v>183</v>
      </c>
      <c r="G244" s="41">
        <v>32000</v>
      </c>
      <c r="H244" s="41">
        <v>918.4</v>
      </c>
      <c r="I244" s="41">
        <v>0</v>
      </c>
      <c r="J244" s="41">
        <v>972.8</v>
      </c>
      <c r="K244" s="41">
        <v>3449.76</v>
      </c>
      <c r="L244" s="41">
        <v>5340.96</v>
      </c>
      <c r="M244" s="21">
        <f t="shared" si="31"/>
        <v>26659.040000000001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 s="6"/>
      <c r="BP244" s="6"/>
      <c r="BQ244" s="6"/>
      <c r="BR244" s="6"/>
      <c r="BS244" s="6"/>
      <c r="BT244" s="6"/>
      <c r="BU244" s="6"/>
      <c r="BV244" s="6"/>
      <c r="BW244" s="6"/>
      <c r="BX244" s="6"/>
      <c r="BY244" s="6"/>
      <c r="BZ244" s="6"/>
      <c r="CA244" s="6"/>
      <c r="CB244" s="6"/>
      <c r="CC244" s="6"/>
      <c r="CD244" s="6"/>
      <c r="CE244" s="6"/>
      <c r="CF244" s="6"/>
      <c r="CG244" s="6"/>
      <c r="CH244" s="6"/>
      <c r="CI244" s="6"/>
      <c r="CJ244" s="6"/>
      <c r="CK244" s="6"/>
      <c r="CL244" s="6"/>
      <c r="CM244" s="6"/>
      <c r="CN244" s="6"/>
      <c r="CO244" s="6"/>
      <c r="CP244" s="6"/>
      <c r="CQ244" s="6"/>
      <c r="CR244" s="6"/>
      <c r="CS244" s="6"/>
      <c r="CT244" s="6"/>
      <c r="CU244" s="6"/>
      <c r="CV244" s="6"/>
      <c r="CW244" s="6"/>
      <c r="CX244" s="6"/>
      <c r="CY244" s="6"/>
      <c r="CZ244" s="6"/>
      <c r="DA244" s="6"/>
      <c r="DB244" s="6"/>
      <c r="DC244" s="6"/>
      <c r="DD244" s="6"/>
      <c r="DE244" s="6"/>
      <c r="DF244" s="6"/>
      <c r="DG244" s="6"/>
      <c r="DH244" s="6"/>
      <c r="DI244" s="6"/>
      <c r="DJ244" s="6"/>
      <c r="DK244" s="6"/>
      <c r="DL244" s="6"/>
      <c r="DM244" s="6"/>
      <c r="DN244" s="6"/>
      <c r="DO244" s="6"/>
      <c r="DP244" s="6"/>
      <c r="DQ244" s="6"/>
      <c r="DR244" s="6"/>
      <c r="DS244" s="6"/>
      <c r="DT244" s="6"/>
      <c r="DU244" s="6"/>
      <c r="DV244" s="6"/>
      <c r="DW244" s="6"/>
      <c r="DX244" s="6"/>
      <c r="DY244" s="6"/>
      <c r="DZ244" s="6"/>
      <c r="EA244" s="6"/>
      <c r="EB244" s="6"/>
      <c r="EC244" s="6"/>
      <c r="ED244" s="6"/>
      <c r="EE244" s="6"/>
      <c r="EF244" s="6"/>
      <c r="EG244" s="6"/>
      <c r="EH244" s="6"/>
      <c r="EI244" s="6"/>
      <c r="EJ244" s="6"/>
      <c r="EK244" s="6"/>
      <c r="EL244" s="6"/>
      <c r="EM244" s="6"/>
      <c r="EN244" s="6"/>
      <c r="EO244" s="6"/>
      <c r="EP244" s="6"/>
      <c r="EQ244" s="6"/>
      <c r="ER244" s="6"/>
      <c r="ES244" s="6"/>
      <c r="ET244" s="6"/>
      <c r="EU244" s="6"/>
      <c r="EV244" s="6"/>
      <c r="EW244" s="6"/>
      <c r="EX244" s="6"/>
      <c r="EY244" s="6"/>
      <c r="EZ244" s="6"/>
      <c r="FA244" s="6"/>
      <c r="FB244" s="6"/>
      <c r="FC244" s="6"/>
      <c r="FD244" s="6"/>
      <c r="FE244" s="6"/>
      <c r="FF244" s="6"/>
      <c r="FG244" s="6"/>
      <c r="FH244" s="6"/>
      <c r="FI244" s="6"/>
      <c r="FJ244" s="6"/>
      <c r="FK244" s="6"/>
      <c r="FL244" s="6"/>
      <c r="FM244" s="6"/>
      <c r="FN244" s="6"/>
      <c r="FO244" s="6"/>
      <c r="FP244" s="6"/>
      <c r="FQ244" s="6"/>
      <c r="FR244" s="6"/>
      <c r="FS244" s="6"/>
      <c r="FT244" s="6"/>
      <c r="FU244" s="6"/>
      <c r="FV244" s="6"/>
      <c r="FW244" s="6"/>
      <c r="FX244" s="6"/>
      <c r="FY244" s="6"/>
      <c r="FZ244" s="6"/>
      <c r="GA244" s="6"/>
      <c r="GB244" s="6"/>
      <c r="GC244" s="6"/>
      <c r="GD244" s="6"/>
      <c r="GE244" s="6"/>
      <c r="GF244" s="6"/>
      <c r="GG244" s="6"/>
      <c r="GH244" s="6"/>
      <c r="GI244" s="6"/>
      <c r="GJ244" s="6"/>
      <c r="GK244" s="6"/>
      <c r="GL244" s="6"/>
      <c r="GM244" s="6"/>
      <c r="GN244" s="6"/>
      <c r="GO244" s="6"/>
      <c r="GP244" s="6"/>
      <c r="GQ244" s="6"/>
      <c r="GR244" s="6"/>
      <c r="GS244" s="6"/>
      <c r="GT244" s="6"/>
      <c r="GU244" s="6"/>
      <c r="GV244" s="6"/>
      <c r="GW244" s="6"/>
      <c r="GX244" s="6"/>
      <c r="GY244" s="6"/>
      <c r="GZ244" s="6"/>
      <c r="HA244" s="6"/>
      <c r="HB244" s="6"/>
      <c r="HC244" s="6"/>
      <c r="HD244" s="6"/>
      <c r="HE244" s="6"/>
      <c r="HF244" s="6"/>
      <c r="HG244" s="6"/>
      <c r="HH244" s="6"/>
      <c r="HI244" s="6"/>
      <c r="HJ244" s="6"/>
      <c r="HK244" s="6"/>
      <c r="HL244" s="6"/>
      <c r="HM244" s="6"/>
      <c r="HN244" s="6"/>
      <c r="HO244" s="6"/>
      <c r="HP244" s="6"/>
      <c r="HQ244" s="6"/>
      <c r="HR244" s="6"/>
      <c r="HS244" s="6"/>
      <c r="HT244" s="6"/>
      <c r="HU244" s="6"/>
      <c r="HV244" s="6"/>
      <c r="HW244" s="6"/>
      <c r="HX244" s="6"/>
      <c r="HY244" s="6"/>
      <c r="HZ244" s="6"/>
      <c r="IA244" s="6"/>
      <c r="IB244" s="6"/>
      <c r="IC244" s="6"/>
      <c r="ID244" s="6"/>
      <c r="IE244" s="6"/>
      <c r="IF244" s="6"/>
      <c r="IG244" s="6"/>
      <c r="IH244" s="6"/>
      <c r="II244" s="6"/>
      <c r="IJ244" s="6"/>
      <c r="IK244" s="6"/>
      <c r="IL244" s="6"/>
      <c r="IM244" s="6"/>
      <c r="IN244" s="6"/>
      <c r="IO244" s="6"/>
      <c r="IP244" s="6"/>
      <c r="IQ244" s="6"/>
      <c r="IR244" s="6"/>
      <c r="IS244" s="6"/>
      <c r="IT244" s="6"/>
      <c r="IU244" s="6"/>
      <c r="IV244" s="6"/>
      <c r="IW244" s="6"/>
      <c r="IX244" s="6"/>
      <c r="IY244" s="6"/>
      <c r="IZ244" s="6"/>
      <c r="JA244" s="6"/>
      <c r="JB244" s="6"/>
      <c r="JC244" s="6"/>
      <c r="JD244" s="6"/>
      <c r="JE244" s="6"/>
      <c r="JF244" s="6"/>
      <c r="JG244" s="6"/>
      <c r="JH244" s="6"/>
      <c r="JI244" s="6"/>
      <c r="JJ244" s="6"/>
      <c r="JK244" s="6"/>
      <c r="JL244" s="6"/>
      <c r="JM244" s="6"/>
      <c r="JN244" s="6"/>
      <c r="JO244" s="6"/>
      <c r="JP244" s="6"/>
      <c r="JQ244" s="6"/>
      <c r="JR244" s="6"/>
      <c r="JS244" s="6"/>
      <c r="JT244" s="6"/>
      <c r="JU244" s="6"/>
      <c r="JV244" s="6"/>
      <c r="JW244" s="6"/>
      <c r="JX244" s="6"/>
    </row>
    <row r="245" spans="1:284" s="1" customFormat="1" x14ac:dyDescent="0.25">
      <c r="A245" s="9">
        <v>237</v>
      </c>
      <c r="B245" t="s">
        <v>161</v>
      </c>
      <c r="C245" s="4" t="s">
        <v>279</v>
      </c>
      <c r="D245" t="s">
        <v>306</v>
      </c>
      <c r="E245" s="9" t="s">
        <v>284</v>
      </c>
      <c r="F245" t="s">
        <v>183</v>
      </c>
      <c r="G245" s="41">
        <v>75000</v>
      </c>
      <c r="H245" s="41">
        <v>2152.5</v>
      </c>
      <c r="I245" s="41">
        <v>5674.42</v>
      </c>
      <c r="J245" s="41">
        <v>2280</v>
      </c>
      <c r="K245" s="41">
        <v>4949.76</v>
      </c>
      <c r="L245" s="41">
        <v>15056.68</v>
      </c>
      <c r="M245" s="21">
        <f t="shared" si="31"/>
        <v>59943.32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 s="6"/>
      <c r="BP245" s="6"/>
      <c r="BQ245" s="6"/>
      <c r="BR245" s="6"/>
      <c r="BS245" s="6"/>
      <c r="BT245" s="6"/>
      <c r="BU245" s="6"/>
      <c r="BV245" s="6"/>
      <c r="BW245" s="6"/>
      <c r="BX245" s="6"/>
      <c r="BY245" s="6"/>
      <c r="BZ245" s="6"/>
      <c r="CA245" s="6"/>
      <c r="CB245" s="6"/>
      <c r="CC245" s="6"/>
      <c r="CD245" s="6"/>
      <c r="CE245" s="6"/>
      <c r="CF245" s="6"/>
      <c r="CG245" s="6"/>
      <c r="CH245" s="6"/>
      <c r="CI245" s="6"/>
      <c r="CJ245" s="6"/>
      <c r="CK245" s="6"/>
      <c r="CL245" s="6"/>
      <c r="CM245" s="6"/>
      <c r="CN245" s="6"/>
      <c r="CO245" s="6"/>
      <c r="CP245" s="6"/>
      <c r="CQ245" s="6"/>
      <c r="CR245" s="6"/>
      <c r="CS245" s="6"/>
      <c r="CT245" s="6"/>
      <c r="CU245" s="6"/>
      <c r="CV245" s="6"/>
      <c r="CW245" s="6"/>
      <c r="CX245" s="6"/>
      <c r="CY245" s="6"/>
      <c r="CZ245" s="6"/>
      <c r="DA245" s="6"/>
      <c r="DB245" s="6"/>
      <c r="DC245" s="6"/>
      <c r="DD245" s="6"/>
      <c r="DE245" s="6"/>
      <c r="DF245" s="6"/>
      <c r="DG245" s="6"/>
      <c r="DH245" s="6"/>
      <c r="DI245" s="6"/>
      <c r="DJ245" s="6"/>
      <c r="DK245" s="6"/>
      <c r="DL245" s="6"/>
      <c r="DM245" s="6"/>
      <c r="DN245" s="6"/>
      <c r="DO245" s="6"/>
      <c r="DP245" s="6"/>
      <c r="DQ245" s="6"/>
      <c r="DR245" s="6"/>
      <c r="DS245" s="6"/>
      <c r="DT245" s="6"/>
      <c r="DU245" s="6"/>
      <c r="DV245" s="6"/>
      <c r="DW245" s="6"/>
      <c r="DX245" s="6"/>
      <c r="DY245" s="6"/>
      <c r="DZ245" s="6"/>
      <c r="EA245" s="6"/>
      <c r="EB245" s="6"/>
      <c r="EC245" s="6"/>
      <c r="ED245" s="6"/>
      <c r="EE245" s="6"/>
      <c r="EF245" s="6"/>
      <c r="EG245" s="6"/>
      <c r="EH245" s="6"/>
      <c r="EI245" s="6"/>
      <c r="EJ245" s="6"/>
      <c r="EK245" s="6"/>
      <c r="EL245" s="6"/>
      <c r="EM245" s="6"/>
      <c r="EN245" s="6"/>
      <c r="EO245" s="6"/>
      <c r="EP245" s="6"/>
      <c r="EQ245" s="6"/>
      <c r="ER245" s="6"/>
      <c r="ES245" s="6"/>
      <c r="ET245" s="6"/>
      <c r="EU245" s="6"/>
      <c r="EV245" s="6"/>
      <c r="EW245" s="6"/>
      <c r="EX245" s="6"/>
      <c r="EY245" s="6"/>
      <c r="EZ245" s="6"/>
      <c r="FA245" s="6"/>
      <c r="FB245" s="6"/>
      <c r="FC245" s="6"/>
      <c r="FD245" s="6"/>
      <c r="FE245" s="6"/>
      <c r="FF245" s="6"/>
      <c r="FG245" s="6"/>
      <c r="FH245" s="6"/>
      <c r="FI245" s="6"/>
      <c r="FJ245" s="6"/>
      <c r="FK245" s="6"/>
      <c r="FL245" s="6"/>
      <c r="FM245" s="6"/>
      <c r="FN245" s="6"/>
      <c r="FO245" s="6"/>
      <c r="FP245" s="6"/>
      <c r="FQ245" s="6"/>
      <c r="FR245" s="6"/>
      <c r="FS245" s="6"/>
      <c r="FT245" s="6"/>
      <c r="FU245" s="6"/>
      <c r="FV245" s="6"/>
      <c r="FW245" s="6"/>
      <c r="FX245" s="6"/>
      <c r="FY245" s="6"/>
      <c r="FZ245" s="6"/>
      <c r="GA245" s="6"/>
      <c r="GB245" s="6"/>
      <c r="GC245" s="6"/>
      <c r="GD245" s="6"/>
      <c r="GE245" s="6"/>
      <c r="GF245" s="6"/>
      <c r="GG245" s="6"/>
      <c r="GH245" s="6"/>
      <c r="GI245" s="6"/>
      <c r="GJ245" s="6"/>
      <c r="GK245" s="6"/>
      <c r="GL245" s="6"/>
      <c r="GM245" s="6"/>
      <c r="GN245" s="6"/>
      <c r="GO245" s="6"/>
      <c r="GP245" s="6"/>
      <c r="GQ245" s="6"/>
      <c r="GR245" s="6"/>
      <c r="GS245" s="6"/>
      <c r="GT245" s="6"/>
      <c r="GU245" s="6"/>
      <c r="GV245" s="6"/>
      <c r="GW245" s="6"/>
      <c r="GX245" s="6"/>
      <c r="GY245" s="6"/>
      <c r="GZ245" s="6"/>
      <c r="HA245" s="6"/>
      <c r="HB245" s="6"/>
      <c r="HC245" s="6"/>
      <c r="HD245" s="6"/>
      <c r="HE245" s="6"/>
      <c r="HF245" s="6"/>
      <c r="HG245" s="6"/>
      <c r="HH245" s="6"/>
      <c r="HI245" s="6"/>
      <c r="HJ245" s="6"/>
      <c r="HK245" s="6"/>
      <c r="HL245" s="6"/>
      <c r="HM245" s="6"/>
      <c r="HN245" s="6"/>
      <c r="HO245" s="6"/>
      <c r="HP245" s="6"/>
      <c r="HQ245" s="6"/>
      <c r="HR245" s="6"/>
      <c r="HS245" s="6"/>
      <c r="HT245" s="6"/>
      <c r="HU245" s="6"/>
      <c r="HV245" s="6"/>
      <c r="HW245" s="6"/>
      <c r="HX245" s="6"/>
      <c r="HY245" s="6"/>
      <c r="HZ245" s="6"/>
      <c r="IA245" s="6"/>
      <c r="IB245" s="6"/>
      <c r="IC245" s="6"/>
      <c r="ID245" s="6"/>
      <c r="IE245" s="6"/>
      <c r="IF245" s="6"/>
      <c r="IG245" s="6"/>
      <c r="IH245" s="6"/>
      <c r="II245" s="6"/>
      <c r="IJ245" s="6"/>
      <c r="IK245" s="6"/>
      <c r="IL245" s="6"/>
      <c r="IM245" s="6"/>
      <c r="IN245" s="6"/>
      <c r="IO245" s="6"/>
      <c r="IP245" s="6"/>
      <c r="IQ245" s="6"/>
      <c r="IR245" s="6"/>
      <c r="IS245" s="6"/>
      <c r="IT245" s="6"/>
      <c r="IU245" s="6"/>
      <c r="IV245" s="6"/>
      <c r="IW245" s="6"/>
      <c r="IX245" s="6"/>
      <c r="IY245" s="6"/>
      <c r="IZ245" s="6"/>
      <c r="JA245" s="6"/>
      <c r="JB245" s="6"/>
      <c r="JC245" s="6"/>
      <c r="JD245" s="6"/>
      <c r="JE245" s="6"/>
      <c r="JF245" s="6"/>
      <c r="JG245" s="6"/>
      <c r="JH245" s="6"/>
      <c r="JI245" s="6"/>
      <c r="JJ245" s="6"/>
      <c r="JK245" s="6"/>
      <c r="JL245" s="6"/>
      <c r="JM245" s="6"/>
      <c r="JN245" s="6"/>
      <c r="JO245" s="6"/>
      <c r="JP245" s="6"/>
      <c r="JQ245" s="6"/>
      <c r="JR245" s="6"/>
      <c r="JS245" s="6"/>
      <c r="JT245" s="6"/>
      <c r="JU245" s="6"/>
      <c r="JV245" s="6"/>
      <c r="JW245" s="6"/>
      <c r="JX245" s="6"/>
    </row>
    <row r="246" spans="1:284" s="1" customFormat="1" x14ac:dyDescent="0.25">
      <c r="A246" s="9">
        <v>238</v>
      </c>
      <c r="B246" t="s">
        <v>119</v>
      </c>
      <c r="C246" s="4" t="s">
        <v>279</v>
      </c>
      <c r="D246" t="s">
        <v>120</v>
      </c>
      <c r="E246" s="9" t="s">
        <v>285</v>
      </c>
      <c r="F246" t="s">
        <v>183</v>
      </c>
      <c r="G246" s="21">
        <v>32000</v>
      </c>
      <c r="H246" s="21">
        <f t="shared" ref="H246:H248" si="48">G246*0.0287</f>
        <v>918.4</v>
      </c>
      <c r="I246" s="21">
        <v>0</v>
      </c>
      <c r="J246" s="21">
        <f>G246*0.0304</f>
        <v>972.8</v>
      </c>
      <c r="K246" s="21">
        <v>125</v>
      </c>
      <c r="L246" s="21">
        <v>2016.2</v>
      </c>
      <c r="M246" s="21">
        <f t="shared" si="31"/>
        <v>29983.8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 s="6"/>
      <c r="BP246" s="6"/>
      <c r="BQ246" s="6"/>
      <c r="BR246" s="6"/>
      <c r="BS246" s="6"/>
      <c r="BT246" s="6"/>
      <c r="BU246" s="6"/>
      <c r="BV246" s="6"/>
      <c r="BW246" s="6"/>
      <c r="BX246" s="6"/>
      <c r="BY246" s="6"/>
      <c r="BZ246" s="6"/>
      <c r="CA246" s="6"/>
      <c r="CB246" s="6"/>
      <c r="CC246" s="6"/>
      <c r="CD246" s="6"/>
      <c r="CE246" s="6"/>
      <c r="CF246" s="6"/>
      <c r="CG246" s="6"/>
      <c r="CH246" s="6"/>
      <c r="CI246" s="6"/>
      <c r="CJ246" s="6"/>
      <c r="CK246" s="6"/>
      <c r="CL246" s="6"/>
      <c r="CM246" s="6"/>
      <c r="CN246" s="6"/>
      <c r="CO246" s="6"/>
      <c r="CP246" s="6"/>
      <c r="CQ246" s="6"/>
      <c r="CR246" s="6"/>
      <c r="CS246" s="6"/>
      <c r="CT246" s="6"/>
      <c r="CU246" s="6"/>
      <c r="CV246" s="6"/>
      <c r="CW246" s="6"/>
      <c r="CX246" s="6"/>
      <c r="CY246" s="6"/>
      <c r="CZ246" s="6"/>
      <c r="DA246" s="6"/>
      <c r="DB246" s="6"/>
      <c r="DC246" s="6"/>
      <c r="DD246" s="6"/>
      <c r="DE246" s="6"/>
      <c r="DF246" s="6"/>
      <c r="DG246" s="6"/>
      <c r="DH246" s="6"/>
      <c r="DI246" s="6"/>
      <c r="DJ246" s="6"/>
      <c r="DK246" s="6"/>
      <c r="DL246" s="6"/>
      <c r="DM246" s="6"/>
      <c r="DN246" s="6"/>
      <c r="DO246" s="6"/>
      <c r="DP246" s="6"/>
      <c r="DQ246" s="6"/>
      <c r="DR246" s="6"/>
      <c r="DS246" s="6"/>
      <c r="DT246" s="6"/>
      <c r="DU246" s="6"/>
      <c r="DV246" s="6"/>
      <c r="DW246" s="6"/>
      <c r="DX246" s="6"/>
      <c r="DY246" s="6"/>
      <c r="DZ246" s="6"/>
      <c r="EA246" s="6"/>
      <c r="EB246" s="6"/>
      <c r="EC246" s="6"/>
      <c r="ED246" s="6"/>
      <c r="EE246" s="6"/>
      <c r="EF246" s="6"/>
      <c r="EG246" s="6"/>
      <c r="EH246" s="6"/>
      <c r="EI246" s="6"/>
      <c r="EJ246" s="6"/>
      <c r="EK246" s="6"/>
      <c r="EL246" s="6"/>
      <c r="EM246" s="6"/>
      <c r="EN246" s="6"/>
      <c r="EO246" s="6"/>
      <c r="EP246" s="6"/>
      <c r="EQ246" s="6"/>
      <c r="ER246" s="6"/>
      <c r="ES246" s="6"/>
      <c r="ET246" s="6"/>
      <c r="EU246" s="6"/>
      <c r="EV246" s="6"/>
      <c r="EW246" s="6"/>
      <c r="EX246" s="6"/>
      <c r="EY246" s="6"/>
      <c r="EZ246" s="6"/>
      <c r="FA246" s="6"/>
      <c r="FB246" s="6"/>
      <c r="FC246" s="6"/>
      <c r="FD246" s="6"/>
      <c r="FE246" s="6"/>
      <c r="FF246" s="6"/>
      <c r="FG246" s="6"/>
      <c r="FH246" s="6"/>
      <c r="FI246" s="6"/>
      <c r="FJ246" s="6"/>
      <c r="FK246" s="6"/>
      <c r="FL246" s="6"/>
      <c r="FM246" s="6"/>
      <c r="FN246" s="6"/>
      <c r="FO246" s="6"/>
      <c r="FP246" s="6"/>
      <c r="FQ246" s="6"/>
      <c r="FR246" s="6"/>
      <c r="FS246" s="6"/>
      <c r="FT246" s="6"/>
      <c r="FU246" s="6"/>
      <c r="FV246" s="6"/>
      <c r="FW246" s="6"/>
      <c r="FX246" s="6"/>
      <c r="FY246" s="6"/>
      <c r="FZ246" s="6"/>
      <c r="GA246" s="6"/>
      <c r="GB246" s="6"/>
      <c r="GC246" s="6"/>
      <c r="GD246" s="6"/>
      <c r="GE246" s="6"/>
      <c r="GF246" s="6"/>
      <c r="GG246" s="6"/>
      <c r="GH246" s="6"/>
      <c r="GI246" s="6"/>
      <c r="GJ246" s="6"/>
      <c r="GK246" s="6"/>
      <c r="GL246" s="6"/>
      <c r="GM246" s="6"/>
      <c r="GN246" s="6"/>
      <c r="GO246" s="6"/>
      <c r="GP246" s="6"/>
      <c r="GQ246" s="6"/>
      <c r="GR246" s="6"/>
      <c r="GS246" s="6"/>
      <c r="GT246" s="6"/>
      <c r="GU246" s="6"/>
      <c r="GV246" s="6"/>
      <c r="GW246" s="6"/>
      <c r="GX246" s="6"/>
      <c r="GY246" s="6"/>
      <c r="GZ246" s="6"/>
      <c r="HA246" s="6"/>
      <c r="HB246" s="6"/>
      <c r="HC246" s="6"/>
      <c r="HD246" s="6"/>
      <c r="HE246" s="6"/>
      <c r="HF246" s="6"/>
      <c r="HG246" s="6"/>
      <c r="HH246" s="6"/>
      <c r="HI246" s="6"/>
      <c r="HJ246" s="6"/>
      <c r="HK246" s="6"/>
      <c r="HL246" s="6"/>
      <c r="HM246" s="6"/>
      <c r="HN246" s="6"/>
      <c r="HO246" s="6"/>
      <c r="HP246" s="6"/>
      <c r="HQ246" s="6"/>
      <c r="HR246" s="6"/>
      <c r="HS246" s="6"/>
      <c r="HT246" s="6"/>
      <c r="HU246" s="6"/>
      <c r="HV246" s="6"/>
      <c r="HW246" s="6"/>
      <c r="HX246" s="6"/>
      <c r="HY246" s="6"/>
      <c r="HZ246" s="6"/>
      <c r="IA246" s="6"/>
      <c r="IB246" s="6"/>
      <c r="IC246" s="6"/>
      <c r="ID246" s="6"/>
      <c r="IE246" s="6"/>
      <c r="IF246" s="6"/>
      <c r="IG246" s="6"/>
      <c r="IH246" s="6"/>
      <c r="II246" s="6"/>
      <c r="IJ246" s="6"/>
      <c r="IK246" s="6"/>
      <c r="IL246" s="6"/>
      <c r="IM246" s="6"/>
      <c r="IN246" s="6"/>
      <c r="IO246" s="6"/>
      <c r="IP246" s="6"/>
      <c r="IQ246" s="6"/>
      <c r="IR246" s="6"/>
      <c r="IS246" s="6"/>
      <c r="IT246" s="6"/>
      <c r="IU246" s="6"/>
      <c r="IV246" s="6"/>
      <c r="IW246" s="6"/>
      <c r="IX246" s="6"/>
      <c r="IY246" s="6"/>
      <c r="IZ246" s="6"/>
      <c r="JA246" s="6"/>
      <c r="JB246" s="6"/>
      <c r="JC246" s="6"/>
      <c r="JD246" s="6"/>
      <c r="JE246" s="6"/>
      <c r="JF246" s="6"/>
      <c r="JG246" s="6"/>
      <c r="JH246" s="6"/>
      <c r="JI246" s="6"/>
      <c r="JJ246" s="6"/>
      <c r="JK246" s="6"/>
      <c r="JL246" s="6"/>
      <c r="JM246" s="6"/>
      <c r="JN246" s="6"/>
      <c r="JO246" s="6"/>
      <c r="JP246" s="6"/>
      <c r="JQ246" s="6"/>
      <c r="JR246" s="6"/>
      <c r="JS246" s="6"/>
      <c r="JT246" s="6"/>
      <c r="JU246" s="6"/>
      <c r="JV246" s="6"/>
      <c r="JW246" s="6"/>
      <c r="JX246" s="6"/>
    </row>
    <row r="247" spans="1:284" s="1" customFormat="1" x14ac:dyDescent="0.25">
      <c r="A247" s="9">
        <v>239</v>
      </c>
      <c r="B247" t="s">
        <v>121</v>
      </c>
      <c r="C247" s="4" t="s">
        <v>279</v>
      </c>
      <c r="D247" t="s">
        <v>116</v>
      </c>
      <c r="E247" s="9" t="s">
        <v>284</v>
      </c>
      <c r="F247" t="s">
        <v>184</v>
      </c>
      <c r="G247" s="21">
        <v>13420</v>
      </c>
      <c r="H247" s="21">
        <f t="shared" si="48"/>
        <v>385.15</v>
      </c>
      <c r="I247" s="21">
        <v>0</v>
      </c>
      <c r="J247" s="21">
        <f>G247*0.0304</f>
        <v>407.97</v>
      </c>
      <c r="K247" s="21">
        <v>125</v>
      </c>
      <c r="L247" s="21">
        <v>918.12</v>
      </c>
      <c r="M247" s="21">
        <f t="shared" si="31"/>
        <v>12501.88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 s="6"/>
      <c r="BP247" s="6"/>
      <c r="BQ247" s="6"/>
      <c r="BR247" s="6"/>
      <c r="BS247" s="6"/>
      <c r="BT247" s="6"/>
      <c r="BU247" s="6"/>
      <c r="BV247" s="6"/>
      <c r="BW247" s="6"/>
      <c r="BX247" s="6"/>
      <c r="BY247" s="6"/>
      <c r="BZ247" s="6"/>
      <c r="CA247" s="6"/>
      <c r="CB247" s="6"/>
      <c r="CC247" s="6"/>
      <c r="CD247" s="6"/>
      <c r="CE247" s="6"/>
      <c r="CF247" s="6"/>
      <c r="CG247" s="6"/>
      <c r="CH247" s="6"/>
      <c r="CI247" s="6"/>
      <c r="CJ247" s="6"/>
      <c r="CK247" s="6"/>
      <c r="CL247" s="6"/>
      <c r="CM247" s="6"/>
      <c r="CN247" s="6"/>
      <c r="CO247" s="6"/>
      <c r="CP247" s="6"/>
      <c r="CQ247" s="6"/>
      <c r="CR247" s="6"/>
      <c r="CS247" s="6"/>
      <c r="CT247" s="6"/>
      <c r="CU247" s="6"/>
      <c r="CV247" s="6"/>
      <c r="CW247" s="6"/>
      <c r="CX247" s="6"/>
      <c r="CY247" s="6"/>
      <c r="CZ247" s="6"/>
      <c r="DA247" s="6"/>
      <c r="DB247" s="6"/>
      <c r="DC247" s="6"/>
      <c r="DD247" s="6"/>
      <c r="DE247" s="6"/>
      <c r="DF247" s="6"/>
      <c r="DG247" s="6"/>
      <c r="DH247" s="6"/>
      <c r="DI247" s="6"/>
      <c r="DJ247" s="6"/>
      <c r="DK247" s="6"/>
      <c r="DL247" s="6"/>
      <c r="DM247" s="6"/>
      <c r="DN247" s="6"/>
      <c r="DO247" s="6"/>
      <c r="DP247" s="6"/>
      <c r="DQ247" s="6"/>
      <c r="DR247" s="6"/>
      <c r="DS247" s="6"/>
      <c r="DT247" s="6"/>
      <c r="DU247" s="6"/>
      <c r="DV247" s="6"/>
      <c r="DW247" s="6"/>
      <c r="DX247" s="6"/>
      <c r="DY247" s="6"/>
      <c r="DZ247" s="6"/>
      <c r="EA247" s="6"/>
      <c r="EB247" s="6"/>
      <c r="EC247" s="6"/>
      <c r="ED247" s="6"/>
      <c r="EE247" s="6"/>
      <c r="EF247" s="6"/>
      <c r="EG247" s="6"/>
      <c r="EH247" s="6"/>
      <c r="EI247" s="6"/>
      <c r="EJ247" s="6"/>
      <c r="EK247" s="6"/>
      <c r="EL247" s="6"/>
      <c r="EM247" s="6"/>
      <c r="EN247" s="6"/>
      <c r="EO247" s="6"/>
      <c r="EP247" s="6"/>
      <c r="EQ247" s="6"/>
      <c r="ER247" s="6"/>
      <c r="ES247" s="6"/>
      <c r="ET247" s="6"/>
      <c r="EU247" s="6"/>
      <c r="EV247" s="6"/>
      <c r="EW247" s="6"/>
      <c r="EX247" s="6"/>
      <c r="EY247" s="6"/>
      <c r="EZ247" s="6"/>
      <c r="FA247" s="6"/>
      <c r="FB247" s="6"/>
      <c r="FC247" s="6"/>
      <c r="FD247" s="6"/>
      <c r="FE247" s="6"/>
      <c r="FF247" s="6"/>
      <c r="FG247" s="6"/>
      <c r="FH247" s="6"/>
      <c r="FI247" s="6"/>
      <c r="FJ247" s="6"/>
      <c r="FK247" s="6"/>
      <c r="FL247" s="6"/>
      <c r="FM247" s="6"/>
      <c r="FN247" s="6"/>
      <c r="FO247" s="6"/>
      <c r="FP247" s="6"/>
      <c r="FQ247" s="6"/>
      <c r="FR247" s="6"/>
      <c r="FS247" s="6"/>
      <c r="FT247" s="6"/>
      <c r="FU247" s="6"/>
      <c r="FV247" s="6"/>
      <c r="FW247" s="6"/>
      <c r="FX247" s="6"/>
      <c r="FY247" s="6"/>
      <c r="FZ247" s="6"/>
      <c r="GA247" s="6"/>
      <c r="GB247" s="6"/>
      <c r="GC247" s="6"/>
      <c r="GD247" s="6"/>
      <c r="GE247" s="6"/>
      <c r="GF247" s="6"/>
      <c r="GG247" s="6"/>
      <c r="GH247" s="6"/>
      <c r="GI247" s="6"/>
      <c r="GJ247" s="6"/>
      <c r="GK247" s="6"/>
      <c r="GL247" s="6"/>
      <c r="GM247" s="6"/>
      <c r="GN247" s="6"/>
      <c r="GO247" s="6"/>
      <c r="GP247" s="6"/>
      <c r="GQ247" s="6"/>
      <c r="GR247" s="6"/>
      <c r="GS247" s="6"/>
      <c r="GT247" s="6"/>
      <c r="GU247" s="6"/>
      <c r="GV247" s="6"/>
      <c r="GW247" s="6"/>
      <c r="GX247" s="6"/>
      <c r="GY247" s="6"/>
      <c r="GZ247" s="6"/>
      <c r="HA247" s="6"/>
      <c r="HB247" s="6"/>
      <c r="HC247" s="6"/>
      <c r="HD247" s="6"/>
      <c r="HE247" s="6"/>
      <c r="HF247" s="6"/>
      <c r="HG247" s="6"/>
      <c r="HH247" s="6"/>
      <c r="HI247" s="6"/>
      <c r="HJ247" s="6"/>
      <c r="HK247" s="6"/>
      <c r="HL247" s="6"/>
      <c r="HM247" s="6"/>
      <c r="HN247" s="6"/>
      <c r="HO247" s="6"/>
      <c r="HP247" s="6"/>
      <c r="HQ247" s="6"/>
      <c r="HR247" s="6"/>
      <c r="HS247" s="6"/>
      <c r="HT247" s="6"/>
      <c r="HU247" s="6"/>
      <c r="HV247" s="6"/>
      <c r="HW247" s="6"/>
      <c r="HX247" s="6"/>
      <c r="HY247" s="6"/>
      <c r="HZ247" s="6"/>
      <c r="IA247" s="6"/>
      <c r="IB247" s="6"/>
      <c r="IC247" s="6"/>
      <c r="ID247" s="6"/>
      <c r="IE247" s="6"/>
      <c r="IF247" s="6"/>
      <c r="IG247" s="6"/>
      <c r="IH247" s="6"/>
      <c r="II247" s="6"/>
      <c r="IJ247" s="6"/>
      <c r="IK247" s="6"/>
      <c r="IL247" s="6"/>
      <c r="IM247" s="6"/>
      <c r="IN247" s="6"/>
      <c r="IO247" s="6"/>
      <c r="IP247" s="6"/>
      <c r="IQ247" s="6"/>
      <c r="IR247" s="6"/>
      <c r="IS247" s="6"/>
      <c r="IT247" s="6"/>
      <c r="IU247" s="6"/>
      <c r="IV247" s="6"/>
      <c r="IW247" s="6"/>
      <c r="IX247" s="6"/>
      <c r="IY247" s="6"/>
      <c r="IZ247" s="6"/>
      <c r="JA247" s="6"/>
      <c r="JB247" s="6"/>
      <c r="JC247" s="6"/>
      <c r="JD247" s="6"/>
      <c r="JE247" s="6"/>
      <c r="JF247" s="6"/>
      <c r="JG247" s="6"/>
      <c r="JH247" s="6"/>
      <c r="JI247" s="6"/>
      <c r="JJ247" s="6"/>
      <c r="JK247" s="6"/>
      <c r="JL247" s="6"/>
      <c r="JM247" s="6"/>
      <c r="JN247" s="6"/>
      <c r="JO247" s="6"/>
      <c r="JP247" s="6"/>
      <c r="JQ247" s="6"/>
      <c r="JR247" s="6"/>
      <c r="JS247" s="6"/>
      <c r="JT247" s="6"/>
      <c r="JU247" s="6"/>
      <c r="JV247" s="6"/>
      <c r="JW247" s="6"/>
      <c r="JX247" s="6"/>
    </row>
    <row r="248" spans="1:284" x14ac:dyDescent="0.25">
      <c r="A248" s="9">
        <v>240</v>
      </c>
      <c r="B248" t="s">
        <v>118</v>
      </c>
      <c r="C248" s="4" t="s">
        <v>279</v>
      </c>
      <c r="D248" t="s">
        <v>395</v>
      </c>
      <c r="E248" s="9" t="s">
        <v>284</v>
      </c>
      <c r="F248" t="s">
        <v>183</v>
      </c>
      <c r="G248" s="21">
        <v>47000</v>
      </c>
      <c r="H248" s="21">
        <f t="shared" si="48"/>
        <v>1348.9</v>
      </c>
      <c r="I248" s="21">
        <v>1430.6</v>
      </c>
      <c r="J248" s="21">
        <f>G248*0.0304</f>
        <v>1428.8</v>
      </c>
      <c r="K248" s="21">
        <v>275</v>
      </c>
      <c r="L248" s="21">
        <v>4483.3</v>
      </c>
      <c r="M248" s="21">
        <f t="shared" si="31"/>
        <v>42516.7</v>
      </c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  <c r="IU248" s="7"/>
      <c r="IV248" s="7"/>
      <c r="IW248" s="7"/>
      <c r="IX248" s="7"/>
      <c r="IY248" s="7"/>
      <c r="IZ248" s="7"/>
      <c r="JA248" s="7"/>
      <c r="JB248" s="7"/>
      <c r="JC248" s="7"/>
      <c r="JD248" s="7"/>
      <c r="JE248" s="7"/>
      <c r="JF248" s="7"/>
      <c r="JG248" s="7"/>
      <c r="JH248" s="7"/>
      <c r="JI248" s="7"/>
      <c r="JJ248" s="7"/>
      <c r="JK248" s="7"/>
      <c r="JL248" s="7"/>
      <c r="JM248" s="7"/>
      <c r="JN248" s="7"/>
      <c r="JO248" s="7"/>
      <c r="JP248" s="7"/>
      <c r="JQ248" s="7"/>
      <c r="JR248" s="7"/>
      <c r="JS248" s="7"/>
      <c r="JT248" s="7"/>
      <c r="JU248" s="7"/>
      <c r="JV248" s="7"/>
      <c r="JW248" s="7"/>
      <c r="JX248" s="7"/>
    </row>
    <row r="249" spans="1:284" x14ac:dyDescent="0.25">
      <c r="A249" s="9">
        <v>241</v>
      </c>
      <c r="B249" t="s">
        <v>123</v>
      </c>
      <c r="C249" s="4" t="s">
        <v>349</v>
      </c>
      <c r="D249" t="s">
        <v>15</v>
      </c>
      <c r="E249" s="9" t="s">
        <v>285</v>
      </c>
      <c r="F249" t="s">
        <v>183</v>
      </c>
      <c r="G249" s="41">
        <v>89500</v>
      </c>
      <c r="H249" s="41">
        <v>2568.65</v>
      </c>
      <c r="I249" s="41">
        <v>9238.66</v>
      </c>
      <c r="J249" s="41">
        <v>2720.8</v>
      </c>
      <c r="K249" s="41">
        <v>1712.38</v>
      </c>
      <c r="L249" s="41">
        <v>16240.49</v>
      </c>
      <c r="M249" s="21">
        <f>+G249-L249</f>
        <v>73259.509999999995</v>
      </c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  <c r="IU249" s="7"/>
      <c r="IV249" s="7"/>
      <c r="IW249" s="7"/>
      <c r="IX249" s="7"/>
      <c r="IY249" s="7"/>
      <c r="IZ249" s="7"/>
      <c r="JA249" s="7"/>
      <c r="JB249" s="7"/>
      <c r="JC249" s="7"/>
      <c r="JD249" s="7"/>
      <c r="JE249" s="7"/>
      <c r="JF249" s="7"/>
      <c r="JG249" s="7"/>
      <c r="JH249" s="7"/>
      <c r="JI249" s="7"/>
      <c r="JJ249" s="7"/>
      <c r="JK249" s="7"/>
      <c r="JL249" s="7"/>
      <c r="JM249" s="7"/>
      <c r="JN249" s="7"/>
      <c r="JO249" s="7"/>
      <c r="JP249" s="7"/>
      <c r="JQ249" s="7"/>
      <c r="JR249" s="7"/>
      <c r="JS249" s="7"/>
      <c r="JT249" s="7"/>
      <c r="JU249" s="7"/>
      <c r="JV249" s="7"/>
      <c r="JW249" s="7"/>
      <c r="JX249" s="7"/>
    </row>
    <row r="250" spans="1:284" x14ac:dyDescent="0.25">
      <c r="A250" s="9">
        <v>242</v>
      </c>
      <c r="B250" t="s">
        <v>122</v>
      </c>
      <c r="C250" s="4" t="s">
        <v>349</v>
      </c>
      <c r="D250" t="s">
        <v>401</v>
      </c>
      <c r="E250" s="9" t="s">
        <v>284</v>
      </c>
      <c r="F250" t="s">
        <v>183</v>
      </c>
      <c r="G250" s="21">
        <v>44000</v>
      </c>
      <c r="H250" s="21">
        <f>G250*0.0287</f>
        <v>1262.8</v>
      </c>
      <c r="I250" s="21">
        <v>1007.19</v>
      </c>
      <c r="J250" s="21">
        <f>G250*0.0304</f>
        <v>1337.6</v>
      </c>
      <c r="K250" s="21">
        <v>315</v>
      </c>
      <c r="L250" s="21">
        <f>H250+I250+J250+K250</f>
        <v>3922.59</v>
      </c>
      <c r="M250" s="21">
        <f t="shared" si="31"/>
        <v>40077.410000000003</v>
      </c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  <c r="IU250" s="7"/>
      <c r="IV250" s="7"/>
      <c r="IW250" s="7"/>
      <c r="IX250" s="7"/>
      <c r="IY250" s="7"/>
      <c r="IZ250" s="7"/>
      <c r="JA250" s="7"/>
      <c r="JB250" s="7"/>
      <c r="JC250" s="7"/>
      <c r="JD250" s="7"/>
      <c r="JE250" s="7"/>
      <c r="JF250" s="7"/>
      <c r="JG250" s="7"/>
      <c r="JH250" s="7"/>
      <c r="JI250" s="7"/>
      <c r="JJ250" s="7"/>
      <c r="JK250" s="7"/>
      <c r="JL250" s="7"/>
      <c r="JM250" s="7"/>
      <c r="JN250" s="7"/>
      <c r="JO250" s="7"/>
      <c r="JP250" s="7"/>
      <c r="JQ250" s="7"/>
      <c r="JR250" s="7"/>
      <c r="JS250" s="7"/>
      <c r="JT250" s="7"/>
      <c r="JU250" s="7"/>
      <c r="JV250" s="7"/>
      <c r="JW250" s="7"/>
      <c r="JX250" s="7"/>
    </row>
    <row r="251" spans="1:284" x14ac:dyDescent="0.25">
      <c r="A251" s="9">
        <v>243</v>
      </c>
      <c r="B251" t="s">
        <v>382</v>
      </c>
      <c r="C251" s="8" t="s">
        <v>381</v>
      </c>
      <c r="D251" t="s">
        <v>15</v>
      </c>
      <c r="E251" s="22" t="s">
        <v>284</v>
      </c>
      <c r="F251" t="s">
        <v>183</v>
      </c>
      <c r="G251" s="21">
        <v>113500</v>
      </c>
      <c r="H251" s="21">
        <v>3257.45</v>
      </c>
      <c r="I251" s="21">
        <v>15280.91</v>
      </c>
      <c r="J251" s="21">
        <v>3450.4</v>
      </c>
      <c r="K251" s="21">
        <v>25</v>
      </c>
      <c r="L251" s="21">
        <v>22013.759999999998</v>
      </c>
      <c r="M251" s="21">
        <f t="shared" si="31"/>
        <v>91486.24</v>
      </c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  <c r="IU251" s="7"/>
      <c r="IV251" s="7"/>
      <c r="IW251" s="7"/>
      <c r="IX251" s="7"/>
      <c r="IY251" s="7"/>
      <c r="IZ251" s="7"/>
      <c r="JA251" s="7"/>
      <c r="JB251" s="7"/>
      <c r="JC251" s="7"/>
      <c r="JD251" s="7"/>
      <c r="JE251" s="7"/>
      <c r="JF251" s="7"/>
      <c r="JG251" s="7"/>
      <c r="JH251" s="7"/>
      <c r="JI251" s="7"/>
      <c r="JJ251" s="7"/>
      <c r="JK251" s="7"/>
      <c r="JL251" s="7"/>
      <c r="JM251" s="7"/>
      <c r="JN251" s="7"/>
      <c r="JO251" s="7"/>
      <c r="JP251" s="7"/>
      <c r="JQ251" s="7"/>
      <c r="JR251" s="7"/>
      <c r="JS251" s="7"/>
      <c r="JT251" s="7"/>
      <c r="JU251" s="7"/>
      <c r="JV251" s="7"/>
      <c r="JW251" s="7"/>
      <c r="JX251" s="7"/>
    </row>
    <row r="252" spans="1:284" x14ac:dyDescent="0.25">
      <c r="A252" s="9">
        <v>244</v>
      </c>
      <c r="B252" t="s">
        <v>211</v>
      </c>
      <c r="C252" s="7" t="s">
        <v>348</v>
      </c>
      <c r="D252" t="s">
        <v>186</v>
      </c>
      <c r="E252" s="9" t="s">
        <v>284</v>
      </c>
      <c r="F252" t="s">
        <v>184</v>
      </c>
      <c r="G252" s="21">
        <v>35000</v>
      </c>
      <c r="H252" s="21">
        <f>G252*0.0287</f>
        <v>1004.5</v>
      </c>
      <c r="I252" s="21">
        <v>0</v>
      </c>
      <c r="J252" s="21">
        <f>G252*0.0304</f>
        <v>1064</v>
      </c>
      <c r="K252" s="21">
        <v>175</v>
      </c>
      <c r="L252" s="21">
        <f>+H252+I252+J252+K252</f>
        <v>2243.5</v>
      </c>
      <c r="M252" s="21">
        <f t="shared" si="31"/>
        <v>32756.5</v>
      </c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  <c r="IU252" s="7"/>
      <c r="IV252" s="7"/>
      <c r="IW252" s="7"/>
      <c r="IX252" s="7"/>
      <c r="IY252" s="7"/>
      <c r="IZ252" s="7"/>
      <c r="JA252" s="7"/>
      <c r="JB252" s="7"/>
      <c r="JC252" s="7"/>
      <c r="JD252" s="7"/>
      <c r="JE252" s="7"/>
      <c r="JF252" s="7"/>
      <c r="JG252" s="7"/>
      <c r="JH252" s="7"/>
      <c r="JI252" s="7"/>
      <c r="JJ252" s="7"/>
      <c r="JK252" s="7"/>
      <c r="JL252" s="7"/>
      <c r="JM252" s="7"/>
      <c r="JN252" s="7"/>
      <c r="JO252" s="7"/>
      <c r="JP252" s="7"/>
      <c r="JQ252" s="7"/>
      <c r="JR252" s="7"/>
      <c r="JS252" s="7"/>
      <c r="JT252" s="7"/>
      <c r="JU252" s="7"/>
      <c r="JV252" s="7"/>
      <c r="JW252" s="7"/>
      <c r="JX252" s="7"/>
    </row>
    <row r="253" spans="1:284" ht="17.25" customHeight="1" x14ac:dyDescent="0.25">
      <c r="A253" s="9">
        <v>245</v>
      </c>
      <c r="B253" s="8" t="s">
        <v>326</v>
      </c>
      <c r="C253" s="8" t="s">
        <v>325</v>
      </c>
      <c r="D253" s="8" t="s">
        <v>186</v>
      </c>
      <c r="E253" s="18" t="s">
        <v>284</v>
      </c>
      <c r="F253" s="8" t="s">
        <v>184</v>
      </c>
      <c r="G253" s="39">
        <v>32000</v>
      </c>
      <c r="H253" s="25">
        <v>918.4</v>
      </c>
      <c r="I253" s="25">
        <v>0</v>
      </c>
      <c r="J253" s="25">
        <v>972.8</v>
      </c>
      <c r="K253" s="25">
        <v>175</v>
      </c>
      <c r="L253" s="25">
        <v>2066.1999999999998</v>
      </c>
      <c r="M253" s="21">
        <f t="shared" si="31"/>
        <v>29933.8</v>
      </c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  <c r="IU253" s="7"/>
      <c r="IV253" s="7"/>
      <c r="IW253" s="7"/>
      <c r="IX253" s="7"/>
      <c r="IY253" s="7"/>
      <c r="IZ253" s="7"/>
      <c r="JA253" s="7"/>
      <c r="JB253" s="7"/>
      <c r="JC253" s="7"/>
      <c r="JD253" s="7"/>
      <c r="JE253" s="7"/>
      <c r="JF253" s="7"/>
      <c r="JG253" s="7"/>
      <c r="JH253" s="7"/>
      <c r="JI253" s="7"/>
      <c r="JJ253" s="7"/>
      <c r="JK253" s="7"/>
      <c r="JL253" s="7"/>
      <c r="JM253" s="7"/>
      <c r="JN253" s="7"/>
      <c r="JO253" s="7"/>
      <c r="JP253" s="7"/>
      <c r="JQ253" s="7"/>
      <c r="JR253" s="7"/>
      <c r="JS253" s="7"/>
      <c r="JT253" s="7"/>
      <c r="JU253" s="7"/>
      <c r="JV253" s="7"/>
      <c r="JW253" s="7"/>
      <c r="JX253" s="7"/>
    </row>
    <row r="254" spans="1:284" s="17" customFormat="1" x14ac:dyDescent="0.25">
      <c r="A254" s="9">
        <v>246</v>
      </c>
      <c r="B254" s="8" t="s">
        <v>124</v>
      </c>
      <c r="C254" s="8" t="s">
        <v>325</v>
      </c>
      <c r="D254" s="8" t="s">
        <v>327</v>
      </c>
      <c r="E254" s="18" t="s">
        <v>284</v>
      </c>
      <c r="F254" s="8" t="s">
        <v>183</v>
      </c>
      <c r="G254" s="39">
        <v>45000</v>
      </c>
      <c r="H254" s="21">
        <v>1291.5</v>
      </c>
      <c r="I254" s="21">
        <v>1148.33</v>
      </c>
      <c r="J254" s="21">
        <v>1368</v>
      </c>
      <c r="K254" s="21">
        <v>8793.33</v>
      </c>
      <c r="L254" s="21">
        <v>12601.16</v>
      </c>
      <c r="M254" s="21">
        <f t="shared" si="31"/>
        <v>32398.84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  <c r="IU254" s="7"/>
      <c r="IV254" s="7"/>
      <c r="IW254" s="7"/>
      <c r="IX254" s="7"/>
      <c r="IY254" s="7"/>
      <c r="IZ254" s="7"/>
      <c r="JA254" s="7"/>
      <c r="JB254" s="7"/>
      <c r="JC254" s="7"/>
      <c r="JD254" s="7"/>
      <c r="JE254" s="7"/>
      <c r="JF254" s="7"/>
      <c r="JG254" s="7"/>
      <c r="JH254" s="7"/>
      <c r="JI254" s="7"/>
      <c r="JJ254" s="7"/>
      <c r="JK254" s="7"/>
      <c r="JL254" s="7"/>
      <c r="JM254" s="7"/>
      <c r="JN254" s="7"/>
      <c r="JO254" s="7"/>
      <c r="JP254" s="7"/>
      <c r="JQ254" s="7"/>
      <c r="JR254" s="7"/>
      <c r="JS254" s="7"/>
      <c r="JT254" s="7"/>
      <c r="JU254" s="7"/>
      <c r="JV254" s="7"/>
      <c r="JW254" s="7"/>
      <c r="JX254" s="7"/>
    </row>
    <row r="255" spans="1:284" s="6" customFormat="1" x14ac:dyDescent="0.25">
      <c r="A255" s="9">
        <v>247</v>
      </c>
      <c r="B255" s="8" t="s">
        <v>338</v>
      </c>
      <c r="C255" s="8" t="s">
        <v>325</v>
      </c>
      <c r="D255" s="8" t="s">
        <v>15</v>
      </c>
      <c r="E255" s="18" t="s">
        <v>284</v>
      </c>
      <c r="F255" s="8" t="s">
        <v>183</v>
      </c>
      <c r="G255" s="39">
        <v>123500</v>
      </c>
      <c r="H255" s="39">
        <v>3544.45</v>
      </c>
      <c r="I255" s="39">
        <v>17633.16</v>
      </c>
      <c r="J255" s="39">
        <v>3754.4</v>
      </c>
      <c r="K255" s="25">
        <v>25</v>
      </c>
      <c r="L255" s="25">
        <v>24957.01</v>
      </c>
      <c r="M255" s="21">
        <f t="shared" si="31"/>
        <v>98542.99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</row>
    <row r="256" spans="1:284" x14ac:dyDescent="0.25">
      <c r="A256" s="9">
        <v>248</v>
      </c>
      <c r="B256" t="s">
        <v>357</v>
      </c>
      <c r="C256" t="s">
        <v>356</v>
      </c>
      <c r="D256" t="s">
        <v>358</v>
      </c>
      <c r="E256" s="9" t="s">
        <v>284</v>
      </c>
      <c r="F256" t="s">
        <v>184</v>
      </c>
      <c r="G256" s="21">
        <v>76000</v>
      </c>
      <c r="H256" s="21">
        <v>2181.1999999999998</v>
      </c>
      <c r="I256" s="21">
        <v>6497.56</v>
      </c>
      <c r="J256" s="21">
        <v>2310.4</v>
      </c>
      <c r="K256" s="21">
        <v>175</v>
      </c>
      <c r="L256" s="21">
        <v>11164.16</v>
      </c>
      <c r="M256" s="21">
        <f t="shared" si="31"/>
        <v>64835.839999999997</v>
      </c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  <c r="IU256" s="7"/>
      <c r="IV256" s="7"/>
      <c r="IW256" s="7"/>
      <c r="IX256" s="7"/>
      <c r="IY256" s="7"/>
      <c r="IZ256" s="7"/>
      <c r="JA256" s="7"/>
      <c r="JB256" s="7"/>
      <c r="JC256" s="7"/>
      <c r="JD256" s="7"/>
      <c r="JE256" s="7"/>
      <c r="JF256" s="7"/>
      <c r="JG256" s="7"/>
      <c r="JH256" s="7"/>
      <c r="JI256" s="7"/>
      <c r="JJ256" s="7"/>
      <c r="JK256" s="7"/>
      <c r="JL256" s="7"/>
      <c r="JM256" s="7"/>
      <c r="JN256" s="7"/>
      <c r="JO256" s="7"/>
      <c r="JP256" s="7"/>
      <c r="JQ256" s="7"/>
      <c r="JR256" s="7"/>
      <c r="JS256" s="7"/>
      <c r="JT256" s="7"/>
      <c r="JU256" s="7"/>
      <c r="JV256" s="7"/>
      <c r="JW256" s="7"/>
      <c r="JX256" s="7"/>
    </row>
    <row r="257" spans="1:284" s="6" customFormat="1" x14ac:dyDescent="0.25">
      <c r="A257" s="9">
        <v>249</v>
      </c>
      <c r="B257" t="s">
        <v>299</v>
      </c>
      <c r="C257" s="4" t="s">
        <v>298</v>
      </c>
      <c r="D257" t="s">
        <v>18</v>
      </c>
      <c r="E257" s="9" t="s">
        <v>284</v>
      </c>
      <c r="F257" t="s">
        <v>183</v>
      </c>
      <c r="G257" s="21">
        <v>36000</v>
      </c>
      <c r="H257" s="21">
        <v>1033.2</v>
      </c>
      <c r="I257" s="21">
        <v>0</v>
      </c>
      <c r="J257" s="21">
        <v>1094.4000000000001</v>
      </c>
      <c r="K257" s="21">
        <v>815</v>
      </c>
      <c r="L257" s="21">
        <v>2942.6</v>
      </c>
      <c r="M257" s="21">
        <f t="shared" si="31"/>
        <v>33057.4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</row>
    <row r="258" spans="1:284" s="14" customFormat="1" x14ac:dyDescent="0.25">
      <c r="A258" s="9">
        <v>250</v>
      </c>
      <c r="B258" t="s">
        <v>128</v>
      </c>
      <c r="C258" s="4" t="s">
        <v>298</v>
      </c>
      <c r="D258" t="s">
        <v>449</v>
      </c>
      <c r="E258" s="9" t="s">
        <v>284</v>
      </c>
      <c r="F258" t="s">
        <v>183</v>
      </c>
      <c r="G258" s="21">
        <v>60000</v>
      </c>
      <c r="H258" s="21">
        <f>G258*0.0287</f>
        <v>1722</v>
      </c>
      <c r="I258" s="21">
        <v>3486.68</v>
      </c>
      <c r="J258" s="21">
        <f>G258*0.0304</f>
        <v>1824</v>
      </c>
      <c r="K258" s="21">
        <v>25</v>
      </c>
      <c r="L258" s="21">
        <f>+H258+I258+J258+K258</f>
        <v>7057.68</v>
      </c>
      <c r="M258" s="21">
        <f t="shared" si="31"/>
        <v>52942.32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  <c r="IU258" s="7"/>
      <c r="IV258" s="7"/>
      <c r="IW258" s="7"/>
      <c r="IX258" s="7"/>
      <c r="IY258" s="7"/>
      <c r="IZ258" s="7"/>
      <c r="JA258" s="7"/>
      <c r="JB258" s="7"/>
      <c r="JC258" s="7"/>
      <c r="JD258" s="7"/>
      <c r="JE258" s="7"/>
      <c r="JF258" s="7"/>
      <c r="JG258" s="7"/>
      <c r="JH258" s="7"/>
      <c r="JI258" s="7"/>
      <c r="JJ258" s="7"/>
      <c r="JK258" s="7"/>
      <c r="JL258" s="7"/>
      <c r="JM258" s="7"/>
      <c r="JN258" s="7"/>
      <c r="JO258" s="7"/>
      <c r="JP258" s="7"/>
      <c r="JQ258" s="7"/>
      <c r="JR258" s="7"/>
      <c r="JS258" s="7"/>
      <c r="JT258" s="7"/>
      <c r="JU258" s="7"/>
      <c r="JV258" s="7"/>
      <c r="JW258" s="7"/>
      <c r="JX258" s="7"/>
    </row>
    <row r="259" spans="1:284" s="16" customFormat="1" x14ac:dyDescent="0.25">
      <c r="A259" s="9">
        <v>251</v>
      </c>
      <c r="B259" t="s">
        <v>125</v>
      </c>
      <c r="C259" s="4" t="s">
        <v>298</v>
      </c>
      <c r="D259" t="s">
        <v>44</v>
      </c>
      <c r="E259" s="9" t="s">
        <v>284</v>
      </c>
      <c r="F259" t="s">
        <v>184</v>
      </c>
      <c r="G259" s="21">
        <v>10000</v>
      </c>
      <c r="H259" s="21">
        <f>G259*0.0287</f>
        <v>287</v>
      </c>
      <c r="I259" s="21">
        <v>0</v>
      </c>
      <c r="J259" s="21">
        <f>G259*0.0304</f>
        <v>304</v>
      </c>
      <c r="K259" s="21">
        <v>25</v>
      </c>
      <c r="L259" s="21">
        <f>+H259+I259+J259+K259</f>
        <v>616</v>
      </c>
      <c r="M259" s="21">
        <f t="shared" si="31"/>
        <v>9384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 s="6"/>
      <c r="BP259" s="6"/>
      <c r="BQ259" s="6"/>
      <c r="BR259" s="6"/>
      <c r="BS259" s="6"/>
      <c r="BT259" s="6"/>
      <c r="BU259" s="6"/>
      <c r="BV259" s="6"/>
      <c r="BW259" s="6"/>
      <c r="BX259" s="6"/>
      <c r="BY259" s="6"/>
      <c r="BZ259" s="6"/>
      <c r="CA259" s="6"/>
      <c r="CB259" s="6"/>
      <c r="CC259" s="6"/>
      <c r="CD259" s="6"/>
      <c r="CE259" s="6"/>
      <c r="CF259" s="6"/>
      <c r="CG259" s="6"/>
      <c r="CH259" s="6"/>
      <c r="CI259" s="6"/>
      <c r="CJ259" s="6"/>
      <c r="CK259" s="6"/>
      <c r="CL259" s="6"/>
      <c r="CM259" s="6"/>
      <c r="CN259" s="6"/>
      <c r="CO259" s="6"/>
      <c r="CP259" s="6"/>
      <c r="CQ259" s="6"/>
      <c r="CR259" s="6"/>
      <c r="CS259" s="6"/>
      <c r="CT259" s="6"/>
      <c r="CU259" s="6"/>
      <c r="CV259" s="6"/>
      <c r="CW259" s="6"/>
      <c r="CX259" s="6"/>
      <c r="CY259" s="6"/>
      <c r="CZ259" s="6"/>
      <c r="DA259" s="6"/>
      <c r="DB259" s="6"/>
      <c r="DC259" s="6"/>
      <c r="DD259" s="6"/>
      <c r="DE259" s="6"/>
      <c r="DF259" s="6"/>
      <c r="DG259" s="6"/>
      <c r="DH259" s="6"/>
      <c r="DI259" s="6"/>
      <c r="DJ259" s="6"/>
      <c r="DK259" s="6"/>
      <c r="DL259" s="6"/>
      <c r="DM259" s="6"/>
      <c r="DN259" s="6"/>
      <c r="DO259" s="6"/>
      <c r="DP259" s="6"/>
      <c r="DQ259" s="6"/>
      <c r="DR259" s="6"/>
      <c r="DS259" s="6"/>
      <c r="DT259" s="6"/>
      <c r="DU259" s="6"/>
      <c r="DV259" s="6"/>
      <c r="DW259" s="6"/>
      <c r="DX259" s="6"/>
      <c r="DY259" s="6"/>
      <c r="DZ259" s="6"/>
      <c r="EA259" s="6"/>
      <c r="EB259" s="6"/>
      <c r="EC259" s="6"/>
      <c r="ED259" s="6"/>
      <c r="EE259" s="6"/>
      <c r="EF259" s="6"/>
      <c r="EG259" s="6"/>
      <c r="EH259" s="6"/>
      <c r="EI259" s="6"/>
      <c r="EJ259" s="6"/>
      <c r="EK259" s="6"/>
      <c r="EL259" s="6"/>
      <c r="EM259" s="6"/>
      <c r="EN259" s="6"/>
      <c r="EO259" s="6"/>
      <c r="EP259" s="6"/>
      <c r="EQ259" s="6"/>
      <c r="ER259" s="6"/>
      <c r="ES259" s="6"/>
      <c r="ET259" s="6"/>
      <c r="EU259" s="6"/>
      <c r="EV259" s="6"/>
      <c r="EW259" s="6"/>
      <c r="EX259" s="6"/>
      <c r="EY259" s="6"/>
      <c r="EZ259" s="6"/>
      <c r="FA259" s="6"/>
      <c r="FB259" s="6"/>
      <c r="FC259" s="6"/>
      <c r="FD259" s="6"/>
      <c r="FE259" s="6"/>
      <c r="FF259" s="6"/>
      <c r="FG259" s="6"/>
      <c r="FH259" s="6"/>
      <c r="FI259" s="6"/>
      <c r="FJ259" s="6"/>
      <c r="FK259" s="6"/>
      <c r="FL259" s="6"/>
      <c r="FM259" s="6"/>
      <c r="FN259" s="6"/>
      <c r="FO259" s="6"/>
      <c r="FP259" s="6"/>
      <c r="FQ259" s="6"/>
      <c r="FR259" s="6"/>
      <c r="FS259" s="6"/>
      <c r="FT259" s="6"/>
      <c r="FU259" s="6"/>
      <c r="FV259" s="6"/>
      <c r="FW259" s="6"/>
      <c r="FX259" s="6"/>
      <c r="FY259" s="6"/>
      <c r="FZ259" s="6"/>
      <c r="GA259" s="6"/>
      <c r="GB259" s="6"/>
      <c r="GC259" s="6"/>
      <c r="GD259" s="6"/>
      <c r="GE259" s="6"/>
      <c r="GF259" s="6"/>
      <c r="GG259" s="6"/>
      <c r="GH259" s="6"/>
      <c r="GI259" s="6"/>
      <c r="GJ259" s="6"/>
      <c r="GK259" s="6"/>
      <c r="GL259" s="6"/>
      <c r="GM259" s="6"/>
      <c r="GN259" s="6"/>
      <c r="GO259" s="6"/>
      <c r="GP259" s="6"/>
      <c r="GQ259" s="6"/>
      <c r="GR259" s="6"/>
      <c r="GS259" s="6"/>
      <c r="GT259" s="6"/>
      <c r="GU259" s="6"/>
      <c r="GV259" s="6"/>
      <c r="GW259" s="6"/>
      <c r="GX259" s="6"/>
      <c r="GY259" s="6"/>
      <c r="GZ259" s="6"/>
      <c r="HA259" s="6"/>
      <c r="HB259" s="6"/>
      <c r="HC259" s="6"/>
      <c r="HD259" s="6"/>
      <c r="HE259" s="6"/>
      <c r="HF259" s="6"/>
      <c r="HG259" s="6"/>
      <c r="HH259" s="6"/>
      <c r="HI259" s="6"/>
      <c r="HJ259" s="6"/>
      <c r="HK259" s="6"/>
      <c r="HL259" s="6"/>
      <c r="HM259" s="6"/>
      <c r="HN259" s="6"/>
      <c r="HO259" s="6"/>
      <c r="HP259" s="6"/>
      <c r="HQ259" s="6"/>
      <c r="HR259" s="6"/>
      <c r="HS259" s="6"/>
      <c r="HT259" s="6"/>
      <c r="HU259" s="6"/>
      <c r="HV259" s="6"/>
      <c r="HW259" s="6"/>
      <c r="HX259" s="6"/>
      <c r="HY259" s="6"/>
      <c r="HZ259" s="6"/>
      <c r="IA259" s="6"/>
      <c r="IB259" s="6"/>
      <c r="IC259" s="6"/>
      <c r="ID259" s="6"/>
      <c r="IE259" s="6"/>
      <c r="IF259" s="6"/>
      <c r="IG259" s="6"/>
      <c r="IH259" s="6"/>
      <c r="II259" s="6"/>
      <c r="IJ259" s="6"/>
      <c r="IK259" s="6"/>
      <c r="IL259" s="6"/>
      <c r="IM259" s="6"/>
      <c r="IN259" s="6"/>
      <c r="IO259" s="6"/>
      <c r="IP259" s="6"/>
      <c r="IQ259" s="6"/>
      <c r="IR259" s="6"/>
      <c r="IS259" s="6"/>
      <c r="IT259" s="6"/>
      <c r="IU259" s="6"/>
      <c r="IV259" s="6"/>
      <c r="IW259" s="6"/>
      <c r="IX259" s="6"/>
      <c r="IY259" s="6"/>
      <c r="IZ259" s="6"/>
      <c r="JA259" s="6"/>
      <c r="JB259" s="6"/>
      <c r="JC259" s="6"/>
      <c r="JD259" s="6"/>
      <c r="JE259" s="6"/>
      <c r="JF259" s="6"/>
      <c r="JG259" s="6"/>
      <c r="JH259" s="6"/>
      <c r="JI259" s="6"/>
      <c r="JJ259" s="6"/>
      <c r="JK259" s="6"/>
      <c r="JL259" s="6"/>
      <c r="JM259" s="6"/>
      <c r="JN259" s="6"/>
      <c r="JO259" s="6"/>
      <c r="JP259" s="6"/>
      <c r="JQ259" s="6"/>
      <c r="JR259" s="6"/>
      <c r="JS259" s="6"/>
      <c r="JT259" s="6"/>
      <c r="JU259" s="6"/>
      <c r="JV259" s="6"/>
      <c r="JW259" s="6"/>
      <c r="JX259" s="6"/>
    </row>
    <row r="260" spans="1:284" s="17" customFormat="1" x14ac:dyDescent="0.25">
      <c r="A260" s="9">
        <v>252</v>
      </c>
      <c r="B260" t="s">
        <v>126</v>
      </c>
      <c r="C260" s="4" t="s">
        <v>298</v>
      </c>
      <c r="D260" t="s">
        <v>387</v>
      </c>
      <c r="E260" s="9" t="s">
        <v>284</v>
      </c>
      <c r="F260" t="s">
        <v>183</v>
      </c>
      <c r="G260" s="21">
        <v>20900</v>
      </c>
      <c r="H260" s="21">
        <f>G260*0.0287</f>
        <v>599.83000000000004</v>
      </c>
      <c r="I260" s="21">
        <v>0</v>
      </c>
      <c r="J260" s="21">
        <f>G260*0.0304</f>
        <v>635.36</v>
      </c>
      <c r="K260" s="21">
        <v>275</v>
      </c>
      <c r="L260" s="21">
        <v>1510.19</v>
      </c>
      <c r="M260" s="21">
        <f t="shared" si="31"/>
        <v>19389.810000000001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  <c r="IN260" s="7"/>
      <c r="IO260" s="7"/>
      <c r="IP260" s="7"/>
      <c r="IQ260" s="7"/>
      <c r="IR260" s="7"/>
      <c r="IS260" s="7"/>
      <c r="IT260" s="7"/>
      <c r="IU260" s="7"/>
      <c r="IV260" s="7"/>
      <c r="IW260" s="7"/>
      <c r="IX260" s="7"/>
      <c r="IY260" s="7"/>
      <c r="IZ260" s="7"/>
      <c r="JA260" s="7"/>
      <c r="JB260" s="7"/>
      <c r="JC260" s="7"/>
      <c r="JD260" s="7"/>
      <c r="JE260" s="7"/>
      <c r="JF260" s="7"/>
      <c r="JG260" s="7"/>
      <c r="JH260" s="7"/>
      <c r="JI260" s="7"/>
      <c r="JJ260" s="7"/>
      <c r="JK260" s="7"/>
      <c r="JL260" s="7"/>
      <c r="JM260" s="7"/>
      <c r="JN260" s="7"/>
      <c r="JO260" s="7"/>
      <c r="JP260" s="7"/>
      <c r="JQ260" s="7"/>
      <c r="JR260" s="7"/>
      <c r="JS260" s="7"/>
      <c r="JT260" s="7"/>
      <c r="JU260" s="7"/>
      <c r="JV260" s="7"/>
      <c r="JW260" s="7"/>
      <c r="JX260" s="7"/>
    </row>
    <row r="261" spans="1:284" s="16" customFormat="1" x14ac:dyDescent="0.25">
      <c r="A261" s="9">
        <v>253</v>
      </c>
      <c r="B261" t="s">
        <v>352</v>
      </c>
      <c r="C261" s="4" t="s">
        <v>298</v>
      </c>
      <c r="D261" t="s">
        <v>56</v>
      </c>
      <c r="E261" s="9" t="s">
        <v>285</v>
      </c>
      <c r="F261" t="s">
        <v>183</v>
      </c>
      <c r="G261" s="21">
        <v>10000</v>
      </c>
      <c r="H261" s="21">
        <f>G261*0.0287</f>
        <v>287</v>
      </c>
      <c r="I261" s="21">
        <v>0</v>
      </c>
      <c r="J261" s="21">
        <f>G261*0.0304</f>
        <v>304</v>
      </c>
      <c r="K261" s="21">
        <v>175</v>
      </c>
      <c r="L261" s="21">
        <f>+H261+I261+J261+K261</f>
        <v>766</v>
      </c>
      <c r="M261" s="21">
        <f t="shared" si="31"/>
        <v>9234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 s="6"/>
      <c r="BP261" s="6"/>
      <c r="BQ261" s="6"/>
      <c r="BR261" s="6"/>
      <c r="BS261" s="6"/>
      <c r="BT261" s="6"/>
      <c r="BU261" s="6"/>
      <c r="BV261" s="6"/>
      <c r="BW261" s="6"/>
      <c r="BX261" s="6"/>
      <c r="BY261" s="6"/>
      <c r="BZ261" s="6"/>
      <c r="CA261" s="6"/>
      <c r="CB261" s="6"/>
      <c r="CC261" s="6"/>
      <c r="CD261" s="6"/>
      <c r="CE261" s="6"/>
      <c r="CF261" s="6"/>
      <c r="CG261" s="6"/>
      <c r="CH261" s="6"/>
      <c r="CI261" s="6"/>
      <c r="CJ261" s="6"/>
      <c r="CK261" s="6"/>
      <c r="CL261" s="6"/>
      <c r="CM261" s="6"/>
      <c r="CN261" s="6"/>
      <c r="CO261" s="6"/>
      <c r="CP261" s="6"/>
      <c r="CQ261" s="6"/>
      <c r="CR261" s="6"/>
      <c r="CS261" s="6"/>
      <c r="CT261" s="6"/>
      <c r="CU261" s="6"/>
      <c r="CV261" s="6"/>
      <c r="CW261" s="6"/>
      <c r="CX261" s="6"/>
      <c r="CY261" s="6"/>
      <c r="CZ261" s="6"/>
      <c r="DA261" s="6"/>
      <c r="DB261" s="6"/>
      <c r="DC261" s="6"/>
      <c r="DD261" s="6"/>
      <c r="DE261" s="6"/>
      <c r="DF261" s="6"/>
      <c r="DG261" s="6"/>
      <c r="DH261" s="6"/>
      <c r="DI261" s="6"/>
      <c r="DJ261" s="6"/>
      <c r="DK261" s="6"/>
      <c r="DL261" s="6"/>
      <c r="DM261" s="6"/>
      <c r="DN261" s="6"/>
      <c r="DO261" s="6"/>
      <c r="DP261" s="6"/>
      <c r="DQ261" s="6"/>
      <c r="DR261" s="6"/>
      <c r="DS261" s="6"/>
      <c r="DT261" s="6"/>
      <c r="DU261" s="6"/>
      <c r="DV261" s="6"/>
      <c r="DW261" s="6"/>
      <c r="DX261" s="6"/>
      <c r="DY261" s="6"/>
      <c r="DZ261" s="6"/>
      <c r="EA261" s="6"/>
      <c r="EB261" s="6"/>
      <c r="EC261" s="6"/>
      <c r="ED261" s="6"/>
      <c r="EE261" s="6"/>
      <c r="EF261" s="6"/>
      <c r="EG261" s="6"/>
      <c r="EH261" s="6"/>
      <c r="EI261" s="6"/>
      <c r="EJ261" s="6"/>
      <c r="EK261" s="6"/>
      <c r="EL261" s="6"/>
      <c r="EM261" s="6"/>
      <c r="EN261" s="6"/>
      <c r="EO261" s="6"/>
      <c r="EP261" s="6"/>
      <c r="EQ261" s="6"/>
      <c r="ER261" s="6"/>
      <c r="ES261" s="6"/>
      <c r="ET261" s="6"/>
      <c r="EU261" s="6"/>
      <c r="EV261" s="6"/>
      <c r="EW261" s="6"/>
      <c r="EX261" s="6"/>
      <c r="EY261" s="6"/>
      <c r="EZ261" s="6"/>
      <c r="FA261" s="6"/>
      <c r="FB261" s="6"/>
      <c r="FC261" s="6"/>
      <c r="FD261" s="6"/>
      <c r="FE261" s="6"/>
      <c r="FF261" s="6"/>
      <c r="FG261" s="6"/>
      <c r="FH261" s="6"/>
      <c r="FI261" s="6"/>
      <c r="FJ261" s="6"/>
      <c r="FK261" s="6"/>
      <c r="FL261" s="6"/>
      <c r="FM261" s="6"/>
      <c r="FN261" s="6"/>
      <c r="FO261" s="6"/>
      <c r="FP261" s="6"/>
      <c r="FQ261" s="6"/>
      <c r="FR261" s="6"/>
      <c r="FS261" s="6"/>
      <c r="FT261" s="6"/>
      <c r="FU261" s="6"/>
      <c r="FV261" s="6"/>
      <c r="FW261" s="6"/>
      <c r="FX261" s="6"/>
      <c r="FY261" s="6"/>
      <c r="FZ261" s="6"/>
      <c r="GA261" s="6"/>
      <c r="GB261" s="6"/>
      <c r="GC261" s="6"/>
      <c r="GD261" s="6"/>
      <c r="GE261" s="6"/>
      <c r="GF261" s="6"/>
      <c r="GG261" s="6"/>
      <c r="GH261" s="6"/>
      <c r="GI261" s="6"/>
      <c r="GJ261" s="6"/>
      <c r="GK261" s="6"/>
      <c r="GL261" s="6"/>
      <c r="GM261" s="6"/>
      <c r="GN261" s="6"/>
      <c r="GO261" s="6"/>
      <c r="GP261" s="6"/>
      <c r="GQ261" s="6"/>
      <c r="GR261" s="6"/>
      <c r="GS261" s="6"/>
      <c r="GT261" s="6"/>
      <c r="GU261" s="6"/>
      <c r="GV261" s="6"/>
      <c r="GW261" s="6"/>
      <c r="GX261" s="6"/>
      <c r="GY261" s="6"/>
      <c r="GZ261" s="6"/>
      <c r="HA261" s="6"/>
      <c r="HB261" s="6"/>
      <c r="HC261" s="6"/>
      <c r="HD261" s="6"/>
      <c r="HE261" s="6"/>
      <c r="HF261" s="6"/>
      <c r="HG261" s="6"/>
      <c r="HH261" s="6"/>
      <c r="HI261" s="6"/>
      <c r="HJ261" s="6"/>
      <c r="HK261" s="6"/>
      <c r="HL261" s="6"/>
      <c r="HM261" s="6"/>
      <c r="HN261" s="6"/>
      <c r="HO261" s="6"/>
      <c r="HP261" s="6"/>
      <c r="HQ261" s="6"/>
      <c r="HR261" s="6"/>
      <c r="HS261" s="6"/>
      <c r="HT261" s="6"/>
      <c r="HU261" s="6"/>
      <c r="HV261" s="6"/>
      <c r="HW261" s="6"/>
      <c r="HX261" s="6"/>
      <c r="HY261" s="6"/>
      <c r="HZ261" s="6"/>
      <c r="IA261" s="6"/>
      <c r="IB261" s="6"/>
      <c r="IC261" s="6"/>
      <c r="ID261" s="6"/>
      <c r="IE261" s="6"/>
      <c r="IF261" s="6"/>
      <c r="IG261" s="6"/>
      <c r="IH261" s="6"/>
      <c r="II261" s="6"/>
      <c r="IJ261" s="6"/>
      <c r="IK261" s="6"/>
      <c r="IL261" s="6"/>
      <c r="IM261" s="6"/>
      <c r="IN261" s="6"/>
      <c r="IO261" s="6"/>
      <c r="IP261" s="6"/>
      <c r="IQ261" s="6"/>
      <c r="IR261" s="6"/>
      <c r="IS261" s="6"/>
      <c r="IT261" s="6"/>
      <c r="IU261" s="6"/>
      <c r="IV261" s="6"/>
      <c r="IW261" s="6"/>
      <c r="IX261" s="6"/>
      <c r="IY261" s="6"/>
      <c r="IZ261" s="6"/>
      <c r="JA261" s="6"/>
      <c r="JB261" s="6"/>
      <c r="JC261" s="6"/>
      <c r="JD261" s="6"/>
      <c r="JE261" s="6"/>
      <c r="JF261" s="6"/>
      <c r="JG261" s="6"/>
      <c r="JH261" s="6"/>
      <c r="JI261" s="6"/>
      <c r="JJ261" s="6"/>
      <c r="JK261" s="6"/>
      <c r="JL261" s="6"/>
      <c r="JM261" s="6"/>
      <c r="JN261" s="6"/>
      <c r="JO261" s="6"/>
      <c r="JP261" s="6"/>
      <c r="JQ261" s="6"/>
      <c r="JR261" s="6"/>
      <c r="JS261" s="6"/>
      <c r="JT261" s="6"/>
      <c r="JU261" s="6"/>
      <c r="JV261" s="6"/>
      <c r="JW261" s="6"/>
      <c r="JX261" s="6"/>
    </row>
    <row r="262" spans="1:284" s="16" customFormat="1" x14ac:dyDescent="0.25">
      <c r="A262" s="9">
        <v>254</v>
      </c>
      <c r="B262" t="s">
        <v>320</v>
      </c>
      <c r="C262" t="s">
        <v>319</v>
      </c>
      <c r="D262" t="s">
        <v>321</v>
      </c>
      <c r="E262" s="9" t="s">
        <v>284</v>
      </c>
      <c r="F262" t="s">
        <v>184</v>
      </c>
      <c r="G262" s="21">
        <v>45000</v>
      </c>
      <c r="H262" s="21">
        <v>1291.5</v>
      </c>
      <c r="I262" s="21">
        <v>1148.33</v>
      </c>
      <c r="J262" s="21">
        <v>1368</v>
      </c>
      <c r="K262" s="21">
        <v>125</v>
      </c>
      <c r="L262" s="21">
        <v>3932.83</v>
      </c>
      <c r="M262" s="21">
        <f t="shared" si="31"/>
        <v>41067.17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 s="6"/>
      <c r="BP262" s="6"/>
      <c r="BQ262" s="6"/>
      <c r="BR262" s="6"/>
      <c r="BS262" s="6"/>
      <c r="BT262" s="6"/>
      <c r="BU262" s="6"/>
      <c r="BV262" s="6"/>
      <c r="BW262" s="6"/>
      <c r="BX262" s="6"/>
      <c r="BY262" s="6"/>
      <c r="BZ262" s="6"/>
      <c r="CA262" s="6"/>
      <c r="CB262" s="6"/>
      <c r="CC262" s="6"/>
      <c r="CD262" s="6"/>
      <c r="CE262" s="6"/>
      <c r="CF262" s="6"/>
      <c r="CG262" s="6"/>
      <c r="CH262" s="6"/>
      <c r="CI262" s="6"/>
      <c r="CJ262" s="6"/>
      <c r="CK262" s="6"/>
      <c r="CL262" s="6"/>
      <c r="CM262" s="6"/>
      <c r="CN262" s="6"/>
      <c r="CO262" s="6"/>
      <c r="CP262" s="6"/>
      <c r="CQ262" s="6"/>
      <c r="CR262" s="6"/>
      <c r="CS262" s="6"/>
      <c r="CT262" s="6"/>
      <c r="CU262" s="6"/>
      <c r="CV262" s="6"/>
      <c r="CW262" s="6"/>
      <c r="CX262" s="6"/>
      <c r="CY262" s="6"/>
      <c r="CZ262" s="6"/>
      <c r="DA262" s="6"/>
      <c r="DB262" s="6"/>
      <c r="DC262" s="6"/>
      <c r="DD262" s="6"/>
      <c r="DE262" s="6"/>
      <c r="DF262" s="6"/>
      <c r="DG262" s="6"/>
      <c r="DH262" s="6"/>
      <c r="DI262" s="6"/>
      <c r="DJ262" s="6"/>
      <c r="DK262" s="6"/>
      <c r="DL262" s="6"/>
      <c r="DM262" s="6"/>
      <c r="DN262" s="6"/>
      <c r="DO262" s="6"/>
      <c r="DP262" s="6"/>
      <c r="DQ262" s="6"/>
      <c r="DR262" s="6"/>
      <c r="DS262" s="6"/>
      <c r="DT262" s="6"/>
      <c r="DU262" s="6"/>
      <c r="DV262" s="6"/>
      <c r="DW262" s="6"/>
      <c r="DX262" s="6"/>
      <c r="DY262" s="6"/>
      <c r="DZ262" s="6"/>
      <c r="EA262" s="6"/>
      <c r="EB262" s="6"/>
      <c r="EC262" s="6"/>
      <c r="ED262" s="6"/>
      <c r="EE262" s="6"/>
      <c r="EF262" s="6"/>
      <c r="EG262" s="6"/>
      <c r="EH262" s="6"/>
      <c r="EI262" s="6"/>
      <c r="EJ262" s="6"/>
      <c r="EK262" s="6"/>
      <c r="EL262" s="6"/>
      <c r="EM262" s="6"/>
      <c r="EN262" s="6"/>
      <c r="EO262" s="6"/>
      <c r="EP262" s="6"/>
      <c r="EQ262" s="6"/>
      <c r="ER262" s="6"/>
      <c r="ES262" s="6"/>
      <c r="ET262" s="6"/>
      <c r="EU262" s="6"/>
      <c r="EV262" s="6"/>
      <c r="EW262" s="6"/>
      <c r="EX262" s="6"/>
      <c r="EY262" s="6"/>
      <c r="EZ262" s="6"/>
      <c r="FA262" s="6"/>
      <c r="FB262" s="6"/>
      <c r="FC262" s="6"/>
      <c r="FD262" s="6"/>
      <c r="FE262" s="6"/>
      <c r="FF262" s="6"/>
      <c r="FG262" s="6"/>
      <c r="FH262" s="6"/>
      <c r="FI262" s="6"/>
      <c r="FJ262" s="6"/>
      <c r="FK262" s="6"/>
      <c r="FL262" s="6"/>
      <c r="FM262" s="6"/>
      <c r="FN262" s="6"/>
      <c r="FO262" s="6"/>
      <c r="FP262" s="6"/>
      <c r="FQ262" s="6"/>
      <c r="FR262" s="6"/>
      <c r="FS262" s="6"/>
      <c r="FT262" s="6"/>
      <c r="FU262" s="6"/>
      <c r="FV262" s="6"/>
      <c r="FW262" s="6"/>
      <c r="FX262" s="6"/>
      <c r="FY262" s="6"/>
      <c r="FZ262" s="6"/>
      <c r="GA262" s="6"/>
      <c r="GB262" s="6"/>
      <c r="GC262" s="6"/>
      <c r="GD262" s="6"/>
      <c r="GE262" s="6"/>
      <c r="GF262" s="6"/>
      <c r="GG262" s="6"/>
      <c r="GH262" s="6"/>
      <c r="GI262" s="6"/>
      <c r="GJ262" s="6"/>
      <c r="GK262" s="6"/>
      <c r="GL262" s="6"/>
      <c r="GM262" s="6"/>
      <c r="GN262" s="6"/>
      <c r="GO262" s="6"/>
      <c r="GP262" s="6"/>
      <c r="GQ262" s="6"/>
      <c r="GR262" s="6"/>
      <c r="GS262" s="6"/>
      <c r="GT262" s="6"/>
      <c r="GU262" s="6"/>
      <c r="GV262" s="6"/>
      <c r="GW262" s="6"/>
      <c r="GX262" s="6"/>
      <c r="GY262" s="6"/>
      <c r="GZ262" s="6"/>
      <c r="HA262" s="6"/>
      <c r="HB262" s="6"/>
      <c r="HC262" s="6"/>
      <c r="HD262" s="6"/>
      <c r="HE262" s="6"/>
      <c r="HF262" s="6"/>
      <c r="HG262" s="6"/>
      <c r="HH262" s="6"/>
      <c r="HI262" s="6"/>
      <c r="HJ262" s="6"/>
      <c r="HK262" s="6"/>
      <c r="HL262" s="6"/>
      <c r="HM262" s="6"/>
      <c r="HN262" s="6"/>
      <c r="HO262" s="6"/>
      <c r="HP262" s="6"/>
      <c r="HQ262" s="6"/>
      <c r="HR262" s="6"/>
      <c r="HS262" s="6"/>
      <c r="HT262" s="6"/>
      <c r="HU262" s="6"/>
      <c r="HV262" s="6"/>
      <c r="HW262" s="6"/>
      <c r="HX262" s="6"/>
      <c r="HY262" s="6"/>
      <c r="HZ262" s="6"/>
      <c r="IA262" s="6"/>
      <c r="IB262" s="6"/>
      <c r="IC262" s="6"/>
      <c r="ID262" s="6"/>
      <c r="IE262" s="6"/>
      <c r="IF262" s="6"/>
      <c r="IG262" s="6"/>
      <c r="IH262" s="6"/>
      <c r="II262" s="6"/>
      <c r="IJ262" s="6"/>
      <c r="IK262" s="6"/>
      <c r="IL262" s="6"/>
      <c r="IM262" s="6"/>
      <c r="IN262" s="6"/>
      <c r="IO262" s="6"/>
      <c r="IP262" s="6"/>
      <c r="IQ262" s="6"/>
      <c r="IR262" s="6"/>
      <c r="IS262" s="6"/>
      <c r="IT262" s="6"/>
      <c r="IU262" s="6"/>
      <c r="IV262" s="6"/>
      <c r="IW262" s="6"/>
      <c r="IX262" s="6"/>
      <c r="IY262" s="6"/>
      <c r="IZ262" s="6"/>
      <c r="JA262" s="6"/>
      <c r="JB262" s="6"/>
      <c r="JC262" s="6"/>
      <c r="JD262" s="6"/>
      <c r="JE262" s="6"/>
      <c r="JF262" s="6"/>
      <c r="JG262" s="6"/>
      <c r="JH262" s="6"/>
      <c r="JI262" s="6"/>
      <c r="JJ262" s="6"/>
      <c r="JK262" s="6"/>
      <c r="JL262" s="6"/>
      <c r="JM262" s="6"/>
      <c r="JN262" s="6"/>
      <c r="JO262" s="6"/>
      <c r="JP262" s="6"/>
      <c r="JQ262" s="6"/>
      <c r="JR262" s="6"/>
      <c r="JS262" s="6"/>
      <c r="JT262" s="6"/>
      <c r="JU262" s="6"/>
      <c r="JV262" s="6"/>
      <c r="JW262" s="6"/>
      <c r="JX262" s="6"/>
    </row>
    <row r="263" spans="1:284" s="16" customFormat="1" x14ac:dyDescent="0.25">
      <c r="A263" s="9">
        <v>255</v>
      </c>
      <c r="B263" t="s">
        <v>322</v>
      </c>
      <c r="C263" t="s">
        <v>319</v>
      </c>
      <c r="D263" t="s">
        <v>492</v>
      </c>
      <c r="E263" s="9" t="s">
        <v>284</v>
      </c>
      <c r="F263" t="s">
        <v>184</v>
      </c>
      <c r="G263" s="41">
        <v>32000</v>
      </c>
      <c r="H263" s="41">
        <v>918.4</v>
      </c>
      <c r="I263" s="41">
        <v>0</v>
      </c>
      <c r="J263" s="41">
        <v>972.8</v>
      </c>
      <c r="K263" s="41">
        <v>1762.38</v>
      </c>
      <c r="L263" s="41">
        <v>3653.58</v>
      </c>
      <c r="M263" s="21">
        <f t="shared" si="31"/>
        <v>28346.42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 s="6"/>
      <c r="BP263" s="6"/>
      <c r="BQ263" s="6"/>
      <c r="BR263" s="6"/>
      <c r="BS263" s="6"/>
      <c r="BT263" s="6"/>
      <c r="BU263" s="6"/>
      <c r="BV263" s="6"/>
      <c r="BW263" s="6"/>
      <c r="BX263" s="6"/>
      <c r="BY263" s="6"/>
      <c r="BZ263" s="6"/>
      <c r="CA263" s="6"/>
      <c r="CB263" s="6"/>
      <c r="CC263" s="6"/>
      <c r="CD263" s="6"/>
      <c r="CE263" s="6"/>
      <c r="CF263" s="6"/>
      <c r="CG263" s="6"/>
      <c r="CH263" s="6"/>
      <c r="CI263" s="6"/>
      <c r="CJ263" s="6"/>
      <c r="CK263" s="6"/>
      <c r="CL263" s="6"/>
      <c r="CM263" s="6"/>
      <c r="CN263" s="6"/>
      <c r="CO263" s="6"/>
      <c r="CP263" s="6"/>
      <c r="CQ263" s="6"/>
      <c r="CR263" s="6"/>
      <c r="CS263" s="6"/>
      <c r="CT263" s="6"/>
      <c r="CU263" s="6"/>
      <c r="CV263" s="6"/>
      <c r="CW263" s="6"/>
      <c r="CX263" s="6"/>
      <c r="CY263" s="6"/>
      <c r="CZ263" s="6"/>
      <c r="DA263" s="6"/>
      <c r="DB263" s="6"/>
      <c r="DC263" s="6"/>
      <c r="DD263" s="6"/>
      <c r="DE263" s="6"/>
      <c r="DF263" s="6"/>
      <c r="DG263" s="6"/>
      <c r="DH263" s="6"/>
      <c r="DI263" s="6"/>
      <c r="DJ263" s="6"/>
      <c r="DK263" s="6"/>
      <c r="DL263" s="6"/>
      <c r="DM263" s="6"/>
      <c r="DN263" s="6"/>
      <c r="DO263" s="6"/>
      <c r="DP263" s="6"/>
      <c r="DQ263" s="6"/>
      <c r="DR263" s="6"/>
      <c r="DS263" s="6"/>
      <c r="DT263" s="6"/>
      <c r="DU263" s="6"/>
      <c r="DV263" s="6"/>
      <c r="DW263" s="6"/>
      <c r="DX263" s="6"/>
      <c r="DY263" s="6"/>
      <c r="DZ263" s="6"/>
      <c r="EA263" s="6"/>
      <c r="EB263" s="6"/>
      <c r="EC263" s="6"/>
      <c r="ED263" s="6"/>
      <c r="EE263" s="6"/>
      <c r="EF263" s="6"/>
      <c r="EG263" s="6"/>
      <c r="EH263" s="6"/>
      <c r="EI263" s="6"/>
      <c r="EJ263" s="6"/>
      <c r="EK263" s="6"/>
      <c r="EL263" s="6"/>
      <c r="EM263" s="6"/>
      <c r="EN263" s="6"/>
      <c r="EO263" s="6"/>
      <c r="EP263" s="6"/>
      <c r="EQ263" s="6"/>
      <c r="ER263" s="6"/>
      <c r="ES263" s="6"/>
      <c r="ET263" s="6"/>
      <c r="EU263" s="6"/>
      <c r="EV263" s="6"/>
      <c r="EW263" s="6"/>
      <c r="EX263" s="6"/>
      <c r="EY263" s="6"/>
      <c r="EZ263" s="6"/>
      <c r="FA263" s="6"/>
      <c r="FB263" s="6"/>
      <c r="FC263" s="6"/>
      <c r="FD263" s="6"/>
      <c r="FE263" s="6"/>
      <c r="FF263" s="6"/>
      <c r="FG263" s="6"/>
      <c r="FH263" s="6"/>
      <c r="FI263" s="6"/>
      <c r="FJ263" s="6"/>
      <c r="FK263" s="6"/>
      <c r="FL263" s="6"/>
      <c r="FM263" s="6"/>
      <c r="FN263" s="6"/>
      <c r="FO263" s="6"/>
      <c r="FP263" s="6"/>
      <c r="FQ263" s="6"/>
      <c r="FR263" s="6"/>
      <c r="FS263" s="6"/>
      <c r="FT263" s="6"/>
      <c r="FU263" s="6"/>
      <c r="FV263" s="6"/>
      <c r="FW263" s="6"/>
      <c r="FX263" s="6"/>
      <c r="FY263" s="6"/>
      <c r="FZ263" s="6"/>
      <c r="GA263" s="6"/>
      <c r="GB263" s="6"/>
      <c r="GC263" s="6"/>
      <c r="GD263" s="6"/>
      <c r="GE263" s="6"/>
      <c r="GF263" s="6"/>
      <c r="GG263" s="6"/>
      <c r="GH263" s="6"/>
      <c r="GI263" s="6"/>
      <c r="GJ263" s="6"/>
      <c r="GK263" s="6"/>
      <c r="GL263" s="6"/>
      <c r="GM263" s="6"/>
      <c r="GN263" s="6"/>
      <c r="GO263" s="6"/>
      <c r="GP263" s="6"/>
      <c r="GQ263" s="6"/>
      <c r="GR263" s="6"/>
      <c r="GS263" s="6"/>
      <c r="GT263" s="6"/>
      <c r="GU263" s="6"/>
      <c r="GV263" s="6"/>
      <c r="GW263" s="6"/>
      <c r="GX263" s="6"/>
      <c r="GY263" s="6"/>
      <c r="GZ263" s="6"/>
      <c r="HA263" s="6"/>
      <c r="HB263" s="6"/>
      <c r="HC263" s="6"/>
      <c r="HD263" s="6"/>
      <c r="HE263" s="6"/>
      <c r="HF263" s="6"/>
      <c r="HG263" s="6"/>
      <c r="HH263" s="6"/>
      <c r="HI263" s="6"/>
      <c r="HJ263" s="6"/>
      <c r="HK263" s="6"/>
      <c r="HL263" s="6"/>
      <c r="HM263" s="6"/>
      <c r="HN263" s="6"/>
      <c r="HO263" s="6"/>
      <c r="HP263" s="6"/>
      <c r="HQ263" s="6"/>
      <c r="HR263" s="6"/>
      <c r="HS263" s="6"/>
      <c r="HT263" s="6"/>
      <c r="HU263" s="6"/>
      <c r="HV263" s="6"/>
      <c r="HW263" s="6"/>
      <c r="HX263" s="6"/>
      <c r="HY263" s="6"/>
      <c r="HZ263" s="6"/>
      <c r="IA263" s="6"/>
      <c r="IB263" s="6"/>
      <c r="IC263" s="6"/>
      <c r="ID263" s="6"/>
      <c r="IE263" s="6"/>
      <c r="IF263" s="6"/>
      <c r="IG263" s="6"/>
      <c r="IH263" s="6"/>
      <c r="II263" s="6"/>
      <c r="IJ263" s="6"/>
      <c r="IK263" s="6"/>
      <c r="IL263" s="6"/>
      <c r="IM263" s="6"/>
      <c r="IN263" s="6"/>
      <c r="IO263" s="6"/>
      <c r="IP263" s="6"/>
      <c r="IQ263" s="6"/>
      <c r="IR263" s="6"/>
      <c r="IS263" s="6"/>
      <c r="IT263" s="6"/>
      <c r="IU263" s="6"/>
      <c r="IV263" s="6"/>
      <c r="IW263" s="6"/>
      <c r="IX263" s="6"/>
      <c r="IY263" s="6"/>
      <c r="IZ263" s="6"/>
      <c r="JA263" s="6"/>
      <c r="JB263" s="6"/>
      <c r="JC263" s="6"/>
      <c r="JD263" s="6"/>
      <c r="JE263" s="6"/>
      <c r="JF263" s="6"/>
      <c r="JG263" s="6"/>
      <c r="JH263" s="6"/>
      <c r="JI263" s="6"/>
      <c r="JJ263" s="6"/>
      <c r="JK263" s="6"/>
      <c r="JL263" s="6"/>
      <c r="JM263" s="6"/>
      <c r="JN263" s="6"/>
      <c r="JO263" s="6"/>
      <c r="JP263" s="6"/>
      <c r="JQ263" s="6"/>
      <c r="JR263" s="6"/>
      <c r="JS263" s="6"/>
      <c r="JT263" s="6"/>
      <c r="JU263" s="6"/>
      <c r="JV263" s="6"/>
      <c r="JW263" s="6"/>
      <c r="JX263" s="6"/>
    </row>
    <row r="264" spans="1:284" s="16" customFormat="1" x14ac:dyDescent="0.25">
      <c r="A264" s="9">
        <v>256</v>
      </c>
      <c r="B264" t="s">
        <v>323</v>
      </c>
      <c r="C264" t="s">
        <v>319</v>
      </c>
      <c r="D264" t="s">
        <v>440</v>
      </c>
      <c r="E264" s="9" t="s">
        <v>285</v>
      </c>
      <c r="F264" t="s">
        <v>183</v>
      </c>
      <c r="G264" s="21">
        <v>31500</v>
      </c>
      <c r="H264" s="21">
        <v>904.05</v>
      </c>
      <c r="I264" s="21">
        <v>0</v>
      </c>
      <c r="J264" s="21">
        <v>957.6</v>
      </c>
      <c r="K264" s="21">
        <v>275</v>
      </c>
      <c r="L264" s="21">
        <v>2136.65</v>
      </c>
      <c r="M264" s="21">
        <f t="shared" si="31"/>
        <v>29363.35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 s="6"/>
      <c r="BP264" s="6"/>
      <c r="BQ264" s="6"/>
      <c r="BR264" s="6"/>
      <c r="BS264" s="6"/>
      <c r="BT264" s="6"/>
      <c r="BU264" s="6"/>
      <c r="BV264" s="6"/>
      <c r="BW264" s="6"/>
      <c r="BX264" s="6"/>
      <c r="BY264" s="6"/>
      <c r="BZ264" s="6"/>
      <c r="CA264" s="6"/>
      <c r="CB264" s="6"/>
      <c r="CC264" s="6"/>
      <c r="CD264" s="6"/>
      <c r="CE264" s="6"/>
      <c r="CF264" s="6"/>
      <c r="CG264" s="6"/>
      <c r="CH264" s="6"/>
      <c r="CI264" s="6"/>
      <c r="CJ264" s="6"/>
      <c r="CK264" s="6"/>
      <c r="CL264" s="6"/>
      <c r="CM264" s="6"/>
      <c r="CN264" s="6"/>
      <c r="CO264" s="6"/>
      <c r="CP264" s="6"/>
      <c r="CQ264" s="6"/>
      <c r="CR264" s="6"/>
      <c r="CS264" s="6"/>
      <c r="CT264" s="6"/>
      <c r="CU264" s="6"/>
      <c r="CV264" s="6"/>
      <c r="CW264" s="6"/>
      <c r="CX264" s="6"/>
      <c r="CY264" s="6"/>
      <c r="CZ264" s="6"/>
      <c r="DA264" s="6"/>
      <c r="DB264" s="6"/>
      <c r="DC264" s="6"/>
      <c r="DD264" s="6"/>
      <c r="DE264" s="6"/>
      <c r="DF264" s="6"/>
      <c r="DG264" s="6"/>
      <c r="DH264" s="6"/>
      <c r="DI264" s="6"/>
      <c r="DJ264" s="6"/>
      <c r="DK264" s="6"/>
      <c r="DL264" s="6"/>
      <c r="DM264" s="6"/>
      <c r="DN264" s="6"/>
      <c r="DO264" s="6"/>
      <c r="DP264" s="6"/>
      <c r="DQ264" s="6"/>
      <c r="DR264" s="6"/>
      <c r="DS264" s="6"/>
      <c r="DT264" s="6"/>
      <c r="DU264" s="6"/>
      <c r="DV264" s="6"/>
      <c r="DW264" s="6"/>
      <c r="DX264" s="6"/>
      <c r="DY264" s="6"/>
      <c r="DZ264" s="6"/>
      <c r="EA264" s="6"/>
      <c r="EB264" s="6"/>
      <c r="EC264" s="6"/>
      <c r="ED264" s="6"/>
      <c r="EE264" s="6"/>
      <c r="EF264" s="6"/>
      <c r="EG264" s="6"/>
      <c r="EH264" s="6"/>
      <c r="EI264" s="6"/>
      <c r="EJ264" s="6"/>
      <c r="EK264" s="6"/>
      <c r="EL264" s="6"/>
      <c r="EM264" s="6"/>
      <c r="EN264" s="6"/>
      <c r="EO264" s="6"/>
      <c r="EP264" s="6"/>
      <c r="EQ264" s="6"/>
      <c r="ER264" s="6"/>
      <c r="ES264" s="6"/>
      <c r="ET264" s="6"/>
      <c r="EU264" s="6"/>
      <c r="EV264" s="6"/>
      <c r="EW264" s="6"/>
      <c r="EX264" s="6"/>
      <c r="EY264" s="6"/>
      <c r="EZ264" s="6"/>
      <c r="FA264" s="6"/>
      <c r="FB264" s="6"/>
      <c r="FC264" s="6"/>
      <c r="FD264" s="6"/>
      <c r="FE264" s="6"/>
      <c r="FF264" s="6"/>
      <c r="FG264" s="6"/>
      <c r="FH264" s="6"/>
      <c r="FI264" s="6"/>
      <c r="FJ264" s="6"/>
      <c r="FK264" s="6"/>
      <c r="FL264" s="6"/>
      <c r="FM264" s="6"/>
      <c r="FN264" s="6"/>
      <c r="FO264" s="6"/>
      <c r="FP264" s="6"/>
      <c r="FQ264" s="6"/>
      <c r="FR264" s="6"/>
      <c r="FS264" s="6"/>
      <c r="FT264" s="6"/>
      <c r="FU264" s="6"/>
      <c r="FV264" s="6"/>
      <c r="FW264" s="6"/>
      <c r="FX264" s="6"/>
      <c r="FY264" s="6"/>
      <c r="FZ264" s="6"/>
      <c r="GA264" s="6"/>
      <c r="GB264" s="6"/>
      <c r="GC264" s="6"/>
      <c r="GD264" s="6"/>
      <c r="GE264" s="6"/>
      <c r="GF264" s="6"/>
      <c r="GG264" s="6"/>
      <c r="GH264" s="6"/>
      <c r="GI264" s="6"/>
      <c r="GJ264" s="6"/>
      <c r="GK264" s="6"/>
      <c r="GL264" s="6"/>
      <c r="GM264" s="6"/>
      <c r="GN264" s="6"/>
      <c r="GO264" s="6"/>
      <c r="GP264" s="6"/>
      <c r="GQ264" s="6"/>
      <c r="GR264" s="6"/>
      <c r="GS264" s="6"/>
      <c r="GT264" s="6"/>
      <c r="GU264" s="6"/>
      <c r="GV264" s="6"/>
      <c r="GW264" s="6"/>
      <c r="GX264" s="6"/>
      <c r="GY264" s="6"/>
      <c r="GZ264" s="6"/>
      <c r="HA264" s="6"/>
      <c r="HB264" s="6"/>
      <c r="HC264" s="6"/>
      <c r="HD264" s="6"/>
      <c r="HE264" s="6"/>
      <c r="HF264" s="6"/>
      <c r="HG264" s="6"/>
      <c r="HH264" s="6"/>
      <c r="HI264" s="6"/>
      <c r="HJ264" s="6"/>
      <c r="HK264" s="6"/>
      <c r="HL264" s="6"/>
      <c r="HM264" s="6"/>
      <c r="HN264" s="6"/>
      <c r="HO264" s="6"/>
      <c r="HP264" s="6"/>
      <c r="HQ264" s="6"/>
      <c r="HR264" s="6"/>
      <c r="HS264" s="6"/>
      <c r="HT264" s="6"/>
      <c r="HU264" s="6"/>
      <c r="HV264" s="6"/>
      <c r="HW264" s="6"/>
      <c r="HX264" s="6"/>
      <c r="HY264" s="6"/>
      <c r="HZ264" s="6"/>
      <c r="IA264" s="6"/>
      <c r="IB264" s="6"/>
      <c r="IC264" s="6"/>
      <c r="ID264" s="6"/>
      <c r="IE264" s="6"/>
      <c r="IF264" s="6"/>
      <c r="IG264" s="6"/>
      <c r="IH264" s="6"/>
      <c r="II264" s="6"/>
      <c r="IJ264" s="6"/>
      <c r="IK264" s="6"/>
      <c r="IL264" s="6"/>
      <c r="IM264" s="6"/>
      <c r="IN264" s="6"/>
      <c r="IO264" s="6"/>
      <c r="IP264" s="6"/>
      <c r="IQ264" s="6"/>
      <c r="IR264" s="6"/>
      <c r="IS264" s="6"/>
      <c r="IT264" s="6"/>
      <c r="IU264" s="6"/>
      <c r="IV264" s="6"/>
      <c r="IW264" s="6"/>
      <c r="IX264" s="6"/>
      <c r="IY264" s="6"/>
      <c r="IZ264" s="6"/>
      <c r="JA264" s="6"/>
      <c r="JB264" s="6"/>
      <c r="JC264" s="6"/>
      <c r="JD264" s="6"/>
      <c r="JE264" s="6"/>
      <c r="JF264" s="6"/>
      <c r="JG264" s="6"/>
      <c r="JH264" s="6"/>
      <c r="JI264" s="6"/>
      <c r="JJ264" s="6"/>
      <c r="JK264" s="6"/>
      <c r="JL264" s="6"/>
      <c r="JM264" s="6"/>
      <c r="JN264" s="6"/>
      <c r="JO264" s="6"/>
      <c r="JP264" s="6"/>
      <c r="JQ264" s="6"/>
      <c r="JR264" s="6"/>
      <c r="JS264" s="6"/>
      <c r="JT264" s="6"/>
      <c r="JU264" s="6"/>
      <c r="JV264" s="6"/>
      <c r="JW264" s="6"/>
      <c r="JX264" s="6"/>
    </row>
    <row r="265" spans="1:284" s="16" customFormat="1" x14ac:dyDescent="0.25">
      <c r="A265" s="9">
        <v>257</v>
      </c>
      <c r="B265" t="s">
        <v>324</v>
      </c>
      <c r="C265" t="s">
        <v>319</v>
      </c>
      <c r="D265" t="s">
        <v>450</v>
      </c>
      <c r="E265" s="9" t="s">
        <v>284</v>
      </c>
      <c r="F265" t="s">
        <v>183</v>
      </c>
      <c r="G265" s="21">
        <v>41000</v>
      </c>
      <c r="H265" s="21">
        <v>1176.7</v>
      </c>
      <c r="I265" s="21">
        <v>583.79</v>
      </c>
      <c r="J265" s="21">
        <v>1246.4000000000001</v>
      </c>
      <c r="K265" s="21">
        <v>1320</v>
      </c>
      <c r="L265" s="21">
        <v>4326.8900000000003</v>
      </c>
      <c r="M265" s="21">
        <f t="shared" si="31"/>
        <v>36673.11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 s="6"/>
      <c r="BP265" s="6"/>
      <c r="BQ265" s="6"/>
      <c r="BR265" s="6"/>
      <c r="BS265" s="6"/>
      <c r="BT265" s="6"/>
      <c r="BU265" s="6"/>
      <c r="BV265" s="6"/>
      <c r="BW265" s="6"/>
      <c r="BX265" s="6"/>
      <c r="BY265" s="6"/>
      <c r="BZ265" s="6"/>
      <c r="CA265" s="6"/>
      <c r="CB265" s="6"/>
      <c r="CC265" s="6"/>
      <c r="CD265" s="6"/>
      <c r="CE265" s="6"/>
      <c r="CF265" s="6"/>
      <c r="CG265" s="6"/>
      <c r="CH265" s="6"/>
      <c r="CI265" s="6"/>
      <c r="CJ265" s="6"/>
      <c r="CK265" s="6"/>
      <c r="CL265" s="6"/>
      <c r="CM265" s="6"/>
      <c r="CN265" s="6"/>
      <c r="CO265" s="6"/>
      <c r="CP265" s="6"/>
      <c r="CQ265" s="6"/>
      <c r="CR265" s="6"/>
      <c r="CS265" s="6"/>
      <c r="CT265" s="6"/>
      <c r="CU265" s="6"/>
      <c r="CV265" s="6"/>
      <c r="CW265" s="6"/>
      <c r="CX265" s="6"/>
      <c r="CY265" s="6"/>
      <c r="CZ265" s="6"/>
      <c r="DA265" s="6"/>
      <c r="DB265" s="6"/>
      <c r="DC265" s="6"/>
      <c r="DD265" s="6"/>
      <c r="DE265" s="6"/>
      <c r="DF265" s="6"/>
      <c r="DG265" s="6"/>
      <c r="DH265" s="6"/>
      <c r="DI265" s="6"/>
      <c r="DJ265" s="6"/>
      <c r="DK265" s="6"/>
      <c r="DL265" s="6"/>
      <c r="DM265" s="6"/>
      <c r="DN265" s="6"/>
      <c r="DO265" s="6"/>
      <c r="DP265" s="6"/>
      <c r="DQ265" s="6"/>
      <c r="DR265" s="6"/>
      <c r="DS265" s="6"/>
      <c r="DT265" s="6"/>
      <c r="DU265" s="6"/>
      <c r="DV265" s="6"/>
      <c r="DW265" s="6"/>
      <c r="DX265" s="6"/>
      <c r="DY265" s="6"/>
      <c r="DZ265" s="6"/>
      <c r="EA265" s="6"/>
      <c r="EB265" s="6"/>
      <c r="EC265" s="6"/>
      <c r="ED265" s="6"/>
      <c r="EE265" s="6"/>
      <c r="EF265" s="6"/>
      <c r="EG265" s="6"/>
      <c r="EH265" s="6"/>
      <c r="EI265" s="6"/>
      <c r="EJ265" s="6"/>
      <c r="EK265" s="6"/>
      <c r="EL265" s="6"/>
      <c r="EM265" s="6"/>
      <c r="EN265" s="6"/>
      <c r="EO265" s="6"/>
      <c r="EP265" s="6"/>
      <c r="EQ265" s="6"/>
      <c r="ER265" s="6"/>
      <c r="ES265" s="6"/>
      <c r="ET265" s="6"/>
      <c r="EU265" s="6"/>
      <c r="EV265" s="6"/>
      <c r="EW265" s="6"/>
      <c r="EX265" s="6"/>
      <c r="EY265" s="6"/>
      <c r="EZ265" s="6"/>
      <c r="FA265" s="6"/>
      <c r="FB265" s="6"/>
      <c r="FC265" s="6"/>
      <c r="FD265" s="6"/>
      <c r="FE265" s="6"/>
      <c r="FF265" s="6"/>
      <c r="FG265" s="6"/>
      <c r="FH265" s="6"/>
      <c r="FI265" s="6"/>
      <c r="FJ265" s="6"/>
      <c r="FK265" s="6"/>
      <c r="FL265" s="6"/>
      <c r="FM265" s="6"/>
      <c r="FN265" s="6"/>
      <c r="FO265" s="6"/>
      <c r="FP265" s="6"/>
      <c r="FQ265" s="6"/>
      <c r="FR265" s="6"/>
      <c r="FS265" s="6"/>
      <c r="FT265" s="6"/>
      <c r="FU265" s="6"/>
      <c r="FV265" s="6"/>
      <c r="FW265" s="6"/>
      <c r="FX265" s="6"/>
      <c r="FY265" s="6"/>
      <c r="FZ265" s="6"/>
      <c r="GA265" s="6"/>
      <c r="GB265" s="6"/>
      <c r="GC265" s="6"/>
      <c r="GD265" s="6"/>
      <c r="GE265" s="6"/>
      <c r="GF265" s="6"/>
      <c r="GG265" s="6"/>
      <c r="GH265" s="6"/>
      <c r="GI265" s="6"/>
      <c r="GJ265" s="6"/>
      <c r="GK265" s="6"/>
      <c r="GL265" s="6"/>
      <c r="GM265" s="6"/>
      <c r="GN265" s="6"/>
      <c r="GO265" s="6"/>
      <c r="GP265" s="6"/>
      <c r="GQ265" s="6"/>
      <c r="GR265" s="6"/>
      <c r="GS265" s="6"/>
      <c r="GT265" s="6"/>
      <c r="GU265" s="6"/>
      <c r="GV265" s="6"/>
      <c r="GW265" s="6"/>
      <c r="GX265" s="6"/>
      <c r="GY265" s="6"/>
      <c r="GZ265" s="6"/>
      <c r="HA265" s="6"/>
      <c r="HB265" s="6"/>
      <c r="HC265" s="6"/>
      <c r="HD265" s="6"/>
      <c r="HE265" s="6"/>
      <c r="HF265" s="6"/>
      <c r="HG265" s="6"/>
      <c r="HH265" s="6"/>
      <c r="HI265" s="6"/>
      <c r="HJ265" s="6"/>
      <c r="HK265" s="6"/>
      <c r="HL265" s="6"/>
      <c r="HM265" s="6"/>
      <c r="HN265" s="6"/>
      <c r="HO265" s="6"/>
      <c r="HP265" s="6"/>
      <c r="HQ265" s="6"/>
      <c r="HR265" s="6"/>
      <c r="HS265" s="6"/>
      <c r="HT265" s="6"/>
      <c r="HU265" s="6"/>
      <c r="HV265" s="6"/>
      <c r="HW265" s="6"/>
      <c r="HX265" s="6"/>
      <c r="HY265" s="6"/>
      <c r="HZ265" s="6"/>
      <c r="IA265" s="6"/>
      <c r="IB265" s="6"/>
      <c r="IC265" s="6"/>
      <c r="ID265" s="6"/>
      <c r="IE265" s="6"/>
      <c r="IF265" s="6"/>
      <c r="IG265" s="6"/>
      <c r="IH265" s="6"/>
      <c r="II265" s="6"/>
      <c r="IJ265" s="6"/>
      <c r="IK265" s="6"/>
      <c r="IL265" s="6"/>
      <c r="IM265" s="6"/>
      <c r="IN265" s="6"/>
      <c r="IO265" s="6"/>
      <c r="IP265" s="6"/>
      <c r="IQ265" s="6"/>
      <c r="IR265" s="6"/>
      <c r="IS265" s="6"/>
      <c r="IT265" s="6"/>
      <c r="IU265" s="6"/>
      <c r="IV265" s="6"/>
      <c r="IW265" s="6"/>
      <c r="IX265" s="6"/>
      <c r="IY265" s="6"/>
      <c r="IZ265" s="6"/>
      <c r="JA265" s="6"/>
      <c r="JB265" s="6"/>
      <c r="JC265" s="6"/>
      <c r="JD265" s="6"/>
      <c r="JE265" s="6"/>
      <c r="JF265" s="6"/>
      <c r="JG265" s="6"/>
      <c r="JH265" s="6"/>
      <c r="JI265" s="6"/>
      <c r="JJ265" s="6"/>
      <c r="JK265" s="6"/>
      <c r="JL265" s="6"/>
      <c r="JM265" s="6"/>
      <c r="JN265" s="6"/>
      <c r="JO265" s="6"/>
      <c r="JP265" s="6"/>
      <c r="JQ265" s="6"/>
      <c r="JR265" s="6"/>
      <c r="JS265" s="6"/>
      <c r="JT265" s="6"/>
      <c r="JU265" s="6"/>
      <c r="JV265" s="6"/>
      <c r="JW265" s="6"/>
      <c r="JX265" s="6"/>
    </row>
    <row r="266" spans="1:284" s="17" customFormat="1" x14ac:dyDescent="0.25">
      <c r="A266" s="9">
        <v>258</v>
      </c>
      <c r="B266" t="s">
        <v>75</v>
      </c>
      <c r="C266" t="s">
        <v>319</v>
      </c>
      <c r="D266" t="s">
        <v>86</v>
      </c>
      <c r="E266" s="9" t="s">
        <v>285</v>
      </c>
      <c r="F266" t="s">
        <v>184</v>
      </c>
      <c r="G266" s="21">
        <v>60000</v>
      </c>
      <c r="H266" s="21">
        <f>G266*0.0287</f>
        <v>1722</v>
      </c>
      <c r="I266" s="21">
        <v>3486.68</v>
      </c>
      <c r="J266" s="21">
        <f>G266*0.0304</f>
        <v>1824</v>
      </c>
      <c r="K266" s="21">
        <v>175</v>
      </c>
      <c r="L266" s="21">
        <v>7207.68</v>
      </c>
      <c r="M266" s="21">
        <f t="shared" ref="M266:M271" si="49">+G266-L266</f>
        <v>52792.32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  <c r="IU266" s="7"/>
      <c r="IV266" s="7"/>
      <c r="IW266" s="7"/>
      <c r="IX266" s="7"/>
      <c r="IY266" s="7"/>
      <c r="IZ266" s="7"/>
      <c r="JA266" s="7"/>
      <c r="JB266" s="7"/>
      <c r="JC266" s="7"/>
      <c r="JD266" s="7"/>
      <c r="JE266" s="7"/>
      <c r="JF266" s="7"/>
      <c r="JG266" s="7"/>
      <c r="JH266" s="7"/>
      <c r="JI266" s="7"/>
      <c r="JJ266" s="7"/>
      <c r="JK266" s="7"/>
      <c r="JL266" s="7"/>
      <c r="JM266" s="7"/>
      <c r="JN266" s="7"/>
      <c r="JO266" s="7"/>
      <c r="JP266" s="7"/>
      <c r="JQ266" s="7"/>
      <c r="JR266" s="7"/>
      <c r="JS266" s="7"/>
      <c r="JT266" s="7"/>
      <c r="JU266" s="7"/>
      <c r="JV266" s="7"/>
      <c r="JW266" s="7"/>
      <c r="JX266" s="7"/>
    </row>
    <row r="267" spans="1:284" s="16" customFormat="1" x14ac:dyDescent="0.25">
      <c r="A267" s="9">
        <v>259</v>
      </c>
      <c r="B267" t="s">
        <v>150</v>
      </c>
      <c r="C267" t="s">
        <v>319</v>
      </c>
      <c r="D267" t="s">
        <v>440</v>
      </c>
      <c r="E267" s="9" t="s">
        <v>285</v>
      </c>
      <c r="F267" t="s">
        <v>183</v>
      </c>
      <c r="G267" s="21">
        <v>40000</v>
      </c>
      <c r="H267" s="21">
        <v>1148</v>
      </c>
      <c r="I267" s="21">
        <v>442.65</v>
      </c>
      <c r="J267" s="21">
        <v>1216</v>
      </c>
      <c r="K267" s="21">
        <v>6249.05</v>
      </c>
      <c r="L267" s="21">
        <v>9055.7000000000007</v>
      </c>
      <c r="M267" s="21">
        <f t="shared" si="49"/>
        <v>30944.3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 s="6"/>
      <c r="BP267" s="6"/>
      <c r="BQ267" s="6"/>
      <c r="BR267" s="6"/>
      <c r="BS267" s="6"/>
      <c r="BT267" s="6"/>
      <c r="BU267" s="6"/>
      <c r="BV267" s="6"/>
      <c r="BW267" s="6"/>
      <c r="BX267" s="6"/>
      <c r="BY267" s="6"/>
      <c r="BZ267" s="6"/>
      <c r="CA267" s="6"/>
      <c r="CB267" s="6"/>
      <c r="CC267" s="6"/>
      <c r="CD267" s="6"/>
      <c r="CE267" s="6"/>
      <c r="CF267" s="6"/>
      <c r="CG267" s="6"/>
      <c r="CH267" s="6"/>
      <c r="CI267" s="6"/>
      <c r="CJ267" s="6"/>
      <c r="CK267" s="6"/>
      <c r="CL267" s="6"/>
      <c r="CM267" s="6"/>
      <c r="CN267" s="6"/>
      <c r="CO267" s="6"/>
      <c r="CP267" s="6"/>
      <c r="CQ267" s="6"/>
      <c r="CR267" s="6"/>
      <c r="CS267" s="6"/>
      <c r="CT267" s="6"/>
      <c r="CU267" s="6"/>
      <c r="CV267" s="6"/>
      <c r="CW267" s="6"/>
      <c r="CX267" s="6"/>
      <c r="CY267" s="6"/>
      <c r="CZ267" s="6"/>
      <c r="DA267" s="6"/>
      <c r="DB267" s="6"/>
      <c r="DC267" s="6"/>
      <c r="DD267" s="6"/>
      <c r="DE267" s="6"/>
      <c r="DF267" s="6"/>
      <c r="DG267" s="6"/>
      <c r="DH267" s="6"/>
      <c r="DI267" s="6"/>
      <c r="DJ267" s="6"/>
      <c r="DK267" s="6"/>
      <c r="DL267" s="6"/>
      <c r="DM267" s="6"/>
      <c r="DN267" s="6"/>
      <c r="DO267" s="6"/>
      <c r="DP267" s="6"/>
      <c r="DQ267" s="6"/>
      <c r="DR267" s="6"/>
      <c r="DS267" s="6"/>
      <c r="DT267" s="6"/>
      <c r="DU267" s="6"/>
      <c r="DV267" s="6"/>
      <c r="DW267" s="6"/>
      <c r="DX267" s="6"/>
      <c r="DY267" s="6"/>
      <c r="DZ267" s="6"/>
      <c r="EA267" s="6"/>
      <c r="EB267" s="6"/>
      <c r="EC267" s="6"/>
      <c r="ED267" s="6"/>
      <c r="EE267" s="6"/>
      <c r="EF267" s="6"/>
      <c r="EG267" s="6"/>
      <c r="EH267" s="6"/>
      <c r="EI267" s="6"/>
      <c r="EJ267" s="6"/>
      <c r="EK267" s="6"/>
      <c r="EL267" s="6"/>
      <c r="EM267" s="6"/>
      <c r="EN267" s="6"/>
      <c r="EO267" s="6"/>
      <c r="EP267" s="6"/>
      <c r="EQ267" s="6"/>
      <c r="ER267" s="6"/>
      <c r="ES267" s="6"/>
      <c r="ET267" s="6"/>
      <c r="EU267" s="6"/>
      <c r="EV267" s="6"/>
      <c r="EW267" s="6"/>
      <c r="EX267" s="6"/>
      <c r="EY267" s="6"/>
      <c r="EZ267" s="6"/>
      <c r="FA267" s="6"/>
      <c r="FB267" s="6"/>
      <c r="FC267" s="6"/>
      <c r="FD267" s="6"/>
      <c r="FE267" s="6"/>
      <c r="FF267" s="6"/>
      <c r="FG267" s="6"/>
      <c r="FH267" s="6"/>
      <c r="FI267" s="6"/>
      <c r="FJ267" s="6"/>
      <c r="FK267" s="6"/>
      <c r="FL267" s="6"/>
      <c r="FM267" s="6"/>
      <c r="FN267" s="6"/>
      <c r="FO267" s="6"/>
      <c r="FP267" s="6"/>
      <c r="FQ267" s="6"/>
      <c r="FR267" s="6"/>
      <c r="FS267" s="6"/>
      <c r="FT267" s="6"/>
      <c r="FU267" s="6"/>
      <c r="FV267" s="6"/>
      <c r="FW267" s="6"/>
      <c r="FX267" s="6"/>
      <c r="FY267" s="6"/>
      <c r="FZ267" s="6"/>
      <c r="GA267" s="6"/>
      <c r="GB267" s="6"/>
      <c r="GC267" s="6"/>
      <c r="GD267" s="6"/>
      <c r="GE267" s="6"/>
      <c r="GF267" s="6"/>
      <c r="GG267" s="6"/>
      <c r="GH267" s="6"/>
      <c r="GI267" s="6"/>
      <c r="GJ267" s="6"/>
      <c r="GK267" s="6"/>
      <c r="GL267" s="6"/>
      <c r="GM267" s="6"/>
      <c r="GN267" s="6"/>
      <c r="GO267" s="6"/>
      <c r="GP267" s="6"/>
      <c r="GQ267" s="6"/>
      <c r="GR267" s="6"/>
      <c r="GS267" s="6"/>
      <c r="GT267" s="6"/>
      <c r="GU267" s="6"/>
      <c r="GV267" s="6"/>
      <c r="GW267" s="6"/>
      <c r="GX267" s="6"/>
      <c r="GY267" s="6"/>
      <c r="GZ267" s="6"/>
      <c r="HA267" s="6"/>
      <c r="HB267" s="6"/>
      <c r="HC267" s="6"/>
      <c r="HD267" s="6"/>
      <c r="HE267" s="6"/>
      <c r="HF267" s="6"/>
      <c r="HG267" s="6"/>
      <c r="HH267" s="6"/>
      <c r="HI267" s="6"/>
      <c r="HJ267" s="6"/>
      <c r="HK267" s="6"/>
      <c r="HL267" s="6"/>
      <c r="HM267" s="6"/>
      <c r="HN267" s="6"/>
      <c r="HO267" s="6"/>
      <c r="HP267" s="6"/>
      <c r="HQ267" s="6"/>
      <c r="HR267" s="6"/>
      <c r="HS267" s="6"/>
      <c r="HT267" s="6"/>
      <c r="HU267" s="6"/>
      <c r="HV267" s="6"/>
      <c r="HW267" s="6"/>
      <c r="HX267" s="6"/>
      <c r="HY267" s="6"/>
      <c r="HZ267" s="6"/>
      <c r="IA267" s="6"/>
      <c r="IB267" s="6"/>
      <c r="IC267" s="6"/>
      <c r="ID267" s="6"/>
      <c r="IE267" s="6"/>
      <c r="IF267" s="6"/>
      <c r="IG267" s="6"/>
      <c r="IH267" s="6"/>
      <c r="II267" s="6"/>
      <c r="IJ267" s="6"/>
      <c r="IK267" s="6"/>
      <c r="IL267" s="6"/>
      <c r="IM267" s="6"/>
      <c r="IN267" s="6"/>
      <c r="IO267" s="6"/>
      <c r="IP267" s="6"/>
      <c r="IQ267" s="6"/>
      <c r="IR267" s="6"/>
      <c r="IS267" s="6"/>
      <c r="IT267" s="6"/>
      <c r="IU267" s="6"/>
      <c r="IV267" s="6"/>
      <c r="IW267" s="6"/>
      <c r="IX267" s="6"/>
      <c r="IY267" s="6"/>
      <c r="IZ267" s="6"/>
      <c r="JA267" s="6"/>
      <c r="JB267" s="6"/>
      <c r="JC267" s="6"/>
      <c r="JD267" s="6"/>
      <c r="JE267" s="6"/>
      <c r="JF267" s="6"/>
      <c r="JG267" s="6"/>
      <c r="JH267" s="6"/>
      <c r="JI267" s="6"/>
      <c r="JJ267" s="6"/>
      <c r="JK267" s="6"/>
      <c r="JL267" s="6"/>
      <c r="JM267" s="6"/>
      <c r="JN267" s="6"/>
      <c r="JO267" s="6"/>
      <c r="JP267" s="6"/>
      <c r="JQ267" s="6"/>
      <c r="JR267" s="6"/>
      <c r="JS267" s="6"/>
      <c r="JT267" s="6"/>
      <c r="JU267" s="6"/>
      <c r="JV267" s="6"/>
      <c r="JW267" s="6"/>
      <c r="JX267" s="6"/>
    </row>
    <row r="268" spans="1:284" s="13" customFormat="1" x14ac:dyDescent="0.25">
      <c r="A268" s="9">
        <v>260</v>
      </c>
      <c r="B268" t="s">
        <v>242</v>
      </c>
      <c r="C268" t="s">
        <v>73</v>
      </c>
      <c r="D268" s="4" t="s">
        <v>91</v>
      </c>
      <c r="E268" s="9" t="s">
        <v>284</v>
      </c>
      <c r="F268" t="s">
        <v>184</v>
      </c>
      <c r="G268" s="21">
        <v>42000</v>
      </c>
      <c r="H268" s="21">
        <f>G268*0.0287</f>
        <v>1205.4000000000001</v>
      </c>
      <c r="I268" s="21">
        <v>724.92</v>
      </c>
      <c r="J268" s="21">
        <f>G268*0.0304</f>
        <v>1276.8</v>
      </c>
      <c r="K268" s="21">
        <v>25</v>
      </c>
      <c r="L268" s="21">
        <f>+H268+I268+J268+K268</f>
        <v>3232.12</v>
      </c>
      <c r="M268" s="21">
        <f t="shared" si="49"/>
        <v>38767.879999999997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 s="6"/>
      <c r="BP268" s="6"/>
      <c r="BQ268" s="6"/>
      <c r="BR268" s="6"/>
      <c r="BS268" s="6"/>
      <c r="BT268" s="6"/>
      <c r="BU268" s="6"/>
      <c r="BV268" s="6"/>
      <c r="BW268" s="6"/>
      <c r="BX268" s="6"/>
      <c r="BY268" s="6"/>
      <c r="BZ268" s="6"/>
      <c r="CA268" s="6"/>
      <c r="CB268" s="6"/>
      <c r="CC268" s="6"/>
      <c r="CD268" s="6"/>
      <c r="CE268" s="6"/>
      <c r="CF268" s="6"/>
      <c r="CG268" s="6"/>
      <c r="CH268" s="6"/>
      <c r="CI268" s="6"/>
      <c r="CJ268" s="6"/>
      <c r="CK268" s="6"/>
      <c r="CL268" s="6"/>
      <c r="CM268" s="6"/>
      <c r="CN268" s="6"/>
      <c r="CO268" s="6"/>
      <c r="CP268" s="6"/>
      <c r="CQ268" s="6"/>
      <c r="CR268" s="6"/>
      <c r="CS268" s="6"/>
      <c r="CT268" s="6"/>
      <c r="CU268" s="6"/>
      <c r="CV268" s="6"/>
      <c r="CW268" s="6"/>
      <c r="CX268" s="6"/>
      <c r="CY268" s="6"/>
      <c r="CZ268" s="6"/>
      <c r="DA268" s="6"/>
      <c r="DB268" s="6"/>
      <c r="DC268" s="6"/>
      <c r="DD268" s="6"/>
      <c r="DE268" s="6"/>
      <c r="DF268" s="6"/>
      <c r="DG268" s="6"/>
      <c r="DH268" s="6"/>
      <c r="DI268" s="6"/>
      <c r="DJ268" s="6"/>
      <c r="DK268" s="6"/>
      <c r="DL268" s="6"/>
      <c r="DM268" s="6"/>
      <c r="DN268" s="6"/>
      <c r="DO268" s="6"/>
      <c r="DP268" s="6"/>
      <c r="DQ268" s="6"/>
      <c r="DR268" s="6"/>
      <c r="DS268" s="6"/>
      <c r="DT268" s="6"/>
      <c r="DU268" s="6"/>
      <c r="DV268" s="6"/>
      <c r="DW268" s="6"/>
      <c r="DX268" s="6"/>
      <c r="DY268" s="6"/>
      <c r="DZ268" s="6"/>
      <c r="EA268" s="6"/>
      <c r="EB268" s="6"/>
      <c r="EC268" s="6"/>
      <c r="ED268" s="6"/>
      <c r="EE268" s="6"/>
      <c r="EF268" s="6"/>
      <c r="EG268" s="6"/>
      <c r="EH268" s="6"/>
      <c r="EI268" s="6"/>
      <c r="EJ268" s="6"/>
      <c r="EK268" s="6"/>
      <c r="EL268" s="6"/>
      <c r="EM268" s="6"/>
      <c r="EN268" s="6"/>
      <c r="EO268" s="6"/>
      <c r="EP268" s="6"/>
      <c r="EQ268" s="6"/>
      <c r="ER268" s="6"/>
      <c r="ES268" s="6"/>
      <c r="ET268" s="6"/>
      <c r="EU268" s="6"/>
      <c r="EV268" s="6"/>
      <c r="EW268" s="6"/>
      <c r="EX268" s="6"/>
      <c r="EY268" s="6"/>
      <c r="EZ268" s="6"/>
      <c r="FA268" s="6"/>
      <c r="FB268" s="6"/>
      <c r="FC268" s="6"/>
      <c r="FD268" s="6"/>
      <c r="FE268" s="6"/>
      <c r="FF268" s="6"/>
      <c r="FG268" s="6"/>
      <c r="FH268" s="6"/>
      <c r="FI268" s="6"/>
      <c r="FJ268" s="6"/>
      <c r="FK268" s="6"/>
      <c r="FL268" s="6"/>
      <c r="FM268" s="6"/>
      <c r="FN268" s="6"/>
      <c r="FO268" s="6"/>
      <c r="FP268" s="6"/>
      <c r="FQ268" s="6"/>
      <c r="FR268" s="6"/>
      <c r="FS268" s="6"/>
      <c r="FT268" s="6"/>
      <c r="FU268" s="6"/>
      <c r="FV268" s="6"/>
      <c r="FW268" s="6"/>
      <c r="FX268" s="6"/>
      <c r="FY268" s="6"/>
      <c r="FZ268" s="6"/>
      <c r="GA268" s="6"/>
      <c r="GB268" s="6"/>
      <c r="GC268" s="6"/>
      <c r="GD268" s="6"/>
      <c r="GE268" s="6"/>
      <c r="GF268" s="6"/>
      <c r="GG268" s="6"/>
      <c r="GH268" s="6"/>
      <c r="GI268" s="6"/>
      <c r="GJ268" s="6"/>
      <c r="GK268" s="6"/>
      <c r="GL268" s="6"/>
      <c r="GM268" s="6"/>
      <c r="GN268" s="6"/>
      <c r="GO268" s="6"/>
      <c r="GP268" s="6"/>
      <c r="GQ268" s="6"/>
      <c r="GR268" s="6"/>
      <c r="GS268" s="6"/>
      <c r="GT268" s="6"/>
      <c r="GU268" s="6"/>
      <c r="GV268" s="6"/>
      <c r="GW268" s="6"/>
      <c r="GX268" s="6"/>
      <c r="GY268" s="6"/>
      <c r="GZ268" s="6"/>
      <c r="HA268" s="6"/>
      <c r="HB268" s="6"/>
      <c r="HC268" s="6"/>
      <c r="HD268" s="6"/>
      <c r="HE268" s="6"/>
      <c r="HF268" s="6"/>
      <c r="HG268" s="6"/>
      <c r="HH268" s="6"/>
      <c r="HI268" s="6"/>
      <c r="HJ268" s="6"/>
      <c r="HK268" s="6"/>
      <c r="HL268" s="6"/>
      <c r="HM268" s="6"/>
      <c r="HN268" s="6"/>
      <c r="HO268" s="6"/>
      <c r="HP268" s="6"/>
      <c r="HQ268" s="6"/>
      <c r="HR268" s="6"/>
      <c r="HS268" s="6"/>
      <c r="HT268" s="6"/>
      <c r="HU268" s="6"/>
      <c r="HV268" s="6"/>
      <c r="HW268" s="6"/>
      <c r="HX268" s="6"/>
      <c r="HY268" s="6"/>
      <c r="HZ268" s="6"/>
      <c r="IA268" s="6"/>
      <c r="IB268" s="6"/>
      <c r="IC268" s="6"/>
      <c r="ID268" s="6"/>
      <c r="IE268" s="6"/>
      <c r="IF268" s="6"/>
      <c r="IG268" s="6"/>
      <c r="IH268" s="6"/>
      <c r="II268" s="6"/>
      <c r="IJ268" s="6"/>
      <c r="IK268" s="6"/>
      <c r="IL268" s="6"/>
      <c r="IM268" s="6"/>
      <c r="IN268" s="6"/>
      <c r="IO268" s="6"/>
      <c r="IP268" s="6"/>
      <c r="IQ268" s="6"/>
      <c r="IR268" s="6"/>
      <c r="IS268" s="6"/>
      <c r="IT268" s="6"/>
      <c r="IU268" s="6"/>
      <c r="IV268" s="6"/>
      <c r="IW268" s="6"/>
      <c r="IX268" s="6"/>
      <c r="IY268" s="6"/>
      <c r="IZ268" s="6"/>
      <c r="JA268" s="6"/>
      <c r="JB268" s="6"/>
      <c r="JC268" s="6"/>
      <c r="JD268" s="6"/>
      <c r="JE268" s="6"/>
      <c r="JF268" s="6"/>
      <c r="JG268" s="6"/>
      <c r="JH268" s="6"/>
      <c r="JI268" s="6"/>
      <c r="JJ268" s="6"/>
      <c r="JK268" s="6"/>
      <c r="JL268" s="6"/>
      <c r="JM268" s="6"/>
      <c r="JN268" s="6"/>
      <c r="JO268" s="6"/>
      <c r="JP268" s="6"/>
      <c r="JQ268" s="6"/>
      <c r="JR268" s="6"/>
      <c r="JS268" s="6"/>
      <c r="JT268" s="6"/>
      <c r="JU268" s="6"/>
      <c r="JV268" s="6"/>
      <c r="JW268" s="6"/>
      <c r="JX268" s="6"/>
    </row>
    <row r="269" spans="1:284" s="1" customFormat="1" x14ac:dyDescent="0.25">
      <c r="A269" s="9">
        <v>261</v>
      </c>
      <c r="B269" t="s">
        <v>36</v>
      </c>
      <c r="C269" t="s">
        <v>73</v>
      </c>
      <c r="D269" t="s">
        <v>186</v>
      </c>
      <c r="E269" s="9" t="s">
        <v>284</v>
      </c>
      <c r="F269" t="s">
        <v>183</v>
      </c>
      <c r="G269" s="21">
        <v>31500</v>
      </c>
      <c r="H269" s="21">
        <v>904.05</v>
      </c>
      <c r="I269" s="21">
        <v>0</v>
      </c>
      <c r="J269" s="21">
        <v>957.6</v>
      </c>
      <c r="K269" s="21">
        <v>175</v>
      </c>
      <c r="L269" s="21">
        <f>+H269+I269+J269+K269</f>
        <v>2036.65</v>
      </c>
      <c r="M269" s="21">
        <f t="shared" si="49"/>
        <v>29463.35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 s="6"/>
      <c r="BP269" s="6"/>
      <c r="BQ269" s="6"/>
      <c r="BR269" s="6"/>
      <c r="BS269" s="6"/>
      <c r="BT269" s="6"/>
      <c r="BU269" s="6"/>
      <c r="BV269" s="6"/>
      <c r="BW269" s="6"/>
      <c r="BX269" s="6"/>
      <c r="BY269" s="6"/>
      <c r="BZ269" s="6"/>
      <c r="CA269" s="6"/>
      <c r="CB269" s="6"/>
      <c r="CC269" s="6"/>
      <c r="CD269" s="6"/>
      <c r="CE269" s="6"/>
      <c r="CF269" s="6"/>
      <c r="CG269" s="6"/>
      <c r="CH269" s="6"/>
      <c r="CI269" s="6"/>
      <c r="CJ269" s="6"/>
      <c r="CK269" s="6"/>
      <c r="CL269" s="6"/>
      <c r="CM269" s="6"/>
      <c r="CN269" s="6"/>
      <c r="CO269" s="6"/>
      <c r="CP269" s="6"/>
      <c r="CQ269" s="6"/>
      <c r="CR269" s="6"/>
      <c r="CS269" s="6"/>
      <c r="CT269" s="6"/>
      <c r="CU269" s="6"/>
      <c r="CV269" s="6"/>
      <c r="CW269" s="6"/>
      <c r="CX269" s="6"/>
      <c r="CY269" s="6"/>
      <c r="CZ269" s="6"/>
      <c r="DA269" s="6"/>
      <c r="DB269" s="6"/>
      <c r="DC269" s="6"/>
      <c r="DD269" s="6"/>
      <c r="DE269" s="6"/>
      <c r="DF269" s="6"/>
      <c r="DG269" s="6"/>
      <c r="DH269" s="6"/>
      <c r="DI269" s="6"/>
      <c r="DJ269" s="6"/>
      <c r="DK269" s="6"/>
      <c r="DL269" s="6"/>
      <c r="DM269" s="6"/>
      <c r="DN269" s="6"/>
      <c r="DO269" s="6"/>
      <c r="DP269" s="6"/>
      <c r="DQ269" s="6"/>
      <c r="DR269" s="6"/>
      <c r="DS269" s="6"/>
      <c r="DT269" s="6"/>
      <c r="DU269" s="6"/>
      <c r="DV269" s="6"/>
      <c r="DW269" s="6"/>
      <c r="DX269" s="6"/>
      <c r="DY269" s="6"/>
      <c r="DZ269" s="6"/>
      <c r="EA269" s="6"/>
      <c r="EB269" s="6"/>
      <c r="EC269" s="6"/>
      <c r="ED269" s="6"/>
      <c r="EE269" s="6"/>
      <c r="EF269" s="6"/>
      <c r="EG269" s="6"/>
      <c r="EH269" s="6"/>
      <c r="EI269" s="6"/>
      <c r="EJ269" s="6"/>
      <c r="EK269" s="6"/>
      <c r="EL269" s="6"/>
      <c r="EM269" s="6"/>
      <c r="EN269" s="6"/>
      <c r="EO269" s="6"/>
      <c r="EP269" s="6"/>
      <c r="EQ269" s="6"/>
      <c r="ER269" s="6"/>
      <c r="ES269" s="6"/>
      <c r="ET269" s="6"/>
      <c r="EU269" s="6"/>
      <c r="EV269" s="6"/>
      <c r="EW269" s="6"/>
      <c r="EX269" s="6"/>
      <c r="EY269" s="6"/>
      <c r="EZ269" s="6"/>
      <c r="FA269" s="6"/>
      <c r="FB269" s="6"/>
      <c r="FC269" s="6"/>
      <c r="FD269" s="6"/>
      <c r="FE269" s="6"/>
      <c r="FF269" s="6"/>
      <c r="FG269" s="6"/>
      <c r="FH269" s="6"/>
      <c r="FI269" s="6"/>
      <c r="FJ269" s="6"/>
      <c r="FK269" s="6"/>
      <c r="FL269" s="6"/>
      <c r="FM269" s="6"/>
      <c r="FN269" s="6"/>
      <c r="FO269" s="6"/>
      <c r="FP269" s="6"/>
      <c r="FQ269" s="6"/>
      <c r="FR269" s="6"/>
      <c r="FS269" s="6"/>
      <c r="FT269" s="6"/>
      <c r="FU269" s="6"/>
      <c r="FV269" s="6"/>
      <c r="FW269" s="6"/>
      <c r="FX269" s="6"/>
      <c r="FY269" s="6"/>
      <c r="FZ269" s="6"/>
      <c r="GA269" s="6"/>
      <c r="GB269" s="6"/>
      <c r="GC269" s="6"/>
      <c r="GD269" s="6"/>
      <c r="GE269" s="6"/>
      <c r="GF269" s="6"/>
      <c r="GG269" s="6"/>
      <c r="GH269" s="6"/>
      <c r="GI269" s="6"/>
      <c r="GJ269" s="6"/>
      <c r="GK269" s="6"/>
      <c r="GL269" s="6"/>
      <c r="GM269" s="6"/>
      <c r="GN269" s="6"/>
      <c r="GO269" s="6"/>
      <c r="GP269" s="6"/>
      <c r="GQ269" s="6"/>
      <c r="GR269" s="6"/>
      <c r="GS269" s="6"/>
      <c r="GT269" s="6"/>
      <c r="GU269" s="6"/>
      <c r="GV269" s="6"/>
      <c r="GW269" s="6"/>
      <c r="GX269" s="6"/>
      <c r="GY269" s="6"/>
      <c r="GZ269" s="6"/>
      <c r="HA269" s="6"/>
      <c r="HB269" s="6"/>
      <c r="HC269" s="6"/>
      <c r="HD269" s="6"/>
      <c r="HE269" s="6"/>
      <c r="HF269" s="6"/>
      <c r="HG269" s="6"/>
      <c r="HH269" s="6"/>
      <c r="HI269" s="6"/>
      <c r="HJ269" s="6"/>
      <c r="HK269" s="6"/>
      <c r="HL269" s="6"/>
      <c r="HM269" s="6"/>
      <c r="HN269" s="6"/>
      <c r="HO269" s="6"/>
      <c r="HP269" s="6"/>
      <c r="HQ269" s="6"/>
      <c r="HR269" s="6"/>
      <c r="HS269" s="6"/>
      <c r="HT269" s="6"/>
      <c r="HU269" s="6"/>
      <c r="HV269" s="6"/>
      <c r="HW269" s="6"/>
      <c r="HX269" s="6"/>
      <c r="HY269" s="6"/>
      <c r="HZ269" s="6"/>
      <c r="IA269" s="6"/>
      <c r="IB269" s="6"/>
      <c r="IC269" s="6"/>
      <c r="ID269" s="6"/>
      <c r="IE269" s="6"/>
      <c r="IF269" s="6"/>
      <c r="IG269" s="6"/>
      <c r="IH269" s="6"/>
      <c r="II269" s="6"/>
      <c r="IJ269" s="6"/>
      <c r="IK269" s="6"/>
      <c r="IL269" s="6"/>
      <c r="IM269" s="6"/>
      <c r="IN269" s="6"/>
      <c r="IO269" s="6"/>
      <c r="IP269" s="6"/>
      <c r="IQ269" s="6"/>
      <c r="IR269" s="6"/>
      <c r="IS269" s="6"/>
      <c r="IT269" s="6"/>
      <c r="IU269" s="6"/>
      <c r="IV269" s="6"/>
      <c r="IW269" s="6"/>
      <c r="IX269" s="6"/>
      <c r="IY269" s="6"/>
      <c r="IZ269" s="6"/>
      <c r="JA269" s="6"/>
      <c r="JB269" s="6"/>
      <c r="JC269" s="6"/>
      <c r="JD269" s="6"/>
      <c r="JE269" s="6"/>
      <c r="JF269" s="6"/>
      <c r="JG269" s="6"/>
      <c r="JH269" s="6"/>
      <c r="JI269" s="6"/>
      <c r="JJ269" s="6"/>
      <c r="JK269" s="6"/>
      <c r="JL269" s="6"/>
      <c r="JM269" s="6"/>
      <c r="JN269" s="6"/>
      <c r="JO269" s="6"/>
      <c r="JP269" s="6"/>
      <c r="JQ269" s="6"/>
      <c r="JR269" s="6"/>
      <c r="JS269" s="6"/>
      <c r="JT269" s="6"/>
      <c r="JU269" s="6"/>
      <c r="JV269" s="6"/>
      <c r="JW269" s="6"/>
      <c r="JX269" s="6"/>
    </row>
    <row r="270" spans="1:284" s="17" customFormat="1" x14ac:dyDescent="0.25">
      <c r="A270" s="9">
        <v>262</v>
      </c>
      <c r="B270" t="s">
        <v>432</v>
      </c>
      <c r="C270" t="s">
        <v>73</v>
      </c>
      <c r="D270" t="s">
        <v>186</v>
      </c>
      <c r="E270" s="9" t="s">
        <v>285</v>
      </c>
      <c r="F270" t="s">
        <v>184</v>
      </c>
      <c r="G270" s="25">
        <v>30000</v>
      </c>
      <c r="H270" s="25">
        <v>861</v>
      </c>
      <c r="I270" s="25">
        <v>0</v>
      </c>
      <c r="J270" s="21">
        <v>912</v>
      </c>
      <c r="K270" s="25">
        <v>25</v>
      </c>
      <c r="L270" s="25">
        <v>1798</v>
      </c>
      <c r="M270" s="21">
        <f t="shared" si="49"/>
        <v>28202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  <c r="IU270" s="7"/>
      <c r="IV270" s="7"/>
      <c r="IW270" s="7"/>
      <c r="IX270" s="7"/>
      <c r="IY270" s="7"/>
      <c r="IZ270" s="7"/>
      <c r="JA270" s="7"/>
      <c r="JB270" s="7"/>
      <c r="JC270" s="7"/>
      <c r="JD270" s="7"/>
      <c r="JE270" s="7"/>
      <c r="JF270" s="7"/>
      <c r="JG270" s="7"/>
      <c r="JH270" s="7"/>
      <c r="JI270" s="7"/>
      <c r="JJ270" s="7"/>
      <c r="JK270" s="7"/>
      <c r="JL270" s="7"/>
      <c r="JM270" s="7"/>
      <c r="JN270" s="7"/>
      <c r="JO270" s="7"/>
      <c r="JP270" s="7"/>
      <c r="JQ270" s="7"/>
      <c r="JR270" s="7"/>
      <c r="JS270" s="7"/>
      <c r="JT270" s="7"/>
      <c r="JU270" s="7"/>
      <c r="JV270" s="7"/>
      <c r="JW270" s="7"/>
      <c r="JX270" s="7"/>
    </row>
    <row r="271" spans="1:284" s="13" customFormat="1" x14ac:dyDescent="0.25">
      <c r="A271" s="9">
        <v>263</v>
      </c>
      <c r="B271" t="s">
        <v>74</v>
      </c>
      <c r="C271" t="s">
        <v>328</v>
      </c>
      <c r="D271" t="s">
        <v>360</v>
      </c>
      <c r="E271" s="9" t="s">
        <v>284</v>
      </c>
      <c r="F271" t="s">
        <v>183</v>
      </c>
      <c r="G271" s="21">
        <v>101000</v>
      </c>
      <c r="H271" s="21">
        <v>2898.7</v>
      </c>
      <c r="I271" s="21">
        <v>12340.59</v>
      </c>
      <c r="J271" s="21">
        <v>3070.4</v>
      </c>
      <c r="K271" s="21">
        <v>175</v>
      </c>
      <c r="L271" s="21">
        <v>18484.689999999999</v>
      </c>
      <c r="M271" s="21">
        <f t="shared" si="49"/>
        <v>82515.31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 s="6"/>
      <c r="BP271" s="6"/>
      <c r="BQ271" s="6"/>
      <c r="BR271" s="6"/>
      <c r="BS271" s="6"/>
      <c r="BT271" s="6"/>
      <c r="BU271" s="6"/>
      <c r="BV271" s="6"/>
      <c r="BW271" s="6"/>
      <c r="BX271" s="6"/>
      <c r="BY271" s="6"/>
      <c r="BZ271" s="6"/>
      <c r="CA271" s="6"/>
      <c r="CB271" s="6"/>
      <c r="CC271" s="6"/>
      <c r="CD271" s="6"/>
      <c r="CE271" s="6"/>
      <c r="CF271" s="6"/>
      <c r="CG271" s="6"/>
      <c r="CH271" s="6"/>
      <c r="CI271" s="6"/>
      <c r="CJ271" s="6"/>
      <c r="CK271" s="6"/>
      <c r="CL271" s="6"/>
      <c r="CM271" s="6"/>
      <c r="CN271" s="6"/>
      <c r="CO271" s="6"/>
      <c r="CP271" s="6"/>
      <c r="CQ271" s="6"/>
      <c r="CR271" s="6"/>
      <c r="CS271" s="6"/>
      <c r="CT271" s="6"/>
      <c r="CU271" s="6"/>
      <c r="CV271" s="6"/>
      <c r="CW271" s="6"/>
      <c r="CX271" s="6"/>
      <c r="CY271" s="6"/>
      <c r="CZ271" s="6"/>
      <c r="DA271" s="6"/>
      <c r="DB271" s="6"/>
      <c r="DC271" s="6"/>
      <c r="DD271" s="6"/>
      <c r="DE271" s="6"/>
      <c r="DF271" s="6"/>
      <c r="DG271" s="6"/>
      <c r="DH271" s="6"/>
      <c r="DI271" s="6"/>
      <c r="DJ271" s="6"/>
      <c r="DK271" s="6"/>
      <c r="DL271" s="6"/>
      <c r="DM271" s="6"/>
      <c r="DN271" s="6"/>
      <c r="DO271" s="6"/>
      <c r="DP271" s="6"/>
      <c r="DQ271" s="6"/>
      <c r="DR271" s="6"/>
      <c r="DS271" s="6"/>
      <c r="DT271" s="6"/>
      <c r="DU271" s="6"/>
      <c r="DV271" s="6"/>
      <c r="DW271" s="6"/>
      <c r="DX271" s="6"/>
      <c r="DY271" s="6"/>
      <c r="DZ271" s="6"/>
      <c r="EA271" s="6"/>
      <c r="EB271" s="6"/>
      <c r="EC271" s="6"/>
      <c r="ED271" s="6"/>
      <c r="EE271" s="6"/>
      <c r="EF271" s="6"/>
      <c r="EG271" s="6"/>
      <c r="EH271" s="6"/>
      <c r="EI271" s="6"/>
      <c r="EJ271" s="6"/>
      <c r="EK271" s="6"/>
      <c r="EL271" s="6"/>
      <c r="EM271" s="6"/>
      <c r="EN271" s="6"/>
      <c r="EO271" s="6"/>
      <c r="EP271" s="6"/>
      <c r="EQ271" s="6"/>
      <c r="ER271" s="6"/>
      <c r="ES271" s="6"/>
      <c r="ET271" s="6"/>
      <c r="EU271" s="6"/>
      <c r="EV271" s="6"/>
      <c r="EW271" s="6"/>
      <c r="EX271" s="6"/>
      <c r="EY271" s="6"/>
      <c r="EZ271" s="6"/>
      <c r="FA271" s="6"/>
      <c r="FB271" s="6"/>
      <c r="FC271" s="6"/>
      <c r="FD271" s="6"/>
      <c r="FE271" s="6"/>
      <c r="FF271" s="6"/>
      <c r="FG271" s="6"/>
      <c r="FH271" s="6"/>
      <c r="FI271" s="6"/>
      <c r="FJ271" s="6"/>
      <c r="FK271" s="6"/>
      <c r="FL271" s="6"/>
      <c r="FM271" s="6"/>
      <c r="FN271" s="6"/>
      <c r="FO271" s="6"/>
      <c r="FP271" s="6"/>
      <c r="FQ271" s="6"/>
      <c r="FR271" s="6"/>
      <c r="FS271" s="6"/>
      <c r="FT271" s="6"/>
      <c r="FU271" s="6"/>
      <c r="FV271" s="6"/>
      <c r="FW271" s="6"/>
      <c r="FX271" s="6"/>
      <c r="FY271" s="6"/>
      <c r="FZ271" s="6"/>
      <c r="GA271" s="6"/>
      <c r="GB271" s="6"/>
      <c r="GC271" s="6"/>
      <c r="GD271" s="6"/>
      <c r="GE271" s="6"/>
      <c r="GF271" s="6"/>
      <c r="GG271" s="6"/>
      <c r="GH271" s="6"/>
      <c r="GI271" s="6"/>
      <c r="GJ271" s="6"/>
      <c r="GK271" s="6"/>
      <c r="GL271" s="6"/>
      <c r="GM271" s="6"/>
      <c r="GN271" s="6"/>
      <c r="GO271" s="6"/>
      <c r="GP271" s="6"/>
      <c r="GQ271" s="6"/>
      <c r="GR271" s="6"/>
      <c r="GS271" s="6"/>
      <c r="GT271" s="6"/>
      <c r="GU271" s="6"/>
      <c r="GV271" s="6"/>
      <c r="GW271" s="6"/>
      <c r="GX271" s="6"/>
      <c r="GY271" s="6"/>
      <c r="GZ271" s="6"/>
      <c r="HA271" s="6"/>
      <c r="HB271" s="6"/>
      <c r="HC271" s="6"/>
      <c r="HD271" s="6"/>
      <c r="HE271" s="6"/>
      <c r="HF271" s="6"/>
      <c r="HG271" s="6"/>
      <c r="HH271" s="6"/>
      <c r="HI271" s="6"/>
      <c r="HJ271" s="6"/>
      <c r="HK271" s="6"/>
      <c r="HL271" s="6"/>
      <c r="HM271" s="6"/>
      <c r="HN271" s="6"/>
      <c r="HO271" s="6"/>
      <c r="HP271" s="6"/>
      <c r="HQ271" s="6"/>
      <c r="HR271" s="6"/>
      <c r="HS271" s="6"/>
      <c r="HT271" s="6"/>
      <c r="HU271" s="6"/>
      <c r="HV271" s="6"/>
      <c r="HW271" s="6"/>
      <c r="HX271" s="6"/>
      <c r="HY271" s="6"/>
      <c r="HZ271" s="6"/>
      <c r="IA271" s="6"/>
      <c r="IB271" s="6"/>
      <c r="IC271" s="6"/>
      <c r="ID271" s="6"/>
      <c r="IE271" s="6"/>
      <c r="IF271" s="6"/>
      <c r="IG271" s="6"/>
      <c r="IH271" s="6"/>
      <c r="II271" s="6"/>
      <c r="IJ271" s="6"/>
      <c r="IK271" s="6"/>
      <c r="IL271" s="6"/>
      <c r="IM271" s="6"/>
      <c r="IN271" s="6"/>
      <c r="IO271" s="6"/>
      <c r="IP271" s="6"/>
      <c r="IQ271" s="6"/>
      <c r="IR271" s="6"/>
      <c r="IS271" s="6"/>
      <c r="IT271" s="6"/>
      <c r="IU271" s="6"/>
      <c r="IV271" s="6"/>
      <c r="IW271" s="6"/>
      <c r="IX271" s="6"/>
      <c r="IY271" s="6"/>
      <c r="IZ271" s="6"/>
      <c r="JA271" s="6"/>
      <c r="JB271" s="6"/>
      <c r="JC271" s="6"/>
      <c r="JD271" s="6"/>
      <c r="JE271" s="6"/>
      <c r="JF271" s="6"/>
      <c r="JG271" s="6"/>
      <c r="JH271" s="6"/>
      <c r="JI271" s="6"/>
      <c r="JJ271" s="6"/>
      <c r="JK271" s="6"/>
      <c r="JL271" s="6"/>
      <c r="JM271" s="6"/>
      <c r="JN271" s="6"/>
      <c r="JO271" s="6"/>
      <c r="JP271" s="6"/>
      <c r="JQ271" s="6"/>
      <c r="JR271" s="6"/>
      <c r="JS271" s="6"/>
      <c r="JT271" s="6"/>
      <c r="JU271" s="6"/>
      <c r="JV271" s="6"/>
      <c r="JW271" s="6"/>
      <c r="JX271" s="6"/>
    </row>
    <row r="272" spans="1:284" s="1" customFormat="1" ht="15.75" x14ac:dyDescent="0.25">
      <c r="A272" s="9"/>
      <c r="B272" s="3" t="s">
        <v>488</v>
      </c>
      <c r="C272" s="3"/>
      <c r="D272" s="3"/>
      <c r="E272" s="10"/>
      <c r="F272" s="3"/>
      <c r="G272" s="43">
        <f t="shared" ref="G272:M272" si="50">SUM(G9:G271)</f>
        <v>13462200</v>
      </c>
      <c r="H272" s="43">
        <f t="shared" si="50"/>
        <v>386365.17</v>
      </c>
      <c r="I272" s="43">
        <f t="shared" si="50"/>
        <v>860656.39</v>
      </c>
      <c r="J272" s="43">
        <f t="shared" si="50"/>
        <v>405877.7</v>
      </c>
      <c r="K272" s="43">
        <f t="shared" si="50"/>
        <v>673903.36</v>
      </c>
      <c r="L272" s="43">
        <f t="shared" si="50"/>
        <v>2326802.62</v>
      </c>
      <c r="M272" s="43">
        <f t="shared" si="50"/>
        <v>11135397.380000001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  <c r="DW272" s="6"/>
      <c r="DX272" s="6"/>
      <c r="DY272" s="6"/>
      <c r="DZ272" s="6"/>
      <c r="EA272" s="6"/>
      <c r="EB272" s="6"/>
      <c r="EC272" s="6"/>
      <c r="ED272" s="6"/>
      <c r="EE272" s="6"/>
      <c r="EF272" s="6"/>
      <c r="EG272" s="6"/>
      <c r="EH272" s="6"/>
      <c r="EI272" s="6"/>
      <c r="EJ272" s="6"/>
      <c r="EK272" s="6"/>
      <c r="EL272" s="6"/>
      <c r="EM272" s="6"/>
      <c r="EN272" s="6"/>
      <c r="EO272" s="6"/>
      <c r="EP272" s="6"/>
      <c r="EQ272" s="6"/>
      <c r="ER272" s="6"/>
      <c r="ES272" s="6"/>
      <c r="ET272" s="6"/>
      <c r="EU272" s="6"/>
      <c r="EV272" s="6"/>
      <c r="EW272" s="6"/>
      <c r="EX272" s="6"/>
      <c r="EY272" s="6"/>
      <c r="EZ272" s="6"/>
      <c r="FA272" s="6"/>
      <c r="FB272" s="6"/>
      <c r="FC272" s="6"/>
      <c r="FD272" s="6"/>
      <c r="FE272" s="6"/>
      <c r="FF272" s="6"/>
      <c r="FG272" s="6"/>
      <c r="FH272" s="6"/>
      <c r="FI272" s="6"/>
      <c r="FJ272" s="6"/>
      <c r="FK272" s="6"/>
      <c r="FL272" s="6"/>
      <c r="FM272" s="6"/>
      <c r="FN272" s="6"/>
      <c r="FO272" s="6"/>
      <c r="FP272" s="6"/>
      <c r="FQ272" s="6"/>
      <c r="FR272" s="6"/>
      <c r="FS272" s="6"/>
      <c r="FT272" s="6"/>
      <c r="FU272" s="6"/>
      <c r="FV272" s="6"/>
      <c r="FW272" s="6"/>
      <c r="FX272" s="6"/>
      <c r="FY272" s="6"/>
      <c r="FZ272" s="6"/>
      <c r="GA272" s="6"/>
      <c r="GB272" s="6"/>
      <c r="GC272" s="6"/>
      <c r="GD272" s="6"/>
      <c r="GE272" s="6"/>
      <c r="GF272" s="6"/>
      <c r="GG272" s="6"/>
      <c r="GH272" s="6"/>
      <c r="GI272" s="6"/>
      <c r="GJ272" s="6"/>
      <c r="GK272" s="6"/>
      <c r="GL272" s="6"/>
      <c r="GM272" s="6"/>
      <c r="GN272" s="6"/>
      <c r="GO272" s="6"/>
      <c r="GP272" s="6"/>
      <c r="GQ272" s="6"/>
      <c r="GR272" s="6"/>
      <c r="GS272" s="6"/>
      <c r="GT272" s="6"/>
      <c r="GU272" s="6"/>
      <c r="GV272" s="6"/>
      <c r="GW272" s="6"/>
      <c r="GX272" s="6"/>
      <c r="GY272" s="6"/>
      <c r="GZ272" s="6"/>
      <c r="HA272" s="6"/>
      <c r="HB272" s="6"/>
      <c r="HC272" s="6"/>
      <c r="HD272" s="6"/>
      <c r="HE272" s="6"/>
      <c r="HF272" s="6"/>
      <c r="HG272" s="6"/>
      <c r="HH272" s="6"/>
      <c r="HI272" s="6"/>
      <c r="HJ272" s="6"/>
      <c r="HK272" s="6"/>
      <c r="HL272" s="6"/>
      <c r="HM272" s="6"/>
      <c r="HN272" s="6"/>
      <c r="HO272" s="6"/>
      <c r="HP272" s="6"/>
      <c r="HQ272" s="6"/>
      <c r="HR272" s="6"/>
      <c r="HS272" s="6"/>
      <c r="HT272" s="6"/>
      <c r="HU272" s="6"/>
      <c r="HV272" s="6"/>
      <c r="HW272" s="6"/>
      <c r="HX272" s="6"/>
      <c r="HY272" s="6"/>
      <c r="HZ272" s="6"/>
      <c r="IA272" s="6"/>
      <c r="IB272" s="6"/>
      <c r="IC272" s="6"/>
      <c r="ID272" s="6"/>
      <c r="IE272" s="6"/>
      <c r="IF272" s="6"/>
      <c r="IG272" s="6"/>
      <c r="IH272" s="6"/>
      <c r="II272" s="6"/>
      <c r="IJ272" s="6"/>
      <c r="IK272" s="6"/>
      <c r="IL272" s="6"/>
      <c r="IM272" s="6"/>
      <c r="IN272" s="6"/>
      <c r="IO272" s="6"/>
      <c r="IP272" s="6"/>
      <c r="IQ272" s="6"/>
      <c r="IR272" s="6"/>
      <c r="IS272" s="6"/>
      <c r="IT272" s="6"/>
      <c r="IU272" s="6"/>
      <c r="IV272" s="6"/>
      <c r="IW272" s="6"/>
      <c r="IX272" s="6"/>
      <c r="IY272" s="6"/>
      <c r="IZ272" s="6"/>
      <c r="JA272" s="6"/>
      <c r="JB272" s="6"/>
      <c r="JC272" s="6"/>
      <c r="JD272" s="6"/>
      <c r="JE272" s="6"/>
      <c r="JF272" s="6"/>
      <c r="JG272" s="6"/>
      <c r="JH272" s="6"/>
      <c r="JI272" s="6"/>
      <c r="JJ272" s="6"/>
      <c r="JK272" s="6"/>
      <c r="JL272" s="6"/>
      <c r="JM272" s="6"/>
      <c r="JN272" s="6"/>
      <c r="JO272" s="6"/>
      <c r="JP272" s="6"/>
      <c r="JQ272" s="6"/>
      <c r="JR272" s="6"/>
      <c r="JS272" s="6"/>
      <c r="JT272" s="6"/>
      <c r="JU272" s="6"/>
      <c r="JV272" s="6"/>
      <c r="JW272" s="6"/>
      <c r="JX272" s="6"/>
    </row>
    <row r="273" spans="1:321" s="1" customFormat="1" x14ac:dyDescent="0.25">
      <c r="A273" s="9"/>
      <c r="B273"/>
      <c r="C273" t="s">
        <v>409</v>
      </c>
      <c r="D273" s="9"/>
      <c r="E273"/>
      <c r="F273" s="23"/>
      <c r="G273" s="23"/>
      <c r="H273" s="23"/>
      <c r="I273" s="23"/>
      <c r="J273" s="23"/>
      <c r="K273" s="23"/>
      <c r="L273" s="23"/>
      <c r="M273" s="26"/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  <c r="DW273" s="6"/>
      <c r="DX273" s="6"/>
      <c r="DY273" s="6"/>
      <c r="DZ273" s="6"/>
      <c r="EA273" s="6"/>
      <c r="EB273" s="6"/>
      <c r="EC273" s="6"/>
      <c r="ED273" s="6"/>
      <c r="EE273" s="6"/>
      <c r="EF273" s="6"/>
      <c r="EG273" s="6"/>
      <c r="EH273" s="6"/>
      <c r="EI273" s="6"/>
      <c r="EJ273" s="6"/>
      <c r="EK273" s="6"/>
      <c r="EL273" s="6"/>
      <c r="EM273" s="6"/>
      <c r="EN273" s="6"/>
      <c r="EO273" s="6"/>
      <c r="EP273" s="6"/>
      <c r="EQ273" s="6"/>
      <c r="ER273" s="6"/>
      <c r="ES273" s="6"/>
      <c r="ET273" s="6"/>
      <c r="EU273" s="6"/>
      <c r="EV273" s="6"/>
      <c r="EW273" s="6"/>
      <c r="EX273" s="6"/>
      <c r="EY273" s="6"/>
      <c r="EZ273" s="6"/>
      <c r="FA273" s="6"/>
      <c r="FB273" s="6"/>
      <c r="FC273" s="6"/>
      <c r="FD273" s="6"/>
      <c r="FE273" s="6"/>
      <c r="FF273" s="6"/>
      <c r="FG273" s="6"/>
      <c r="FH273" s="6"/>
      <c r="FI273" s="6"/>
      <c r="FJ273" s="6"/>
      <c r="FK273" s="6"/>
      <c r="FL273" s="6"/>
      <c r="FM273" s="6"/>
      <c r="FN273" s="6"/>
      <c r="FO273" s="6"/>
      <c r="FP273" s="6"/>
      <c r="FQ273" s="6"/>
      <c r="FR273" s="6"/>
      <c r="FS273" s="6"/>
      <c r="FT273" s="6"/>
      <c r="FU273" s="6"/>
      <c r="FV273" s="6"/>
      <c r="FW273" s="6"/>
      <c r="FX273" s="6"/>
      <c r="FY273" s="6"/>
      <c r="FZ273" s="6"/>
      <c r="GA273" s="6"/>
      <c r="GB273" s="6"/>
      <c r="GC273" s="6"/>
      <c r="GD273" s="6"/>
      <c r="GE273" s="6"/>
      <c r="GF273" s="6"/>
      <c r="GG273" s="6"/>
      <c r="GH273" s="6"/>
      <c r="GI273" s="6"/>
      <c r="GJ273" s="6"/>
      <c r="GK273" s="6"/>
      <c r="GL273" s="6"/>
      <c r="GM273" s="6"/>
      <c r="GN273" s="6"/>
      <c r="GO273" s="6"/>
      <c r="GP273" s="6"/>
      <c r="GQ273" s="6"/>
      <c r="GR273" s="6"/>
      <c r="GS273" s="6"/>
      <c r="GT273" s="6"/>
      <c r="GU273" s="6"/>
      <c r="GV273" s="6"/>
      <c r="GW273" s="6"/>
      <c r="GX273" s="6"/>
      <c r="GY273" s="6"/>
      <c r="GZ273" s="6"/>
      <c r="HA273" s="6"/>
      <c r="HB273" s="6"/>
      <c r="HC273" s="6"/>
      <c r="HD273" s="6"/>
      <c r="HE273" s="6"/>
      <c r="HF273" s="6"/>
      <c r="HG273" s="6"/>
      <c r="HH273" s="6"/>
      <c r="HI273" s="6"/>
      <c r="HJ273" s="6"/>
      <c r="HK273" s="6"/>
      <c r="HL273" s="6"/>
      <c r="HM273" s="6"/>
      <c r="HN273" s="6"/>
      <c r="HO273" s="6"/>
      <c r="HP273" s="6"/>
      <c r="HQ273" s="6"/>
      <c r="HR273" s="6"/>
      <c r="HS273" s="6"/>
      <c r="HT273" s="6"/>
      <c r="HU273" s="6"/>
      <c r="HV273" s="6"/>
      <c r="HW273" s="6"/>
      <c r="HX273" s="6"/>
      <c r="HY273" s="6"/>
      <c r="HZ273" s="6"/>
      <c r="IA273" s="6"/>
      <c r="IB273" s="6"/>
      <c r="IC273" s="6"/>
      <c r="ID273" s="6"/>
      <c r="IE273" s="6"/>
      <c r="IF273" s="6"/>
      <c r="IG273" s="6"/>
      <c r="IH273" s="6"/>
      <c r="II273" s="6"/>
      <c r="IJ273" s="6"/>
      <c r="IK273" s="6"/>
      <c r="IL273" s="6"/>
      <c r="IM273" s="6"/>
      <c r="IN273" s="6"/>
      <c r="IO273" s="6"/>
      <c r="IP273" s="6"/>
      <c r="IQ273" s="6"/>
      <c r="IR273" s="6"/>
      <c r="IS273" s="6"/>
      <c r="IT273" s="6"/>
      <c r="IU273" s="6"/>
      <c r="IV273" s="6"/>
      <c r="IW273" s="6"/>
      <c r="IX273" s="6"/>
      <c r="IY273" s="6"/>
      <c r="IZ273" s="6"/>
      <c r="JA273" s="6"/>
      <c r="JB273" s="6"/>
      <c r="JC273" s="6"/>
      <c r="JD273" s="6"/>
      <c r="JE273" s="6"/>
      <c r="JF273" s="6"/>
      <c r="JG273" s="6"/>
      <c r="JH273" s="6"/>
      <c r="JI273" s="6"/>
      <c r="JJ273" s="6"/>
      <c r="JK273" s="6"/>
      <c r="JL273" s="6"/>
      <c r="JM273" s="6"/>
      <c r="JN273" s="6"/>
      <c r="JO273" s="6"/>
      <c r="JP273" s="6"/>
      <c r="JQ273" s="6"/>
      <c r="JR273" s="6"/>
      <c r="JS273" s="6"/>
      <c r="JT273" s="6"/>
      <c r="JU273" s="6"/>
      <c r="JV273" s="6"/>
      <c r="JW273" s="6"/>
      <c r="JX273" s="6"/>
    </row>
    <row r="274" spans="1:321" x14ac:dyDescent="0.25">
      <c r="A274" s="9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  <c r="IU274" s="7"/>
      <c r="IV274" s="7"/>
      <c r="IW274" s="7"/>
      <c r="IX274" s="7"/>
      <c r="IY274" s="7"/>
      <c r="IZ274" s="7"/>
      <c r="JA274" s="7"/>
      <c r="JB274" s="7"/>
      <c r="JC274" s="7"/>
      <c r="JD274" s="7"/>
      <c r="JE274" s="7"/>
      <c r="JF274" s="7"/>
      <c r="JG274" s="7"/>
      <c r="JH274" s="7"/>
      <c r="JI274" s="7"/>
      <c r="JJ274" s="7"/>
      <c r="JK274" s="7"/>
      <c r="JL274" s="7"/>
      <c r="JM274" s="7"/>
      <c r="JN274" s="7"/>
      <c r="JO274" s="7"/>
      <c r="JP274" s="7"/>
      <c r="JQ274" s="7"/>
      <c r="JR274" s="7"/>
      <c r="JS274" s="7"/>
      <c r="JT274" s="7"/>
      <c r="JU274" s="7"/>
      <c r="JV274" s="7"/>
      <c r="JW274" s="7"/>
      <c r="JX274" s="7"/>
    </row>
    <row r="275" spans="1:321" s="2" customFormat="1" x14ac:dyDescent="0.25">
      <c r="A275" s="9"/>
      <c r="B275"/>
      <c r="C275"/>
      <c r="D275"/>
      <c r="E275" s="9"/>
      <c r="F275"/>
      <c r="G275" s="23"/>
      <c r="H275" s="23"/>
      <c r="I275" s="23"/>
      <c r="J275" s="23"/>
      <c r="K275" s="23"/>
      <c r="L275" s="23"/>
      <c r="M275" s="23"/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  <c r="DW275" s="6"/>
      <c r="DX275" s="6"/>
      <c r="DY275" s="6"/>
      <c r="DZ275" s="6"/>
      <c r="EA275" s="6"/>
      <c r="EB275" s="6"/>
      <c r="EC275" s="6"/>
      <c r="ED275" s="6"/>
      <c r="EE275" s="6"/>
      <c r="EF275" s="6"/>
      <c r="EG275" s="6"/>
      <c r="EH275" s="6"/>
      <c r="EI275" s="6"/>
      <c r="EJ275" s="6"/>
      <c r="EK275" s="6"/>
      <c r="EL275" s="6"/>
      <c r="EM275" s="6"/>
      <c r="EN275" s="6"/>
      <c r="EO275" s="6"/>
      <c r="EP275" s="6"/>
      <c r="EQ275" s="6"/>
      <c r="ER275" s="6"/>
      <c r="ES275" s="6"/>
      <c r="ET275" s="6"/>
      <c r="EU275" s="6"/>
      <c r="EV275" s="6"/>
      <c r="EW275" s="6"/>
      <c r="EX275" s="6"/>
      <c r="EY275" s="6"/>
      <c r="EZ275" s="6"/>
      <c r="FA275" s="6"/>
      <c r="FB275" s="6"/>
      <c r="FC275" s="6"/>
      <c r="FD275" s="6"/>
      <c r="FE275" s="6"/>
      <c r="FF275" s="6"/>
      <c r="FG275" s="6"/>
      <c r="FH275" s="6"/>
      <c r="FI275" s="6"/>
      <c r="FJ275" s="6"/>
      <c r="FK275" s="6"/>
      <c r="FL275" s="6"/>
      <c r="FM275" s="6"/>
      <c r="FN275" s="6"/>
      <c r="FO275" s="6"/>
      <c r="FP275" s="6"/>
      <c r="FQ275" s="6"/>
      <c r="FR275" s="6"/>
      <c r="FS275" s="6"/>
      <c r="FT275" s="6"/>
      <c r="FU275" s="6"/>
      <c r="FV275" s="6"/>
      <c r="FW275" s="6"/>
      <c r="FX275" s="6"/>
      <c r="FY275" s="6"/>
      <c r="FZ275" s="6"/>
      <c r="GA275" s="6"/>
      <c r="GB275" s="6"/>
      <c r="GC275" s="6"/>
      <c r="GD275" s="6"/>
      <c r="GE275" s="6"/>
      <c r="GF275" s="6"/>
      <c r="GG275" s="6"/>
      <c r="GH275" s="6"/>
      <c r="GI275" s="6"/>
      <c r="GJ275" s="6"/>
      <c r="GK275" s="6"/>
      <c r="GL275" s="6"/>
      <c r="GM275" s="6"/>
      <c r="GN275" s="6"/>
      <c r="GO275" s="6"/>
      <c r="GP275" s="6"/>
      <c r="GQ275" s="6"/>
      <c r="GR275" s="6"/>
      <c r="GS275" s="6"/>
      <c r="GT275" s="6"/>
      <c r="GU275" s="6"/>
      <c r="GV275" s="6"/>
      <c r="GW275" s="6"/>
      <c r="GX275" s="6"/>
      <c r="GY275" s="6"/>
      <c r="GZ275" s="6"/>
      <c r="HA275" s="6"/>
      <c r="HB275" s="6"/>
      <c r="HC275" s="6"/>
      <c r="HD275" s="6"/>
      <c r="HE275" s="6"/>
      <c r="HF275" s="6"/>
      <c r="HG275" s="6"/>
      <c r="HH275" s="6"/>
      <c r="HI275" s="6"/>
      <c r="HJ275" s="6"/>
      <c r="HK275" s="6"/>
      <c r="HL275" s="6"/>
      <c r="HM275" s="6"/>
      <c r="HN275" s="6"/>
      <c r="HO275" s="6"/>
      <c r="HP275" s="6"/>
      <c r="HQ275" s="6"/>
      <c r="HR275" s="6"/>
      <c r="HS275" s="6"/>
      <c r="HT275" s="6"/>
      <c r="HU275" s="6"/>
      <c r="HV275" s="6"/>
      <c r="HW275" s="6"/>
      <c r="HX275" s="6"/>
      <c r="HY275" s="6"/>
      <c r="HZ275" s="6"/>
      <c r="IA275" s="6"/>
      <c r="IB275" s="6"/>
      <c r="IC275" s="6"/>
      <c r="ID275" s="6"/>
      <c r="IE275" s="6"/>
      <c r="IF275" s="6"/>
      <c r="IG275" s="6"/>
      <c r="IH275" s="6"/>
      <c r="II275" s="6"/>
      <c r="IJ275" s="6"/>
      <c r="IK275" s="6"/>
      <c r="IL275" s="6"/>
      <c r="IM275" s="6"/>
      <c r="IN275" s="6"/>
      <c r="IO275" s="6"/>
      <c r="IP275" s="6"/>
      <c r="IQ275" s="6"/>
      <c r="IR275" s="6"/>
      <c r="IS275" s="6"/>
      <c r="IT275" s="6"/>
      <c r="IU275" s="6"/>
      <c r="IV275" s="6"/>
      <c r="IW275" s="6"/>
      <c r="IX275" s="6"/>
      <c r="IY275" s="6"/>
      <c r="IZ275" s="6"/>
      <c r="JA275" s="6"/>
      <c r="JB275" s="6"/>
      <c r="JC275" s="6"/>
      <c r="JD275" s="6"/>
      <c r="JE275" s="6"/>
      <c r="JF275" s="6"/>
      <c r="JG275" s="6"/>
      <c r="JH275" s="6"/>
      <c r="JI275" s="6"/>
      <c r="JJ275" s="6"/>
      <c r="JK275" s="6"/>
      <c r="JL275" s="6"/>
      <c r="JM275" s="6"/>
      <c r="JN275" s="6"/>
      <c r="JO275" s="6"/>
      <c r="JP275" s="6"/>
      <c r="JQ275" s="6"/>
      <c r="JR275" s="6"/>
      <c r="JS275" s="6"/>
      <c r="JT275" s="6"/>
      <c r="JU275" s="6"/>
      <c r="JV275" s="6"/>
      <c r="JW275" s="6"/>
      <c r="JX275" s="6"/>
    </row>
    <row r="276" spans="1:321" x14ac:dyDescent="0.25">
      <c r="A276" s="9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  <c r="IU276" s="7"/>
      <c r="IV276" s="7"/>
      <c r="IW276" s="7"/>
      <c r="IX276" s="7"/>
      <c r="IY276" s="7"/>
      <c r="IZ276" s="7"/>
      <c r="JA276" s="7"/>
      <c r="JB276" s="7"/>
      <c r="JC276" s="7"/>
      <c r="JD276" s="7"/>
      <c r="JE276" s="7"/>
      <c r="JF276" s="7"/>
      <c r="JG276" s="7"/>
      <c r="JH276" s="7"/>
      <c r="JI276" s="7"/>
      <c r="JJ276" s="7"/>
      <c r="JK276" s="7"/>
      <c r="JL276" s="7"/>
      <c r="JM276" s="7"/>
      <c r="JN276" s="7"/>
      <c r="JO276" s="7"/>
      <c r="JP276" s="7"/>
      <c r="JQ276" s="7"/>
      <c r="JR276" s="7"/>
      <c r="JS276" s="7"/>
      <c r="JT276" s="7"/>
      <c r="JU276" s="7"/>
      <c r="JV276" s="7"/>
      <c r="JW276" s="7"/>
      <c r="JX276" s="7"/>
    </row>
    <row r="277" spans="1:321" x14ac:dyDescent="0.25">
      <c r="A277" s="9"/>
      <c r="G277" s="28"/>
      <c r="H277" s="28"/>
      <c r="I277" s="28"/>
      <c r="J277" s="28"/>
      <c r="K277" s="30"/>
      <c r="L277" s="28"/>
      <c r="M277" s="28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  <c r="IU277" s="7"/>
      <c r="IV277" s="7"/>
      <c r="IW277" s="7"/>
      <c r="IX277" s="7"/>
      <c r="IY277" s="7"/>
      <c r="IZ277" s="7"/>
      <c r="JA277" s="7"/>
      <c r="JB277" s="7"/>
      <c r="JC277" s="7"/>
      <c r="JD277" s="7"/>
      <c r="JE277" s="7"/>
      <c r="JF277" s="7"/>
      <c r="JG277" s="7"/>
      <c r="JH277" s="7"/>
      <c r="JI277" s="7"/>
      <c r="JJ277" s="7"/>
      <c r="JK277" s="7"/>
      <c r="JL277" s="7"/>
      <c r="JM277" s="7"/>
      <c r="JN277" s="7"/>
      <c r="JO277" s="7"/>
      <c r="JP277" s="7"/>
      <c r="JQ277" s="7"/>
      <c r="JR277" s="7"/>
      <c r="JS277" s="7"/>
      <c r="JT277" s="7"/>
      <c r="JU277" s="7"/>
      <c r="JV277" s="7"/>
      <c r="JW277" s="7"/>
      <c r="JX277" s="7"/>
    </row>
    <row r="278" spans="1:321" s="2" customFormat="1" x14ac:dyDescent="0.25">
      <c r="A278" s="9"/>
      <c r="B278"/>
      <c r="C278"/>
      <c r="D278"/>
      <c r="E278" s="9"/>
      <c r="F278"/>
      <c r="G278" s="23"/>
      <c r="H278" s="23"/>
      <c r="I278" s="23"/>
      <c r="J278" s="23"/>
      <c r="K278" s="23"/>
      <c r="L278" s="23"/>
      <c r="M278" s="23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 s="6"/>
      <c r="BP278" s="6"/>
      <c r="BQ278" s="6"/>
      <c r="BR278" s="6"/>
      <c r="BS278" s="6"/>
      <c r="BT278" s="6"/>
      <c r="BU278" s="6"/>
      <c r="BV278" s="6"/>
      <c r="BW278" s="6"/>
      <c r="BX278" s="6"/>
      <c r="BY278" s="6"/>
      <c r="BZ278" s="6"/>
      <c r="CA278" s="6"/>
      <c r="CB278" s="6"/>
      <c r="CC278" s="6"/>
      <c r="CD278" s="6"/>
      <c r="CE278" s="6"/>
      <c r="CF278" s="6"/>
      <c r="CG278" s="6"/>
      <c r="CH278" s="6"/>
      <c r="CI278" s="6"/>
      <c r="CJ278" s="6"/>
      <c r="CK278" s="6"/>
      <c r="CL278" s="6"/>
      <c r="CM278" s="6"/>
      <c r="CN278" s="6"/>
      <c r="CO278" s="6"/>
      <c r="CP278" s="6"/>
      <c r="CQ278" s="6"/>
      <c r="CR278" s="6"/>
      <c r="CS278" s="6"/>
      <c r="CT278" s="6"/>
      <c r="CU278" s="6"/>
      <c r="CV278" s="6"/>
      <c r="CW278" s="6"/>
      <c r="CX278" s="6"/>
      <c r="CY278" s="6"/>
      <c r="CZ278" s="6"/>
      <c r="DA278" s="6"/>
      <c r="DB278" s="6"/>
      <c r="DC278" s="6"/>
      <c r="DD278" s="6"/>
      <c r="DE278" s="6"/>
      <c r="DF278" s="6"/>
      <c r="DG278" s="6"/>
      <c r="DH278" s="6"/>
      <c r="DI278" s="6"/>
      <c r="DJ278" s="6"/>
      <c r="DK278" s="6"/>
      <c r="DL278" s="6"/>
      <c r="DM278" s="6"/>
      <c r="DN278" s="6"/>
      <c r="DO278" s="6"/>
      <c r="DP278" s="6"/>
      <c r="DQ278" s="6"/>
      <c r="DR278" s="6"/>
      <c r="DS278" s="6"/>
      <c r="DT278" s="6"/>
      <c r="DU278" s="6"/>
      <c r="DV278" s="6"/>
      <c r="DW278" s="6"/>
      <c r="DX278" s="6"/>
      <c r="DY278" s="6"/>
      <c r="DZ278" s="6"/>
      <c r="EA278" s="6"/>
      <c r="EB278" s="6"/>
      <c r="EC278" s="6"/>
      <c r="ED278" s="6"/>
      <c r="EE278" s="6"/>
      <c r="EF278" s="6"/>
      <c r="EG278" s="6"/>
      <c r="EH278" s="6"/>
      <c r="EI278" s="6"/>
      <c r="EJ278" s="6"/>
      <c r="EK278" s="6"/>
      <c r="EL278" s="6"/>
      <c r="EM278" s="6"/>
      <c r="EN278" s="6"/>
      <c r="EO278" s="6"/>
      <c r="EP278" s="6"/>
      <c r="EQ278" s="6"/>
      <c r="ER278" s="6"/>
      <c r="ES278" s="6"/>
      <c r="ET278" s="6"/>
      <c r="EU278" s="6"/>
      <c r="EV278" s="6"/>
      <c r="EW278" s="6"/>
      <c r="EX278" s="6"/>
      <c r="EY278" s="6"/>
      <c r="EZ278" s="6"/>
      <c r="FA278" s="6"/>
      <c r="FB278" s="6"/>
      <c r="FC278" s="6"/>
      <c r="FD278" s="6"/>
      <c r="FE278" s="6"/>
      <c r="FF278" s="6"/>
      <c r="FG278" s="6"/>
      <c r="FH278" s="6"/>
      <c r="FI278" s="6"/>
      <c r="FJ278" s="6"/>
      <c r="FK278" s="6"/>
      <c r="FL278" s="6"/>
      <c r="FM278" s="6"/>
      <c r="FN278" s="6"/>
      <c r="FO278" s="6"/>
      <c r="FP278" s="6"/>
      <c r="FQ278" s="6"/>
      <c r="FR278" s="6"/>
      <c r="FS278" s="6"/>
      <c r="FT278" s="6"/>
      <c r="FU278" s="6"/>
      <c r="FV278" s="6"/>
      <c r="FW278" s="6"/>
      <c r="FX278" s="6"/>
      <c r="FY278" s="6"/>
      <c r="FZ278" s="6"/>
      <c r="GA278" s="6"/>
      <c r="GB278" s="6"/>
      <c r="GC278" s="6"/>
      <c r="GD278" s="6"/>
      <c r="GE278" s="6"/>
      <c r="GF278" s="6"/>
      <c r="GG278" s="6"/>
      <c r="GH278" s="6"/>
      <c r="GI278" s="6"/>
      <c r="GJ278" s="6"/>
      <c r="GK278" s="6"/>
      <c r="GL278" s="6"/>
      <c r="GM278" s="6"/>
      <c r="GN278" s="6"/>
      <c r="GO278" s="6"/>
      <c r="GP278" s="6"/>
      <c r="GQ278" s="6"/>
      <c r="GR278" s="6"/>
      <c r="GS278" s="6"/>
      <c r="GT278" s="6"/>
      <c r="GU278" s="6"/>
      <c r="GV278" s="6"/>
      <c r="GW278" s="6"/>
      <c r="GX278" s="6"/>
      <c r="GY278" s="6"/>
      <c r="GZ278" s="6"/>
      <c r="HA278" s="6"/>
      <c r="HB278" s="6"/>
      <c r="HC278" s="6"/>
      <c r="HD278" s="6"/>
      <c r="HE278" s="6"/>
      <c r="HF278" s="6"/>
      <c r="HG278" s="6"/>
      <c r="HH278" s="6"/>
      <c r="HI278" s="6"/>
      <c r="HJ278" s="6"/>
      <c r="HK278" s="6"/>
      <c r="HL278" s="6"/>
      <c r="HM278" s="6"/>
      <c r="HN278" s="6"/>
      <c r="HO278" s="6"/>
      <c r="HP278" s="6"/>
      <c r="HQ278" s="6"/>
      <c r="HR278" s="6"/>
      <c r="HS278" s="6"/>
      <c r="HT278" s="6"/>
      <c r="HU278" s="6"/>
      <c r="HV278" s="6"/>
      <c r="HW278" s="6"/>
      <c r="HX278" s="6"/>
      <c r="HY278" s="6"/>
      <c r="HZ278" s="6"/>
      <c r="IA278" s="6"/>
      <c r="IB278" s="6"/>
      <c r="IC278" s="6"/>
      <c r="ID278" s="6"/>
      <c r="IE278" s="6"/>
      <c r="IF278" s="6"/>
      <c r="IG278" s="6"/>
      <c r="IH278" s="6"/>
      <c r="II278" s="6"/>
      <c r="IJ278" s="6"/>
      <c r="IK278" s="6"/>
      <c r="IL278" s="6"/>
      <c r="IM278" s="6"/>
      <c r="IN278" s="6"/>
      <c r="IO278" s="6"/>
      <c r="IP278" s="6"/>
      <c r="IQ278" s="6"/>
      <c r="IR278" s="6"/>
      <c r="IS278" s="6"/>
      <c r="IT278" s="6"/>
      <c r="IU278" s="6"/>
      <c r="IV278" s="6"/>
      <c r="IW278" s="6"/>
      <c r="IX278" s="6"/>
      <c r="IY278" s="6"/>
      <c r="IZ278" s="6"/>
      <c r="JA278" s="6"/>
      <c r="JB278" s="6"/>
      <c r="JC278" s="6"/>
      <c r="JD278" s="6"/>
      <c r="JE278" s="6"/>
      <c r="JF278" s="6"/>
      <c r="JG278" s="6"/>
      <c r="JH278" s="6"/>
      <c r="JI278" s="6"/>
      <c r="JJ278" s="6"/>
      <c r="JK278" s="6"/>
      <c r="JL278" s="6"/>
      <c r="JM278" s="6"/>
      <c r="JN278" s="6"/>
      <c r="JO278" s="6"/>
      <c r="JP278" s="6"/>
      <c r="JQ278" s="6"/>
      <c r="JR278" s="6"/>
      <c r="JS278" s="6"/>
      <c r="JT278" s="6"/>
      <c r="JU278" s="6"/>
      <c r="JV278" s="6"/>
      <c r="JW278" s="6"/>
      <c r="JX278" s="6"/>
    </row>
    <row r="279" spans="1:321" s="2" customFormat="1" x14ac:dyDescent="0.25">
      <c r="A279" s="9"/>
      <c r="B279"/>
      <c r="C279"/>
      <c r="D279"/>
      <c r="E279" s="9"/>
      <c r="F279"/>
      <c r="G279" s="23"/>
      <c r="H279" s="23"/>
      <c r="I279" s="23"/>
      <c r="J279" s="23"/>
      <c r="K279" s="23"/>
      <c r="L279" s="23"/>
      <c r="M279" s="23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 s="6"/>
      <c r="BP279" s="6"/>
      <c r="BQ279" s="6"/>
      <c r="BR279" s="6"/>
      <c r="BS279" s="6"/>
      <c r="BT279" s="6"/>
      <c r="BU279" s="6"/>
      <c r="BV279" s="6"/>
      <c r="BW279" s="6"/>
      <c r="BX279" s="6"/>
      <c r="BY279" s="6"/>
      <c r="BZ279" s="6"/>
      <c r="CA279" s="6"/>
      <c r="CB279" s="6"/>
      <c r="CC279" s="6"/>
      <c r="CD279" s="6"/>
      <c r="CE279" s="6"/>
      <c r="CF279" s="6"/>
      <c r="CG279" s="6"/>
      <c r="CH279" s="6"/>
      <c r="CI279" s="6"/>
      <c r="CJ279" s="6"/>
      <c r="CK279" s="6"/>
      <c r="CL279" s="6"/>
      <c r="CM279" s="6"/>
      <c r="CN279" s="6"/>
      <c r="CO279" s="6"/>
      <c r="CP279" s="6"/>
      <c r="CQ279" s="6"/>
      <c r="CR279" s="6"/>
      <c r="CS279" s="6"/>
      <c r="CT279" s="6"/>
      <c r="CU279" s="6"/>
      <c r="CV279" s="6"/>
      <c r="CW279" s="6"/>
      <c r="CX279" s="6"/>
      <c r="CY279" s="6"/>
      <c r="CZ279" s="6"/>
      <c r="DA279" s="6"/>
      <c r="DB279" s="6"/>
      <c r="DC279" s="6"/>
      <c r="DD279" s="6"/>
      <c r="DE279" s="6"/>
      <c r="DF279" s="6"/>
      <c r="DG279" s="6"/>
      <c r="DH279" s="6"/>
      <c r="DI279" s="6"/>
      <c r="DJ279" s="6"/>
      <c r="DK279" s="6"/>
      <c r="DL279" s="6"/>
      <c r="DM279" s="6"/>
      <c r="DN279" s="6"/>
      <c r="DO279" s="6"/>
      <c r="DP279" s="6"/>
      <c r="DQ279" s="6"/>
      <c r="DR279" s="6"/>
      <c r="DS279" s="6"/>
      <c r="DT279" s="6"/>
      <c r="DU279" s="6"/>
      <c r="DV279" s="6"/>
      <c r="DW279" s="6"/>
      <c r="DX279" s="6"/>
      <c r="DY279" s="6"/>
      <c r="DZ279" s="6"/>
      <c r="EA279" s="6"/>
      <c r="EB279" s="6"/>
      <c r="EC279" s="6"/>
      <c r="ED279" s="6"/>
      <c r="EE279" s="6"/>
      <c r="EF279" s="6"/>
      <c r="EG279" s="6"/>
      <c r="EH279" s="6"/>
      <c r="EI279" s="6"/>
      <c r="EJ279" s="6"/>
      <c r="EK279" s="6"/>
      <c r="EL279" s="6"/>
      <c r="EM279" s="6"/>
      <c r="EN279" s="6"/>
      <c r="EO279" s="6"/>
      <c r="EP279" s="6"/>
      <c r="EQ279" s="6"/>
      <c r="ER279" s="6"/>
      <c r="ES279" s="6"/>
      <c r="ET279" s="6"/>
      <c r="EU279" s="6"/>
      <c r="EV279" s="6"/>
      <c r="EW279" s="6"/>
      <c r="EX279" s="6"/>
      <c r="EY279" s="6"/>
      <c r="EZ279" s="6"/>
      <c r="FA279" s="6"/>
      <c r="FB279" s="6"/>
      <c r="FC279" s="6"/>
      <c r="FD279" s="6"/>
      <c r="FE279" s="6"/>
      <c r="FF279" s="6"/>
      <c r="FG279" s="6"/>
      <c r="FH279" s="6"/>
      <c r="FI279" s="6"/>
      <c r="FJ279" s="6"/>
      <c r="FK279" s="6"/>
      <c r="FL279" s="6"/>
      <c r="FM279" s="6"/>
      <c r="FN279" s="6"/>
      <c r="FO279" s="6"/>
      <c r="FP279" s="6"/>
      <c r="FQ279" s="6"/>
      <c r="FR279" s="6"/>
      <c r="FS279" s="6"/>
      <c r="FT279" s="6"/>
      <c r="FU279" s="6"/>
      <c r="FV279" s="6"/>
      <c r="FW279" s="6"/>
      <c r="FX279" s="6"/>
      <c r="FY279" s="6"/>
      <c r="FZ279" s="6"/>
      <c r="GA279" s="6"/>
      <c r="GB279" s="6"/>
      <c r="GC279" s="6"/>
      <c r="GD279" s="6"/>
      <c r="GE279" s="6"/>
      <c r="GF279" s="6"/>
      <c r="GG279" s="6"/>
      <c r="GH279" s="6"/>
      <c r="GI279" s="6"/>
      <c r="GJ279" s="6"/>
      <c r="GK279" s="6"/>
      <c r="GL279" s="6"/>
      <c r="GM279" s="6"/>
      <c r="GN279" s="6"/>
      <c r="GO279" s="6"/>
      <c r="GP279" s="6"/>
      <c r="GQ279" s="6"/>
      <c r="GR279" s="6"/>
      <c r="GS279" s="6"/>
      <c r="GT279" s="6"/>
      <c r="GU279" s="6"/>
      <c r="GV279" s="6"/>
      <c r="GW279" s="6"/>
      <c r="GX279" s="6"/>
      <c r="GY279" s="6"/>
      <c r="GZ279" s="6"/>
      <c r="HA279" s="6"/>
      <c r="HB279" s="6"/>
      <c r="HC279" s="6"/>
      <c r="HD279" s="6"/>
      <c r="HE279" s="6"/>
      <c r="HF279" s="6"/>
      <c r="HG279" s="6"/>
      <c r="HH279" s="6"/>
      <c r="HI279" s="6"/>
      <c r="HJ279" s="6"/>
      <c r="HK279" s="6"/>
      <c r="HL279" s="6"/>
      <c r="HM279" s="6"/>
      <c r="HN279" s="6"/>
      <c r="HO279" s="6"/>
      <c r="HP279" s="6"/>
      <c r="HQ279" s="6"/>
      <c r="HR279" s="6"/>
      <c r="HS279" s="6"/>
      <c r="HT279" s="6"/>
      <c r="HU279" s="6"/>
      <c r="HV279" s="6"/>
      <c r="HW279" s="6"/>
      <c r="HX279" s="6"/>
      <c r="HY279" s="6"/>
      <c r="HZ279" s="6"/>
      <c r="IA279" s="6"/>
      <c r="IB279" s="6"/>
      <c r="IC279" s="6"/>
      <c r="ID279" s="6"/>
      <c r="IE279" s="6"/>
      <c r="IF279" s="6"/>
      <c r="IG279" s="6"/>
      <c r="IH279" s="6"/>
      <c r="II279" s="6"/>
      <c r="IJ279" s="6"/>
      <c r="IK279" s="6"/>
      <c r="IL279" s="6"/>
      <c r="IM279" s="6"/>
      <c r="IN279" s="6"/>
      <c r="IO279" s="6"/>
      <c r="IP279" s="6"/>
      <c r="IQ279" s="6"/>
      <c r="IR279" s="6"/>
      <c r="IS279" s="6"/>
      <c r="IT279" s="6"/>
      <c r="IU279" s="6"/>
      <c r="IV279" s="6"/>
      <c r="IW279" s="6"/>
      <c r="IX279" s="6"/>
      <c r="IY279" s="6"/>
      <c r="IZ279" s="6"/>
      <c r="JA279" s="6"/>
      <c r="JB279" s="6"/>
      <c r="JC279" s="6"/>
      <c r="JD279" s="6"/>
      <c r="JE279" s="6"/>
      <c r="JF279" s="6"/>
      <c r="JG279" s="6"/>
      <c r="JH279" s="6"/>
      <c r="JI279" s="6"/>
      <c r="JJ279" s="6"/>
      <c r="JK279" s="6"/>
      <c r="JL279" s="6"/>
      <c r="JM279" s="6"/>
      <c r="JN279" s="6"/>
      <c r="JO279" s="6"/>
      <c r="JP279" s="6"/>
      <c r="JQ279" s="6"/>
      <c r="JR279" s="6"/>
      <c r="JS279" s="6"/>
      <c r="JT279" s="6"/>
      <c r="JU279" s="6"/>
      <c r="JV279" s="6"/>
      <c r="JW279" s="6"/>
      <c r="JX279" s="1"/>
      <c r="JY279" s="1"/>
      <c r="JZ279" s="1"/>
      <c r="KA279" s="1"/>
      <c r="KB279" s="1"/>
      <c r="KC279" s="1"/>
      <c r="KD279" s="1"/>
      <c r="KE279" s="1"/>
      <c r="KF279" s="1"/>
      <c r="KG279" s="1"/>
      <c r="KH279" s="1"/>
      <c r="KI279" s="1"/>
      <c r="KJ279" s="1"/>
      <c r="KK279" s="1"/>
      <c r="KL279" s="1"/>
      <c r="KM279" s="1"/>
      <c r="KN279" s="1"/>
      <c r="KO279" s="1"/>
      <c r="KP279" s="1"/>
      <c r="KQ279" s="1"/>
      <c r="KR279" s="1"/>
      <c r="KS279" s="1"/>
      <c r="KT279" s="1"/>
      <c r="KU279" s="1"/>
      <c r="KV279" s="1"/>
      <c r="KW279" s="1"/>
      <c r="KX279" s="1"/>
      <c r="KY279" s="1"/>
      <c r="KZ279" s="1"/>
      <c r="LA279" s="1"/>
      <c r="LB279" s="1"/>
      <c r="LC279" s="1"/>
      <c r="LD279" s="1"/>
      <c r="LE279" s="1"/>
      <c r="LF279" s="1"/>
      <c r="LG279" s="1"/>
      <c r="LH279" s="1"/>
      <c r="LI279" s="1"/>
    </row>
    <row r="280" spans="1:321" s="2" customFormat="1" ht="17.25" x14ac:dyDescent="0.25">
      <c r="A280" s="9"/>
      <c r="B280"/>
      <c r="C280"/>
      <c r="D280"/>
      <c r="E280" s="9"/>
      <c r="F280"/>
      <c r="G280" s="23"/>
      <c r="H280" s="23"/>
      <c r="I280" s="23"/>
      <c r="J280" s="23"/>
      <c r="K280" s="29"/>
      <c r="L280" s="23"/>
      <c r="M280" s="23"/>
      <c r="N280"/>
      <c r="O280"/>
      <c r="P280"/>
      <c r="Q280"/>
      <c r="R280"/>
      <c r="S280"/>
      <c r="T280"/>
      <c r="U280"/>
      <c r="V280"/>
      <c r="W280"/>
      <c r="X280"/>
      <c r="Y280"/>
      <c r="Z280"/>
      <c r="AA280"/>
      <c r="AB280"/>
      <c r="AC280"/>
      <c r="AD280"/>
      <c r="AE280"/>
      <c r="AF280"/>
      <c r="AG280"/>
      <c r="AH280"/>
      <c r="AI280"/>
      <c r="AJ280"/>
      <c r="AK280"/>
      <c r="AL280"/>
      <c r="AM280"/>
      <c r="AN280"/>
      <c r="AO280"/>
      <c r="AP280"/>
      <c r="AQ280"/>
      <c r="AR280"/>
      <c r="AS280"/>
      <c r="AT280"/>
      <c r="AU280"/>
      <c r="AV280"/>
      <c r="AW280"/>
      <c r="AX280"/>
      <c r="AY280"/>
      <c r="AZ280"/>
      <c r="BA280"/>
      <c r="BB280"/>
      <c r="BC280"/>
      <c r="BD280"/>
      <c r="BE280"/>
      <c r="BF280"/>
      <c r="BG280"/>
      <c r="BH280"/>
      <c r="BI280"/>
      <c r="BJ280"/>
      <c r="BK280"/>
      <c r="BL280"/>
      <c r="BM280"/>
      <c r="BN280"/>
      <c r="BO280" s="6"/>
      <c r="BP280" s="6"/>
      <c r="BQ280" s="6"/>
      <c r="BR280" s="6"/>
      <c r="BS280" s="6"/>
      <c r="BT280" s="6"/>
      <c r="BU280" s="6"/>
      <c r="BV280" s="6"/>
      <c r="BW280" s="6"/>
      <c r="BX280" s="6"/>
      <c r="BY280" s="6"/>
      <c r="BZ280" s="6"/>
      <c r="CA280" s="6"/>
      <c r="CB280" s="6"/>
      <c r="CC280" s="6"/>
      <c r="CD280" s="6"/>
      <c r="CE280" s="6"/>
      <c r="CF280" s="6"/>
      <c r="CG280" s="6"/>
      <c r="CH280" s="6"/>
      <c r="CI280" s="6"/>
      <c r="CJ280" s="6"/>
      <c r="CK280" s="6"/>
      <c r="CL280" s="6"/>
      <c r="CM280" s="6"/>
      <c r="CN280" s="6"/>
      <c r="CO280" s="6"/>
      <c r="CP280" s="6"/>
      <c r="CQ280" s="6"/>
      <c r="CR280" s="6"/>
      <c r="CS280" s="6"/>
      <c r="CT280" s="6"/>
      <c r="CU280" s="6"/>
      <c r="CV280" s="6"/>
      <c r="CW280" s="6"/>
      <c r="CX280" s="6"/>
      <c r="CY280" s="6"/>
      <c r="CZ280" s="6"/>
      <c r="DA280" s="6"/>
      <c r="DB280" s="6"/>
      <c r="DC280" s="6"/>
      <c r="DD280" s="6"/>
      <c r="DE280" s="6"/>
      <c r="DF280" s="6"/>
      <c r="DG280" s="6"/>
      <c r="DH280" s="6"/>
      <c r="DI280" s="6"/>
      <c r="DJ280" s="6"/>
      <c r="DK280" s="6"/>
      <c r="DL280" s="6"/>
      <c r="DM280" s="6"/>
      <c r="DN280" s="6"/>
      <c r="DO280" s="6"/>
      <c r="DP280" s="6"/>
      <c r="DQ280" s="6"/>
      <c r="DR280" s="6"/>
      <c r="DS280" s="6"/>
      <c r="DT280" s="6"/>
      <c r="DU280" s="6"/>
      <c r="DV280" s="6"/>
      <c r="DW280" s="6"/>
      <c r="DX280" s="6"/>
      <c r="DY280" s="6"/>
      <c r="DZ280" s="6"/>
      <c r="EA280" s="6"/>
      <c r="EB280" s="6"/>
      <c r="EC280" s="6"/>
      <c r="ED280" s="6"/>
      <c r="EE280" s="6"/>
      <c r="EF280" s="6"/>
      <c r="EG280" s="6"/>
      <c r="EH280" s="6"/>
      <c r="EI280" s="6"/>
      <c r="EJ280" s="6"/>
      <c r="EK280" s="6"/>
      <c r="EL280" s="6"/>
      <c r="EM280" s="6"/>
      <c r="EN280" s="6"/>
      <c r="EO280" s="6"/>
      <c r="EP280" s="6"/>
      <c r="EQ280" s="6"/>
      <c r="ER280" s="6"/>
      <c r="ES280" s="6"/>
      <c r="ET280" s="6"/>
      <c r="EU280" s="6"/>
      <c r="EV280" s="6"/>
      <c r="EW280" s="6"/>
      <c r="EX280" s="6"/>
      <c r="EY280" s="6"/>
      <c r="EZ280" s="6"/>
      <c r="FA280" s="6"/>
      <c r="FB280" s="6"/>
      <c r="FC280" s="6"/>
      <c r="FD280" s="6"/>
      <c r="FE280" s="6"/>
      <c r="FF280" s="6"/>
      <c r="FG280" s="6"/>
      <c r="FH280" s="6"/>
      <c r="FI280" s="6"/>
      <c r="FJ280" s="6"/>
      <c r="FK280" s="6"/>
      <c r="FL280" s="6"/>
      <c r="FM280" s="6"/>
      <c r="FN280" s="6"/>
      <c r="FO280" s="6"/>
      <c r="FP280" s="6"/>
      <c r="FQ280" s="6"/>
      <c r="FR280" s="6"/>
      <c r="FS280" s="6"/>
      <c r="FT280" s="6"/>
      <c r="FU280" s="6"/>
      <c r="FV280" s="6"/>
      <c r="FW280" s="6"/>
      <c r="FX280" s="6"/>
      <c r="FY280" s="6"/>
      <c r="FZ280" s="6"/>
      <c r="GA280" s="6"/>
      <c r="GB280" s="6"/>
      <c r="GC280" s="6"/>
      <c r="GD280" s="6"/>
      <c r="GE280" s="6"/>
      <c r="GF280" s="6"/>
      <c r="GG280" s="6"/>
      <c r="GH280" s="6"/>
      <c r="GI280" s="6"/>
      <c r="GJ280" s="6"/>
      <c r="GK280" s="6"/>
      <c r="GL280" s="6"/>
      <c r="GM280" s="6"/>
      <c r="GN280" s="6"/>
      <c r="GO280" s="6"/>
      <c r="GP280" s="6"/>
      <c r="GQ280" s="6"/>
      <c r="GR280" s="6"/>
      <c r="GS280" s="6"/>
      <c r="GT280" s="6"/>
      <c r="GU280" s="6"/>
      <c r="GV280" s="6"/>
      <c r="GW280" s="6"/>
      <c r="GX280" s="6"/>
      <c r="GY280" s="6"/>
      <c r="GZ280" s="6"/>
      <c r="HA280" s="6"/>
      <c r="HB280" s="6"/>
      <c r="HC280" s="6"/>
      <c r="HD280" s="6"/>
      <c r="HE280" s="6"/>
      <c r="HF280" s="6"/>
      <c r="HG280" s="6"/>
      <c r="HH280" s="6"/>
      <c r="HI280" s="6"/>
      <c r="HJ280" s="6"/>
      <c r="HK280" s="6"/>
      <c r="HL280" s="6"/>
      <c r="HM280" s="6"/>
      <c r="HN280" s="6"/>
      <c r="HO280" s="6"/>
      <c r="HP280" s="6"/>
      <c r="HQ280" s="6"/>
      <c r="HR280" s="6"/>
      <c r="HS280" s="6"/>
      <c r="HT280" s="6"/>
      <c r="HU280" s="6"/>
      <c r="HV280" s="6"/>
      <c r="HW280" s="6"/>
      <c r="HX280" s="6"/>
      <c r="HY280" s="6"/>
      <c r="HZ280" s="6"/>
      <c r="IA280" s="6"/>
      <c r="IB280" s="6"/>
      <c r="IC280" s="6"/>
      <c r="ID280" s="6"/>
      <c r="IE280" s="6"/>
      <c r="IF280" s="6"/>
      <c r="IG280" s="6"/>
      <c r="IH280" s="6"/>
      <c r="II280" s="6"/>
      <c r="IJ280" s="6"/>
      <c r="IK280" s="6"/>
      <c r="IL280" s="6"/>
      <c r="IM280" s="6"/>
      <c r="IN280" s="6"/>
      <c r="IO280" s="6"/>
      <c r="IP280" s="6"/>
      <c r="IQ280" s="6"/>
      <c r="IR280" s="6"/>
      <c r="IS280" s="6"/>
      <c r="IT280" s="6"/>
      <c r="IU280" s="6"/>
      <c r="IV280" s="6"/>
      <c r="IW280" s="6"/>
      <c r="IX280" s="6"/>
      <c r="IY280" s="6"/>
      <c r="IZ280" s="6"/>
      <c r="JA280" s="6"/>
      <c r="JB280" s="6"/>
      <c r="JC280" s="6"/>
      <c r="JD280" s="6"/>
      <c r="JE280" s="6"/>
      <c r="JF280" s="6"/>
      <c r="JG280" s="6"/>
      <c r="JH280" s="6"/>
      <c r="JI280" s="6"/>
      <c r="JJ280" s="6"/>
      <c r="JK280" s="6"/>
      <c r="JL280" s="6"/>
      <c r="JM280" s="6"/>
      <c r="JN280" s="6"/>
      <c r="JO280" s="6"/>
      <c r="JP280" s="6"/>
      <c r="JQ280" s="6"/>
      <c r="JR280" s="6"/>
      <c r="JS280" s="6"/>
      <c r="JT280" s="6"/>
      <c r="JU280" s="6"/>
      <c r="JV280" s="6"/>
      <c r="JW280" s="6"/>
      <c r="JX280" s="1"/>
      <c r="JY280" s="1"/>
      <c r="JZ280" s="1"/>
      <c r="KA280" s="1"/>
      <c r="KB280" s="1"/>
      <c r="KC280" s="1"/>
      <c r="KD280" s="1"/>
      <c r="KE280" s="1"/>
      <c r="KF280" s="1"/>
      <c r="KG280" s="1"/>
      <c r="KH280" s="1"/>
      <c r="KI280" s="1"/>
      <c r="KJ280" s="1"/>
      <c r="KK280" s="1"/>
      <c r="KL280" s="1"/>
      <c r="KM280" s="1"/>
      <c r="KN280" s="1"/>
      <c r="KO280" s="1"/>
      <c r="KP280" s="1"/>
      <c r="KQ280" s="1"/>
      <c r="KR280" s="1"/>
      <c r="KS280" s="1"/>
      <c r="KT280" s="1"/>
      <c r="KU280" s="1"/>
      <c r="KV280" s="1"/>
      <c r="KW280" s="1"/>
      <c r="KX280" s="1"/>
      <c r="KY280" s="1"/>
      <c r="KZ280" s="1"/>
      <c r="LA280" s="1"/>
      <c r="LB280" s="1"/>
      <c r="LC280" s="1"/>
      <c r="LD280" s="1"/>
      <c r="LE280" s="1"/>
      <c r="LF280" s="1"/>
      <c r="LG280" s="1"/>
      <c r="LH280" s="1"/>
      <c r="LI280" s="1"/>
    </row>
    <row r="281" spans="1:321" s="8" customFormat="1" x14ac:dyDescent="0.25">
      <c r="A281" s="9"/>
      <c r="B281"/>
      <c r="C281"/>
      <c r="D281" s="9"/>
      <c r="E281"/>
      <c r="F281" s="23"/>
      <c r="G281" s="23"/>
      <c r="H281" s="23"/>
      <c r="I281" s="23"/>
      <c r="J281" s="23"/>
      <c r="K281" s="23"/>
      <c r="L281" s="23"/>
      <c r="M281" s="23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 s="11"/>
      <c r="BP281" s="11"/>
      <c r="BQ281" s="11"/>
      <c r="BR281" s="11"/>
      <c r="BS281" s="11"/>
      <c r="BT281" s="11"/>
      <c r="BU281" s="11"/>
      <c r="BV281" s="11"/>
      <c r="BW281" s="11"/>
      <c r="BX281" s="11"/>
      <c r="BY281" s="11"/>
      <c r="BZ281" s="11"/>
      <c r="CA281" s="11"/>
      <c r="CB281" s="11"/>
      <c r="CC281" s="11"/>
      <c r="CD281" s="11"/>
      <c r="CE281" s="11"/>
      <c r="CF281" s="11"/>
      <c r="CG281" s="11"/>
      <c r="CH281" s="11"/>
      <c r="CI281" s="11"/>
      <c r="CJ281" s="11"/>
      <c r="CK281" s="11"/>
      <c r="CL281" s="11"/>
      <c r="CM281" s="11"/>
      <c r="CN281" s="11"/>
      <c r="CO281" s="11"/>
      <c r="CP281" s="11"/>
      <c r="CQ281" s="11"/>
      <c r="CR281" s="11"/>
      <c r="CS281" s="11"/>
      <c r="CT281" s="11"/>
      <c r="CU281" s="11"/>
      <c r="CV281" s="11"/>
      <c r="CW281" s="11"/>
      <c r="CX281" s="11"/>
      <c r="CY281" s="11"/>
      <c r="CZ281" s="11"/>
      <c r="DA281" s="11"/>
      <c r="DB281" s="11"/>
      <c r="DC281" s="11"/>
      <c r="DD281" s="11"/>
      <c r="DE281" s="11"/>
      <c r="DF281" s="11"/>
      <c r="DG281" s="11"/>
      <c r="DH281" s="11"/>
      <c r="DI281" s="11"/>
      <c r="DJ281" s="11"/>
      <c r="DK281" s="11"/>
      <c r="DL281" s="11"/>
      <c r="DM281" s="11"/>
      <c r="DN281" s="11"/>
      <c r="DO281" s="11"/>
      <c r="DP281" s="11"/>
      <c r="DQ281" s="11"/>
      <c r="DR281" s="11"/>
      <c r="DS281" s="11"/>
      <c r="DT281" s="11"/>
      <c r="DU281" s="11"/>
      <c r="DV281" s="11"/>
      <c r="DW281" s="11"/>
      <c r="DX281" s="11"/>
      <c r="DY281" s="11"/>
      <c r="DZ281" s="11"/>
      <c r="EA281" s="11"/>
      <c r="EB281" s="11"/>
      <c r="EC281" s="11"/>
      <c r="ED281" s="11"/>
      <c r="EE281" s="11"/>
      <c r="EF281" s="11"/>
      <c r="EG281" s="11"/>
      <c r="EH281" s="11"/>
      <c r="EI281" s="11"/>
      <c r="EJ281" s="11"/>
      <c r="EK281" s="11"/>
      <c r="EL281" s="11"/>
      <c r="EM281" s="11"/>
      <c r="EN281" s="11"/>
      <c r="EO281" s="11"/>
      <c r="EP281" s="11"/>
      <c r="EQ281" s="11"/>
      <c r="ER281" s="11"/>
      <c r="ES281" s="11"/>
      <c r="ET281" s="11"/>
      <c r="EU281" s="11"/>
      <c r="EV281" s="11"/>
      <c r="EW281" s="11"/>
      <c r="EX281" s="11"/>
      <c r="EY281" s="11"/>
      <c r="EZ281" s="11"/>
      <c r="FA281" s="11"/>
      <c r="FB281" s="11"/>
      <c r="FC281" s="11"/>
      <c r="FD281" s="11"/>
      <c r="FE281" s="11"/>
      <c r="FF281" s="11"/>
      <c r="FG281" s="11"/>
      <c r="FH281" s="11"/>
      <c r="FI281" s="11"/>
      <c r="FJ281" s="11"/>
      <c r="FK281" s="11"/>
      <c r="FL281" s="11"/>
      <c r="FM281" s="11"/>
      <c r="FN281" s="11"/>
      <c r="FO281" s="11"/>
      <c r="FP281" s="11"/>
      <c r="FQ281" s="11"/>
      <c r="FR281" s="11"/>
      <c r="FS281" s="11"/>
      <c r="FT281" s="11"/>
      <c r="FU281" s="11"/>
      <c r="FV281" s="11"/>
      <c r="FW281" s="11"/>
      <c r="FX281" s="11"/>
      <c r="FY281" s="11"/>
      <c r="FZ281" s="11"/>
      <c r="GA281" s="11"/>
      <c r="GB281" s="11"/>
      <c r="GC281" s="11"/>
      <c r="GD281" s="11"/>
      <c r="GE281" s="11"/>
      <c r="GF281" s="11"/>
      <c r="GG281" s="11"/>
      <c r="GH281" s="11"/>
      <c r="GI281" s="11"/>
      <c r="GJ281" s="11"/>
      <c r="GK281" s="11"/>
      <c r="GL281" s="11"/>
      <c r="GM281" s="11"/>
      <c r="GN281" s="11"/>
      <c r="GO281" s="11"/>
      <c r="GP281" s="11"/>
      <c r="GQ281" s="11"/>
      <c r="GR281" s="11"/>
      <c r="GS281" s="11"/>
      <c r="GT281" s="11"/>
      <c r="GU281" s="11"/>
      <c r="GV281" s="11"/>
      <c r="GW281" s="11"/>
      <c r="GX281" s="11"/>
      <c r="GY281" s="11"/>
      <c r="GZ281" s="11"/>
      <c r="HA281" s="11"/>
      <c r="HB281" s="11"/>
      <c r="HC281" s="11"/>
      <c r="HD281" s="11"/>
      <c r="HE281" s="11"/>
      <c r="HF281" s="11"/>
      <c r="HG281" s="11"/>
      <c r="HH281" s="11"/>
      <c r="HI281" s="11"/>
      <c r="HJ281" s="11"/>
      <c r="HK281" s="11"/>
      <c r="HL281" s="11"/>
      <c r="HM281" s="11"/>
      <c r="HN281" s="11"/>
      <c r="HO281" s="11"/>
      <c r="HP281" s="11"/>
      <c r="HQ281" s="11"/>
      <c r="HR281" s="11"/>
      <c r="HS281" s="11"/>
      <c r="HT281" s="11"/>
      <c r="HU281" s="11"/>
      <c r="HV281" s="11"/>
      <c r="HW281" s="11"/>
      <c r="HX281" s="11"/>
      <c r="HY281" s="11"/>
      <c r="HZ281" s="11"/>
      <c r="IA281" s="11"/>
      <c r="IB281" s="11"/>
      <c r="IC281" s="11"/>
      <c r="ID281" s="11"/>
      <c r="IE281" s="11"/>
      <c r="IF281" s="11"/>
      <c r="IG281" s="11"/>
      <c r="IH281" s="11"/>
      <c r="II281" s="11"/>
      <c r="IJ281" s="11"/>
      <c r="IK281" s="11"/>
      <c r="IL281" s="11"/>
      <c r="IM281" s="11"/>
      <c r="IN281" s="11"/>
      <c r="IO281" s="11"/>
      <c r="IP281" s="11"/>
      <c r="IQ281" s="11"/>
      <c r="IR281" s="11"/>
      <c r="IS281" s="11"/>
      <c r="IT281" s="11"/>
      <c r="IU281" s="11"/>
      <c r="IV281" s="11"/>
      <c r="IW281" s="11"/>
      <c r="IX281" s="11"/>
      <c r="IY281" s="11"/>
      <c r="IZ281" s="11"/>
      <c r="JA281" s="11"/>
      <c r="JB281" s="11"/>
      <c r="JC281" s="11"/>
      <c r="JD281" s="11"/>
      <c r="JE281" s="11"/>
      <c r="JF281" s="11"/>
      <c r="JG281" s="11"/>
      <c r="JH281" s="11"/>
      <c r="JI281" s="11"/>
      <c r="JJ281" s="11"/>
      <c r="JK281" s="11"/>
      <c r="JL281" s="11"/>
      <c r="JM281" s="11"/>
      <c r="JN281" s="11"/>
      <c r="JO281" s="11"/>
      <c r="JP281" s="11"/>
      <c r="JQ281" s="11"/>
      <c r="JR281" s="11"/>
      <c r="JS281" s="11"/>
      <c r="JT281" s="11"/>
      <c r="JU281" s="11"/>
      <c r="JV281" s="11"/>
      <c r="JW281" s="11"/>
    </row>
    <row r="282" spans="1:321" x14ac:dyDescent="0.25">
      <c r="A282" s="9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7"/>
      <c r="IH282" s="7"/>
      <c r="II282" s="7"/>
      <c r="IJ282" s="7"/>
      <c r="IK282" s="7"/>
      <c r="IL282" s="7"/>
      <c r="IM282" s="7"/>
      <c r="IN282" s="7"/>
      <c r="IO282" s="7"/>
      <c r="IP282" s="7"/>
      <c r="IQ282" s="7"/>
      <c r="IR282" s="7"/>
      <c r="IS282" s="7"/>
      <c r="IT282" s="7"/>
      <c r="IU282" s="7"/>
      <c r="IV282" s="7"/>
      <c r="IW282" s="7"/>
      <c r="IX282" s="7"/>
      <c r="IY282" s="7"/>
      <c r="IZ282" s="7"/>
      <c r="JA282" s="7"/>
      <c r="JB282" s="7"/>
      <c r="JC282" s="7"/>
      <c r="JD282" s="7"/>
      <c r="JE282" s="7"/>
      <c r="JF282" s="7"/>
      <c r="JG282" s="7"/>
      <c r="JH282" s="7"/>
      <c r="JI282" s="7"/>
      <c r="JJ282" s="7"/>
      <c r="JK282" s="7"/>
      <c r="JL282" s="7"/>
      <c r="JM282" s="7"/>
      <c r="JN282" s="7"/>
      <c r="JO282" s="7"/>
      <c r="JP282" s="7"/>
      <c r="JQ282" s="7"/>
      <c r="JR282" s="7"/>
      <c r="JS282" s="7"/>
      <c r="JT282" s="7"/>
      <c r="JU282" s="7"/>
      <c r="JV282" s="7"/>
      <c r="JW282" s="7"/>
    </row>
    <row r="283" spans="1:321" x14ac:dyDescent="0.25">
      <c r="A283" s="9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  <c r="IU283" s="7"/>
      <c r="IV283" s="7"/>
      <c r="IW283" s="7"/>
      <c r="IX283" s="7"/>
      <c r="IY283" s="7"/>
      <c r="IZ283" s="7"/>
      <c r="JA283" s="7"/>
      <c r="JB283" s="7"/>
      <c r="JC283" s="7"/>
      <c r="JD283" s="7"/>
      <c r="JE283" s="7"/>
      <c r="JF283" s="7"/>
      <c r="JG283" s="7"/>
      <c r="JH283" s="7"/>
      <c r="JI283" s="7"/>
      <c r="JJ283" s="7"/>
      <c r="JK283" s="7"/>
      <c r="JL283" s="7"/>
      <c r="JM283" s="7"/>
      <c r="JN283" s="7"/>
      <c r="JO283" s="7"/>
      <c r="JP283" s="7"/>
      <c r="JQ283" s="7"/>
      <c r="JR283" s="7"/>
      <c r="JS283" s="7"/>
      <c r="JT283" s="7"/>
      <c r="JU283" s="7"/>
      <c r="JV283" s="7"/>
      <c r="JW283" s="7"/>
    </row>
    <row r="284" spans="1:321" s="19" customFormat="1" x14ac:dyDescent="0.25">
      <c r="A284" s="9"/>
      <c r="B284"/>
      <c r="C284"/>
      <c r="D284"/>
      <c r="E284" s="9"/>
      <c r="F284"/>
      <c r="G284" s="23"/>
      <c r="H284" s="23"/>
      <c r="I284" s="23"/>
      <c r="J284" s="23"/>
      <c r="K284" s="23"/>
      <c r="L284" s="23"/>
      <c r="M284" s="23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 s="24"/>
      <c r="BP284" s="24"/>
      <c r="BQ284" s="24"/>
      <c r="BR284" s="24"/>
      <c r="BS284" s="24"/>
      <c r="BT284" s="24"/>
      <c r="BU284" s="24"/>
      <c r="BV284" s="24"/>
      <c r="BW284" s="24"/>
      <c r="BX284" s="24"/>
      <c r="BY284" s="24"/>
      <c r="BZ284" s="24"/>
      <c r="CA284" s="24"/>
      <c r="CB284" s="24"/>
      <c r="CC284" s="24"/>
      <c r="CD284" s="24"/>
      <c r="CE284" s="24"/>
      <c r="CF284" s="24"/>
      <c r="CG284" s="24"/>
      <c r="CH284" s="24"/>
      <c r="CI284" s="24"/>
      <c r="CJ284" s="24"/>
      <c r="CK284" s="24"/>
      <c r="CL284" s="24"/>
      <c r="CM284" s="24"/>
      <c r="CN284" s="24"/>
      <c r="CO284" s="24"/>
      <c r="CP284" s="24"/>
      <c r="CQ284" s="24"/>
      <c r="CR284" s="24"/>
      <c r="CS284" s="24"/>
      <c r="CT284" s="24"/>
      <c r="CU284" s="24"/>
      <c r="CV284" s="24"/>
      <c r="CW284" s="24"/>
      <c r="CX284" s="24"/>
      <c r="CY284" s="24"/>
      <c r="CZ284" s="24"/>
      <c r="DA284" s="24"/>
      <c r="DB284" s="24"/>
      <c r="DC284" s="24"/>
      <c r="DD284" s="24"/>
      <c r="DE284" s="24"/>
      <c r="DF284" s="24"/>
      <c r="DG284" s="24"/>
      <c r="DH284" s="24"/>
      <c r="DI284" s="24"/>
      <c r="DJ284" s="24"/>
      <c r="DK284" s="24"/>
      <c r="DL284" s="24"/>
      <c r="DM284" s="24"/>
      <c r="DN284" s="24"/>
      <c r="DO284" s="24"/>
      <c r="DP284" s="24"/>
      <c r="DQ284" s="24"/>
      <c r="DR284" s="24"/>
      <c r="DS284" s="24"/>
      <c r="DT284" s="24"/>
      <c r="DU284" s="24"/>
      <c r="DV284" s="24"/>
      <c r="DW284" s="24"/>
      <c r="DX284" s="24"/>
      <c r="DY284" s="24"/>
      <c r="DZ284" s="24"/>
      <c r="EA284" s="24"/>
      <c r="EB284" s="24"/>
      <c r="EC284" s="24"/>
      <c r="ED284" s="24"/>
      <c r="EE284" s="24"/>
      <c r="EF284" s="24"/>
      <c r="EG284" s="24"/>
      <c r="EH284" s="24"/>
      <c r="EI284" s="24"/>
      <c r="EJ284" s="24"/>
      <c r="EK284" s="24"/>
      <c r="EL284" s="24"/>
      <c r="EM284" s="24"/>
      <c r="EN284" s="24"/>
      <c r="EO284" s="24"/>
      <c r="EP284" s="24"/>
      <c r="EQ284" s="24"/>
      <c r="ER284" s="24"/>
      <c r="ES284" s="24"/>
      <c r="ET284" s="24"/>
      <c r="EU284" s="24"/>
      <c r="EV284" s="24"/>
      <c r="EW284" s="24"/>
      <c r="EX284" s="24"/>
      <c r="EY284" s="24"/>
      <c r="EZ284" s="24"/>
      <c r="FA284" s="24"/>
      <c r="FB284" s="24"/>
      <c r="FC284" s="24"/>
      <c r="FD284" s="24"/>
      <c r="FE284" s="24"/>
      <c r="FF284" s="24"/>
      <c r="FG284" s="24"/>
      <c r="FH284" s="24"/>
      <c r="FI284" s="24"/>
      <c r="FJ284" s="24"/>
      <c r="FK284" s="24"/>
      <c r="FL284" s="24"/>
      <c r="FM284" s="24"/>
      <c r="FN284" s="24"/>
      <c r="FO284" s="24"/>
      <c r="FP284" s="24"/>
      <c r="FQ284" s="24"/>
      <c r="FR284" s="24"/>
      <c r="FS284" s="24"/>
      <c r="FT284" s="24"/>
      <c r="FU284" s="24"/>
      <c r="FV284" s="24"/>
      <c r="FW284" s="24"/>
      <c r="FX284" s="24"/>
      <c r="FY284" s="24"/>
      <c r="FZ284" s="24"/>
      <c r="GA284" s="24"/>
      <c r="GB284" s="24"/>
      <c r="GC284" s="24"/>
      <c r="GD284" s="24"/>
      <c r="GE284" s="24"/>
      <c r="GF284" s="24"/>
      <c r="GG284" s="24"/>
      <c r="GH284" s="24"/>
      <c r="GI284" s="24"/>
      <c r="GJ284" s="24"/>
      <c r="GK284" s="24"/>
      <c r="GL284" s="24"/>
      <c r="GM284" s="24"/>
      <c r="GN284" s="24"/>
      <c r="GO284" s="24"/>
      <c r="GP284" s="24"/>
      <c r="GQ284" s="24"/>
      <c r="GR284" s="24"/>
      <c r="GS284" s="24"/>
      <c r="GT284" s="24"/>
      <c r="GU284" s="24"/>
      <c r="GV284" s="24"/>
      <c r="GW284" s="24"/>
      <c r="GX284" s="24"/>
      <c r="GY284" s="24"/>
      <c r="GZ284" s="24"/>
      <c r="HA284" s="24"/>
      <c r="HB284" s="24"/>
      <c r="HC284" s="24"/>
      <c r="HD284" s="24"/>
      <c r="HE284" s="24"/>
      <c r="HF284" s="24"/>
      <c r="HG284" s="24"/>
      <c r="HH284" s="24"/>
      <c r="HI284" s="24"/>
      <c r="HJ284" s="24"/>
      <c r="HK284" s="24"/>
      <c r="HL284" s="24"/>
      <c r="HM284" s="24"/>
      <c r="HN284" s="24"/>
      <c r="HO284" s="24"/>
      <c r="HP284" s="24"/>
      <c r="HQ284" s="24"/>
      <c r="HR284" s="24"/>
      <c r="HS284" s="24"/>
      <c r="HT284" s="24"/>
      <c r="HU284" s="24"/>
      <c r="HV284" s="24"/>
      <c r="HW284" s="24"/>
      <c r="HX284" s="24"/>
      <c r="HY284" s="24"/>
      <c r="HZ284" s="24"/>
      <c r="IA284" s="24"/>
      <c r="IB284" s="24"/>
      <c r="IC284" s="24"/>
      <c r="ID284" s="24"/>
      <c r="IE284" s="24"/>
      <c r="IF284" s="24"/>
      <c r="IG284" s="24"/>
      <c r="IH284" s="24"/>
      <c r="II284" s="24"/>
      <c r="IJ284" s="24"/>
      <c r="IK284" s="24"/>
      <c r="IL284" s="24"/>
      <c r="IM284" s="24"/>
      <c r="IN284" s="24"/>
      <c r="IO284" s="24"/>
      <c r="IP284" s="24"/>
      <c r="IQ284" s="24"/>
      <c r="IR284" s="24"/>
      <c r="IS284" s="24"/>
      <c r="IT284" s="24"/>
      <c r="IU284" s="24"/>
      <c r="IV284" s="24"/>
      <c r="IW284" s="24"/>
      <c r="IX284" s="24"/>
      <c r="IY284" s="24"/>
      <c r="IZ284" s="24"/>
      <c r="JA284" s="24"/>
      <c r="JB284" s="24"/>
      <c r="JC284" s="24"/>
      <c r="JD284" s="24"/>
      <c r="JE284" s="24"/>
      <c r="JF284" s="24"/>
      <c r="JG284" s="24"/>
      <c r="JH284" s="24"/>
      <c r="JI284" s="24"/>
      <c r="JJ284" s="24"/>
      <c r="JK284" s="24"/>
      <c r="JL284" s="24"/>
      <c r="JM284" s="24"/>
      <c r="JN284" s="24"/>
      <c r="JO284" s="24"/>
      <c r="JP284" s="24"/>
      <c r="JQ284" s="24"/>
      <c r="JR284" s="24"/>
      <c r="JS284" s="24"/>
      <c r="JT284" s="24"/>
      <c r="JU284" s="24"/>
      <c r="JV284" s="24"/>
      <c r="JW284" s="24"/>
      <c r="JX284" s="20"/>
      <c r="JY284" s="20"/>
      <c r="JZ284" s="20"/>
      <c r="KA284" s="20"/>
      <c r="KB284" s="20"/>
      <c r="KC284" s="20"/>
      <c r="KD284" s="20"/>
      <c r="KE284" s="20"/>
      <c r="KF284" s="20"/>
      <c r="KG284" s="20"/>
      <c r="KH284" s="20"/>
      <c r="KI284" s="20"/>
      <c r="KJ284" s="20"/>
      <c r="KK284" s="20"/>
      <c r="KL284" s="20"/>
      <c r="KM284" s="20"/>
      <c r="KN284" s="20"/>
      <c r="KO284" s="20"/>
      <c r="KP284" s="20"/>
      <c r="KQ284" s="20"/>
      <c r="KR284" s="20"/>
      <c r="KS284" s="20"/>
      <c r="KT284" s="20"/>
      <c r="KU284" s="20"/>
      <c r="KV284" s="20"/>
      <c r="KW284" s="20"/>
      <c r="KX284" s="20"/>
      <c r="KY284" s="20"/>
      <c r="KZ284" s="20"/>
      <c r="LA284" s="20"/>
      <c r="LB284" s="20"/>
      <c r="LC284" s="20"/>
      <c r="LD284" s="20"/>
      <c r="LE284" s="20"/>
      <c r="LF284" s="20"/>
      <c r="LG284" s="20"/>
      <c r="LH284" s="20"/>
      <c r="LI284" s="20"/>
    </row>
    <row r="285" spans="1:321" x14ac:dyDescent="0.25">
      <c r="A285" s="9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  <c r="IU285" s="7"/>
      <c r="IV285" s="7"/>
      <c r="IW285" s="7"/>
      <c r="IX285" s="7"/>
      <c r="IY285" s="7"/>
      <c r="IZ285" s="7"/>
      <c r="JA285" s="7"/>
      <c r="JB285" s="7"/>
      <c r="JC285" s="7"/>
      <c r="JD285" s="7"/>
      <c r="JE285" s="7"/>
      <c r="JF285" s="7"/>
      <c r="JG285" s="7"/>
      <c r="JH285" s="7"/>
      <c r="JI285" s="7"/>
      <c r="JJ285" s="7"/>
      <c r="JK285" s="7"/>
      <c r="JL285" s="7"/>
      <c r="JM285" s="7"/>
      <c r="JN285" s="7"/>
      <c r="JO285" s="7"/>
      <c r="JP285" s="7"/>
      <c r="JQ285" s="7"/>
      <c r="JR285" s="7"/>
      <c r="JS285" s="7"/>
      <c r="JT285" s="7"/>
      <c r="JU285" s="7"/>
      <c r="JV285" s="7"/>
      <c r="JW285" s="7"/>
    </row>
    <row r="286" spans="1:321" x14ac:dyDescent="0.25">
      <c r="A286" s="9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7"/>
      <c r="IH286" s="7"/>
      <c r="II286" s="7"/>
      <c r="IJ286" s="7"/>
      <c r="IK286" s="7"/>
      <c r="IL286" s="7"/>
      <c r="IM286" s="7"/>
      <c r="IN286" s="7"/>
      <c r="IO286" s="7"/>
      <c r="IP286" s="7"/>
      <c r="IQ286" s="7"/>
      <c r="IR286" s="7"/>
      <c r="IS286" s="7"/>
      <c r="IT286" s="7"/>
      <c r="IU286" s="7"/>
      <c r="IV286" s="7"/>
      <c r="IW286" s="7"/>
      <c r="IX286" s="7"/>
      <c r="IY286" s="7"/>
      <c r="IZ286" s="7"/>
      <c r="JA286" s="7"/>
      <c r="JB286" s="7"/>
      <c r="JC286" s="7"/>
      <c r="JD286" s="7"/>
      <c r="JE286" s="7"/>
      <c r="JF286" s="7"/>
      <c r="JG286" s="7"/>
      <c r="JH286" s="7"/>
      <c r="JI286" s="7"/>
      <c r="JJ286" s="7"/>
      <c r="JK286" s="7"/>
      <c r="JL286" s="7"/>
      <c r="JM286" s="7"/>
      <c r="JN286" s="7"/>
      <c r="JO286" s="7"/>
      <c r="JP286" s="7"/>
      <c r="JQ286" s="7"/>
      <c r="JR286" s="7"/>
      <c r="JS286" s="7"/>
      <c r="JT286" s="7"/>
      <c r="JU286" s="7"/>
      <c r="JV286" s="7"/>
      <c r="JW286" s="7"/>
    </row>
    <row r="287" spans="1:321" x14ac:dyDescent="0.25"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7"/>
      <c r="HV287" s="7"/>
      <c r="HW287" s="7"/>
      <c r="HX287" s="7"/>
      <c r="HY287" s="7"/>
      <c r="HZ287" s="7"/>
      <c r="IA287" s="7"/>
      <c r="IB287" s="7"/>
      <c r="IC287" s="7"/>
      <c r="ID287" s="7"/>
      <c r="IE287" s="7"/>
      <c r="IF287" s="7"/>
      <c r="IG287" s="7"/>
      <c r="IH287" s="7"/>
      <c r="II287" s="7"/>
      <c r="IJ287" s="7"/>
      <c r="IK287" s="7"/>
      <c r="IL287" s="7"/>
      <c r="IM287" s="7"/>
      <c r="IN287" s="7"/>
      <c r="IO287" s="7"/>
      <c r="IP287" s="7"/>
      <c r="IQ287" s="7"/>
      <c r="IR287" s="7"/>
      <c r="IS287" s="7"/>
      <c r="IT287" s="7"/>
      <c r="IU287" s="7"/>
      <c r="IV287" s="7"/>
      <c r="IW287" s="7"/>
      <c r="IX287" s="7"/>
      <c r="IY287" s="7"/>
      <c r="IZ287" s="7"/>
      <c r="JA287" s="7"/>
      <c r="JB287" s="7"/>
      <c r="JC287" s="7"/>
      <c r="JD287" s="7"/>
      <c r="JE287" s="7"/>
      <c r="JF287" s="7"/>
      <c r="JG287" s="7"/>
      <c r="JH287" s="7"/>
      <c r="JI287" s="7"/>
      <c r="JJ287" s="7"/>
      <c r="JK287" s="7"/>
      <c r="JL287" s="7"/>
      <c r="JM287" s="7"/>
      <c r="JN287" s="7"/>
      <c r="JO287" s="7"/>
      <c r="JP287" s="7"/>
      <c r="JQ287" s="7"/>
      <c r="JR287" s="7"/>
      <c r="JS287" s="7"/>
      <c r="JT287" s="7"/>
      <c r="JU287" s="7"/>
      <c r="JV287" s="7"/>
      <c r="JW287" s="7"/>
    </row>
    <row r="288" spans="1:321" s="1" customFormat="1" ht="15" customHeight="1" x14ac:dyDescent="0.25">
      <c r="A288" s="9"/>
      <c r="B288"/>
      <c r="C288"/>
      <c r="D288"/>
      <c r="E288" s="9"/>
      <c r="F288"/>
      <c r="G288" s="23"/>
      <c r="H288" s="23"/>
      <c r="I288" s="23"/>
      <c r="J288" s="23"/>
      <c r="K288" s="23"/>
      <c r="L288" s="23"/>
      <c r="M288" s="23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 s="6"/>
      <c r="BO288" s="6"/>
      <c r="BP288" s="6"/>
      <c r="BQ288" s="6"/>
      <c r="BR288" s="6"/>
      <c r="BS288" s="6"/>
      <c r="BT288" s="6"/>
      <c r="BU288" s="6"/>
      <c r="BV288" s="6"/>
      <c r="BW288" s="6"/>
      <c r="BX288" s="6"/>
      <c r="BY288" s="6"/>
      <c r="BZ288" s="6"/>
      <c r="CA288" s="6"/>
      <c r="CB288" s="6"/>
      <c r="CC288" s="6"/>
      <c r="CD288" s="6"/>
      <c r="CE288" s="6"/>
      <c r="CF288" s="6"/>
      <c r="CG288" s="6"/>
      <c r="CH288" s="6"/>
      <c r="CI288" s="6"/>
      <c r="CJ288" s="6"/>
      <c r="CK288" s="6"/>
      <c r="CL288" s="6"/>
      <c r="CM288" s="6"/>
      <c r="CN288" s="6"/>
      <c r="CO288" s="6"/>
      <c r="CP288" s="6"/>
      <c r="CQ288" s="6"/>
      <c r="CR288" s="6"/>
      <c r="CS288" s="6"/>
      <c r="CT288" s="6"/>
      <c r="CU288" s="6"/>
      <c r="CV288" s="6"/>
      <c r="CW288" s="6"/>
      <c r="CX288" s="6"/>
      <c r="CY288" s="6"/>
      <c r="CZ288" s="6"/>
      <c r="DA288" s="6"/>
      <c r="DB288" s="6"/>
      <c r="DC288" s="6"/>
      <c r="DD288" s="6"/>
      <c r="DE288" s="6"/>
      <c r="DF288" s="6"/>
      <c r="DG288" s="6"/>
      <c r="DH288" s="6"/>
      <c r="DI288" s="6"/>
      <c r="DJ288" s="6"/>
      <c r="DK288" s="6"/>
      <c r="DL288" s="6"/>
      <c r="DM288" s="6"/>
      <c r="DN288" s="6"/>
      <c r="DO288" s="6"/>
      <c r="DP288" s="6"/>
      <c r="DQ288" s="6"/>
      <c r="DR288" s="6"/>
      <c r="DS288" s="6"/>
      <c r="DT288" s="6"/>
      <c r="DU288" s="6"/>
      <c r="DV288" s="6"/>
      <c r="DW288" s="6"/>
      <c r="DX288" s="6"/>
      <c r="DY288" s="6"/>
      <c r="DZ288" s="6"/>
      <c r="EA288" s="6"/>
      <c r="EB288" s="6"/>
      <c r="EC288" s="6"/>
      <c r="ED288" s="6"/>
      <c r="EE288" s="6"/>
      <c r="EF288" s="6"/>
      <c r="EG288" s="6"/>
      <c r="EH288" s="6"/>
      <c r="EI288" s="6"/>
      <c r="EJ288" s="6"/>
      <c r="EK288" s="6"/>
      <c r="EL288" s="6"/>
      <c r="EM288" s="6"/>
      <c r="EN288" s="6"/>
      <c r="EO288" s="6"/>
      <c r="EP288" s="6"/>
      <c r="EQ288" s="6"/>
      <c r="ER288" s="6"/>
      <c r="ES288" s="6"/>
      <c r="ET288" s="6"/>
      <c r="EU288" s="6"/>
      <c r="EV288" s="6"/>
      <c r="EW288" s="6"/>
      <c r="EX288" s="6"/>
      <c r="EY288" s="6"/>
      <c r="EZ288" s="6"/>
      <c r="FA288" s="6"/>
      <c r="FB288" s="6"/>
      <c r="FC288" s="6"/>
      <c r="FD288" s="6"/>
      <c r="FE288" s="6"/>
      <c r="FF288" s="6"/>
      <c r="FG288" s="6"/>
      <c r="FH288" s="6"/>
      <c r="FI288" s="6"/>
      <c r="FJ288" s="6"/>
      <c r="FK288" s="6"/>
      <c r="FL288" s="6"/>
      <c r="FM288" s="6"/>
      <c r="FN288" s="6"/>
      <c r="FO288" s="6"/>
      <c r="FP288" s="6"/>
      <c r="FQ288" s="6"/>
      <c r="FR288" s="6"/>
      <c r="FS288" s="6"/>
      <c r="FT288" s="6"/>
      <c r="FU288" s="6"/>
      <c r="FV288" s="6"/>
      <c r="FW288" s="6"/>
      <c r="FX288" s="6"/>
      <c r="FY288" s="6"/>
      <c r="FZ288" s="6"/>
      <c r="GA288" s="6"/>
      <c r="GB288" s="6"/>
      <c r="GC288" s="6"/>
      <c r="GD288" s="6"/>
      <c r="GE288" s="6"/>
      <c r="GF288" s="6"/>
      <c r="GG288" s="6"/>
      <c r="GH288" s="6"/>
      <c r="GI288" s="6"/>
      <c r="GJ288" s="6"/>
      <c r="GK288" s="6"/>
      <c r="GL288" s="6"/>
      <c r="GM288" s="6"/>
      <c r="GN288" s="6"/>
      <c r="GO288" s="6"/>
      <c r="GP288" s="6"/>
      <c r="GQ288" s="6"/>
      <c r="GR288" s="6"/>
      <c r="GS288" s="6"/>
      <c r="GT288" s="6"/>
      <c r="GU288" s="6"/>
      <c r="GV288" s="6"/>
      <c r="GW288" s="6"/>
      <c r="GX288" s="6"/>
      <c r="GY288" s="6"/>
      <c r="GZ288" s="6"/>
      <c r="HA288" s="6"/>
      <c r="HB288" s="6"/>
      <c r="HC288" s="6"/>
      <c r="HD288" s="6"/>
      <c r="HE288" s="6"/>
      <c r="HF288" s="6"/>
      <c r="HG288" s="6"/>
      <c r="HH288" s="6"/>
      <c r="HI288" s="6"/>
      <c r="HJ288" s="6"/>
      <c r="HK288" s="6"/>
      <c r="HL288" s="6"/>
      <c r="HM288" s="6"/>
      <c r="HN288" s="6"/>
      <c r="HO288" s="6"/>
      <c r="HP288" s="6"/>
      <c r="HQ288" s="6"/>
      <c r="HR288" s="6"/>
      <c r="HS288" s="6"/>
      <c r="HT288" s="6"/>
      <c r="HU288" s="6"/>
      <c r="HV288" s="6"/>
      <c r="HW288" s="6"/>
      <c r="HX288" s="6"/>
      <c r="HY288" s="6"/>
      <c r="HZ288" s="6"/>
      <c r="IA288" s="6"/>
      <c r="IB288" s="6"/>
      <c r="IC288" s="6"/>
      <c r="ID288" s="6"/>
      <c r="IE288" s="6"/>
      <c r="IF288" s="6"/>
      <c r="IG288" s="6"/>
      <c r="IH288" s="6"/>
      <c r="II288" s="6"/>
      <c r="IJ288" s="6"/>
      <c r="IK288" s="6"/>
      <c r="IL288" s="6"/>
      <c r="IM288" s="6"/>
      <c r="IN288" s="6"/>
      <c r="IO288" s="6"/>
      <c r="IP288" s="6"/>
      <c r="IQ288" s="6"/>
      <c r="IR288" s="6"/>
      <c r="IS288" s="6"/>
      <c r="IT288" s="6"/>
      <c r="IU288" s="6"/>
      <c r="IV288" s="6"/>
      <c r="IW288" s="6"/>
      <c r="IX288" s="6"/>
      <c r="IY288" s="6"/>
      <c r="IZ288" s="6"/>
      <c r="JA288" s="6"/>
      <c r="JB288" s="6"/>
      <c r="JC288" s="6"/>
      <c r="JD288" s="6"/>
      <c r="JE288" s="6"/>
      <c r="JF288" s="6"/>
      <c r="JG288" s="6"/>
      <c r="JH288" s="6"/>
      <c r="JI288" s="6"/>
      <c r="JJ288" s="6"/>
      <c r="JK288" s="6"/>
      <c r="JL288" s="6"/>
      <c r="JM288" s="6"/>
      <c r="JN288" s="6"/>
      <c r="JO288" s="6"/>
      <c r="JP288" s="6"/>
      <c r="JQ288" s="6"/>
      <c r="JR288" s="6"/>
      <c r="JS288" s="6"/>
      <c r="JT288" s="6"/>
      <c r="JU288" s="6"/>
      <c r="JV288" s="6"/>
      <c r="JW288" s="6"/>
    </row>
    <row r="289" spans="1:284" s="1" customFormat="1" x14ac:dyDescent="0.25">
      <c r="A289"/>
      <c r="B289"/>
      <c r="C289"/>
      <c r="D289"/>
      <c r="E289" s="9"/>
      <c r="F289"/>
      <c r="G289" s="23"/>
      <c r="H289" s="23"/>
      <c r="I289" s="23"/>
      <c r="J289" s="23"/>
      <c r="K289" s="23"/>
      <c r="L289" s="23"/>
      <c r="M289" s="23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  <c r="DW289" s="6"/>
      <c r="DX289" s="6"/>
      <c r="DY289" s="6"/>
      <c r="DZ289" s="6"/>
      <c r="EA289" s="6"/>
      <c r="EB289" s="6"/>
      <c r="EC289" s="6"/>
      <c r="ED289" s="6"/>
      <c r="EE289" s="6"/>
      <c r="EF289" s="6"/>
      <c r="EG289" s="6"/>
      <c r="EH289" s="6"/>
      <c r="EI289" s="6"/>
      <c r="EJ289" s="6"/>
      <c r="EK289" s="6"/>
      <c r="EL289" s="6"/>
      <c r="EM289" s="6"/>
      <c r="EN289" s="6"/>
      <c r="EO289" s="6"/>
      <c r="EP289" s="6"/>
      <c r="EQ289" s="6"/>
      <c r="ER289" s="6"/>
      <c r="ES289" s="6"/>
      <c r="ET289" s="6"/>
      <c r="EU289" s="6"/>
      <c r="EV289" s="6"/>
      <c r="EW289" s="6"/>
      <c r="EX289" s="6"/>
      <c r="EY289" s="6"/>
      <c r="EZ289" s="6"/>
      <c r="FA289" s="6"/>
      <c r="FB289" s="6"/>
      <c r="FC289" s="6"/>
      <c r="FD289" s="6"/>
      <c r="FE289" s="6"/>
      <c r="FF289" s="6"/>
      <c r="FG289" s="6"/>
      <c r="FH289" s="6"/>
      <c r="FI289" s="6"/>
      <c r="FJ289" s="6"/>
      <c r="FK289" s="6"/>
      <c r="FL289" s="6"/>
      <c r="FM289" s="6"/>
      <c r="FN289" s="6"/>
      <c r="FO289" s="6"/>
      <c r="FP289" s="6"/>
      <c r="FQ289" s="6"/>
      <c r="FR289" s="6"/>
      <c r="FS289" s="6"/>
      <c r="FT289" s="6"/>
      <c r="FU289" s="6"/>
      <c r="FV289" s="6"/>
      <c r="FW289" s="6"/>
      <c r="FX289" s="6"/>
      <c r="FY289" s="6"/>
      <c r="FZ289" s="6"/>
      <c r="GA289" s="6"/>
      <c r="GB289" s="6"/>
      <c r="GC289" s="6"/>
      <c r="GD289" s="6"/>
      <c r="GE289" s="6"/>
      <c r="GF289" s="6"/>
      <c r="GG289" s="6"/>
      <c r="GH289" s="6"/>
      <c r="GI289" s="6"/>
      <c r="GJ289" s="6"/>
      <c r="GK289" s="6"/>
      <c r="GL289" s="6"/>
      <c r="GM289" s="6"/>
      <c r="GN289" s="6"/>
      <c r="GO289" s="6"/>
      <c r="GP289" s="6"/>
      <c r="GQ289" s="6"/>
      <c r="GR289" s="6"/>
      <c r="GS289" s="6"/>
      <c r="GT289" s="6"/>
      <c r="GU289" s="6"/>
      <c r="GV289" s="6"/>
      <c r="GW289" s="6"/>
      <c r="GX289" s="6"/>
      <c r="GY289" s="6"/>
      <c r="GZ289" s="6"/>
      <c r="HA289" s="6"/>
      <c r="HB289" s="6"/>
      <c r="HC289" s="6"/>
      <c r="HD289" s="6"/>
      <c r="HE289" s="6"/>
      <c r="HF289" s="6"/>
      <c r="HG289" s="6"/>
      <c r="HH289" s="6"/>
      <c r="HI289" s="6"/>
      <c r="HJ289" s="6"/>
      <c r="HK289" s="6"/>
      <c r="HL289" s="6"/>
      <c r="HM289" s="6"/>
      <c r="HN289" s="6"/>
      <c r="HO289" s="6"/>
      <c r="HP289" s="6"/>
      <c r="HQ289" s="6"/>
      <c r="HR289" s="6"/>
      <c r="HS289" s="6"/>
      <c r="HT289" s="6"/>
      <c r="HU289" s="6"/>
      <c r="HV289" s="6"/>
      <c r="HW289" s="6"/>
      <c r="HX289" s="6"/>
      <c r="HY289" s="6"/>
      <c r="HZ289" s="6"/>
      <c r="IA289" s="6"/>
      <c r="IB289" s="6"/>
      <c r="IC289" s="6"/>
      <c r="ID289" s="6"/>
      <c r="IE289" s="6"/>
      <c r="IF289" s="6"/>
      <c r="IG289" s="6"/>
      <c r="IH289" s="6"/>
      <c r="II289" s="6"/>
      <c r="IJ289" s="6"/>
      <c r="IK289" s="6"/>
      <c r="IL289" s="6"/>
      <c r="IM289" s="6"/>
      <c r="IN289" s="6"/>
      <c r="IO289" s="6"/>
      <c r="IP289" s="6"/>
      <c r="IQ289" s="6"/>
      <c r="IR289" s="6"/>
      <c r="IS289" s="6"/>
      <c r="IT289" s="6"/>
      <c r="IU289" s="6"/>
      <c r="IV289" s="6"/>
      <c r="IW289" s="6"/>
      <c r="IX289" s="6"/>
      <c r="IY289" s="6"/>
      <c r="IZ289" s="6"/>
      <c r="JA289" s="6"/>
      <c r="JB289" s="6"/>
      <c r="JC289" s="6"/>
      <c r="JD289" s="6"/>
      <c r="JE289" s="6"/>
      <c r="JF289" s="6"/>
      <c r="JG289" s="6"/>
      <c r="JH289" s="6"/>
      <c r="JI289" s="6"/>
      <c r="JJ289" s="6"/>
      <c r="JK289" s="6"/>
      <c r="JL289" s="6"/>
      <c r="JM289" s="6"/>
      <c r="JN289" s="6"/>
      <c r="JO289" s="6"/>
      <c r="JP289" s="6"/>
      <c r="JQ289" s="6"/>
      <c r="JR289" s="6"/>
      <c r="JS289" s="6"/>
      <c r="JT289" s="6"/>
      <c r="JU289" s="6"/>
      <c r="JV289" s="6"/>
      <c r="JW289" s="6"/>
      <c r="JX289" s="6"/>
    </row>
    <row r="290" spans="1:284" s="7" customFormat="1" x14ac:dyDescent="0.25">
      <c r="A290"/>
      <c r="B290"/>
      <c r="C290"/>
      <c r="D290"/>
      <c r="E290" s="9"/>
      <c r="F290"/>
      <c r="G290" s="23"/>
      <c r="H290" s="23"/>
      <c r="I290" s="23"/>
      <c r="J290" s="23"/>
      <c r="K290" s="23"/>
      <c r="L290" s="23"/>
      <c r="M290" s="23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</row>
    <row r="291" spans="1:284" x14ac:dyDescent="0.25"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7"/>
      <c r="IH291" s="7"/>
      <c r="II291" s="7"/>
      <c r="IJ291" s="7"/>
      <c r="IK291" s="7"/>
      <c r="IL291" s="7"/>
      <c r="IM291" s="7"/>
      <c r="IN291" s="7"/>
      <c r="IO291" s="7"/>
      <c r="IP291" s="7"/>
      <c r="IQ291" s="7"/>
      <c r="IR291" s="7"/>
      <c r="IS291" s="7"/>
      <c r="IT291" s="7"/>
      <c r="IU291" s="7"/>
      <c r="IV291" s="7"/>
      <c r="IW291" s="7"/>
      <c r="IX291" s="7"/>
      <c r="IY291" s="7"/>
      <c r="IZ291" s="7"/>
      <c r="JA291" s="7"/>
      <c r="JB291" s="7"/>
      <c r="JC291" s="7"/>
      <c r="JD291" s="7"/>
      <c r="JE291" s="7"/>
      <c r="JF291" s="7"/>
      <c r="JG291" s="7"/>
      <c r="JH291" s="7"/>
      <c r="JI291" s="7"/>
      <c r="JJ291" s="7"/>
      <c r="JK291" s="7"/>
      <c r="JL291" s="7"/>
      <c r="JM291" s="7"/>
      <c r="JN291" s="7"/>
      <c r="JO291" s="7"/>
      <c r="JP291" s="7"/>
      <c r="JQ291" s="7"/>
      <c r="JR291" s="7"/>
      <c r="JS291" s="7"/>
      <c r="JT291" s="7"/>
      <c r="JU291" s="7"/>
      <c r="JV291" s="7"/>
      <c r="JW291" s="7"/>
    </row>
  </sheetData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ageMargins left="0.76916666666666667" right="0.53083333333333338" top="0.74803149606299213" bottom="0.74803149606299213" header="0.31496062992125984" footer="0.31496062992125984"/>
  <pageSetup paperSize="5" scale="10" orientation="landscape" r:id="rId1"/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2023-11-09T16:10:09Z</cp:lastPrinted>
  <dcterms:created xsi:type="dcterms:W3CDTF">2017-02-23T14:23:40Z</dcterms:created>
  <dcterms:modified xsi:type="dcterms:W3CDTF">2023-11-17T19:30:39Z</dcterms:modified>
</cp:coreProperties>
</file>